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yuzhang/Documents/Education/College/Research/PFURO_2023/"/>
    </mc:Choice>
  </mc:AlternateContent>
  <xr:revisionPtr revIDLastSave="0" documentId="13_ncr:1_{9210343C-92DE-6740-B700-DEA60CA94E20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Sheet1" sheetId="1" r:id="rId1"/>
    <sheet name="Sheet21" sheetId="29" r:id="rId2"/>
    <sheet name="Sheet20" sheetId="28" r:id="rId3"/>
    <sheet name="Sheet19" sheetId="27" r:id="rId4"/>
    <sheet name="Sheet18" sheetId="26" r:id="rId5"/>
    <sheet name="Sheet17" sheetId="25" r:id="rId6"/>
    <sheet name="Sheet16" sheetId="24" r:id="rId7"/>
    <sheet name="Sheet15" sheetId="23" r:id="rId8"/>
    <sheet name="Sheet8" sheetId="17" r:id="rId9"/>
    <sheet name="corr-summary" sheetId="16" r:id="rId10"/>
    <sheet name="Sheet10" sheetId="18" r:id="rId11"/>
    <sheet name="Sheet14" sheetId="22" r:id="rId12"/>
    <sheet name="Sheet12" sheetId="20" r:id="rId13"/>
    <sheet name="Sheet11" sheetId="19" r:id="rId14"/>
    <sheet name="Sheet6" sheetId="12" r:id="rId15"/>
    <sheet name="summary" sheetId="10" r:id="rId16"/>
    <sheet name="Sheet7" sheetId="9" r:id="rId17"/>
    <sheet name="Sheet13" sheetId="21" r:id="rId18"/>
    <sheet name="simtimes" sheetId="8" r:id="rId19"/>
    <sheet name="has-knl" sheetId="13" r:id="rId20"/>
    <sheet name="working" sheetId="15" r:id="rId21"/>
    <sheet name="Sheet9" sheetId="14" r:id="rId22"/>
    <sheet name="simtimes-summary" sheetId="11" r:id="rId23"/>
    <sheet name="Sheet4" sheetId="7" r:id="rId24"/>
    <sheet name="rip-sims" sheetId="5" r:id="rId25"/>
    <sheet name="Sheet5" sheetId="6" r:id="rId26"/>
    <sheet name="Sheet2" sheetId="2" r:id="rId27"/>
    <sheet name="Sheet3" sheetId="3" r:id="rId28"/>
    <sheet name="rf-sims" sheetId="4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467" i="1" l="1"/>
  <c r="AH3468" i="1" s="1"/>
  <c r="AH3469" i="1" s="1"/>
  <c r="AH3470" i="1" s="1"/>
  <c r="AH3471" i="1" s="1"/>
  <c r="AH3472" i="1" s="1"/>
  <c r="AH3473" i="1" s="1"/>
  <c r="AH3474" i="1" s="1"/>
  <c r="AH3475" i="1" s="1"/>
  <c r="AH3476" i="1" s="1"/>
  <c r="AH3477" i="1" s="1"/>
  <c r="AH3478" i="1" s="1"/>
  <c r="AH3479" i="1" s="1"/>
  <c r="O3467" i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I3467" i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AH3447" i="1" l="1"/>
  <c r="AH3452" i="1"/>
  <c r="AH3453" i="1" s="1"/>
  <c r="AH3454" i="1" s="1"/>
  <c r="AH3455" i="1" s="1"/>
  <c r="AH3456" i="1" s="1"/>
  <c r="AH3457" i="1" s="1"/>
  <c r="AH3458" i="1" s="1"/>
  <c r="AH3459" i="1" s="1"/>
  <c r="AH3460" i="1" s="1"/>
  <c r="AH3461" i="1" s="1"/>
  <c r="AH3462" i="1" s="1"/>
  <c r="AH3463" i="1" s="1"/>
  <c r="AH3464" i="1" s="1"/>
  <c r="O3452" i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I3452" i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48" i="1"/>
  <c r="I3449" i="1" s="1"/>
  <c r="O3436" i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I3436" i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AH3435" i="1"/>
  <c r="AH3436" i="1" s="1"/>
  <c r="AH3437" i="1" s="1"/>
  <c r="AH3438" i="1" s="1"/>
  <c r="AH3439" i="1" s="1"/>
  <c r="AH3440" i="1" s="1"/>
  <c r="AH3441" i="1" s="1"/>
  <c r="AH3442" i="1" s="1"/>
  <c r="AH3443" i="1" s="1"/>
  <c r="AH3444" i="1" s="1"/>
  <c r="AH3445" i="1" s="1"/>
  <c r="AH3446" i="1" s="1"/>
  <c r="AH3448" i="1" s="1"/>
  <c r="AH3449" i="1" s="1"/>
  <c r="O3435" i="1"/>
  <c r="I3435" i="1"/>
  <c r="AH3424" i="1"/>
  <c r="AH3425" i="1" s="1"/>
  <c r="O3424" i="1"/>
  <c r="O3425" i="1" s="1"/>
  <c r="I3424" i="1"/>
  <c r="AH3226" i="1"/>
  <c r="AH2951" i="1"/>
  <c r="AH2952" i="1" s="1"/>
  <c r="AH2953" i="1" s="1"/>
  <c r="AH2954" i="1" s="1"/>
  <c r="AH2955" i="1" s="1"/>
  <c r="AH2956" i="1" s="1"/>
  <c r="AH2958" i="1" s="1"/>
  <c r="AH2960" i="1" s="1"/>
  <c r="AH2961" i="1" s="1"/>
  <c r="O2817" i="1" l="1"/>
  <c r="O2818" i="1" s="1"/>
  <c r="O2819" i="1" s="1"/>
  <c r="O2820" i="1" s="1"/>
  <c r="O2821" i="1" s="1"/>
  <c r="O2822" i="1" s="1"/>
  <c r="O2823" i="1" s="1"/>
  <c r="O2824" i="1" s="1"/>
  <c r="O2825" i="1" s="1"/>
  <c r="O2806" i="1"/>
  <c r="O2807" i="1" s="1"/>
  <c r="O2808" i="1" s="1"/>
  <c r="O2809" i="1" s="1"/>
  <c r="O2810" i="1" s="1"/>
  <c r="O2811" i="1" s="1"/>
  <c r="O2812" i="1" s="1"/>
  <c r="O2813" i="1" s="1"/>
  <c r="O2814" i="1" s="1"/>
  <c r="AH2562" i="1"/>
  <c r="AH2563" i="1" s="1"/>
  <c r="AH2564" i="1" s="1"/>
  <c r="AH2565" i="1" s="1"/>
  <c r="AH2500" i="1"/>
  <c r="AH2501" i="1" s="1"/>
  <c r="AH2502" i="1" s="1"/>
  <c r="AH2503" i="1" s="1"/>
  <c r="AH2504" i="1" s="1"/>
  <c r="AH2505" i="1" s="1"/>
  <c r="AH2506" i="1" s="1"/>
  <c r="AH2507" i="1" s="1"/>
  <c r="AH2508" i="1" s="1"/>
  <c r="AH2510" i="1" s="1"/>
  <c r="I2500" i="1"/>
  <c r="O2478" i="1" l="1"/>
  <c r="O2479" i="1" s="1"/>
  <c r="O2480" i="1" s="1"/>
  <c r="O2481" i="1" s="1"/>
  <c r="O2482" i="1" s="1"/>
  <c r="O2483" i="1" s="1"/>
  <c r="O2484" i="1" s="1"/>
  <c r="O2485" i="1" s="1"/>
  <c r="O2486" i="1" s="1"/>
  <c r="O2464" i="1"/>
  <c r="O2465" i="1" s="1"/>
  <c r="O2466" i="1" s="1"/>
  <c r="O2467" i="1" s="1"/>
  <c r="O2468" i="1" s="1"/>
  <c r="O2469" i="1" s="1"/>
  <c r="O2470" i="1" s="1"/>
  <c r="O2471" i="1" s="1"/>
  <c r="O2472" i="1" s="1"/>
  <c r="O2473" i="1" s="1"/>
  <c r="O2425" i="1" l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01" i="1" l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374" i="1" l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56" i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25" i="1"/>
  <c r="O2326" i="1" s="1"/>
  <c r="O2327" i="1" s="1"/>
  <c r="O2328" i="1" s="1"/>
  <c r="O2329" i="1" s="1"/>
  <c r="O2330" i="1" s="1"/>
  <c r="O2331" i="1" s="1"/>
  <c r="O2332" i="1" s="1"/>
  <c r="O2315" i="1"/>
  <c r="O2316" i="1" s="1"/>
  <c r="O2317" i="1" s="1"/>
  <c r="O2318" i="1" s="1"/>
  <c r="O2319" i="1" s="1"/>
  <c r="O2320" i="1" s="1"/>
  <c r="O2321" i="1" s="1"/>
  <c r="O2322" i="1" s="1"/>
  <c r="O2301" i="1"/>
  <c r="O2302" i="1" s="1"/>
  <c r="O2303" i="1" s="1"/>
  <c r="O2304" i="1" s="1"/>
  <c r="O2305" i="1" s="1"/>
  <c r="O2306" i="1" s="1"/>
  <c r="O2307" i="1" s="1"/>
  <c r="O2308" i="1" s="1"/>
  <c r="O2234" i="1" l="1"/>
  <c r="O2221" i="1" l="1"/>
  <c r="O2222" i="1" s="1"/>
  <c r="O2207" i="1"/>
  <c r="O2208" i="1" s="1"/>
  <c r="O2209" i="1" s="1"/>
  <c r="O2210" i="1" s="1"/>
  <c r="O2211" i="1" s="1"/>
  <c r="O2212" i="1" s="1"/>
  <c r="O2196" i="1"/>
  <c r="O2197" i="1" s="1"/>
  <c r="O2198" i="1" s="1"/>
  <c r="O2199" i="1" s="1"/>
  <c r="O2200" i="1" s="1"/>
  <c r="O2201" i="1" s="1"/>
  <c r="O2202" i="1" s="1"/>
  <c r="O2169" i="1" l="1"/>
  <c r="O2170" i="1" s="1"/>
  <c r="O2171" i="1" s="1"/>
  <c r="O2172" i="1" s="1"/>
  <c r="O2173" i="1" s="1"/>
  <c r="O2174" i="1" s="1"/>
  <c r="O2089" i="1" l="1"/>
  <c r="AH2086" i="1" l="1"/>
  <c r="AH2087" i="1" s="1"/>
  <c r="AH2088" i="1" s="1"/>
  <c r="AH2089" i="1" s="1"/>
  <c r="AH2090" i="1" s="1"/>
  <c r="AH2033" i="1" l="1"/>
  <c r="AH2034" i="1" s="1"/>
  <c r="AH2035" i="1" s="1"/>
  <c r="O2033" i="1"/>
  <c r="O2034" i="1" s="1"/>
  <c r="O2035" i="1" s="1"/>
  <c r="AH2027" i="1"/>
  <c r="AH2028" i="1" s="1"/>
  <c r="AH2029" i="1" s="1"/>
  <c r="AH2030" i="1" s="1"/>
  <c r="I2012" i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O2012" i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AH2012" i="1"/>
  <c r="AH2013" i="1" s="1"/>
  <c r="AH2014" i="1" s="1"/>
  <c r="AH2015" i="1" s="1"/>
  <c r="AH2016" i="1" s="1"/>
  <c r="AH2017" i="1" s="1"/>
  <c r="AH2018" i="1" s="1"/>
  <c r="AH2019" i="1" s="1"/>
  <c r="AH2020" i="1" s="1"/>
  <c r="AH2021" i="1" s="1"/>
  <c r="AH2022" i="1" s="1"/>
  <c r="AH2023" i="1" s="1"/>
  <c r="AH2024" i="1" s="1"/>
  <c r="AH2025" i="1" s="1"/>
  <c r="AJ1991" i="1"/>
  <c r="G931" i="1" l="1"/>
  <c r="G930" i="1"/>
  <c r="G929" i="1"/>
  <c r="G928" i="1"/>
  <c r="G927" i="1"/>
  <c r="G925" i="1" l="1"/>
  <c r="G924" i="1"/>
  <c r="G923" i="1"/>
  <c r="G921" i="1"/>
  <c r="G922" i="1"/>
  <c r="G916" i="1" l="1"/>
  <c r="G917" i="1"/>
  <c r="G919" i="1"/>
  <c r="G918" i="1"/>
  <c r="G915" i="1"/>
  <c r="G914" i="1"/>
  <c r="G913" i="1"/>
  <c r="N10" i="22" l="1"/>
  <c r="N9" i="22"/>
  <c r="N8" i="22"/>
  <c r="N7" i="22"/>
  <c r="N6" i="22"/>
  <c r="Y45" i="18" l="1"/>
  <c r="Y44" i="18"/>
  <c r="Y41" i="18"/>
  <c r="Y17" i="18"/>
  <c r="Y16" i="18"/>
  <c r="Y13" i="18"/>
  <c r="Y10" i="18"/>
  <c r="Y9" i="18"/>
  <c r="J13" i="18"/>
  <c r="J44" i="18" l="1"/>
  <c r="J45" i="18"/>
  <c r="J41" i="18"/>
  <c r="J17" i="18"/>
  <c r="J16" i="18"/>
  <c r="J10" i="18"/>
  <c r="J9" i="18"/>
  <c r="O38" i="18" l="1"/>
  <c r="P38" i="18" s="1"/>
  <c r="O21" i="18"/>
  <c r="P21" i="18" s="1"/>
  <c r="O20" i="18"/>
  <c r="P20" i="18" s="1"/>
  <c r="O19" i="18"/>
  <c r="P19" i="18" s="1"/>
  <c r="O18" i="18"/>
  <c r="P18" i="18" s="1"/>
  <c r="AH39" i="18" l="1"/>
  <c r="AI39" i="18" s="1"/>
  <c r="AH36" i="18"/>
  <c r="AI36" i="18" s="1"/>
  <c r="AH33" i="18"/>
  <c r="AI33" i="18" s="1"/>
  <c r="O37" i="18" l="1"/>
  <c r="P37" i="18" s="1"/>
  <c r="O36" i="18"/>
  <c r="P36" i="18" s="1"/>
  <c r="O35" i="18"/>
  <c r="P35" i="18" s="1"/>
  <c r="O34" i="18"/>
  <c r="P34" i="18" s="1"/>
  <c r="O17" i="18"/>
  <c r="P17" i="18" s="1"/>
  <c r="O16" i="18"/>
  <c r="P16" i="18" s="1"/>
  <c r="O15" i="18"/>
  <c r="P15" i="18" s="1"/>
  <c r="O14" i="18"/>
  <c r="P14" i="18" s="1"/>
  <c r="O13" i="18"/>
  <c r="P13" i="18" s="1"/>
  <c r="O12" i="18"/>
  <c r="P12" i="18" s="1"/>
  <c r="O11" i="18"/>
  <c r="P11" i="18" s="1"/>
  <c r="V110" i="13" l="1"/>
  <c r="T110" i="13"/>
  <c r="U110" i="13" s="1"/>
  <c r="S110" i="13"/>
  <c r="T108" i="13"/>
  <c r="V108" i="13" s="1"/>
  <c r="S108" i="13"/>
  <c r="T111" i="13"/>
  <c r="V111" i="13" s="1"/>
  <c r="S111" i="13"/>
  <c r="T109" i="13"/>
  <c r="U109" i="13" s="1"/>
  <c r="S109" i="13"/>
  <c r="T106" i="13"/>
  <c r="V106" i="13" s="1"/>
  <c r="S106" i="13"/>
  <c r="T104" i="13"/>
  <c r="V104" i="13" s="1"/>
  <c r="S104" i="13"/>
  <c r="T103" i="13"/>
  <c r="V103" i="13" s="1"/>
  <c r="S103" i="13"/>
  <c r="T63" i="13"/>
  <c r="U63" i="13" s="1"/>
  <c r="S63" i="13"/>
  <c r="T64" i="13"/>
  <c r="V64" i="13" s="1"/>
  <c r="S64" i="13"/>
  <c r="T91" i="13"/>
  <c r="V91" i="13" s="1"/>
  <c r="S91" i="13"/>
  <c r="T90" i="13"/>
  <c r="V90" i="13" s="1"/>
  <c r="S90" i="13"/>
  <c r="T89" i="13"/>
  <c r="V89" i="13" s="1"/>
  <c r="S89" i="13"/>
  <c r="T88" i="13"/>
  <c r="V88" i="13" s="1"/>
  <c r="S88" i="13"/>
  <c r="T87" i="13"/>
  <c r="V87" i="13" s="1"/>
  <c r="S87" i="13"/>
  <c r="T98" i="13"/>
  <c r="V98" i="13" s="1"/>
  <c r="T97" i="13"/>
  <c r="U97" i="13" s="1"/>
  <c r="S97" i="13"/>
  <c r="T95" i="13"/>
  <c r="V95" i="13" s="1"/>
  <c r="S95" i="13"/>
  <c r="S94" i="13"/>
  <c r="T94" i="13"/>
  <c r="V94" i="13" s="1"/>
  <c r="T93" i="13"/>
  <c r="U93" i="13" s="1"/>
  <c r="S93" i="13"/>
  <c r="T47" i="13"/>
  <c r="U47" i="13" s="1"/>
  <c r="T56" i="13"/>
  <c r="T58" i="13"/>
  <c r="V58" i="13" s="1"/>
  <c r="T62" i="13"/>
  <c r="V62" i="13" s="1"/>
  <c r="T61" i="13"/>
  <c r="V61" i="13" s="1"/>
  <c r="T60" i="13"/>
  <c r="V60" i="13" s="1"/>
  <c r="T55" i="13"/>
  <c r="V55" i="13" s="1"/>
  <c r="T53" i="13"/>
  <c r="V53" i="13" s="1"/>
  <c r="T52" i="13"/>
  <c r="V52" i="13" s="1"/>
  <c r="T51" i="13"/>
  <c r="V51" i="13" s="1"/>
  <c r="T50" i="13"/>
  <c r="V50" i="13" s="1"/>
  <c r="T49" i="13"/>
  <c r="V49" i="13" s="1"/>
  <c r="T48" i="13"/>
  <c r="V48" i="13" s="1"/>
  <c r="S78" i="13"/>
  <c r="T78" i="13"/>
  <c r="V78" i="13" s="1"/>
  <c r="S77" i="13"/>
  <c r="T77" i="13"/>
  <c r="V77" i="13" s="1"/>
  <c r="S76" i="13"/>
  <c r="T76" i="13"/>
  <c r="U76" i="13" s="1"/>
  <c r="S75" i="13"/>
  <c r="T75" i="13"/>
  <c r="U75" i="13" s="1"/>
  <c r="T83" i="13"/>
  <c r="U83" i="13" s="1"/>
  <c r="S83" i="13"/>
  <c r="T82" i="13"/>
  <c r="U82" i="13" s="1"/>
  <c r="S82" i="13"/>
  <c r="V109" i="13" l="1"/>
  <c r="W109" i="13" s="1"/>
  <c r="V93" i="13"/>
  <c r="W93" i="13" s="1"/>
  <c r="V63" i="13"/>
  <c r="W63" i="13" s="1"/>
  <c r="V83" i="13"/>
  <c r="W83" i="13" s="1"/>
  <c r="W110" i="13"/>
  <c r="U108" i="13"/>
  <c r="W108" i="13" s="1"/>
  <c r="U111" i="13"/>
  <c r="W111" i="13" s="1"/>
  <c r="U106" i="13"/>
  <c r="W106" i="13" s="1"/>
  <c r="U104" i="13"/>
  <c r="W104" i="13" s="1"/>
  <c r="U77" i="13"/>
  <c r="W77" i="13" s="1"/>
  <c r="V82" i="13"/>
  <c r="W82" i="13" s="1"/>
  <c r="V75" i="13"/>
  <c r="W75" i="13" s="1"/>
  <c r="U78" i="13"/>
  <c r="W78" i="13" s="1"/>
  <c r="V76" i="13"/>
  <c r="W76" i="13" s="1"/>
  <c r="U103" i="13"/>
  <c r="W103" i="13" s="1"/>
  <c r="U64" i="13"/>
  <c r="W64" i="13" s="1"/>
  <c r="U98" i="13"/>
  <c r="W98" i="13" s="1"/>
  <c r="U91" i="13"/>
  <c r="W91" i="13" s="1"/>
  <c r="U90" i="13"/>
  <c r="W90" i="13" s="1"/>
  <c r="U89" i="13"/>
  <c r="W89" i="13" s="1"/>
  <c r="U88" i="13"/>
  <c r="W88" i="13" s="1"/>
  <c r="U87" i="13"/>
  <c r="W87" i="13" s="1"/>
  <c r="V97" i="13"/>
  <c r="W97" i="13" s="1"/>
  <c r="U95" i="13"/>
  <c r="W95" i="13" s="1"/>
  <c r="U94" i="13"/>
  <c r="W94" i="13" s="1"/>
  <c r="V47" i="13"/>
  <c r="W47" i="13" s="1"/>
  <c r="U58" i="13"/>
  <c r="W58" i="13" s="1"/>
  <c r="U62" i="13"/>
  <c r="W62" i="13" s="1"/>
  <c r="U61" i="13"/>
  <c r="W61" i="13" s="1"/>
  <c r="U60" i="13"/>
  <c r="W60" i="13" s="1"/>
  <c r="U55" i="13"/>
  <c r="W55" i="13" s="1"/>
  <c r="U53" i="13"/>
  <c r="W53" i="13" s="1"/>
  <c r="U52" i="13"/>
  <c r="W52" i="13" s="1"/>
  <c r="U51" i="13"/>
  <c r="W51" i="13" s="1"/>
  <c r="U50" i="13"/>
  <c r="W50" i="13" s="1"/>
  <c r="U49" i="13"/>
  <c r="W49" i="13" s="1"/>
  <c r="U48" i="13"/>
  <c r="W48" i="13" s="1"/>
  <c r="S74" i="13" l="1"/>
  <c r="T74" i="13"/>
  <c r="T81" i="13"/>
  <c r="S81" i="13"/>
  <c r="T73" i="13"/>
  <c r="S73" i="13"/>
  <c r="T80" i="13"/>
  <c r="T72" i="13"/>
  <c r="T71" i="13"/>
  <c r="T70" i="13"/>
  <c r="S72" i="13"/>
  <c r="S71" i="13"/>
  <c r="S80" i="13"/>
  <c r="S70" i="13"/>
  <c r="S27" i="15"/>
  <c r="R27" i="15"/>
  <c r="R14" i="15"/>
  <c r="R13" i="15"/>
  <c r="R28" i="15"/>
  <c r="S5" i="15"/>
  <c r="R5" i="15"/>
  <c r="R24" i="15"/>
  <c r="R23" i="15"/>
  <c r="R21" i="15"/>
  <c r="R16" i="15"/>
  <c r="R47" i="15"/>
  <c r="R7" i="15"/>
  <c r="R6" i="15"/>
  <c r="S9" i="15"/>
  <c r="R9" i="15"/>
  <c r="S8" i="15"/>
  <c r="T8" i="15" s="1"/>
  <c r="R8" i="15"/>
  <c r="S46" i="15"/>
  <c r="T46" i="15" s="1"/>
  <c r="R46" i="15"/>
  <c r="S51" i="15"/>
  <c r="T51" i="15" s="1"/>
  <c r="R51" i="15"/>
  <c r="S50" i="15"/>
  <c r="T50" i="15" s="1"/>
  <c r="R50" i="15"/>
  <c r="S49" i="15"/>
  <c r="T49" i="15" s="1"/>
  <c r="R49" i="15"/>
  <c r="S48" i="15"/>
  <c r="T48" i="15" s="1"/>
  <c r="R48" i="15"/>
  <c r="S55" i="13"/>
  <c r="S53" i="13"/>
  <c r="S52" i="13"/>
  <c r="S51" i="13"/>
  <c r="S50" i="13"/>
  <c r="S49" i="13"/>
  <c r="S48" i="13"/>
  <c r="S62" i="13"/>
  <c r="S61" i="13"/>
  <c r="S60" i="13"/>
  <c r="U71" i="13" l="1"/>
  <c r="V71" i="13"/>
  <c r="U80" i="13"/>
  <c r="V80" i="13"/>
  <c r="U73" i="13"/>
  <c r="V73" i="13"/>
  <c r="U81" i="13"/>
  <c r="V81" i="13"/>
  <c r="U72" i="13"/>
  <c r="V72" i="13"/>
  <c r="V70" i="13"/>
  <c r="U70" i="13"/>
  <c r="W70" i="13" s="1"/>
  <c r="U74" i="13"/>
  <c r="V74" i="13"/>
  <c r="W72" i="13" l="1"/>
  <c r="W71" i="13"/>
  <c r="W81" i="13"/>
  <c r="W74" i="13"/>
  <c r="W73" i="13"/>
  <c r="W80" i="13"/>
  <c r="T46" i="13"/>
  <c r="U46" i="13" s="1"/>
  <c r="T45" i="13"/>
  <c r="U45" i="13" s="1"/>
  <c r="T44" i="13"/>
  <c r="U44" i="13" s="1"/>
  <c r="T43" i="13"/>
  <c r="U43" i="13" s="1"/>
  <c r="T42" i="13"/>
  <c r="U42" i="13" s="1"/>
  <c r="T40" i="13"/>
  <c r="T37" i="13"/>
  <c r="T36" i="13"/>
  <c r="T35" i="13"/>
  <c r="T34" i="13"/>
  <c r="T32" i="13"/>
  <c r="T31" i="13"/>
  <c r="T30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29" i="13"/>
  <c r="Q23" i="14"/>
  <c r="S66" i="13"/>
  <c r="S25" i="13"/>
  <c r="S47" i="13" l="1"/>
  <c r="S46" i="13"/>
  <c r="S45" i="13"/>
  <c r="S44" i="13"/>
  <c r="S43" i="13"/>
  <c r="S42" i="13"/>
  <c r="S40" i="13"/>
  <c r="S23" i="13"/>
  <c r="S22" i="13"/>
  <c r="AA24" i="13"/>
  <c r="S24" i="13"/>
  <c r="AA20" i="13"/>
  <c r="S20" i="13"/>
  <c r="AA37" i="13"/>
  <c r="AA36" i="13"/>
  <c r="AA35" i="13"/>
  <c r="AA34" i="13"/>
  <c r="AA32" i="13"/>
  <c r="AA31" i="13"/>
  <c r="AA30" i="13"/>
  <c r="AA29" i="13"/>
  <c r="AA18" i="13"/>
  <c r="AA17" i="13"/>
  <c r="AA15" i="13"/>
  <c r="AA14" i="13"/>
  <c r="AA12" i="13"/>
  <c r="AA11" i="13"/>
  <c r="AA9" i="13"/>
  <c r="AA8" i="13"/>
  <c r="AA7" i="13"/>
  <c r="AA6" i="13"/>
  <c r="AA5" i="13"/>
  <c r="S37" i="13"/>
  <c r="S36" i="13"/>
  <c r="S35" i="13"/>
  <c r="S34" i="13"/>
  <c r="S32" i="13"/>
  <c r="S31" i="13"/>
  <c r="S30" i="13"/>
  <c r="S29" i="13"/>
  <c r="S18" i="13"/>
  <c r="S17" i="13"/>
  <c r="S15" i="13"/>
  <c r="S14" i="13"/>
  <c r="S12" i="13"/>
  <c r="S11" i="13"/>
  <c r="S9" i="13"/>
  <c r="S8" i="13"/>
  <c r="S7" i="13"/>
  <c r="S6" i="13"/>
  <c r="S5" i="13"/>
  <c r="C120" i="2" l="1"/>
  <c r="B120" i="2"/>
  <c r="C91" i="2" l="1"/>
  <c r="B91" i="2"/>
  <c r="C118" i="2" l="1"/>
  <c r="B118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2" i="2"/>
  <c r="B102" i="2"/>
  <c r="C101" i="2"/>
  <c r="B101" i="2"/>
  <c r="C100" i="2"/>
  <c r="B100" i="2"/>
  <c r="C99" i="2"/>
  <c r="B99" i="2"/>
  <c r="C98" i="2"/>
  <c r="B98" i="2"/>
  <c r="C96" i="2"/>
  <c r="B96" i="2"/>
  <c r="C95" i="2"/>
  <c r="B95" i="2"/>
  <c r="C94" i="2"/>
  <c r="B94" i="2"/>
  <c r="C93" i="2"/>
  <c r="B93" i="2"/>
  <c r="C92" i="2"/>
  <c r="B92" i="2"/>
  <c r="C90" i="2"/>
  <c r="B90" i="2"/>
  <c r="B79" i="2"/>
  <c r="B78" i="2"/>
  <c r="C79" i="2"/>
  <c r="C78" i="2"/>
  <c r="AE10" i="2" l="1"/>
  <c r="AQ28" i="1" l="1"/>
  <c r="AQ27" i="1" l="1"/>
  <c r="AQ22" i="1"/>
  <c r="AQ25" i="1"/>
  <c r="AQ24" i="1"/>
  <c r="AQ12" i="1"/>
  <c r="AQ10" i="1" l="1"/>
  <c r="AQ8" i="1" l="1"/>
  <c r="AQ7" i="1"/>
</calcChain>
</file>

<file path=xl/sharedStrings.xml><?xml version="1.0" encoding="utf-8"?>
<sst xmlns="http://schemas.openxmlformats.org/spreadsheetml/2006/main" count="27721" uniqueCount="8883">
  <si>
    <t>sqs</t>
  </si>
  <si>
    <t>GCF</t>
  </si>
  <si>
    <t>jobID</t>
  </si>
  <si>
    <t>date</t>
  </si>
  <si>
    <t>simulation</t>
  </si>
  <si>
    <t>parent</t>
  </si>
  <si>
    <t>bfield</t>
  </si>
  <si>
    <t>markers</t>
  </si>
  <si>
    <t>rhomax</t>
  </si>
  <si>
    <t>CPU</t>
  </si>
  <si>
    <t>name</t>
  </si>
  <si>
    <t>set</t>
  </si>
  <si>
    <t>nmrk</t>
  </si>
  <si>
    <t>wall</t>
  </si>
  <si>
    <t>bfixed_22_120_240_84</t>
  </si>
  <si>
    <t>group_gcf_01</t>
  </si>
  <si>
    <t>none</t>
  </si>
  <si>
    <t>group_gcf_02</t>
  </si>
  <si>
    <t>marker</t>
  </si>
  <si>
    <t>options</t>
  </si>
  <si>
    <t>fixedstep</t>
  </si>
  <si>
    <t>2D/3D</t>
  </si>
  <si>
    <t>2D</t>
  </si>
  <si>
    <t>therm</t>
  </si>
  <si>
    <t>other</t>
  </si>
  <si>
    <t>aborted</t>
  </si>
  <si>
    <t>total</t>
  </si>
  <si>
    <t>per</t>
  </si>
  <si>
    <t>*Input evaluation yields unphysical results (line 294 in B-2DS.c)</t>
  </si>
  <si>
    <t>group_gcf_03</t>
  </si>
  <si>
    <t>options=3:  turn off collisions.  Increase orbits 100 --&gt; 10000  max sim time = 0.0025 (note: 0.01 exceeced time limit)</t>
  </si>
  <si>
    <t>simtime</t>
  </si>
  <si>
    <t>group_gcf_05</t>
  </si>
  <si>
    <t>increase Nmrk to 800. also increase Norbits in option set 3 to 30,000 (first attempt at 800 markers died due to CPU time)</t>
  </si>
  <si>
    <t>24715556 24715813</t>
  </si>
  <si>
    <t>group_gcf_06</t>
  </si>
  <si>
    <t>group_gcf_07</t>
  </si>
  <si>
    <t>set psi0_mult=0.95, psi1_mult=1.05</t>
  </si>
  <si>
    <t>group_gcf_08</t>
  </si>
  <si>
    <t>set psi0_mult=0.98, psi1_mult=1.02</t>
  </si>
  <si>
    <t>group_gcf_10</t>
  </si>
  <si>
    <t>group_gcf_11</t>
  </si>
  <si>
    <t>set psi0_mult=1.1, psi1_mult=0.9</t>
  </si>
  <si>
    <t>set psi0_mult=1.05, psi1_mult=0.95</t>
  </si>
  <si>
    <t>set psi0_mult=1.02, psi1_mult=0.98</t>
  </si>
  <si>
    <t>set psi0_mult=0.9, psi1_mult=1.1   (wrong direction!)</t>
  </si>
  <si>
    <t>group_gcf_12</t>
  </si>
  <si>
    <t>set psi0_mult=1.01, psi1_mult=0.99</t>
  </si>
  <si>
    <t>group_gcf_13</t>
  </si>
  <si>
    <t>group_gcf_14</t>
  </si>
  <si>
    <t>option = 2 --&gt; collisions turned on</t>
  </si>
  <si>
    <t>group_gcf_15</t>
  </si>
  <si>
    <t>exact repeat of 14 … statistics</t>
  </si>
  <si>
    <t>24730989 24731600</t>
  </si>
  <si>
    <t>repeat 10.  first run with 500 exceeded time limit.  2nd try = 400</t>
  </si>
  <si>
    <t>group_gcf_16</t>
  </si>
  <si>
    <t>group_gcf_17</t>
  </si>
  <si>
    <t>set my_rhomax = 1.2:  will all lost alphas hit the wall?  OK!</t>
  </si>
  <si>
    <t>repeat. Looks OK:  no alphas terminated due to rhomax.</t>
  </si>
  <si>
    <t>group_gcf_18</t>
  </si>
  <si>
    <t>3D</t>
  </si>
  <si>
    <t>same as 18 but turn on 3D magnetic field</t>
  </si>
  <si>
    <t>group_gcf_19</t>
  </si>
  <si>
    <t>group_mpi_gcf_19</t>
  </si>
  <si>
    <t>mpi</t>
  </si>
  <si>
    <t>jobmane</t>
  </si>
  <si>
    <t>group_gcf_20</t>
  </si>
  <si>
    <r>
      <t xml:space="preserve">set max_rho for endcond --&gt; 1.2.  </t>
    </r>
    <r>
      <rPr>
        <sz val="11"/>
        <color rgb="FFFF0000"/>
        <rFont val="Calibri"/>
        <family val="2"/>
        <scheme val="minor"/>
      </rPr>
      <t>canceled this run</t>
    </r>
  </si>
  <si>
    <t>repeat 18 with 150 markers</t>
  </si>
  <si>
    <t>group_mpi_gcf_18</t>
  </si>
  <si>
    <t>group_mpi_gcf_21  (3 nodes)</t>
  </si>
  <si>
    <t>first mpi run.  First one failed due to improper location of executable.  Second died due to cpu time</t>
  </si>
  <si>
    <r>
      <t xml:space="preserve">new options set.  </t>
    </r>
    <r>
      <rPr>
        <sz val="11"/>
        <color rgb="FFFF0000"/>
        <rFont val="Calibri"/>
        <family val="2"/>
        <scheme val="minor"/>
      </rPr>
      <t>New profiles file 'new'</t>
    </r>
    <r>
      <rPr>
        <sz val="11"/>
        <color rgb="FF00B0F0"/>
        <rFont val="Calibri"/>
        <family val="2"/>
        <scheme val="minor"/>
      </rPr>
      <t xml:space="preserve">  30 nodes, 30 threads --&gt; each process should do 5 markers</t>
    </r>
  </si>
  <si>
    <t>group_gcf_24</t>
  </si>
  <si>
    <t>group_mpi_gcf_24</t>
  </si>
  <si>
    <t>group_mpi_gcf_25</t>
  </si>
  <si>
    <t>group_gcf_25</t>
  </si>
  <si>
    <t>repeat 24 with rho_max set to 1.000 (was 1.20)</t>
  </si>
  <si>
    <t>group_mpi_gcf_26</t>
  </si>
  <si>
    <t>group_gcf_26</t>
  </si>
  <si>
    <t>max sim time = 1700.  otherwise like 25</t>
  </si>
  <si>
    <t>knl_mpi_gcf_26</t>
  </si>
  <si>
    <t>group_mpi_gcf_27</t>
  </si>
  <si>
    <t>group_gcf_27</t>
  </si>
  <si>
    <t>max sim time = 1700 (really!)  rhomax = 1.00</t>
  </si>
  <si>
    <t>knl_mpi_gcf_27</t>
  </si>
  <si>
    <r>
      <t xml:space="preserve">max sim time = 1700.  otherwise like 25  error/options_sets … did not set max time.   </t>
    </r>
    <r>
      <rPr>
        <sz val="11"/>
        <color rgb="FFFF0000"/>
        <rFont val="Calibri"/>
        <family val="2"/>
        <scheme val="minor"/>
      </rPr>
      <t>Cancelled.</t>
    </r>
  </si>
  <si>
    <t>max sim time = 1700 (really!)  rhomax = 1.00. 1st run had a problem</t>
  </si>
  <si>
    <t>knl_mpi_gcf_28</t>
  </si>
  <si>
    <t>group_gcf_28</t>
  </si>
  <si>
    <t>group_gcf_29</t>
  </si>
  <si>
    <t>haswell_29</t>
  </si>
  <si>
    <t>group_gcf_30</t>
  </si>
  <si>
    <t>set max simtime to 0.005  325 sec CPU per marker.  325/0.005 = 65000</t>
  </si>
  <si>
    <t>haswell_30</t>
  </si>
  <si>
    <r>
      <t>haswell:  10/10/32/64 1 hour</t>
    </r>
    <r>
      <rPr>
        <sz val="11"/>
        <color rgb="FFFF0000"/>
        <rFont val="Calibri"/>
        <family val="2"/>
        <scheme val="minor"/>
      </rPr>
      <t xml:space="preserve"> cancelled … 1700 sec max cpu</t>
    </r>
  </si>
  <si>
    <t>haswell_31</t>
  </si>
  <si>
    <t>group_gcf_31</t>
  </si>
  <si>
    <t>haswell:  4/4/32/64  30 minutes (debug)</t>
  </si>
  <si>
    <t>haswell:  2/2/32/64 1 hour.  7200 sec cpu limit (premium)</t>
  </si>
  <si>
    <t>haswell_32</t>
  </si>
  <si>
    <t>group_gcf_32</t>
  </si>
  <si>
    <r>
      <t xml:space="preserve">haswell:  4/4/32/64  30 minutes (debug)  … 3D field </t>
    </r>
    <r>
      <rPr>
        <sz val="11"/>
        <color rgb="FFFF0000"/>
        <rFont val="Calibri"/>
        <family val="2"/>
        <scheme val="minor"/>
      </rPr>
      <t>time limit exceeded</t>
    </r>
  </si>
  <si>
    <t>haswell_33</t>
  </si>
  <si>
    <t>group_gcf_33</t>
  </si>
  <si>
    <t>debug</t>
  </si>
  <si>
    <t>particles</t>
  </si>
  <si>
    <t>energy</t>
  </si>
  <si>
    <t>per-alpha</t>
  </si>
  <si>
    <t>cpu/sim</t>
  </si>
  <si>
    <t>lost fraction</t>
  </si>
  <si>
    <t>cputime</t>
  </si>
  <si>
    <t>avg</t>
  </si>
  <si>
    <t>job ID</t>
  </si>
  <si>
    <t>000000</t>
  </si>
  <si>
    <t>000001</t>
  </si>
  <si>
    <t>000002</t>
  </si>
  <si>
    <t>000003</t>
  </si>
  <si>
    <t>500?</t>
  </si>
  <si>
    <t>emin</t>
  </si>
  <si>
    <t>haswell_34</t>
  </si>
  <si>
    <t>group_gcf_34</t>
  </si>
  <si>
    <r>
      <t xml:space="preserve">24747359 </t>
    </r>
    <r>
      <rPr>
        <sz val="11"/>
        <color rgb="FFFF0000"/>
        <rFont val="Calibri"/>
        <family val="2"/>
        <scheme val="minor"/>
      </rPr>
      <t>24765783</t>
    </r>
  </si>
  <si>
    <r>
      <t xml:space="preserve">24737406  </t>
    </r>
    <r>
      <rPr>
        <sz val="11"/>
        <color rgb="FFFF0000"/>
        <rFont val="Calibri"/>
        <family val="2"/>
        <scheme val="minor"/>
      </rPr>
      <t>24747980</t>
    </r>
  </si>
  <si>
    <r>
      <t xml:space="preserve">24794357 </t>
    </r>
    <r>
      <rPr>
        <sz val="11"/>
        <color rgb="FF00B050"/>
        <rFont val="Calibri"/>
        <family val="2"/>
        <scheme val="minor"/>
      </rPr>
      <t>24795107</t>
    </r>
  </si>
  <si>
    <t>haswell:  4/4/32/64  30 minutes (debug)  exact repeat 31</t>
  </si>
  <si>
    <t>haswell_35</t>
  </si>
  <si>
    <t>group_gcf_35</t>
  </si>
  <si>
    <t>direct repeat of 33. hswell 1/1/32/64</t>
  </si>
  <si>
    <t>output may be compromised (a5cmbine reversed)</t>
  </si>
  <si>
    <t>haswell_36</t>
  </si>
  <si>
    <t>group_gcf_36</t>
  </si>
  <si>
    <t>psimults = 0.90, 1.10</t>
  </si>
  <si>
    <t>max</t>
  </si>
  <si>
    <t>group_gcf_37</t>
  </si>
  <si>
    <t>knl_37</t>
  </si>
  <si>
    <t>haswell_38</t>
  </si>
  <si>
    <t>group_gcf_38</t>
  </si>
  <si>
    <t>repeat 37 on haswell.   4/4/32/64</t>
  </si>
  <si>
    <t>cpu</t>
  </si>
  <si>
    <t>knl_39</t>
  </si>
  <si>
    <t>group_gcf_39</t>
  </si>
  <si>
    <t xml:space="preserve">simtime=0.010.  knl 4/4/68/272  </t>
  </si>
  <si>
    <t>24874189 24874577</t>
  </si>
  <si>
    <t>repeat try 28:  why are my knl runs for 37 dieing?</t>
  </si>
  <si>
    <t>24874189 24874837</t>
  </si>
  <si>
    <t>knl_37b</t>
  </si>
  <si>
    <t>knl_37c</t>
  </si>
  <si>
    <t>simtime=0.010.  knl 1/1/68/272</t>
  </si>
  <si>
    <t>simtime=0.003.  knl 1/1/68/272</t>
  </si>
  <si>
    <r>
      <t xml:space="preserve">24875118 </t>
    </r>
    <r>
      <rPr>
        <sz val="11"/>
        <color rgb="FF00B050"/>
        <rFont val="Calibri"/>
        <family val="2"/>
        <scheme val="minor"/>
      </rPr>
      <t>24874993</t>
    </r>
  </si>
  <si>
    <r>
      <t xml:space="preserve">simtime=0.010.  knl 1/1/40/160. </t>
    </r>
    <r>
      <rPr>
        <sz val="11"/>
        <color rgb="FFFF0000"/>
        <rFont val="Calibri"/>
        <family val="2"/>
        <scheme val="minor"/>
      </rPr>
      <t>discovered problem: endcond_simtimelim was set to 0.6.  should be 1</t>
    </r>
  </si>
  <si>
    <t>knl_40</t>
  </si>
  <si>
    <t>group_gcf_40</t>
  </si>
  <si>
    <t>premium</t>
  </si>
  <si>
    <t>knl_41</t>
  </si>
  <si>
    <t>turn off orbit recording and distributions:  see if CPU time changes</t>
  </si>
  <si>
    <t>group_gcf_41</t>
  </si>
  <si>
    <t>haswell_41</t>
  </si>
  <si>
    <t>knl</t>
  </si>
  <si>
    <t>haswell</t>
  </si>
  <si>
    <t>haswell_42</t>
  </si>
  <si>
    <t>group_gcf_42</t>
  </si>
  <si>
    <t>simtime increased factor 5 to 0.05</t>
  </si>
  <si>
    <t>&lt;-- so increasing simulation time did not shorten time-per-alpha</t>
  </si>
  <si>
    <t>wow, that is a lot of cpu time per sec of simulation</t>
  </si>
  <si>
    <t>group_gcf_43</t>
  </si>
  <si>
    <t>full run with 1000 particles</t>
  </si>
  <si>
    <t>knl_44</t>
  </si>
  <si>
    <t>group_gcf_44</t>
  </si>
  <si>
    <t>9/28 9/29</t>
  </si>
  <si>
    <t>24874993 24890672</t>
  </si>
  <si>
    <t>group_gcf_45</t>
  </si>
  <si>
    <t>knl_45</t>
  </si>
  <si>
    <t>repeat 37 with 3D fields.  Knl 1/1/40/160</t>
  </si>
  <si>
    <t>repeat 44 with 270 markers.  1/1/68/272</t>
  </si>
  <si>
    <t>knl_46</t>
  </si>
  <si>
    <t>group_gcf_46</t>
  </si>
  <si>
    <t>repeat 44 with 10 markers   knl 1/1/10/10</t>
  </si>
  <si>
    <t>group_gcf_09</t>
  </si>
  <si>
    <t>tot</t>
  </si>
  <si>
    <t>1/1/40/160</t>
  </si>
  <si>
    <t>1/1/68/272</t>
  </si>
  <si>
    <t>1/1/10/10</t>
  </si>
  <si>
    <t>cat</t>
  </si>
  <si>
    <t>group_gcf_47</t>
  </si>
  <si>
    <t>knl_47*</t>
  </si>
  <si>
    <t>direct repeat 33</t>
  </si>
  <si>
    <t>knl_45b</t>
  </si>
  <si>
    <t>6/6/45/45</t>
  </si>
  <si>
    <t>repeat 45 with more nodes: 4/4/25/100.  that died ("file not found").  Try:  6/6/45/45.  that also died</t>
  </si>
  <si>
    <t>knl_45m1</t>
  </si>
  <si>
    <t>haswell_48</t>
  </si>
  <si>
    <t>group_gcf_48</t>
  </si>
  <si>
    <t>repeat 44 but only 64 markers and bfield=2D.  This is a haswell timing study</t>
  </si>
  <si>
    <t>first try had export OMP_NUM_THREADS=4.  should have been =3</t>
  </si>
  <si>
    <t>knl_45m2</t>
  </si>
  <si>
    <t>haswell_49</t>
  </si>
  <si>
    <t>group_gcf_49</t>
  </si>
  <si>
    <t>increase simtime to 0.05 (from 0.01 on 48). Decrease rhomax of marker birth to 0.95</t>
  </si>
  <si>
    <t>totalcpu</t>
  </si>
  <si>
    <t>maxcpu</t>
  </si>
  <si>
    <t>haswell_50</t>
  </si>
  <si>
    <t>own-parent</t>
  </si>
  <si>
    <t>group_gcf_50</t>
  </si>
  <si>
    <t>first mini-production run on haswell</t>
  </si>
  <si>
    <t>haswell_51</t>
  </si>
  <si>
    <t>group_gcf_51</t>
  </si>
  <si>
    <t>repeat 50 with 3D fields</t>
  </si>
  <si>
    <t>submitted</t>
  </si>
  <si>
    <t>knl_45m3</t>
  </si>
  <si>
    <t>with changes recommended by Rebecca Harmtan-Baker</t>
  </si>
  <si>
    <t>8/8/32/64  4 hr</t>
  </si>
  <si>
    <t>aborted:  mostly line 344 in B_3DS ; a few with line 228 in plasma_1d</t>
  </si>
  <si>
    <t>nlost</t>
  </si>
  <si>
    <t>raw</t>
  </si>
  <si>
    <t>wght</t>
  </si>
  <si>
    <t>elist</t>
  </si>
  <si>
    <t>knl_45f</t>
  </si>
  <si>
    <t>rebuilt ascot5  10/3 2 PM</t>
  </si>
  <si>
    <t>also fixed marker_sets.py --&gt; uniform initial positions of markers</t>
  </si>
  <si>
    <t>haswell_52</t>
  </si>
  <si>
    <t>haswell_53</t>
  </si>
  <si>
    <t>group_gcf_52</t>
  </si>
  <si>
    <t>group_gcf_53</t>
  </si>
  <si>
    <t>submitted 2:18 PM 10/3</t>
  </si>
  <si>
    <t>haswell_54</t>
  </si>
  <si>
    <t>group_gcf_54</t>
  </si>
  <si>
    <t>haswell_55</t>
  </si>
  <si>
    <t>group_gcf_55</t>
  </si>
  <si>
    <t>40/40/32/64  48hr</t>
  </si>
  <si>
    <t>v1c</t>
  </si>
  <si>
    <t>v0</t>
  </si>
  <si>
    <t>haswell_56</t>
  </si>
  <si>
    <t>8/8/32/64  2 hr</t>
  </si>
  <si>
    <t>group_gcf_56</t>
  </si>
  <si>
    <t>v1c_100_200_48</t>
  </si>
  <si>
    <t>first v1c run. Started 12:50 PM  10/8</t>
  </si>
  <si>
    <t>haswell_57</t>
  </si>
  <si>
    <t>group_gcf_57</t>
  </si>
  <si>
    <t>haswell_58</t>
  </si>
  <si>
    <t>group_gcf_58</t>
  </si>
  <si>
    <t>submitted 10:30 AM 10/12</t>
  </si>
  <si>
    <t>sets</t>
  </si>
  <si>
    <t>gc</t>
  </si>
  <si>
    <t>collisions</t>
  </si>
  <si>
    <t>haswell_59</t>
  </si>
  <si>
    <t>group_gcf_59</t>
  </si>
  <si>
    <t>repeat 56 with no collisions</t>
  </si>
  <si>
    <t>haswell_60</t>
  </si>
  <si>
    <t>group_gcf_60</t>
  </si>
  <si>
    <t>repeat 59 with rippled 3D field</t>
  </si>
  <si>
    <t>group_gcf_61</t>
  </si>
  <si>
    <t>marker_02</t>
  </si>
  <si>
    <t>marker_03</t>
  </si>
  <si>
    <t>haswell_61</t>
  </si>
  <si>
    <t>haswell_62</t>
  </si>
  <si>
    <t>group_gcf_62</t>
  </si>
  <si>
    <r>
      <t xml:space="preserve">first try marker_03 and conformal wall </t>
    </r>
    <r>
      <rPr>
        <sz val="11"/>
        <color rgb="FFFF0000"/>
        <rFont val="Calibri"/>
        <family val="2"/>
        <scheme val="minor"/>
      </rPr>
      <t>most markers to wall</t>
    </r>
  </si>
  <si>
    <t>turn off "wall collision" as end condition</t>
  </si>
  <si>
    <t>haswell_63</t>
  </si>
  <si>
    <t>group_gcf_63</t>
  </si>
  <si>
    <t>increase to 15,000 and rhomax = 1.1</t>
  </si>
  <si>
    <t>haswell_64</t>
  </si>
  <si>
    <t>group_gcf_64</t>
  </si>
  <si>
    <t>ripple turned on</t>
  </si>
  <si>
    <t>direct repeat of 61 after fix of conformal wall</t>
  </si>
  <si>
    <t>haswell_65</t>
  </si>
  <si>
    <t>group_gcf_65</t>
  </si>
  <si>
    <t>haswell_66</t>
  </si>
  <si>
    <t>group_gcf_66</t>
  </si>
  <si>
    <t>first in-anger ripple v1c. Submitted 11:30 AM 10/17</t>
  </si>
  <si>
    <t>haswell_67</t>
  </si>
  <si>
    <t>group_gcf_67</t>
  </si>
  <si>
    <t>no-ripple version of 66</t>
  </si>
  <si>
    <t>haswell_68</t>
  </si>
  <si>
    <t>group_gcf_68</t>
  </si>
  <si>
    <t>direct repeat 63 after fix to conformal wall</t>
  </si>
  <si>
    <t>haswell_69</t>
  </si>
  <si>
    <t>group_gcf_69</t>
  </si>
  <si>
    <t>repeat 68 with psi0_mult = psi1_mult = 1.000</t>
  </si>
  <si>
    <t>group_gcf_70</t>
  </si>
  <si>
    <t>repeat 68 but turn back on endcond = wall-hit</t>
  </si>
  <si>
    <t>haswell_70</t>
  </si>
  <si>
    <t>haswell_71</t>
  </si>
  <si>
    <t>group_gcf_71</t>
  </si>
  <si>
    <t>repeat 70 but turnoff end condition of rhomax</t>
  </si>
  <si>
    <t>haswell_72</t>
  </si>
  <si>
    <t>group_gcf_72</t>
  </si>
  <si>
    <t>collisional-ripple.  Wall-hit but not rholim</t>
  </si>
  <si>
    <t>haswell_73</t>
  </si>
  <si>
    <t>group_gcf_73</t>
  </si>
  <si>
    <t>repeat 72 with ripple off</t>
  </si>
  <si>
    <t>submitted 4:15 PM 10/17</t>
  </si>
  <si>
    <t>haswell_74</t>
  </si>
  <si>
    <t>group_gcf_74</t>
  </si>
  <si>
    <t>haswell_75</t>
  </si>
  <si>
    <t>group_gcf_75</t>
  </si>
  <si>
    <t>collisionless simulation without ripple, 5 ms</t>
  </si>
  <si>
    <t>repeat with ripple</t>
  </si>
  <si>
    <t>haswell_76</t>
  </si>
  <si>
    <t>group_gcf_76</t>
  </si>
  <si>
    <t>2/2/32/64.  testing why I can't read output file</t>
  </si>
  <si>
    <t>haswell_76a</t>
  </si>
  <si>
    <t>1/1/32/64</t>
  </si>
  <si>
    <t>go collisionless</t>
  </si>
  <si>
    <t>haswell_go_01</t>
  </si>
  <si>
    <t>group_go_01</t>
  </si>
  <si>
    <t>-</t>
  </si>
  <si>
    <t>GO</t>
  </si>
  <si>
    <t>marker_04</t>
  </si>
  <si>
    <t>haswell_go_02</t>
  </si>
  <si>
    <t>group_go_02</t>
  </si>
  <si>
    <t>haswell_go_03</t>
  </si>
  <si>
    <t>group_go_03</t>
  </si>
  <si>
    <t>record = 4.e-9.  corrupted pdf file</t>
  </si>
  <si>
    <t>record = 4.e-9.  still pdf file seems corrupted.  Reduce sim time to 0.0005</t>
  </si>
  <si>
    <t>rerun</t>
  </si>
  <si>
    <t>??</t>
  </si>
  <si>
    <t>haswell_go_04</t>
  </si>
  <si>
    <t>group_go_04</t>
  </si>
  <si>
    <t>repeat, record = 8.e-9.  still corrupted pdf file</t>
  </si>
  <si>
    <t>reduce sim time to 0.00005.  pdf file is OK</t>
  </si>
  <si>
    <t>sim time 0.010 and 63 markers.  2D grid for R,z drift (0.0075 dies)</t>
  </si>
  <si>
    <t>haswell_go_05</t>
  </si>
  <si>
    <t>group_go_05</t>
  </si>
  <si>
    <t>reduce fixedstep_gyrodefined 20 --&gt; 10</t>
  </si>
  <si>
    <t>haswell_go_06</t>
  </si>
  <si>
    <t>regular</t>
  </si>
  <si>
    <t>haswell_go_07</t>
  </si>
  <si>
    <t>haswell_go_08</t>
  </si>
  <si>
    <t>group_go_06</t>
  </si>
  <si>
    <t>group_go_07</t>
  </si>
  <si>
    <t>group_go_08</t>
  </si>
  <si>
    <t>haswell_go_09</t>
  </si>
  <si>
    <t>group_go_09</t>
  </si>
  <si>
    <t>haswell_go_10</t>
  </si>
  <si>
    <t>group_go_10</t>
  </si>
  <si>
    <t>haswell_go_10_mod</t>
  </si>
  <si>
    <r>
      <t xml:space="preserve">50ms sim time .  1 node, 5 hours. </t>
    </r>
    <r>
      <rPr>
        <sz val="11"/>
        <color rgb="FFFF0000"/>
        <rFont val="Calibri"/>
        <family val="2"/>
        <scheme val="minor"/>
      </rPr>
      <t>Segmentation fault</t>
    </r>
  </si>
  <si>
    <t>segmentation fault</t>
  </si>
  <si>
    <r>
      <t xml:space="preserve">7 rho, 9 pitch, but leave range 0.05 --&gt; 0.95.  </t>
    </r>
    <r>
      <rPr>
        <sz val="11"/>
        <color rgb="FF00B050"/>
        <rFont val="Calibri"/>
        <family val="2"/>
        <scheme val="minor"/>
      </rPr>
      <t>runs OK</t>
    </r>
  </si>
  <si>
    <r>
      <t xml:space="preserve">Back to 19 rho, 19 pitch (same as 06)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</si>
  <si>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use 6 nodes </t>
    </r>
    <r>
      <rPr>
        <sz val="11"/>
        <color rgb="FFFF0000"/>
        <rFont val="Calibri"/>
        <family val="2"/>
        <scheme val="minor"/>
      </rPr>
      <t xml:space="preserve"> segmentation faults</t>
    </r>
  </si>
  <si>
    <t>haswell_go_11</t>
  </si>
  <si>
    <t>group_go_11</t>
  </si>
  <si>
    <r>
      <t xml:space="preserve">just over 64 nodes.   </t>
    </r>
    <r>
      <rPr>
        <sz val="11"/>
        <color rgb="FFFF0000"/>
        <rFont val="Calibri"/>
        <family val="2"/>
        <scheme val="minor"/>
      </rPr>
      <t>segmentation fault</t>
    </r>
  </si>
  <si>
    <t>haswell_go_12</t>
  </si>
  <si>
    <t>group_go_12</t>
  </si>
  <si>
    <t>10-repeat</t>
  </si>
  <si>
    <r>
      <t xml:space="preserve">6 rho x 10 npitch.just under 64 nodes  </t>
    </r>
    <r>
      <rPr>
        <sz val="11"/>
        <color rgb="FF00B050"/>
        <rFont val="Calibri"/>
        <family val="2"/>
        <scheme val="minor"/>
      </rPr>
      <t>runs ok</t>
    </r>
  </si>
  <si>
    <t>haswell_go_13</t>
  </si>
  <si>
    <t>group_go_13</t>
  </si>
  <si>
    <t>haswell_go_14</t>
  </si>
  <si>
    <t>group_go_14</t>
  </si>
  <si>
    <r>
      <t xml:space="preserve">1 rho x 63 pitch </t>
    </r>
    <r>
      <rPr>
        <sz val="11"/>
        <color rgb="FF00B050"/>
        <rFont val="Calibri"/>
        <family val="2"/>
        <scheme val="minor"/>
      </rPr>
      <t xml:space="preserve"> runs ok</t>
    </r>
  </si>
  <si>
    <r>
      <t xml:space="preserve">63 rho x 1 pitch </t>
    </r>
    <r>
      <rPr>
        <sz val="11"/>
        <color rgb="FF00B050"/>
        <rFont val="Calibri"/>
        <family val="2"/>
        <scheme val="minor"/>
      </rPr>
      <t xml:space="preserve"> runs OK</t>
    </r>
  </si>
  <si>
    <t>haswell_go_15</t>
  </si>
  <si>
    <t>group_go_15</t>
  </si>
  <si>
    <t>haswell_go_16</t>
  </si>
  <si>
    <t>group_go_16</t>
  </si>
  <si>
    <r>
      <t xml:space="preserve">65 rho x 1 pitch </t>
    </r>
    <r>
      <rPr>
        <sz val="11"/>
        <color rgb="FF00B050"/>
        <rFont val="Calibri"/>
        <family val="2"/>
        <scheme val="minor"/>
      </rPr>
      <t>runs ok</t>
    </r>
  </si>
  <si>
    <t>haswell_go_17</t>
  </si>
  <si>
    <t>group_go_17</t>
  </si>
  <si>
    <r>
      <t xml:space="preserve">384 rho x 1 pitch </t>
    </r>
    <r>
      <rPr>
        <sz val="11"/>
        <color rgb="FFFF0000"/>
        <rFont val="Calibri"/>
        <family val="2"/>
        <scheme val="minor"/>
      </rPr>
      <t>segmentation fault</t>
    </r>
  </si>
  <si>
    <t>haswell_go_18</t>
  </si>
  <si>
    <t>group_go_18</t>
  </si>
  <si>
    <r>
      <t xml:space="preserve">200 rho x 1 pitch </t>
    </r>
    <r>
      <rPr>
        <sz val="11"/>
        <color rgb="FFFF0000"/>
        <rFont val="Calibri"/>
        <family val="2"/>
        <scheme val="minor"/>
      </rPr>
      <t>segmentation fault</t>
    </r>
  </si>
  <si>
    <t>haswell_go_19</t>
  </si>
  <si>
    <t>group_go_19</t>
  </si>
  <si>
    <r>
      <t xml:space="preserve">200 rho x 1 pitch.  Rhomin = rhomax = 0.5  </t>
    </r>
    <r>
      <rPr>
        <sz val="11"/>
        <color rgb="FFFF0000"/>
        <rFont val="Calibri"/>
        <family val="2"/>
        <scheme val="minor"/>
      </rPr>
      <t>segmentation fault</t>
    </r>
  </si>
  <si>
    <t>haswell_go_20</t>
  </si>
  <si>
    <t>haswell_go_21</t>
  </si>
  <si>
    <t>group_go_20</t>
  </si>
  <si>
    <t>group_go_21</t>
  </si>
  <si>
    <t xml:space="preserve">150 rho x 1 pitch.  Rhomin = rhomax = 0.5 </t>
  </si>
  <si>
    <t xml:space="preserve">100 rho x 1 pitch.  Rhomin = rhomax = 0.5 </t>
  </si>
  <si>
    <t>haswell_go_22</t>
  </si>
  <si>
    <t>haswell_go_23</t>
  </si>
  <si>
    <t>group_go_22</t>
  </si>
  <si>
    <t>group_go_23</t>
  </si>
  <si>
    <r>
      <t xml:space="preserve">90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</si>
  <si>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r>
      <t xml:space="preserve">80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</si>
  <si>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t>haswell_go_24</t>
  </si>
  <si>
    <t>haswell_go_25</t>
  </si>
  <si>
    <t>group_go_24</t>
  </si>
  <si>
    <t>group_go_25</t>
  </si>
  <si>
    <t xml:space="preserve">ls </t>
  </si>
  <si>
    <r>
      <t xml:space="preserve">99 rho x 1 pitch.  Rhomin = rhomax = 0.5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</si>
  <si>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95 rho x 1 pitch.  Rhomin = rhomax = 0.5 </t>
    </r>
    <r>
      <rPr>
        <sz val="11"/>
        <color rgb="FF00B050"/>
        <rFont val="Calibri"/>
        <family val="2"/>
        <scheme val="minor"/>
      </rPr>
      <t xml:space="preserve"> runs thru</t>
    </r>
  </si>
  <si>
    <t>haswell_go_26</t>
  </si>
  <si>
    <t>haswell_go_27</t>
  </si>
  <si>
    <t>group_go_26</t>
  </si>
  <si>
    <t>group_go_27</t>
  </si>
  <si>
    <r>
      <t>98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</si>
  <si>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r>
      <t>97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</si>
  <si>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t>knl_go_06</t>
  </si>
  <si>
    <t>group_go_06 (r)</t>
  </si>
  <si>
    <t>group_gcf_76 (r)</t>
  </si>
  <si>
    <t>runs ok … no segmentation fault</t>
  </si>
  <si>
    <t>haswell_gogcf_28</t>
  </si>
  <si>
    <t>group_gogcf28</t>
  </si>
  <si>
    <t>haswell_gogcf_29</t>
  </si>
  <si>
    <t>group_gogcf_29</t>
  </si>
  <si>
    <t>haswell_go_30</t>
  </si>
  <si>
    <t>group_go_30</t>
  </si>
  <si>
    <r>
      <t xml:space="preserve">repeat group_go_06 but use GCF. </t>
    </r>
    <r>
      <rPr>
        <sz val="11"/>
        <color rgb="FFFF0000"/>
        <rFont val="Calibri"/>
        <family val="2"/>
        <scheme val="minor"/>
      </rPr>
      <t>Segmentation fault</t>
    </r>
  </si>
  <si>
    <r>
      <t>repeat gogcf_29 but with GO options.</t>
    </r>
    <r>
      <rPr>
        <sz val="11"/>
        <color rgb="FFFF0000"/>
        <rFont val="Calibri"/>
        <family val="2"/>
        <scheme val="minor"/>
      </rPr>
      <t xml:space="preserve"> Segmentation fault</t>
    </r>
  </si>
  <si>
    <r>
      <t xml:space="preserve">repeat 76 but with marker_04  </t>
    </r>
    <r>
      <rPr>
        <b/>
        <sz val="11"/>
        <color rgb="FF00B050"/>
        <rFont val="Calibri"/>
        <family val="2"/>
        <scheme val="minor"/>
      </rPr>
      <t>runs O</t>
    </r>
    <r>
      <rPr>
        <sz val="11"/>
        <color rgb="FF00B050"/>
        <rFont val="Calibri"/>
        <family val="2"/>
        <scheme val="minor"/>
      </rPr>
      <t>K</t>
    </r>
  </si>
  <si>
    <t>haswell_go_31</t>
  </si>
  <si>
    <t>group_go_31</t>
  </si>
  <si>
    <t>haswell_go_32</t>
  </si>
  <si>
    <t>group_go_32</t>
  </si>
  <si>
    <t>31 but orbitwrite_npoint = 1.5e5 and _interval = 3.5e-7. simtime = 5.e-4</t>
  </si>
  <si>
    <r>
      <t xml:space="preserve">repeat 06 but orbitwrite_nopoint = 1.5e6 --&gt; 10  --&gt; 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RUNS OK !!!</t>
    </r>
  </si>
  <si>
    <t>haswell_go_33</t>
  </si>
  <si>
    <t>group_go_33</t>
  </si>
  <si>
    <t>haswell_go_34</t>
  </si>
  <si>
    <t>group_go_34</t>
  </si>
  <si>
    <t>33 but simtime = 0.005 and two markers with diff. sign pitch</t>
  </si>
  <si>
    <r>
      <t xml:space="preserve">32 but simtime = </t>
    </r>
    <r>
      <rPr>
        <sz val="11"/>
        <color rgb="FF00B0F0"/>
        <rFont val="Calibri"/>
        <family val="2"/>
        <scheme val="minor"/>
      </rPr>
      <t>0.05 and 63 markers</t>
    </r>
    <r>
      <rPr>
        <sz val="11"/>
        <color theme="1"/>
        <rFont val="Calibri"/>
        <family val="2"/>
        <scheme val="minor"/>
      </rPr>
      <t>.   30 minutes on 1 node, premium, failed due to timelim</t>
    </r>
  </si>
  <si>
    <t>haswell_go_33a</t>
  </si>
  <si>
    <t>repeat with 120 minutes allotted</t>
  </si>
  <si>
    <t>haswell_go_35</t>
  </si>
  <si>
    <t>haswell_go_36</t>
  </si>
  <si>
    <t>haswell_go_37</t>
  </si>
  <si>
    <t>group_go_35</t>
  </si>
  <si>
    <t>group_go_36</t>
  </si>
  <si>
    <t>group_go_37</t>
  </si>
  <si>
    <t>haswell_go_38</t>
  </si>
  <si>
    <t>haswell_go_39</t>
  </si>
  <si>
    <t>group_go_38</t>
  </si>
  <si>
    <t>group_go_39</t>
  </si>
  <si>
    <t>formal study of time-steps (ngyro) for GO V1C simulations</t>
  </si>
  <si>
    <t>60 minutes, 15 nodes</t>
  </si>
  <si>
    <t>norbit steps = 70,000.  each 8.e-7 for a total 0.054 sec</t>
  </si>
  <si>
    <t>submitted 11/4   4 PM.  Est. 3 days</t>
  </si>
  <si>
    <t>haswell_go_40</t>
  </si>
  <si>
    <t>group_go_40</t>
  </si>
  <si>
    <t>33 with simtime = 0.005, orbitwrite_mode=0, orbitwrite_toroidal_angles=0</t>
  </si>
  <si>
    <t>haswell_go_42</t>
  </si>
  <si>
    <t>group_go_42</t>
  </si>
  <si>
    <t>norbitsteps = 1.05e5.   32 cores, 32 threads. Submitted noon 11/7</t>
  </si>
  <si>
    <t>200 ms repeat of NGYRO study</t>
  </si>
  <si>
    <t>group_go_41</t>
  </si>
  <si>
    <t>haswell_go_41</t>
  </si>
  <si>
    <t>50 ms NGYRO study</t>
  </si>
  <si>
    <t>haswell_go_43</t>
  </si>
  <si>
    <t>group_go_43</t>
  </si>
  <si>
    <t>sim_mode=2, 50 ms</t>
  </si>
  <si>
    <t>ngyro</t>
  </si>
  <si>
    <t>haswell_go_44</t>
  </si>
  <si>
    <t>group_go_44</t>
  </si>
  <si>
    <t>50 ms GCF study for delta-t</t>
  </si>
  <si>
    <t>yy</t>
  </si>
  <si>
    <t>y</t>
  </si>
  <si>
    <t>ny</t>
  </si>
  <si>
    <t>n</t>
  </si>
  <si>
    <t>y*y*</t>
  </si>
  <si>
    <t>y*</t>
  </si>
  <si>
    <t>24905000 24905053 24905249</t>
  </si>
  <si>
    <t>yyy</t>
  </si>
  <si>
    <t>no run?</t>
  </si>
  <si>
    <t>haswell_02_01</t>
  </si>
  <si>
    <t>group_02_01</t>
  </si>
  <si>
    <t>sim time = 0.010</t>
  </si>
  <si>
    <t>haswell_02_02</t>
  </si>
  <si>
    <t>02_01 but turn on collisions</t>
  </si>
  <si>
    <t>haswell_02_03</t>
  </si>
  <si>
    <t>02_01 but turn on ripple</t>
  </si>
  <si>
    <t>haswell_02_04</t>
  </si>
  <si>
    <t>group_02_02</t>
  </si>
  <si>
    <t>group_02_03</t>
  </si>
  <si>
    <t>group_02_04</t>
  </si>
  <si>
    <t>02_01 but turn on collisions and ripple</t>
  </si>
  <si>
    <t>haswell_02_05</t>
  </si>
  <si>
    <t>haswell_02_06</t>
  </si>
  <si>
    <t>group_02_05</t>
  </si>
  <si>
    <t>group_02_06</t>
  </si>
  <si>
    <t>v1c_72_130_32</t>
  </si>
  <si>
    <t>v1c_36_64_16</t>
  </si>
  <si>
    <t>02_04 but reduced mesh density for ripple</t>
  </si>
  <si>
    <t>CPU TIMING STUDY:  collisions and ripple</t>
  </si>
  <si>
    <t>haswell_02_07</t>
  </si>
  <si>
    <t>repeat 02_01 with simtime = 0.05</t>
  </si>
  <si>
    <t>repeat 02_01 with longer simtime = 0.05.  wall-time = about 5 min, 30 sec.</t>
  </si>
  <si>
    <t>sim time = 0.010.  collisionless</t>
  </si>
  <si>
    <t>02_04 but much reduced mesh density for ripple</t>
  </si>
  <si>
    <t>haswell_02_08</t>
  </si>
  <si>
    <t>group_02_07</t>
  </si>
  <si>
    <t>group_02_08</t>
  </si>
  <si>
    <t>repeat 02_01 with simtime = 0.20</t>
  </si>
  <si>
    <t>haswell_02_09</t>
  </si>
  <si>
    <t>group_02_09</t>
  </si>
  <si>
    <t>repeat 02_01 with 200 markers</t>
  </si>
  <si>
    <t>repeat 02_01 with 600 markers</t>
  </si>
  <si>
    <t>group_02_10</t>
  </si>
  <si>
    <t>direct repeat run of 02_01</t>
  </si>
  <si>
    <t>haswell_go_46</t>
  </si>
  <si>
    <t>group_go_46</t>
  </si>
  <si>
    <t>norbitsteps = 1.8e5.   32 cores, 32 threads.  Nrho = 11 (0.5 to 0.95)</t>
  </si>
  <si>
    <t>32 cores, 32 threads.  Reduce Nrho by factor 2 relative to run 35.</t>
  </si>
  <si>
    <t>group_go_48</t>
  </si>
  <si>
    <t>haswell_go_48</t>
  </si>
  <si>
    <t>haswell_go_49</t>
  </si>
  <si>
    <t>group_go_49</t>
  </si>
  <si>
    <t>elapsed</t>
  </si>
  <si>
    <t>sec/sec</t>
  </si>
  <si>
    <t>hrs</t>
  </si>
  <si>
    <t>secs</t>
  </si>
  <si>
    <t>haswell_go_44_debug</t>
  </si>
  <si>
    <r>
      <t xml:space="preserve">repeat after rebuild 11/12 </t>
    </r>
    <r>
      <rPr>
        <sz val="11"/>
        <color rgb="FFFF0000"/>
        <rFont val="Calibri"/>
        <family val="2"/>
        <scheme val="minor"/>
      </rPr>
      <t xml:space="preserve"> --&gt; segmentation fault</t>
    </r>
  </si>
  <si>
    <t>repeat after rebuild - original</t>
  </si>
  <si>
    <t>repeat after another rebuild</t>
  </si>
  <si>
    <t>after fix with NSIMD=4 compile switch</t>
  </si>
  <si>
    <t>rerun with NSIMD=4</t>
  </si>
  <si>
    <t>FULL HYBRID RIPPLE alpha calcs</t>
  </si>
  <si>
    <t>haswell_77</t>
  </si>
  <si>
    <t>group_gcf_77</t>
  </si>
  <si>
    <t>short hybrid run to confirm operation</t>
  </si>
  <si>
    <t>haswell_78</t>
  </si>
  <si>
    <t>group_gcf_78</t>
  </si>
  <si>
    <t>big run. Submitted 5:20 PM 11/12.  3 days</t>
  </si>
  <si>
    <t>haswell_79</t>
  </si>
  <si>
    <t>group_gcf_79</t>
  </si>
  <si>
    <t>check accuracy of longer time step</t>
  </si>
  <si>
    <t>haswell_80</t>
  </si>
  <si>
    <t>group_gcf_80</t>
  </si>
  <si>
    <t>repeat big run 78 with no ripple</t>
  </si>
  <si>
    <t>group_go_50</t>
  </si>
  <si>
    <t>repeat of 35 with only last 10 positions saved</t>
  </si>
  <si>
    <t>haswell_go_50</t>
  </si>
  <si>
    <t>repeat try 35 but save only last 10 markers</t>
  </si>
  <si>
    <t>haswell_78_mod</t>
  </si>
  <si>
    <t>50 nodes, 20 hours</t>
  </si>
  <si>
    <t>after fix of weighting</t>
  </si>
  <si>
    <t>haswell_81</t>
  </si>
  <si>
    <t>group_gcf_81</t>
  </si>
  <si>
    <t>haswell_82</t>
  </si>
  <si>
    <t>group_gcf_82</t>
  </si>
  <si>
    <t>start 3:12 11/17</t>
  </si>
  <si>
    <t>haswell_83</t>
  </si>
  <si>
    <t>haswell_84</t>
  </si>
  <si>
    <t>group_gcf_83</t>
  </si>
  <si>
    <t>group_gcf_84</t>
  </si>
  <si>
    <t>haswell_rf_02</t>
  </si>
  <si>
    <t>group_rf_02</t>
  </si>
  <si>
    <t>jobname</t>
  </si>
  <si>
    <t>sim</t>
  </si>
  <si>
    <t>script</t>
  </si>
  <si>
    <t>haswell_85</t>
  </si>
  <si>
    <t>group_gcf_85</t>
  </si>
  <si>
    <r>
      <t xml:space="preserve">repeat 81 w/o ripple </t>
    </r>
    <r>
      <rPr>
        <sz val="11"/>
        <color rgb="FFFF0000"/>
        <rFont val="Calibri"/>
        <family val="2"/>
        <scheme val="minor"/>
      </rPr>
      <t xml:space="preserve"> segmentation fault</t>
    </r>
  </si>
  <si>
    <t>haswell_86</t>
  </si>
  <si>
    <t>group_gcf_86</t>
  </si>
  <si>
    <t>haswell_87</t>
  </si>
  <si>
    <t>group_gcf_87</t>
  </si>
  <si>
    <r>
      <t xml:space="preserve">reduce orbitwrite_npoint from 100 to 10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</si>
  <si>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turn off orbitwrite entirely. 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</si>
  <si>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repeat 81 w/o ripple. Debug queue, simtime=1.e-4 to debug the seg fault  </t>
    </r>
    <r>
      <rPr>
        <sz val="11"/>
        <color rgb="FFFF0000"/>
        <rFont val="Calibri"/>
        <family val="2"/>
        <scheme val="minor"/>
      </rPr>
      <t>seg fault</t>
    </r>
  </si>
  <si>
    <t>haswell_88</t>
  </si>
  <si>
    <t>group_gcf_88</t>
  </si>
  <si>
    <r>
      <t xml:space="preserve">repeat 85 with ripple </t>
    </r>
    <r>
      <rPr>
        <b/>
        <sz val="11"/>
        <color rgb="FF00B050"/>
        <rFont val="Calibri"/>
        <family val="2"/>
        <scheme val="minor"/>
      </rPr>
      <t xml:space="preserve"> ran ok -- no segmentation fault</t>
    </r>
  </si>
  <si>
    <t>rerun after rebuild of ascot5_main with verbose=2</t>
  </si>
  <si>
    <t>rerun with just one node</t>
  </si>
  <si>
    <t>haswell_85_mod</t>
  </si>
  <si>
    <t>haswell_73_debug</t>
  </si>
  <si>
    <t>haswell_89</t>
  </si>
  <si>
    <t>group_gcf_89</t>
  </si>
  <si>
    <r>
      <t xml:space="preserve">repeat to debug segmentation fault - direct repeat </t>
    </r>
    <r>
      <rPr>
        <sz val="11"/>
        <color rgb="FF00B050"/>
        <rFont val="Calibri"/>
        <family val="2"/>
        <scheme val="minor"/>
      </rPr>
      <t>runs ~10 min OK</t>
    </r>
  </si>
  <si>
    <r>
      <t xml:space="preserve">repeat 85 with 500 rather than 25000 markers </t>
    </r>
    <r>
      <rPr>
        <b/>
        <sz val="11"/>
        <color rgb="FFFF0000"/>
        <rFont val="Calibri"/>
        <family val="2"/>
        <scheme val="minor"/>
      </rPr>
      <t>seg fault</t>
    </r>
  </si>
  <si>
    <t>rebuild the .h5 file and try again.</t>
  </si>
  <si>
    <t>haswell_90</t>
  </si>
  <si>
    <t>group_gcf_90</t>
  </si>
  <si>
    <r>
      <t xml:space="preserve">repeat 88 with ripple-off  </t>
    </r>
    <r>
      <rPr>
        <b/>
        <sz val="11"/>
        <color rgb="FFFF0000"/>
        <rFont val="Calibri"/>
        <family val="2"/>
        <scheme val="minor"/>
      </rPr>
      <t>seg fault</t>
    </r>
    <r>
      <rPr>
        <sz val="11"/>
        <color theme="1"/>
        <rFont val="Calibri"/>
        <family val="2"/>
        <scheme val="minor"/>
      </rPr>
      <t xml:space="preserve"> (no surprise)</t>
    </r>
  </si>
  <si>
    <t>group_gcf_91</t>
  </si>
  <si>
    <t>group_gcf_92</t>
  </si>
  <si>
    <r>
      <t xml:space="preserve">but get marker settings from 73  </t>
    </r>
    <r>
      <rPr>
        <b/>
        <sz val="11"/>
        <color rgb="FFFF0000"/>
        <rFont val="Calibri"/>
        <family val="2"/>
        <scheme val="minor"/>
      </rPr>
      <t>seg fault</t>
    </r>
  </si>
  <si>
    <r>
      <t xml:space="preserve">direct repeat of group_02_01 with original .h5 </t>
    </r>
    <r>
      <rPr>
        <b/>
        <sz val="11"/>
        <color rgb="FF00B050"/>
        <rFont val="Calibri"/>
        <family val="2"/>
        <scheme val="minor"/>
      </rPr>
      <t>ran OK</t>
    </r>
  </si>
  <si>
    <t>group_gcf_93</t>
  </si>
  <si>
    <t>haswell_93</t>
  </si>
  <si>
    <t>haswell_02_10</t>
  </si>
  <si>
    <t>haswell_02_11</t>
  </si>
  <si>
    <t>group_02_11</t>
  </si>
  <si>
    <r>
      <t xml:space="preserve">direct repeat of group_02_10 with original .h5  </t>
    </r>
    <r>
      <rPr>
        <sz val="11"/>
        <color rgb="FF00B050"/>
        <rFont val="Calibri"/>
        <family val="2"/>
        <scheme val="minor"/>
      </rPr>
      <t xml:space="preserve"> ran OK</t>
    </r>
  </si>
  <si>
    <t>haswell_02_12</t>
  </si>
  <si>
    <t>group_02_12</t>
  </si>
  <si>
    <r>
      <t xml:space="preserve">repeat group_02_10 with options from group_02_82  </t>
    </r>
    <r>
      <rPr>
        <b/>
        <sz val="11"/>
        <color rgb="FF00B050"/>
        <rFont val="Calibri"/>
        <family val="2"/>
        <scheme val="minor"/>
      </rPr>
      <t>ran ~23 minute</t>
    </r>
    <r>
      <rPr>
        <sz val="11"/>
        <color theme="1"/>
        <rFont val="Calibri"/>
        <family val="2"/>
        <scheme val="minor"/>
      </rPr>
      <t>s</t>
    </r>
  </si>
  <si>
    <r>
      <t xml:space="preserve">v1c_profiles_new.txt --&gt; v1c_profiles.txt  </t>
    </r>
    <r>
      <rPr>
        <sz val="11"/>
        <color rgb="FFFF0000"/>
        <rFont val="Calibri"/>
        <family val="2"/>
        <scheme val="minor"/>
      </rPr>
      <t>seg fault.  So it's not the profiles</t>
    </r>
  </si>
  <si>
    <r>
      <t xml:space="preserve">repeat group_02_11 with markers from group_02_82 </t>
    </r>
    <r>
      <rPr>
        <b/>
        <sz val="11"/>
        <color rgb="FF00B050"/>
        <rFont val="Calibri"/>
        <family val="2"/>
        <scheme val="minor"/>
      </rPr>
      <t xml:space="preserve"> ran OK 20 min</t>
    </r>
    <r>
      <rPr>
        <sz val="11"/>
        <color rgb="FF00B050"/>
        <rFont val="Calibri"/>
        <family val="2"/>
        <scheme val="minor"/>
      </rPr>
      <t>utes</t>
    </r>
  </si>
  <si>
    <t>group_02_13</t>
  </si>
  <si>
    <t>haswell_02_13</t>
  </si>
  <si>
    <t>haswell_02_14</t>
  </si>
  <si>
    <t>group_02_14</t>
  </si>
  <si>
    <r>
      <t xml:space="preserve">repeat group_02_12 but with wall only 1 cm from lcfs </t>
    </r>
    <r>
      <rPr>
        <b/>
        <sz val="11"/>
        <color rgb="FF00B050"/>
        <rFont val="Calibri"/>
        <family val="2"/>
        <scheme val="minor"/>
      </rPr>
      <t>ran OK 20 minutes</t>
    </r>
  </si>
  <si>
    <t>haswell_94</t>
  </si>
  <si>
    <t>group_gcf_94</t>
  </si>
  <si>
    <r>
      <t xml:space="preserve">repeat group_02_13 but v1c_profiles.txt --&gt; v1c_profiles_new.txt </t>
    </r>
    <r>
      <rPr>
        <b/>
        <sz val="11"/>
        <color rgb="FF00B050"/>
        <rFont val="Calibri"/>
        <family val="2"/>
        <scheme val="minor"/>
      </rPr>
      <t xml:space="preserve"> ran 27 minutes</t>
    </r>
  </si>
  <si>
    <t>haswell_95</t>
  </si>
  <si>
    <t>group_gcf_95</t>
  </si>
  <si>
    <r>
      <t xml:space="preserve">repeat 85 with max_sim_time 0.0001 --&gt; 4.  </t>
    </r>
    <r>
      <rPr>
        <sz val="11"/>
        <color rgb="FF00B050"/>
        <rFont val="Calibri"/>
        <family val="2"/>
        <scheme val="minor"/>
      </rPr>
      <t>ok to 14 minutes</t>
    </r>
  </si>
  <si>
    <t>haswell_96</t>
  </si>
  <si>
    <t>group_gcf_96</t>
  </si>
  <si>
    <r>
      <t xml:space="preserve">repeat 94 with max_simtime = 0.01  </t>
    </r>
    <r>
      <rPr>
        <b/>
        <sz val="11"/>
        <color rgb="FF00B050"/>
        <rFont val="Calibri"/>
        <family val="2"/>
        <scheme val="minor"/>
      </rPr>
      <t>ran 19 minutes ok</t>
    </r>
  </si>
  <si>
    <t>haswell_97</t>
  </si>
  <si>
    <t>group_gcf_97</t>
  </si>
  <si>
    <r>
      <t xml:space="preserve">repeat 95 with max_simtime = 0.001  </t>
    </r>
    <r>
      <rPr>
        <b/>
        <sz val="11"/>
        <color rgb="FF00B050"/>
        <rFont val="Calibri"/>
        <family val="2"/>
        <scheme val="minor"/>
      </rPr>
      <t>ran 12 minutes OK</t>
    </r>
  </si>
  <si>
    <t>haswell_98</t>
  </si>
  <si>
    <t>group_gcf_98</t>
  </si>
  <si>
    <t>haswell_99</t>
  </si>
  <si>
    <t>group_gcf_99</t>
  </si>
  <si>
    <r>
      <t xml:space="preserve">direct repeat of 97.  </t>
    </r>
    <r>
      <rPr>
        <b/>
        <sz val="11"/>
        <color rgb="FFFF0000"/>
        <rFont val="Calibri"/>
        <family val="2"/>
        <scheme val="minor"/>
      </rPr>
      <t>seg fault 12:30 elapsed</t>
    </r>
  </si>
  <si>
    <r>
      <t xml:space="preserve">repeat 97 with max_simtime = 0.0002  </t>
    </r>
    <r>
      <rPr>
        <b/>
        <sz val="11"/>
        <color rgb="FFFF0000"/>
        <rFont val="Calibri"/>
        <family val="2"/>
        <scheme val="minor"/>
      </rPr>
      <t>segmentation 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9:00 elapsed</t>
    </r>
  </si>
  <si>
    <r>
      <t xml:space="preserve">repeat 98 with max_simtime = 0.0001 (like 85).  </t>
    </r>
    <r>
      <rPr>
        <b/>
        <sz val="11"/>
        <color rgb="FFFF0000"/>
        <rFont val="Calibri"/>
        <family val="2"/>
        <scheme val="minor"/>
      </rPr>
      <t xml:space="preserve"> Seg fault 4:24 elapsed</t>
    </r>
  </si>
  <si>
    <t>haswell_100</t>
  </si>
  <si>
    <t>group_gcf_100</t>
  </si>
  <si>
    <r>
      <t xml:space="preserve">repeat 96 with max_simtime = 0.0003  </t>
    </r>
    <r>
      <rPr>
        <b/>
        <sz val="11"/>
        <color rgb="FFFF0000"/>
        <rFont val="Calibri"/>
        <family val="2"/>
        <scheme val="minor"/>
      </rPr>
      <t>segmentation fault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12:10 elapsed</t>
    </r>
  </si>
  <si>
    <r>
      <t xml:space="preserve">direct repeat of 96.  wait full 30 minutes  </t>
    </r>
    <r>
      <rPr>
        <b/>
        <sz val="11"/>
        <color rgb="FF00B050"/>
        <rFont val="Calibri"/>
        <family val="2"/>
        <scheme val="minor"/>
      </rPr>
      <t>got to 30 minutes ok</t>
    </r>
  </si>
  <si>
    <r>
      <t xml:space="preserve">repeat 99 with ripple turned on.  sim_time=0.0001 </t>
    </r>
    <r>
      <rPr>
        <b/>
        <sz val="11"/>
        <color rgb="FF00B050"/>
        <rFont val="Calibri"/>
        <family val="2"/>
        <scheme val="minor"/>
      </rPr>
      <t>completed run OK</t>
    </r>
  </si>
  <si>
    <t>haswell_101</t>
  </si>
  <si>
    <t>group_gcf_101</t>
  </si>
  <si>
    <t>haswell_102</t>
  </si>
  <si>
    <t>group_gcf_102</t>
  </si>
  <si>
    <r>
      <t xml:space="preserve">repeat 82 with half number of alphas </t>
    </r>
    <r>
      <rPr>
        <sz val="11"/>
        <color rgb="FFFF0000"/>
        <rFont val="Calibri"/>
        <family val="2"/>
        <scheme val="minor"/>
      </rPr>
      <t xml:space="preserve"> segmentation fault after 3:05 (hours)</t>
    </r>
  </si>
  <si>
    <r>
      <t xml:space="preserve">repeat 101, same inputs (different .h5 file) </t>
    </r>
    <r>
      <rPr>
        <sz val="11"/>
        <color rgb="FFFF0000"/>
        <rFont val="Calibri"/>
        <family val="2"/>
        <scheme val="minor"/>
      </rPr>
      <t>segmentation fault after 3:08</t>
    </r>
  </si>
  <si>
    <r>
      <t xml:space="preserve">started 11/20 12:30.  rhomin = 0.70  </t>
    </r>
    <r>
      <rPr>
        <sz val="11"/>
        <color rgb="FF00B050"/>
        <rFont val="Calibri"/>
        <family val="2"/>
        <scheme val="minor"/>
      </rPr>
      <t>completed OK</t>
    </r>
  </si>
  <si>
    <t>segmentation fault after 1:38</t>
  </si>
  <si>
    <t>group_gcf_103</t>
  </si>
  <si>
    <t>reduce markers 50,000 --&gt; 500 to see if problem persists</t>
  </si>
  <si>
    <t>haswell_103</t>
  </si>
  <si>
    <t>group_gcf_104</t>
  </si>
  <si>
    <t>haswell_104</t>
  </si>
  <si>
    <t>group_gcf_105</t>
  </si>
  <si>
    <t>haswell_105</t>
  </si>
  <si>
    <t>haswell_106</t>
  </si>
  <si>
    <t>group_gcf_106</t>
  </si>
  <si>
    <r>
      <t xml:space="preserve">after recompile with downloaded ascot5_main.c  </t>
    </r>
    <r>
      <rPr>
        <sz val="11"/>
        <color rgb="FFFF0000"/>
        <rFont val="Calibri"/>
        <family val="2"/>
        <scheme val="minor"/>
      </rPr>
      <t>seg fault</t>
    </r>
  </si>
  <si>
    <t>haswell_107</t>
  </si>
  <si>
    <t>group_gcf_107</t>
  </si>
  <si>
    <r>
      <t>repeat try 106 but</t>
    </r>
    <r>
      <rPr>
        <sz val="11"/>
        <color rgb="FF00B0F0"/>
        <rFont val="Calibri"/>
        <family val="2"/>
        <scheme val="minor"/>
      </rPr>
      <t xml:space="preserve"> get markers from 104</t>
    </r>
  </si>
  <si>
    <t>haswell_108</t>
  </si>
  <si>
    <t>group_gcf_108</t>
  </si>
  <si>
    <r>
      <t>repeat try 107 but</t>
    </r>
    <r>
      <rPr>
        <sz val="11"/>
        <color rgb="FF00B0F0"/>
        <rFont val="Calibri"/>
        <family val="2"/>
        <scheme val="minor"/>
      </rPr>
      <t xml:space="preserve"> v1c_profiles_new.txt (from 104)</t>
    </r>
  </si>
  <si>
    <t>ran OK</t>
  </si>
  <si>
    <r>
      <t xml:space="preserve">direct repeat 73 with 50 markers. 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</t>
    </r>
  </si>
  <si>
    <r>
      <t>repeat good try 105 but</t>
    </r>
    <r>
      <rPr>
        <sz val="11"/>
        <color rgb="FF00B0F0"/>
        <rFont val="Calibri"/>
        <family val="2"/>
        <scheme val="minor"/>
      </rPr>
      <t xml:space="preserve"> use options set 15 </t>
    </r>
    <r>
      <rPr>
        <sz val="11"/>
        <color theme="1"/>
        <rFont val="Calibri"/>
        <family val="2"/>
        <scheme val="minor"/>
      </rPr>
      <t xml:space="preserve">(from 104) </t>
    </r>
  </si>
  <si>
    <t>haswell_109</t>
  </si>
  <si>
    <t>group_gcf_109</t>
  </si>
  <si>
    <r>
      <t>repeat try 108 but</t>
    </r>
    <r>
      <rPr>
        <sz val="11"/>
        <color rgb="FF00B0F0"/>
        <rFont val="Calibri"/>
        <family val="2"/>
        <scheme val="minor"/>
      </rPr>
      <t xml:space="preserve"> wall set to 0.01 like 104.  109 === 104</t>
    </r>
  </si>
  <si>
    <t>rebuild group_gcf_109.h5 and direct repeat</t>
  </si>
  <si>
    <t>haswell_110</t>
  </si>
  <si>
    <t>group_gcf_110</t>
  </si>
  <si>
    <t>repeat 104 bug set wall to 0.10.</t>
  </si>
  <si>
    <t>haswell_111</t>
  </si>
  <si>
    <t>group_gcf_111</t>
  </si>
  <si>
    <t>repeat 104 bug set birth rhomax from 0.98 to 0.96</t>
  </si>
  <si>
    <t>haswell_112</t>
  </si>
  <si>
    <t>group_gcf_112</t>
  </si>
  <si>
    <t>repeat 110 with 25000 markers and simtime = 0.001</t>
  </si>
  <si>
    <t>repeat 112 with wall 0.10 --&gt; 0.02</t>
  </si>
  <si>
    <t>haswell_113</t>
  </si>
  <si>
    <t>haswell_114</t>
  </si>
  <si>
    <t>group_gcf_113</t>
  </si>
  <si>
    <t>group_gcf_114</t>
  </si>
  <si>
    <t>repeat 113 with 75,000 markers</t>
  </si>
  <si>
    <t>haswell_111_mod</t>
  </si>
  <si>
    <t>rerun 111 with half number of cores and threads</t>
  </si>
  <si>
    <t>knl_45_mod</t>
  </si>
  <si>
    <t>haswell_115</t>
  </si>
  <si>
    <t>group_gcf_115</t>
  </si>
  <si>
    <t>haswell_116</t>
  </si>
  <si>
    <t>group_gcf_116</t>
  </si>
  <si>
    <t>wall 2 cm; birth_rhomax = 0.7 - 0.98</t>
  </si>
  <si>
    <t>Bfield is 2D. 1st iteration: simtime = 0.001</t>
  </si>
  <si>
    <t>haswell_117</t>
  </si>
  <si>
    <t>group_gcf_117</t>
  </si>
  <si>
    <t>group_gcf_118</t>
  </si>
  <si>
    <t>repeat 115 with time step = 1.e-8</t>
  </si>
  <si>
    <t>repeat 115 with smaller B-field file</t>
  </si>
  <si>
    <t>haswell_118</t>
  </si>
  <si>
    <t>haswell_119</t>
  </si>
  <si>
    <t>group_gcf_119</t>
  </si>
  <si>
    <t>repeat 115 to study seg fault</t>
  </si>
  <si>
    <t>haswell_120</t>
  </si>
  <si>
    <t>group_gcf_120</t>
  </si>
  <si>
    <t>repeat 115 with simtime = 0.001</t>
  </si>
  <si>
    <t>withdrawn</t>
  </si>
  <si>
    <t>direct repeat 120 with re-compiled ascot5_main</t>
  </si>
  <si>
    <t>another direct repeat of 120 with re-re-compiled ascot5_main</t>
  </si>
  <si>
    <t>haswell_121</t>
  </si>
  <si>
    <t>group_gcf_121</t>
  </si>
  <si>
    <t>repeat 120 with fewer markers</t>
  </si>
  <si>
    <t>weird error</t>
  </si>
  <si>
    <t>different weird error</t>
  </si>
  <si>
    <t>download official ascot5_main and rebuild 3:08 PM</t>
  </si>
  <si>
    <t>direct repeat 121 after rebuild</t>
  </si>
  <si>
    <t>haswell_122</t>
  </si>
  <si>
    <t>group_gcf_122</t>
  </si>
  <si>
    <t>repeat 121 with only 1000 markers</t>
  </si>
  <si>
    <t>not run</t>
  </si>
  <si>
    <t>haswell_123</t>
  </si>
  <si>
    <t>group_gcf_123</t>
  </si>
  <si>
    <t>repeat 109 with shorter max_simtime to debug seg fault</t>
  </si>
  <si>
    <t>group_gcf_124</t>
  </si>
  <si>
    <t>haswell_124</t>
  </si>
  <si>
    <t>repeat 123.  return to 0.4 sec  32 markers</t>
  </si>
  <si>
    <t>haswell_125</t>
  </si>
  <si>
    <t>group_gcf_125</t>
  </si>
  <si>
    <t>haswell_126</t>
  </si>
  <si>
    <t>group_gcf_126</t>
  </si>
  <si>
    <r>
      <t>repeat 124.  set</t>
    </r>
    <r>
      <rPr>
        <sz val="11"/>
        <color rgb="FF00B0F0"/>
        <rFont val="Calibri"/>
        <family val="2"/>
        <scheme val="minor"/>
      </rPr>
      <t xml:space="preserve"> E_alpha to 1 MeV</t>
    </r>
    <r>
      <rPr>
        <sz val="11"/>
        <color theme="1"/>
        <rFont val="Calibri"/>
        <family val="2"/>
        <scheme val="minor"/>
      </rPr>
      <t xml:space="preserve"> to shorten CPU time</t>
    </r>
  </si>
  <si>
    <r>
      <rPr>
        <b/>
        <sz val="11"/>
        <color theme="1"/>
        <rFont val="Calibri"/>
        <family val="2"/>
        <scheme val="minor"/>
      </rPr>
      <t>direct repeat 125</t>
    </r>
    <r>
      <rPr>
        <sz val="11"/>
        <color theme="1"/>
        <rFont val="Calibri"/>
        <family val="2"/>
        <scheme val="minor"/>
      </rPr>
      <t xml:space="preserve"> with newly generated .h5 file</t>
    </r>
  </si>
  <si>
    <t>haswell_127</t>
  </si>
  <si>
    <t>group_gcf_127</t>
  </si>
  <si>
    <r>
      <rPr>
        <b/>
        <sz val="11"/>
        <color theme="1"/>
        <rFont val="Calibri"/>
        <family val="2"/>
        <scheme val="minor"/>
      </rPr>
      <t>direct repeat 12</t>
    </r>
    <r>
      <rPr>
        <sz val="11"/>
        <color theme="1"/>
        <rFont val="Calibri"/>
        <family val="2"/>
        <scheme val="minor"/>
      </rPr>
      <t>4 with newly generated .h5 file</t>
    </r>
  </si>
  <si>
    <t>(same outcome as before)</t>
  </si>
  <si>
    <t>haswell_128</t>
  </si>
  <si>
    <t>group_gcf_128</t>
  </si>
  <si>
    <t>repeat 127 with longer time step to shorten CPU time</t>
  </si>
  <si>
    <t>haswell_129</t>
  </si>
  <si>
    <r>
      <t>repeat 124 but</t>
    </r>
    <r>
      <rPr>
        <sz val="11"/>
        <color rgb="FF00B0F0"/>
        <rFont val="Calibri"/>
        <family val="2"/>
        <scheme val="minor"/>
      </rPr>
      <t xml:space="preserve"> turn off distribution and orbit recording</t>
    </r>
  </si>
  <si>
    <t>haswell_130</t>
  </si>
  <si>
    <t>haswell_131</t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</si>
  <si>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orbit recording</t>
    </r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</si>
  <si>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distribution recording</t>
    </r>
  </si>
  <si>
    <t>haswell_132</t>
  </si>
  <si>
    <r>
      <t xml:space="preserve">repeat 114 </t>
    </r>
    <r>
      <rPr>
        <sz val="11"/>
        <color rgb="FF00B0F0"/>
        <rFont val="Calibri"/>
        <family val="2"/>
        <scheme val="minor"/>
      </rPr>
      <t>with orbit-recording turned off</t>
    </r>
  </si>
  <si>
    <t>haswell_133</t>
  </si>
  <si>
    <t>group_gcf_132</t>
  </si>
  <si>
    <t>repeat 124.  record just 10 last-orbit positions</t>
  </si>
  <si>
    <t>group_gcf_133</t>
  </si>
  <si>
    <t>a5edit</t>
  </si>
  <si>
    <t>haswell_134</t>
  </si>
  <si>
    <t>repeat 132.  turn orbit recording back on with 10 positions</t>
  </si>
  <si>
    <t>haswell_135</t>
  </si>
  <si>
    <t>group_gcf_135</t>
  </si>
  <si>
    <t>repeat 84 with orbit recording turned off</t>
  </si>
  <si>
    <t>bad-1</t>
  </si>
  <si>
    <t>haswell_136</t>
  </si>
  <si>
    <r>
      <t xml:space="preserve">repeat 114 but </t>
    </r>
    <r>
      <rPr>
        <sz val="11"/>
        <color rgb="FF00B0F0"/>
        <rFont val="Calibri"/>
        <family val="2"/>
        <scheme val="minor"/>
      </rPr>
      <t>max pitch angle = 0.90</t>
    </r>
  </si>
  <si>
    <t>so bad ini states don't cause seg fault</t>
  </si>
  <si>
    <t>haswell_137</t>
  </si>
  <si>
    <t>group_gcf_136</t>
  </si>
  <si>
    <t>repeat 136 but GC simulation</t>
  </si>
  <si>
    <t>note:  46 is GO</t>
  </si>
  <si>
    <t>haswell_138</t>
  </si>
  <si>
    <t>group_gcf_138</t>
  </si>
  <si>
    <t>136 --&gt; 138 then use a5edit to set to GC</t>
  </si>
  <si>
    <t>start ops in project directory</t>
  </si>
  <si>
    <t>138 --&gt; 139 then a5edit to set to hybrid</t>
  </si>
  <si>
    <t>haswell_139</t>
  </si>
  <si>
    <t>ran OK !!!!!!!!!!</t>
  </si>
  <si>
    <t>group_gcf_131</t>
  </si>
  <si>
    <t>direct repeat 131 which had seg fault</t>
  </si>
  <si>
    <t>direct repeat 122 which had seg fault</t>
  </si>
  <si>
    <t>repeat 124 which had seg fault</t>
  </si>
  <si>
    <t>repeat 124 with 136 markers, 2 nodes on knl</t>
  </si>
  <si>
    <t>group_gcf_140</t>
  </si>
  <si>
    <t>kn l_140</t>
  </si>
  <si>
    <t>group_gcf_141</t>
  </si>
  <si>
    <t>136 but GO simulation</t>
  </si>
  <si>
    <t>knl_141</t>
  </si>
  <si>
    <t>kn l_142</t>
  </si>
  <si>
    <t>repeat 140 with (a5edit) shorter sim time</t>
  </si>
  <si>
    <t>ran out of time</t>
  </si>
  <si>
    <t>group_gcf_142</t>
  </si>
  <si>
    <t>haswell_131_127</t>
  </si>
  <si>
    <t>special release of ascot5 for seg fault fix</t>
  </si>
  <si>
    <t>group_gcf_143</t>
  </si>
  <si>
    <t>group_gcf_144</t>
  </si>
  <si>
    <t>repeat 143 with only 0.005 sec simulation</t>
  </si>
  <si>
    <t>time limit exceeded</t>
  </si>
  <si>
    <t>v1d</t>
  </si>
  <si>
    <t>group_gcf_145</t>
  </si>
  <si>
    <t>haswell_145</t>
  </si>
  <si>
    <t xml:space="preserve">time limit exceeded  - </t>
  </si>
  <si>
    <t xml:space="preserve">repeat 131 with only 0.05 sec simulation. </t>
  </si>
  <si>
    <t>haswell_143_127</t>
  </si>
  <si>
    <t>haswell_144_127</t>
  </si>
  <si>
    <t>segmentation fault  … enable_orbitwrite=1</t>
  </si>
  <si>
    <t>group_gcf_146</t>
  </si>
  <si>
    <t>repeat 142 with enable_orbitwrite=0</t>
  </si>
  <si>
    <t>haswell_146</t>
  </si>
  <si>
    <t>knl_146</t>
  </si>
  <si>
    <t>knl_146a</t>
  </si>
  <si>
    <t>reduce number of threads to 136</t>
  </si>
  <si>
    <t>PROD</t>
  </si>
  <si>
    <t>haswell_147</t>
  </si>
  <si>
    <t>group_gcf_147</t>
  </si>
  <si>
    <t>rv1d_72_168_30.txt</t>
  </si>
  <si>
    <t>haswell_148</t>
  </si>
  <si>
    <t>haswell_149</t>
  </si>
  <si>
    <t>group_gcf_148</t>
  </si>
  <si>
    <t>group_gcf_149</t>
  </si>
  <si>
    <t>100 nodes, 60 hours</t>
  </si>
  <si>
    <t>haswell_150</t>
  </si>
  <si>
    <t>group_gcf_150</t>
  </si>
  <si>
    <t>repeat 147 but with birth_rhomin=0.7</t>
  </si>
  <si>
    <t>haswell_151</t>
  </si>
  <si>
    <t>group_gcf_151</t>
  </si>
  <si>
    <t>repeat 150 but with ripple turned off</t>
  </si>
  <si>
    <t>knl_146b</t>
  </si>
  <si>
    <t>reduce number of threads to 68</t>
  </si>
  <si>
    <t>haswell_146a</t>
  </si>
  <si>
    <t>reduce number of threads 64 --&gt; 32</t>
  </si>
  <si>
    <t>nodes</t>
  </si>
  <si>
    <t>threads</t>
  </si>
  <si>
    <t>AllocCPUs</t>
  </si>
  <si>
    <t>CPUtimeRAW</t>
  </si>
  <si>
    <t>Elapsed</t>
  </si>
  <si>
    <t>runID</t>
  </si>
  <si>
    <t>cores</t>
  </si>
  <si>
    <t>cluster</t>
  </si>
  <si>
    <t>shell script</t>
  </si>
  <si>
    <t>knl_146c</t>
  </si>
  <si>
    <t>memory</t>
  </si>
  <si>
    <t>273368K</t>
  </si>
  <si>
    <t>271520K</t>
  </si>
  <si>
    <t>knl_146d</t>
  </si>
  <si>
    <t>knl_146e</t>
  </si>
  <si>
    <t>&gt; 30:00</t>
  </si>
  <si>
    <t>knl_146_nodebug</t>
  </si>
  <si>
    <t>no-debug build of knl-ascot</t>
  </si>
  <si>
    <t>knl_146f</t>
  </si>
  <si>
    <r>
      <t>knl_146_</t>
    </r>
    <r>
      <rPr>
        <b/>
        <sz val="11"/>
        <color rgb="FFFF0000"/>
        <rFont val="Calibri"/>
        <family val="2"/>
        <scheme val="minor"/>
      </rPr>
      <t>nodebug</t>
    </r>
  </si>
  <si>
    <t>(K)</t>
  </si>
  <si>
    <r>
      <t>knl_146d_</t>
    </r>
    <r>
      <rPr>
        <b/>
        <sz val="11"/>
        <color rgb="FFFF0000"/>
        <rFont val="Calibri"/>
        <family val="2"/>
        <scheme val="minor"/>
      </rPr>
      <t>1node</t>
    </r>
  </si>
  <si>
    <r>
      <t>knl_146e_</t>
    </r>
    <r>
      <rPr>
        <b/>
        <sz val="11"/>
        <color rgb="FFFF0000"/>
        <rFont val="Calibri"/>
        <family val="2"/>
        <scheme val="minor"/>
      </rPr>
      <t>1node</t>
    </r>
  </si>
  <si>
    <t>knl_146g</t>
  </si>
  <si>
    <t>knl_146h</t>
  </si>
  <si>
    <t>68 tasks per node</t>
  </si>
  <si>
    <t>cpus-per-task</t>
  </si>
  <si>
    <t>haswell_152</t>
  </si>
  <si>
    <t>rv1d_16tf_72_168_30.txt</t>
  </si>
  <si>
    <t>haswell_153</t>
  </si>
  <si>
    <t>group_gcf_152</t>
  </si>
  <si>
    <t>group_gcf_153</t>
  </si>
  <si>
    <t>rv1d_14tf_72_168_30.txt</t>
  </si>
  <si>
    <t>repeat 147 with 16TF ripple.  Launched 12/14 2 PM</t>
  </si>
  <si>
    <t>repeat 147 with 14TF ripple.  Launched 12/14 2 PM</t>
  </si>
  <si>
    <t>haswell_154</t>
  </si>
  <si>
    <t>rv1d_case12.txt</t>
  </si>
  <si>
    <t>group_gcf_154</t>
  </si>
  <si>
    <t>haswell_154a</t>
  </si>
  <si>
    <t>haswell_154b</t>
  </si>
  <si>
    <t>2 nodes, reduce threads 64 --&gt; 32</t>
  </si>
  <si>
    <t>4 nodes, reduce cores 32 --&gt; 16 and threads --&gt; 16</t>
  </si>
  <si>
    <t>N</t>
  </si>
  <si>
    <t>c</t>
  </si>
  <si>
    <t>Answer:  use 32/64</t>
  </si>
  <si>
    <t>haswell_155</t>
  </si>
  <si>
    <t>group_gcf_155</t>
  </si>
  <si>
    <t>v1d_case3.txt</t>
  </si>
  <si>
    <t>exercises to tune runs for nonperiodic ripple</t>
  </si>
  <si>
    <t>trying new ripple file</t>
  </si>
  <si>
    <t>haswell_156</t>
  </si>
  <si>
    <t>group_gcf_156</t>
  </si>
  <si>
    <t>group_gcf_157</t>
  </si>
  <si>
    <t>haswell_157</t>
  </si>
  <si>
    <t>v1d_case1.txt</t>
  </si>
  <si>
    <t>haswell_158</t>
  </si>
  <si>
    <t>haswell_159</t>
  </si>
  <si>
    <t>group_gcf_158</t>
  </si>
  <si>
    <t>group_gcf_159</t>
  </si>
  <si>
    <t>v1d_case2.txt</t>
  </si>
  <si>
    <t>v1d_case4.txt</t>
  </si>
  <si>
    <t>trying new ripple file. test run</t>
  </si>
  <si>
    <t>production run</t>
  </si>
  <si>
    <t xml:space="preserve">trying new ripple file.  </t>
  </si>
  <si>
    <t>haswell_131_127_try2</t>
  </si>
  <si>
    <t>ran OK !!!!!</t>
  </si>
  <si>
    <t>haswell_99_fix</t>
  </si>
  <si>
    <t>haswell_104_fix</t>
  </si>
  <si>
    <t>haswell_111_fix</t>
  </si>
  <si>
    <t>ran OK !!!</t>
  </si>
  <si>
    <t>haswell_go_17_fix</t>
  </si>
  <si>
    <t>haswell_go_27_fix</t>
  </si>
  <si>
    <t>haswell_go_15_fix</t>
  </si>
  <si>
    <t>haswell_85_fix</t>
  </si>
  <si>
    <t>haswell_93_fix</t>
  </si>
  <si>
    <t>haswell_97_fix</t>
  </si>
  <si>
    <t>group_go_51</t>
  </si>
  <si>
    <t>haswell_go_51_fix</t>
  </si>
  <si>
    <t>reduced orbitwrite_npoint = 1.5e6 --&gt; 2.5e5</t>
  </si>
  <si>
    <t>haswell_go_52_fix</t>
  </si>
  <si>
    <t>group_go_52</t>
  </si>
  <si>
    <t>haswell_go_16_fix</t>
  </si>
  <si>
    <r>
      <t xml:space="preserve">reduce sim time to 0.001 </t>
    </r>
    <r>
      <rPr>
        <b/>
        <sz val="11"/>
        <color rgb="FF00B050"/>
        <rFont val="Calibri"/>
        <family val="2"/>
        <scheme val="minor"/>
      </rPr>
      <t xml:space="preserve"> ran ok !!!</t>
    </r>
  </si>
  <si>
    <t>haswell_go_53_fix</t>
  </si>
  <si>
    <t>group_go_53</t>
  </si>
  <si>
    <t>increase orbitwrite_npoint back to 1.5e6</t>
  </si>
  <si>
    <r>
      <t xml:space="preserve">70 rho x 1 pitch </t>
    </r>
    <r>
      <rPr>
        <sz val="11"/>
        <color rgb="FF00B050"/>
        <rFont val="Calibri"/>
        <family val="2"/>
        <scheme val="minor"/>
      </rPr>
      <t>runs 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 really:  timed out</t>
    </r>
  </si>
  <si>
    <r>
      <t xml:space="preserve">rerun that case.  </t>
    </r>
    <r>
      <rPr>
        <sz val="11"/>
        <color rgb="FFFF0000"/>
        <rFont val="Calibri"/>
        <family val="2"/>
        <scheme val="minor"/>
      </rPr>
      <t>Time limit exceeded (like last time)</t>
    </r>
  </si>
  <si>
    <t>haswell_160</t>
  </si>
  <si>
    <t>group_gcf_160</t>
  </si>
  <si>
    <t>15h</t>
  </si>
  <si>
    <t>6h</t>
  </si>
  <si>
    <t>30m</t>
  </si>
  <si>
    <t>rhomin</t>
  </si>
  <si>
    <t>abort</t>
  </si>
  <si>
    <t>emin+th</t>
  </si>
  <si>
    <t>% alphas</t>
  </si>
  <si>
    <t>simulated</t>
  </si>
  <si>
    <t>actually simulated</t>
  </si>
  <si>
    <t>adjusted</t>
  </si>
  <si>
    <t>par</t>
  </si>
  <si>
    <t>(raw)</t>
  </si>
  <si>
    <t>(fr)</t>
  </si>
  <si>
    <t>Energy</t>
  </si>
  <si>
    <t>haswell_161</t>
  </si>
  <si>
    <t>group_gcf_161</t>
  </si>
  <si>
    <t>collisionless and GO.  Test case.</t>
  </si>
  <si>
    <t>GC</t>
  </si>
  <si>
    <t>haswell_162</t>
  </si>
  <si>
    <t>group_gcf_162</t>
  </si>
  <si>
    <t>just change hybrid --&gt; GC with a5edit</t>
  </si>
  <si>
    <t>just change hybrid --&gt; GO and set max simtime = 0.001 with a5edit</t>
  </si>
  <si>
    <t>haswell_163</t>
  </si>
  <si>
    <t>12h</t>
  </si>
  <si>
    <t>group_go_163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</si>
  <si>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_163</t>
    </r>
  </si>
  <si>
    <t>hybrid</t>
  </si>
  <si>
    <t>haswell_164</t>
  </si>
  <si>
    <t>12m</t>
  </si>
  <si>
    <r>
      <t>group_</t>
    </r>
    <r>
      <rPr>
        <sz val="11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_164</t>
    </r>
  </si>
  <si>
    <t>20m</t>
  </si>
  <si>
    <r>
      <t xml:space="preserve">turn on orbit recording.  </t>
    </r>
    <r>
      <rPr>
        <sz val="11"/>
        <color rgb="FFFF0000"/>
        <rFont val="Calibri"/>
        <family val="2"/>
        <scheme val="minor"/>
      </rPr>
      <t>Cpu time up by 67%</t>
    </r>
  </si>
  <si>
    <t>8h</t>
  </si>
  <si>
    <t>haswell_165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</si>
  <si>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_165</t>
    </r>
  </si>
  <si>
    <t>also increase max cputime to 20,000</t>
  </si>
  <si>
    <t>haswell_166</t>
  </si>
  <si>
    <t>group_gcf_166</t>
  </si>
  <si>
    <t>change hybrid 0--&gt; GO</t>
  </si>
  <si>
    <t>knl_go_52</t>
  </si>
  <si>
    <t>knl_146ja.sh</t>
  </si>
  <si>
    <t>knl_146ka.sh</t>
  </si>
  <si>
    <t>knl_146ma.sh</t>
  </si>
  <si>
    <t>srun -N 1 -n 1 -c 256</t>
  </si>
  <si>
    <t>OMP_NUM_THREADS=64</t>
  </si>
  <si>
    <t>srun -N 1 -n 1 -c 256 --cpu_bind=cores</t>
  </si>
  <si>
    <t>OMP_NUM_THREADS=16</t>
  </si>
  <si>
    <t>srun -N 1 -n 4 -c 64  --cpu_bind=cores</t>
  </si>
  <si>
    <t>srun -N 2 -n 8 -c 64</t>
  </si>
  <si>
    <t>srun -N 2 -n 8 -c 64 --cpu_bind=cores</t>
  </si>
  <si>
    <t>knl_146 (new)</t>
  </si>
  <si>
    <t xml:space="preserve">&gt;20:00 </t>
  </si>
  <si>
    <t>&gt;30:00</t>
  </si>
  <si>
    <t>haswell_167</t>
  </si>
  <si>
    <t>group_gcf_167</t>
  </si>
  <si>
    <r>
      <t>max simtime=</t>
    </r>
    <r>
      <rPr>
        <sz val="11"/>
        <color rgb="FF00B0F0"/>
        <rFont val="Calibri"/>
        <family val="2"/>
        <scheme val="minor"/>
      </rPr>
      <t>0.001</t>
    </r>
    <r>
      <rPr>
        <sz val="11"/>
        <color theme="1"/>
        <rFont val="Calibri"/>
        <family val="2"/>
        <scheme val="minor"/>
      </rPr>
      <t>.  cpu timing study</t>
    </r>
  </si>
  <si>
    <t>knl_167a</t>
  </si>
  <si>
    <t>knl_167b</t>
  </si>
  <si>
    <t>knl_167a_orig</t>
  </si>
  <si>
    <t>try3</t>
  </si>
  <si>
    <t>try2</t>
  </si>
  <si>
    <t>knl_167c</t>
  </si>
  <si>
    <t>srun -N 1 -n 4 -c 64</t>
  </si>
  <si>
    <t>srun -N 2 - n 8 -c 64</t>
  </si>
  <si>
    <t>knl_167_mpi</t>
  </si>
  <si>
    <t>knl_167_mpi_openmp_a</t>
  </si>
  <si>
    <t>out of memory</t>
  </si>
  <si>
    <t>knl_167_mpi_b</t>
  </si>
  <si>
    <t>knl_167_mpi_openmp_b</t>
  </si>
  <si>
    <t>knl_167_mpi_openmp_c</t>
  </si>
  <si>
    <t>knl_167_mpi_d</t>
  </si>
  <si>
    <t xml:space="preserve">srun -N 1 -n68 -c4 </t>
  </si>
  <si>
    <t>ca</t>
  </si>
  <si>
    <t>460492K</t>
  </si>
  <si>
    <t>470244k</t>
  </si>
  <si>
    <t xml:space="preserve">run -N 1 -n128 -c2 </t>
  </si>
  <si>
    <t>srun -N 1 -n256 -c1</t>
  </si>
  <si>
    <t xml:space="preserve">run -N 1 -n256 -c1 </t>
  </si>
  <si>
    <t xml:space="preserve">srun -N 1 -n256 -c1 </t>
  </si>
  <si>
    <t xml:space="preserve">srun -N 1 -n128 -c2 </t>
  </si>
  <si>
    <t>knl_167d</t>
  </si>
  <si>
    <t>failed</t>
  </si>
  <si>
    <t>srun -N 1 -n2 -c128</t>
  </si>
  <si>
    <t>srun -N 1 -n8 -c32</t>
  </si>
  <si>
    <t>knl_167_mpi_e</t>
  </si>
  <si>
    <t>(:))</t>
  </si>
  <si>
    <t>knl_167_mpi_f</t>
  </si>
  <si>
    <t>srun -N 1 -n1 -c256</t>
  </si>
  <si>
    <t>knl_167_mpi_g</t>
  </si>
  <si>
    <t>srun -N 2 -n4 -c128</t>
  </si>
  <si>
    <t>knl_167_mpi_h</t>
  </si>
  <si>
    <t>problem</t>
  </si>
  <si>
    <t>done</t>
  </si>
  <si>
    <t>died</t>
  </si>
  <si>
    <t>knl_167_mpi_j</t>
  </si>
  <si>
    <t>srun -N 3-n6 -c128</t>
  </si>
  <si>
    <t>knl_167_mpi_k</t>
  </si>
  <si>
    <t>srun -N 2 -n2 -c256</t>
  </si>
  <si>
    <t>srun -N 2 -n4 -c256</t>
  </si>
  <si>
    <t>More processors requested than permitted</t>
  </si>
  <si>
    <t>knl_169_a</t>
  </si>
  <si>
    <t>group_gcf_169</t>
  </si>
  <si>
    <t>knl_169b</t>
  </si>
  <si>
    <t>knl_169c</t>
  </si>
  <si>
    <t>srun -N 1 -n 2 -c 128</t>
  </si>
  <si>
    <t>srun -N 1 -n 8 -c 32</t>
  </si>
  <si>
    <t>knl_169d</t>
  </si>
  <si>
    <t>knl_170b</t>
  </si>
  <si>
    <t>knl_170d</t>
  </si>
  <si>
    <t>knl_170c</t>
  </si>
  <si>
    <t>knl_167_mpi_m</t>
  </si>
  <si>
    <t>24:24</t>
  </si>
  <si>
    <t>20:00</t>
  </si>
  <si>
    <t>knl_170e</t>
  </si>
  <si>
    <t>srun -N 2 -n 2 -c 256</t>
  </si>
  <si>
    <t>knl_170f</t>
  </si>
  <si>
    <t>knl_170g</t>
  </si>
  <si>
    <t>kln_170h</t>
  </si>
  <si>
    <t>srun -N 2 -n 16 -c 32</t>
  </si>
  <si>
    <t>srun -N 2 -n 4 -c 128</t>
  </si>
  <si>
    <t>16:01</t>
  </si>
  <si>
    <t>17:01</t>
  </si>
  <si>
    <t>14:57</t>
  </si>
  <si>
    <t>11:24</t>
  </si>
  <si>
    <t>knl_170j</t>
  </si>
  <si>
    <t>knl_170k</t>
  </si>
  <si>
    <t>knl_170m</t>
  </si>
  <si>
    <t>knl_170n</t>
  </si>
  <si>
    <t>srun -N 4 -n 4 -c 256</t>
  </si>
  <si>
    <t>srun -N 4 -n 8 -c 128</t>
  </si>
  <si>
    <t>srun -N 4 -n 16 -c 64</t>
  </si>
  <si>
    <t>srun -N 4 -n 32 -c 32</t>
  </si>
  <si>
    <t>11:32</t>
  </si>
  <si>
    <t>11:44</t>
  </si>
  <si>
    <t>srun -N 8 -n 8 -c 256</t>
  </si>
  <si>
    <t>srun -N 8 -n 16 -c 128</t>
  </si>
  <si>
    <t>srun -N 8 -n 32 -c 64</t>
  </si>
  <si>
    <t>srun -N 8 -n 64 -c 32</t>
  </si>
  <si>
    <t>9:45</t>
  </si>
  <si>
    <t>slow-down factor (cf N=1)</t>
  </si>
  <si>
    <t>8:07</t>
  </si>
  <si>
    <t>7:02</t>
  </si>
  <si>
    <t>knl_171b.sh</t>
  </si>
  <si>
    <t>knl_171c.sh</t>
  </si>
  <si>
    <t>knl_171d.sh</t>
  </si>
  <si>
    <r>
      <t>knl_169a (</t>
    </r>
    <r>
      <rPr>
        <sz val="11"/>
        <color rgb="FFFF0000"/>
        <rFont val="Calibri"/>
        <family val="2"/>
        <scheme val="minor"/>
      </rPr>
      <t>3000</t>
    </r>
    <r>
      <rPr>
        <sz val="11"/>
        <color theme="1"/>
        <rFont val="Calibri"/>
        <family val="2"/>
        <scheme val="minor"/>
      </rPr>
      <t>)</t>
    </r>
  </si>
  <si>
    <r>
      <t>knl_170a (</t>
    </r>
    <r>
      <rPr>
        <sz val="11"/>
        <color rgb="FFFF0000"/>
        <rFont val="Calibri"/>
        <family val="2"/>
        <scheme val="minor"/>
      </rPr>
      <t>7000</t>
    </r>
    <r>
      <rPr>
        <sz val="11"/>
        <color theme="1"/>
        <rFont val="Calibri"/>
        <family val="2"/>
        <scheme val="minor"/>
      </rPr>
      <t>)</t>
    </r>
  </si>
  <si>
    <r>
      <t>knl_171a.sh (</t>
    </r>
    <r>
      <rPr>
        <sz val="11"/>
        <color rgb="FFFF0000"/>
        <rFont val="Calibri"/>
        <family val="2"/>
        <scheme val="minor"/>
      </rPr>
      <t>15000</t>
    </r>
    <r>
      <rPr>
        <sz val="11"/>
        <color theme="1"/>
        <rFont val="Calibri"/>
        <family val="2"/>
        <scheme val="minor"/>
      </rPr>
      <t>)</t>
    </r>
  </si>
  <si>
    <t>srun -N 16 -n 64 -c 64</t>
  </si>
  <si>
    <t>10:36</t>
  </si>
  <si>
    <t>knl_170b_alt</t>
  </si>
  <si>
    <t>knl_170c_alt</t>
  </si>
  <si>
    <t>export</t>
  </si>
  <si>
    <t>knl_170d_alt</t>
  </si>
  <si>
    <t>orig</t>
  </si>
  <si>
    <t>24:11</t>
  </si>
  <si>
    <t>reducing omp_num_threads does not help</t>
  </si>
  <si>
    <t>haswell_170a</t>
  </si>
  <si>
    <t>srun -N 1 -n 1 -c 64</t>
  </si>
  <si>
    <t>haswell_170b</t>
  </si>
  <si>
    <t>haswell_170c</t>
  </si>
  <si>
    <t>haswell_170d</t>
  </si>
  <si>
    <t>srun -N 1 -n 2 -c 32</t>
  </si>
  <si>
    <t>srun -N 1 -n 4 -c 16</t>
  </si>
  <si>
    <t>srun -N 1 -n 8 -c 8</t>
  </si>
  <si>
    <t>haswell_170b_alt</t>
  </si>
  <si>
    <t>haswell_170c_alt</t>
  </si>
  <si>
    <t>OMP_NUM_THREADS=32</t>
  </si>
  <si>
    <t>OMP_NUM_THREADS=8</t>
  </si>
  <si>
    <t>haswell_170d_alt</t>
  </si>
  <si>
    <t>no improvement over haswell_170b</t>
  </si>
  <si>
    <t>haswell_171a (15000)</t>
  </si>
  <si>
    <t>srun -N 8 -n 8 -c 64</t>
  </si>
  <si>
    <t>haswell_171b</t>
  </si>
  <si>
    <t>srun -N 8 -n 16 -c 32</t>
  </si>
  <si>
    <t>haswell_171c</t>
  </si>
  <si>
    <t>srun -N 8 -n 32 -c 16</t>
  </si>
  <si>
    <t>srun -N 8 -n 64 -c 8</t>
  </si>
  <si>
    <t>haswell_171d</t>
  </si>
  <si>
    <t>small improvement over haswell_170f</t>
  </si>
  <si>
    <t>knl_172a.sh (30000)</t>
  </si>
  <si>
    <t>knl_172b</t>
  </si>
  <si>
    <t>knl_172c</t>
  </si>
  <si>
    <t>knl_172d</t>
  </si>
  <si>
    <t>srun -N 16 -n 16 -c 256</t>
  </si>
  <si>
    <t>srun -N 16 -n 32 -c 128</t>
  </si>
  <si>
    <t>srun -N 16 -n 128 -c 32</t>
  </si>
  <si>
    <t>group_go_200</t>
  </si>
  <si>
    <t>knl_go_200.sh</t>
  </si>
  <si>
    <t>(parent)</t>
  </si>
  <si>
    <t>21:38</t>
  </si>
  <si>
    <t>knl_go_200a.sh</t>
  </si>
  <si>
    <t>knl_go_200b.sh</t>
  </si>
  <si>
    <t>knl_go_200c.sh</t>
  </si>
  <si>
    <t>21:18</t>
  </si>
  <si>
    <t>21:05</t>
  </si>
  <si>
    <t>Note:  no change in run time, but 2x fewer nodes</t>
  </si>
  <si>
    <t>Note:  no change in run time, but 4x fewer nodes</t>
  </si>
  <si>
    <t>knl_go_201b.sh</t>
  </si>
  <si>
    <t>group_go_201</t>
  </si>
  <si>
    <t>knl_go_202b.sh</t>
  </si>
  <si>
    <t>group_go_202</t>
  </si>
  <si>
    <t>kln_go_200d.sh</t>
  </si>
  <si>
    <t>25:53</t>
  </si>
  <si>
    <t>Note:  no change in run time, but 8x fewer nodes.  Still ran!</t>
  </si>
  <si>
    <t>27:33 (?)</t>
  </si>
  <si>
    <t>knl_go_203.sh</t>
  </si>
  <si>
    <t>group_go_203</t>
  </si>
  <si>
    <r>
      <t xml:space="preserve">OMP_NUM_THREADS=128 (was 64) (otherwise like c) </t>
    </r>
    <r>
      <rPr>
        <sz val="11"/>
        <color rgb="FFFF0000"/>
        <rFont val="Calibri"/>
        <family val="2"/>
        <scheme val="minor"/>
      </rPr>
      <t>… no win there</t>
    </r>
  </si>
  <si>
    <t>29:28</t>
  </si>
  <si>
    <r>
      <t xml:space="preserve">turn off orbit recording and distribution recording </t>
    </r>
    <r>
      <rPr>
        <sz val="11"/>
        <color rgb="FFFF0000"/>
        <rFont val="Calibri"/>
        <family val="2"/>
        <scheme val="minor"/>
      </rPr>
      <t>… no win there. Differs from previous experience?</t>
    </r>
  </si>
  <si>
    <t>knl_go_203a.sh</t>
  </si>
  <si>
    <t>29:57 !</t>
  </si>
  <si>
    <r>
      <t xml:space="preserve">can we do 8000 markers with 8 nodes? </t>
    </r>
    <r>
      <rPr>
        <sz val="11"/>
        <color rgb="FF00B050"/>
        <rFont val="Calibri"/>
        <family val="2"/>
        <scheme val="minor"/>
      </rPr>
      <t>… barely</t>
    </r>
  </si>
  <si>
    <r>
      <t xml:space="preserve">turn off ripple.  </t>
    </r>
    <r>
      <rPr>
        <sz val="11"/>
        <color rgb="FF00B050"/>
        <rFont val="Calibri"/>
        <family val="2"/>
        <scheme val="minor"/>
      </rPr>
      <t>Wall-clock time reduced by about 25%</t>
    </r>
  </si>
  <si>
    <t>knl_go_204.sh</t>
  </si>
  <si>
    <t>group_go_204</t>
  </si>
  <si>
    <t>knl_go_205.sh</t>
  </si>
  <si>
    <t>group_go_205</t>
  </si>
  <si>
    <t>12:50</t>
  </si>
  <si>
    <r>
      <t xml:space="preserve">are 10 steps per gyro-period OK?  CPU time reduced? (yes, </t>
    </r>
    <r>
      <rPr>
        <sz val="11"/>
        <color rgb="FF00B050"/>
        <rFont val="Calibri"/>
        <family val="2"/>
        <scheme val="minor"/>
      </rPr>
      <t>21:38 --&gt; 12:50</t>
    </r>
    <r>
      <rPr>
        <sz val="11"/>
        <color theme="1"/>
        <rFont val="Calibri"/>
        <family val="2"/>
        <scheme val="minor"/>
      </rPr>
      <t>)</t>
    </r>
  </si>
  <si>
    <t>27:20</t>
  </si>
  <si>
    <t>-N 8 -n 8 -c 256   … any faster? … yes</t>
  </si>
  <si>
    <t>60m</t>
  </si>
  <si>
    <t>knl_go_206.sh</t>
  </si>
  <si>
    <t>set my_max_simtime to 1500 sec.  Testing this …</t>
  </si>
  <si>
    <t>group_go_206</t>
  </si>
  <si>
    <t>28:24</t>
  </si>
  <si>
    <r>
      <t xml:space="preserve">does wall time reduce if we reduce number of markers? </t>
    </r>
    <r>
      <rPr>
        <sz val="11"/>
        <color rgb="FFFF0000"/>
        <rFont val="Calibri"/>
        <family val="2"/>
        <scheme val="minor"/>
      </rPr>
      <t xml:space="preserve"> Not really </t>
    </r>
  </si>
  <si>
    <t>knl_go_207.sh</t>
  </si>
  <si>
    <t>group_go_207</t>
  </si>
  <si>
    <t>increase number of orbit-points from 20 to 100</t>
  </si>
  <si>
    <t>25m</t>
  </si>
  <si>
    <t>knl_go_208.sh</t>
  </si>
  <si>
    <t>group_go_208</t>
  </si>
  <si>
    <t>increase time between orbit writes by 5x to 1.5e-8</t>
  </si>
  <si>
    <t>knl_go_209.sh</t>
  </si>
  <si>
    <t>group_go_209</t>
  </si>
  <si>
    <t>bumpout wall.  Orbitwrite to 2.e-8</t>
  </si>
  <si>
    <t>knl_go_210.sh</t>
  </si>
  <si>
    <t>group_go_210</t>
  </si>
  <si>
    <t>25:45</t>
  </si>
  <si>
    <t>26:08</t>
  </si>
  <si>
    <r>
      <t xml:space="preserve">reduce Nmrk to be integral multiple of Number cpus. </t>
    </r>
    <r>
      <rPr>
        <sz val="11"/>
        <color rgb="FFFF0000"/>
        <rFont val="Calibri"/>
        <family val="2"/>
        <scheme val="minor"/>
      </rPr>
      <t>No reduction in wall time</t>
    </r>
  </si>
  <si>
    <t>knl_go_210a.sh</t>
  </si>
  <si>
    <t>knl_go_210b.sh</t>
  </si>
  <si>
    <t>25:54</t>
  </si>
  <si>
    <t>no reduction in wall time by increasing to 96 nodes  ??</t>
  </si>
  <si>
    <t>24h</t>
  </si>
  <si>
    <t>knl_go_211.sh</t>
  </si>
  <si>
    <t>group_go_211</t>
  </si>
  <si>
    <t>rhomin=0.70.   simtime to 0.11.  max wall time to 86400</t>
  </si>
  <si>
    <t>group_go_212</t>
  </si>
  <si>
    <t>23:18</t>
  </si>
  <si>
    <r>
      <t xml:space="preserve">can we do non-periodic ripple on knl?   </t>
    </r>
    <r>
      <rPr>
        <sz val="11"/>
        <color rgb="FF00B050"/>
        <rFont val="Calibri"/>
        <family val="2"/>
        <scheme val="minor"/>
      </rPr>
      <t>… yes !!</t>
    </r>
  </si>
  <si>
    <t>knl_go_213.sh</t>
  </si>
  <si>
    <t>group_go_213</t>
  </si>
  <si>
    <t>knl_go_214.sh</t>
  </si>
  <si>
    <t>group_go_214</t>
  </si>
  <si>
    <t>production run for case4.  submitted 10 AM 12/31</t>
  </si>
  <si>
    <t>knl_go_215.sh</t>
  </si>
  <si>
    <t>group_go_215</t>
  </si>
  <si>
    <t>marker_05</t>
  </si>
  <si>
    <t>knl_go_212.sh</t>
  </si>
  <si>
    <t>20:36 (?)</t>
  </si>
  <si>
    <t>knl_go_216.sh</t>
  </si>
  <si>
    <t>group_go_216</t>
  </si>
  <si>
    <t>bumpout 15 --&gt; 18 cm.</t>
  </si>
  <si>
    <r>
      <rPr>
        <sz val="11"/>
        <color rgb="FF00B0F0"/>
        <rFont val="Calibri"/>
        <family val="2"/>
        <scheme val="minor"/>
      </rPr>
      <t>markers from 26856307</t>
    </r>
    <r>
      <rPr>
        <sz val="11"/>
        <color theme="1"/>
        <rFont val="Calibri"/>
        <family val="2"/>
        <scheme val="minor"/>
      </rPr>
      <t>.  bumpout_2   (4 to 6 cm).  Testing this capability</t>
    </r>
  </si>
  <si>
    <t>knl_go_217.sh</t>
  </si>
  <si>
    <t>group_go_217</t>
  </si>
  <si>
    <t>bumpout 1 --&gt; 3 cm</t>
  </si>
  <si>
    <t>knl_go_218.sh</t>
  </si>
  <si>
    <t>group_go_218</t>
  </si>
  <si>
    <t>bumpout 2 --&gt; 4 cm</t>
  </si>
  <si>
    <t>wall bumpout:  1/3</t>
  </si>
  <si>
    <t>wall bumpout:  2/4</t>
  </si>
  <si>
    <t>wall bumpout:  4/6</t>
  </si>
  <si>
    <t>wall bumpout:  15/18</t>
  </si>
  <si>
    <t>delta_rho = 868/3457</t>
  </si>
  <si>
    <t>delta_rho = 96/1428 (pos/neg)</t>
  </si>
  <si>
    <t>delta_rho = 228/1919</t>
  </si>
  <si>
    <t>delta_rho = 517/2758</t>
  </si>
  <si>
    <t>knl_go_219.sh</t>
  </si>
  <si>
    <t>knl_go_220.sh</t>
  </si>
  <si>
    <t>group_go_219</t>
  </si>
  <si>
    <t>group_go_220</t>
  </si>
  <si>
    <t>bumpout 1 --&gt; 1 cm</t>
  </si>
  <si>
    <t>bumpout 3 --&gt; 3 cm</t>
  </si>
  <si>
    <t>DIED</t>
  </si>
  <si>
    <t>16:05:15</t>
  </si>
  <si>
    <t>4:57:26</t>
  </si>
  <si>
    <t>knl_go_222.sh</t>
  </si>
  <si>
    <t>group_go_222</t>
  </si>
  <si>
    <t>Nmrk = 4 x 32 x 256</t>
  </si>
  <si>
    <t>knl_go_221.sh</t>
  </si>
  <si>
    <t>group_go_221</t>
  </si>
  <si>
    <t>max cpu time = 750 sec</t>
  </si>
  <si>
    <t>knl_go_223.sh</t>
  </si>
  <si>
    <t>group_go_223</t>
  </si>
  <si>
    <t>13:22</t>
  </si>
  <si>
    <t>13:32</t>
  </si>
  <si>
    <t>knl_go_224.sh</t>
  </si>
  <si>
    <t>group_go_224</t>
  </si>
  <si>
    <t>increase Nmrk by another factor of 4</t>
  </si>
  <si>
    <t>increase Nmrk by factor 4.  no change in wall-clock time !!</t>
  </si>
  <si>
    <t>knl_go_225.sh</t>
  </si>
  <si>
    <t>group_go_225</t>
  </si>
  <si>
    <t>fine-scale increase in Nmrk</t>
  </si>
  <si>
    <t>25:40</t>
  </si>
  <si>
    <t>knl_go_226.sh</t>
  </si>
  <si>
    <t>group_go_226</t>
  </si>
  <si>
    <t>rhomax=0.3 so we do not lose any particles</t>
  </si>
  <si>
    <t>13:14</t>
  </si>
  <si>
    <t>knl_go_226a.sh</t>
  </si>
  <si>
    <t>knl_170a</t>
  </si>
  <si>
    <t>knl_172a</t>
  </si>
  <si>
    <t>Expected</t>
  </si>
  <si>
    <t>Ratio</t>
  </si>
  <si>
    <t>knl_go_226b.sh</t>
  </si>
  <si>
    <t>repeat with two nodes (-N 2 -n 2 -c 256)</t>
  </si>
  <si>
    <t>knl_go_226c.sh</t>
  </si>
  <si>
    <t>13:33</t>
  </si>
  <si>
    <t>26:18</t>
  </si>
  <si>
    <t>13:20</t>
  </si>
  <si>
    <t>-N 2 -n 4 -c 128   … not a win</t>
  </si>
  <si>
    <t>13:28</t>
  </si>
  <si>
    <t>-N 2 -n 2 -c 128   … not a win</t>
  </si>
  <si>
    <t>TIMELIM</t>
  </si>
  <si>
    <t>knl_go_227.sh</t>
  </si>
  <si>
    <t>group_go_227</t>
  </si>
  <si>
    <t>timing study.  Max cpu time = 3300.</t>
  </si>
  <si>
    <r>
      <t xml:space="preserve">production run for case2.  submitted 10 AM 12/31.  </t>
    </r>
    <r>
      <rPr>
        <sz val="11"/>
        <color rgb="FFFF0000"/>
        <rFont val="Calibri"/>
        <family val="2"/>
        <scheme val="minor"/>
      </rPr>
      <t>why time limit exceeded ???</t>
    </r>
  </si>
  <si>
    <t>55:42</t>
  </si>
  <si>
    <t>knl_go_228.sh</t>
  </si>
  <si>
    <t>group_go_228</t>
  </si>
  <si>
    <t>48h</t>
  </si>
  <si>
    <t>Max cpu time = 47h</t>
  </si>
  <si>
    <t>knl_go_229.sh</t>
  </si>
  <si>
    <t>group_go_229</t>
  </si>
  <si>
    <t>turn off orbit and distribution recording</t>
  </si>
  <si>
    <t>22:13</t>
  </si>
  <si>
    <t>16:28</t>
  </si>
  <si>
    <t>19:21</t>
  </si>
  <si>
    <t>17:43</t>
  </si>
  <si>
    <t>20:01</t>
  </si>
  <si>
    <t>knl_go_230.sh</t>
  </si>
  <si>
    <t>knl_go_215a.sh</t>
  </si>
  <si>
    <t>knl_go_225.sh (repeat after rebuild try3)</t>
  </si>
  <si>
    <t>14:16</t>
  </si>
  <si>
    <t>about same execution time.  So we have been working with the 'try3' version.</t>
  </si>
  <si>
    <t>3h</t>
  </si>
  <si>
    <t>group_go_230</t>
  </si>
  <si>
    <t>profiles:  v1d_profiles_te_0200.txt</t>
  </si>
  <si>
    <t>knl_go_231.sh</t>
  </si>
  <si>
    <t>group_go_231</t>
  </si>
  <si>
    <t>5h</t>
  </si>
  <si>
    <t>set maximum cpu time to 4.5 hrs (16200)</t>
  </si>
  <si>
    <t>22:34</t>
  </si>
  <si>
    <t>rank OK with just 5 nodes!</t>
  </si>
  <si>
    <t>knl_go_232.sh</t>
  </si>
  <si>
    <t>group_go_232</t>
  </si>
  <si>
    <t>bumpout 2 --&gt; 3 cm</t>
  </si>
  <si>
    <t>knl_go_233.sh</t>
  </si>
  <si>
    <t>group_go_233</t>
  </si>
  <si>
    <t>bumpout 10 --&gt; 11 cm</t>
  </si>
  <si>
    <t>22:43</t>
  </si>
  <si>
    <t>25:28</t>
  </si>
  <si>
    <t>knl_go_232a.sh</t>
  </si>
  <si>
    <t>srun -N 5 -n 5 -c 64  OMP_NUM_THREADS=256</t>
  </si>
  <si>
    <t>26:20</t>
  </si>
  <si>
    <t>ncomplete</t>
  </si>
  <si>
    <t>time</t>
  </si>
  <si>
    <t>(min)</t>
  </si>
  <si>
    <t xml:space="preserve">srun -N 5 -n5 -c 256 </t>
  </si>
  <si>
    <t>srun -N 5 -n5 -c 64</t>
  </si>
  <si>
    <t>OMP_NUM_THREADS=256</t>
  </si>
  <si>
    <t>OMP_NUM_THREADS=128</t>
  </si>
  <si>
    <t>modification of 'a'</t>
  </si>
  <si>
    <t>knl_172e.sh</t>
  </si>
  <si>
    <t>knl_172f.sh</t>
  </si>
  <si>
    <t>4:31:08</t>
  </si>
  <si>
    <t>knl_go_228</t>
  </si>
  <si>
    <t>knl_go_229</t>
  </si>
  <si>
    <t>3D*</t>
  </si>
  <si>
    <t>Nodes</t>
  </si>
  <si>
    <t>Markers</t>
  </si>
  <si>
    <t>B-field</t>
  </si>
  <si>
    <t>simulation time (sec)</t>
  </si>
  <si>
    <t>CPU time (sec)</t>
  </si>
  <si>
    <t>case</t>
  </si>
  <si>
    <t>system</t>
  </si>
  <si>
    <t>knl_go_234.sh</t>
  </si>
  <si>
    <t>group_go_234</t>
  </si>
  <si>
    <t>max cpu time = 5.5 hours</t>
  </si>
  <si>
    <t>knl_go_235.sh</t>
  </si>
  <si>
    <t>group_go_235</t>
  </si>
  <si>
    <t>knl_go_236.sh</t>
  </si>
  <si>
    <t>group_go_236</t>
  </si>
  <si>
    <t>haswell_go_237.sh</t>
  </si>
  <si>
    <t>group_go_237</t>
  </si>
  <si>
    <t>set max cpu time to 5.5 hours.  Compare sec/sec to 228</t>
  </si>
  <si>
    <t>haswell_171a</t>
  </si>
  <si>
    <t>knl_171a.sh</t>
  </si>
  <si>
    <t># h5 files</t>
  </si>
  <si>
    <t>hh:mm</t>
  </si>
  <si>
    <t>33:06</t>
  </si>
  <si>
    <t>31:47</t>
  </si>
  <si>
    <t>mm:ss</t>
  </si>
  <si>
    <t xml:space="preserve">memory </t>
  </si>
  <si>
    <t>K</t>
  </si>
  <si>
    <t>GB</t>
  </si>
  <si>
    <t>5:30</t>
  </si>
  <si>
    <t>knl_go_234</t>
  </si>
  <si>
    <t>forgot to set max cputime = 5.5 hours</t>
  </si>
  <si>
    <t>TIMEOUT</t>
  </si>
  <si>
    <t>knl_go_234a.sh</t>
  </si>
  <si>
    <t>256 threads and 64 cores (inverted from the usual)</t>
  </si>
  <si>
    <t>knl_go_234b.sh</t>
  </si>
  <si>
    <t xml:space="preserve">256 threads and -c 256 </t>
  </si>
  <si>
    <t>with "official" build script 1/9/2020</t>
  </si>
  <si>
    <t>knl_172a.sh</t>
  </si>
  <si>
    <t>knl_go_238.sh</t>
  </si>
  <si>
    <t>Max cpu time = 1500s</t>
  </si>
  <si>
    <t>knl_go_238</t>
  </si>
  <si>
    <t>0:26</t>
  </si>
  <si>
    <t>OMP_NUM_</t>
  </si>
  <si>
    <t>THREADS</t>
  </si>
  <si>
    <t>srun</t>
  </si>
  <si>
    <t>-N 1 -n1 -c 256</t>
  </si>
  <si>
    <t>-N 1 -n1 -c 64</t>
  </si>
  <si>
    <t>MAX</t>
  </si>
  <si>
    <t>SIM</t>
  </si>
  <si>
    <t>169200</t>
  </si>
  <si>
    <t>19800</t>
  </si>
  <si>
    <t>memory (or duration?) has factor 3.44 effect</t>
  </si>
  <si>
    <t>1500</t>
  </si>
  <si>
    <t>6000</t>
  </si>
  <si>
    <t>-N 8 -n 8 -c 256</t>
  </si>
  <si>
    <t>-N 8 -n 16 -c 128</t>
  </si>
  <si>
    <t>-N 8 -n 32 -c 64</t>
  </si>
  <si>
    <t>-N 8 -n 64 -c 32</t>
  </si>
  <si>
    <t>turned off memory and distribution recording (from 228)</t>
  </si>
  <si>
    <t>direct repeat after re-compile</t>
  </si>
  <si>
    <t>knl_go_220a.sh</t>
  </si>
  <si>
    <t>after re-compilation</t>
  </si>
  <si>
    <t>direct repeat after re-compilation</t>
  </si>
  <si>
    <t>ripple off</t>
  </si>
  <si>
    <t>larger B-field size</t>
  </si>
  <si>
    <t>knl_go_239.sh</t>
  </si>
  <si>
    <t>group_go_239</t>
  </si>
  <si>
    <t>q</t>
  </si>
  <si>
    <t>only change from 228:  maximum simulation  time.  But factor 8.7 diff in total sec/sec !!  Or compile switches?</t>
  </si>
  <si>
    <t>like 238 but 2D</t>
  </si>
  <si>
    <t>knl_go_239</t>
  </si>
  <si>
    <t>0:25</t>
  </si>
  <si>
    <t>-N 50 -n 50 -c 32</t>
  </si>
  <si>
    <t>-N 100 -n 100 -c 32</t>
  </si>
  <si>
    <t>-N 15 -n 15 -c 32</t>
  </si>
  <si>
    <t>knl_go_220b.sh</t>
  </si>
  <si>
    <t>kln_go_220b.sh</t>
  </si>
  <si>
    <t>kln_go_220c.sh</t>
  </si>
  <si>
    <t>uses ascot5_main_v1 (NSIMD=8)</t>
  </si>
  <si>
    <t>rerun with 5 nodes rather than original 12 in 220b</t>
  </si>
  <si>
    <t>knl_go_220c.sh</t>
  </si>
  <si>
    <t>ascot_main_v1</t>
  </si>
  <si>
    <t>same as 220c but use 12 nodes</t>
  </si>
  <si>
    <t>knl_go_220d.sh</t>
  </si>
  <si>
    <t>knl_go_220</t>
  </si>
  <si>
    <t>knl_go_220a</t>
  </si>
  <si>
    <t>knl_go_220b</t>
  </si>
  <si>
    <t>knl_go_220c</t>
  </si>
  <si>
    <t>knl_go_220d</t>
  </si>
  <si>
    <t>_v1</t>
  </si>
  <si>
    <t>_v3</t>
  </si>
  <si>
    <t>knl_go_220e.sh</t>
  </si>
  <si>
    <t>same as220d but use ascot_main_v3</t>
  </si>
  <si>
    <t>knl_go_220f.sh</t>
  </si>
  <si>
    <t>_v0</t>
  </si>
  <si>
    <t>same as 220e but use ascot_main_v0</t>
  </si>
  <si>
    <t xml:space="preserve">knl_go_220g.sh </t>
  </si>
  <si>
    <t>same as 220f but NUM_THREADS = 64 --&gt; 32</t>
  </si>
  <si>
    <t>-N 12 n12 -c 256</t>
  </si>
  <si>
    <t>-N 5 -n5 -c 256</t>
  </si>
  <si>
    <t>?</t>
  </si>
  <si>
    <t>like 239 but use ascot_main_v0</t>
  </si>
  <si>
    <t>knl_go_239a</t>
  </si>
  <si>
    <t>-N 8 -n 8 -c 64</t>
  </si>
  <si>
    <t>-N 8 -n 16 -c 32</t>
  </si>
  <si>
    <t>-N 8 -n 32 -c 16</t>
  </si>
  <si>
    <t>-N 8 -n 64 - c 8</t>
  </si>
  <si>
    <t>148 is like 147 but 16 TF coils</t>
  </si>
  <si>
    <t>00:04:11</t>
  </si>
  <si>
    <t>00:02:54</t>
  </si>
  <si>
    <t>00:03:22</t>
  </si>
  <si>
    <t>00:03:27</t>
  </si>
  <si>
    <t>00:07:33</t>
  </si>
  <si>
    <t>00:07:09</t>
  </si>
  <si>
    <t>00:07:50</t>
  </si>
  <si>
    <t>00:09:29</t>
  </si>
  <si>
    <t>00:22:43</t>
  </si>
  <si>
    <t>00:20:01</t>
  </si>
  <si>
    <t>00:06:26</t>
  </si>
  <si>
    <t>00:18:01</t>
  </si>
  <si>
    <t>00:17:13</t>
  </si>
  <si>
    <t>00:19:32</t>
  </si>
  <si>
    <t>00:14:17</t>
  </si>
  <si>
    <t>00:18:21</t>
  </si>
  <si>
    <t>sim-max/</t>
  </si>
  <si>
    <t>00:06:11</t>
  </si>
  <si>
    <t>-N 12 -n12 -c 256</t>
  </si>
  <si>
    <t>_v4</t>
  </si>
  <si>
    <t>_v2</t>
  </si>
  <si>
    <t>knl_go_220h.sh</t>
  </si>
  <si>
    <t>same as 220f but use ascot5_main_v4</t>
  </si>
  <si>
    <t>same as 220f but use ascot5_main_v2</t>
  </si>
  <si>
    <t>knl_go_220i.sh</t>
  </si>
  <si>
    <t>knl_go_220j.sh</t>
  </si>
  <si>
    <t>repeat 220f but use only 5 nodes</t>
  </si>
  <si>
    <t>haswell_220a.sh</t>
  </si>
  <si>
    <t>-N 12 -n 12 -c 32</t>
  </si>
  <si>
    <t>haswell_220b.sh</t>
  </si>
  <si>
    <t>-N 12 -n 12 c- 64</t>
  </si>
  <si>
    <t>haswell_220c.sh</t>
  </si>
  <si>
    <t>knl_go_220k.sh</t>
  </si>
  <si>
    <t>-N 12 -n12 -c 64</t>
  </si>
  <si>
    <t>knl_go_220m.sh</t>
  </si>
  <si>
    <t>-N 12 -n12 -c 68</t>
  </si>
  <si>
    <t>no errors reported but no endstate either.  Not quite what konsta recommended</t>
  </si>
  <si>
    <t>knl_go_220n.sh</t>
  </si>
  <si>
    <t>recommended by konsta</t>
  </si>
  <si>
    <t>recommended by konsta 1/13 but no change in time</t>
  </si>
  <si>
    <t>knl_go_220p.sh</t>
  </si>
  <si>
    <t>haswell_220d.sh</t>
  </si>
  <si>
    <t>like 220a but increase threads by 1</t>
  </si>
  <si>
    <t>like "n" but add two lines recommended by nersc.  Not a win.</t>
  </si>
  <si>
    <t>knl_go_220q.sh</t>
  </si>
  <si>
    <t>&gt;30</t>
  </si>
  <si>
    <t>this is not a win</t>
  </si>
  <si>
    <t>knl_go_240.sh</t>
  </si>
  <si>
    <t>group_go_240</t>
  </si>
  <si>
    <t>repeat 214 but set max cpu time to 1500 (=25 min).  Need 24 nodes for 24576 markers</t>
  </si>
  <si>
    <t>like "I" (previous best) but increase threads by 1. not a win</t>
  </si>
  <si>
    <t>study of NSIMD during compilation</t>
  </si>
  <si>
    <t>NSIMD</t>
  </si>
  <si>
    <t>(blank)</t>
  </si>
  <si>
    <t>optimize cores and threads for knl version 2</t>
  </si>
  <si>
    <t>optimize cores and threads for haswell</t>
  </si>
  <si>
    <t>study of number of nodes</t>
  </si>
  <si>
    <t>knl_go_241.sh</t>
  </si>
  <si>
    <t>group_go_241</t>
  </si>
  <si>
    <t>knl_go_242.sh</t>
  </si>
  <si>
    <t>group_go_242</t>
  </si>
  <si>
    <t>repeat 241 but set max cputime 500 --&gt; 200</t>
  </si>
  <si>
    <t>repeat 240 but set max cputime 1500 --&gt; 500. still timeout</t>
  </si>
  <si>
    <t>haswell_go_242</t>
  </si>
  <si>
    <t>ve</t>
  </si>
  <si>
    <t>v2</t>
  </si>
  <si>
    <t>knl_go_243.sh</t>
  </si>
  <si>
    <t>group_go_243</t>
  </si>
  <si>
    <t>v4</t>
  </si>
  <si>
    <t>knl_go_242b.sh</t>
  </si>
  <si>
    <r>
      <t>repeat 242 with version v4 … verify speed improvement</t>
    </r>
    <r>
      <rPr>
        <b/>
        <sz val="11"/>
        <color rgb="FF00B050"/>
        <rFont val="Calibri"/>
        <family val="2"/>
        <scheme val="minor"/>
      </rPr>
      <t xml:space="preserve"> … yes!</t>
    </r>
  </si>
  <si>
    <t>-N 24 -n24 -c 256</t>
  </si>
  <si>
    <t>-N 24 -n24 -c 64</t>
  </si>
  <si>
    <t>knl_go_242c.sh</t>
  </si>
  <si>
    <t>verify that my_build_try3.sh was much slower</t>
  </si>
  <si>
    <t>like 242 but double number of threads</t>
  </si>
  <si>
    <t>knl_go_242d.sh</t>
  </si>
  <si>
    <t>like 242d but halve number of threads</t>
  </si>
  <si>
    <t>haswell_go_242b</t>
  </si>
  <si>
    <t>knl_interactive_go_242e.sh</t>
  </si>
  <si>
    <t>repeat 242 with fewer markers.  Max cputime = 5.75 hours</t>
  </si>
  <si>
    <t>new file system 1/16/2020</t>
  </si>
  <si>
    <t>start of CFS era</t>
  </si>
  <si>
    <t>direct repeat of pre-CFS run (previous elapsecd = 0:05:01)</t>
  </si>
  <si>
    <t>only change from "I":  256 threads … longer elapsed than 64 threads!</t>
  </si>
  <si>
    <t>new_knl_go_220r.sh</t>
  </si>
  <si>
    <t>new_knl_go_220s.sh</t>
  </si>
  <si>
    <t>new_knl_go_220i.sh</t>
  </si>
  <si>
    <t>new_knl_go_242f.sh</t>
  </si>
  <si>
    <t>-N 24 -n24 -c 128</t>
  </si>
  <si>
    <t>new_knl_go_242g.sh</t>
  </si>
  <si>
    <t>new_knl_go_242h</t>
  </si>
  <si>
    <t>-N 24 -n 24 -c 32</t>
  </si>
  <si>
    <t>new_haswell_go_242c</t>
  </si>
  <si>
    <t>-N 24 -n24 -c 32</t>
  </si>
  <si>
    <t>new_haswell_go_242d</t>
  </si>
  <si>
    <t>-N 24 -n24 -c 16</t>
  </si>
  <si>
    <t>new_knl_go_242i</t>
  </si>
  <si>
    <t xml:space="preserve"> -N 16 -n 16 -c 256</t>
  </si>
  <si>
    <t xml:space="preserve"> -N 16 -n 32 -c 128</t>
  </si>
  <si>
    <t xml:space="preserve"> -N 16 -n 64 -c 64</t>
  </si>
  <si>
    <t xml:space="preserve"> -N 16 -n 128 -c 32</t>
  </si>
  <si>
    <t>knl_172g.sh</t>
  </si>
  <si>
    <t xml:space="preserve"> -N 16 -n 16 -c 128</t>
  </si>
  <si>
    <t>knl_172h.sh</t>
  </si>
  <si>
    <t xml:space="preserve"> -N 16 -n 16 -c 64</t>
  </si>
  <si>
    <t>unknown build</t>
  </si>
  <si>
    <t>new_knl_go_220t.sh</t>
  </si>
  <si>
    <t>new_knl_go_220u.sh</t>
  </si>
  <si>
    <t>-N 12 n12 -c 64</t>
  </si>
  <si>
    <t>=56:56</t>
  </si>
  <si>
    <t>like "M" but add two lines recommended by nersc.  Not a win.</t>
  </si>
  <si>
    <t>new_haswell_220e.sh</t>
  </si>
  <si>
    <t>-N 12 -n 12 -c 64</t>
  </si>
  <si>
    <t>new_knl_go_243j.sh</t>
  </si>
  <si>
    <t>new_knl_go_243k.sh</t>
  </si>
  <si>
    <t>overwritten</t>
  </si>
  <si>
    <t>repeat 242 with 24 * 4 * 268 = 25728</t>
  </si>
  <si>
    <t>group_go_244</t>
  </si>
  <si>
    <t>timing study.  Max cputime = 1500 (25 minutes) 765 markers were processed</t>
  </si>
  <si>
    <t>new_knl_go_244.sh</t>
  </si>
  <si>
    <t>new_knl_go_245.sh</t>
  </si>
  <si>
    <t>group_go_245</t>
  </si>
  <si>
    <r>
      <t xml:space="preserve">birth rho_max = 0.3 and max cputime = 750. </t>
    </r>
    <r>
      <rPr>
        <b/>
        <sz val="11"/>
        <color rgb="FFFF0000"/>
        <rFont val="Calibri"/>
        <family val="2"/>
        <scheme val="minor"/>
      </rPr>
      <t>N=536 simultaneous</t>
    </r>
  </si>
  <si>
    <t>new_knl_go_246.sh</t>
  </si>
  <si>
    <t>group_go_246</t>
  </si>
  <si>
    <t xml:space="preserve">new_knl_go_247.sh </t>
  </si>
  <si>
    <t>group_go_247</t>
  </si>
  <si>
    <t xml:space="preserve">max cputime = 3400.  </t>
  </si>
  <si>
    <t xml:space="preserve">repeat timing study with correct number markers. Maxcpu=1500 </t>
  </si>
  <si>
    <t xml:space="preserve">new_knl_go_248.sh </t>
  </si>
  <si>
    <t>group_go_248</t>
  </si>
  <si>
    <t>max cputime = 750</t>
  </si>
  <si>
    <t xml:space="preserve">new_knl_go_249.sh </t>
  </si>
  <si>
    <t>max cputime = 250</t>
  </si>
  <si>
    <t xml:space="preserve">new_knl_go_250.sh </t>
  </si>
  <si>
    <t>group_go_249</t>
  </si>
  <si>
    <t>group_go_250</t>
  </si>
  <si>
    <t>max cputime = 25000.  should go to thermalization</t>
  </si>
  <si>
    <t xml:space="preserve">new_knl_go_251.sh </t>
  </si>
  <si>
    <t>group_go_251</t>
  </si>
  <si>
    <r>
      <t xml:space="preserve">just checking that case4 runs OK .. </t>
    </r>
    <r>
      <rPr>
        <sz val="11"/>
        <color rgb="FF00B050"/>
        <rFont val="Calibri"/>
        <family val="2"/>
        <scheme val="minor"/>
      </rPr>
      <t>Ran OK !</t>
    </r>
  </si>
  <si>
    <t>result of this study:  CPU time is linear in simulation time</t>
  </si>
  <si>
    <t>… which is good news</t>
  </si>
  <si>
    <t xml:space="preserve">new_knl_go_252.sh </t>
  </si>
  <si>
    <t>group_go_252</t>
  </si>
  <si>
    <t>killed</t>
  </si>
  <si>
    <t xml:space="preserve">new_knl_go_253.sh </t>
  </si>
  <si>
    <t>group_go_253</t>
  </si>
  <si>
    <t xml:space="preserve">new_knl_go_254.sh </t>
  </si>
  <si>
    <t>group_go_254</t>
  </si>
  <si>
    <t>duplicates run 253 for more particle statistics</t>
  </si>
  <si>
    <t>first non-periodic production run  1/17 1:45 PM (killed)</t>
  </si>
  <si>
    <t>first non-periodic production run  1/17 3:30 PM</t>
  </si>
  <si>
    <t>min</t>
  </si>
  <si>
    <t>simtime (cpuend)</t>
  </si>
  <si>
    <t xml:space="preserve">new_knl_go_255.sh </t>
  </si>
  <si>
    <t>group_go_255</t>
  </si>
  <si>
    <t>increase max cpu to 32500 and 10 hours -&gt; reduce marker-ends = cputime.  Also case4</t>
  </si>
  <si>
    <t>birth rhomin = 0.70</t>
  </si>
  <si>
    <t>group_go_256</t>
  </si>
  <si>
    <t xml:space="preserve">new_knl_go_256.sh </t>
  </si>
  <si>
    <t xml:space="preserve">new_knl_go_257.sh </t>
  </si>
  <si>
    <t xml:space="preserve">new_knl_go_258.sh </t>
  </si>
  <si>
    <t>group_go_257</t>
  </si>
  <si>
    <t>group_go_258</t>
  </si>
  <si>
    <t>v1d_highres8_tor_case2.txt</t>
  </si>
  <si>
    <t>v1d_highres8_tor_case4.txt</t>
  </si>
  <si>
    <t>v1d_highres8_tor_case6.txt</t>
  </si>
  <si>
    <t xml:space="preserve">new_knl_go_259.sh </t>
  </si>
  <si>
    <t>group_go_259</t>
  </si>
  <si>
    <t xml:space="preserve">new_knl_go_260.sh </t>
  </si>
  <si>
    <t>group_go_260</t>
  </si>
  <si>
    <t>v1d_highres8_curmult_case2.txt</t>
  </si>
  <si>
    <t xml:space="preserve">new_knl_go_261.sh </t>
  </si>
  <si>
    <t>group_go_261</t>
  </si>
  <si>
    <t>v1d_highres8_curmult_case4.txt</t>
  </si>
  <si>
    <t xml:space="preserve">new_knl_go_262.sh </t>
  </si>
  <si>
    <t>group_go_262</t>
  </si>
  <si>
    <t xml:space="preserve">new_knl_go_263.sh </t>
  </si>
  <si>
    <t>group_go_263</t>
  </si>
  <si>
    <t>(rf)</t>
  </si>
  <si>
    <t>studies for RF.   250 sec max</t>
  </si>
  <si>
    <t>group_rf_03</t>
  </si>
  <si>
    <t xml:space="preserve">new_knl_rf_03.sh </t>
  </si>
  <si>
    <t xml:space="preserve">new_knl_rf_04.sh </t>
  </si>
  <si>
    <t>group_rf_04</t>
  </si>
  <si>
    <t>3000 sec max.   V1d_profiles_rfmult_2</t>
  </si>
  <si>
    <t xml:space="preserve">new_knl_rf_05.sh </t>
  </si>
  <si>
    <t>group_rf_05</t>
  </si>
  <si>
    <t>3000 sec max.   V1d_profiles_rfmult_5</t>
  </si>
  <si>
    <t xml:space="preserve">fixed BT and Rmajor for 2D  1/20 noon. </t>
  </si>
  <si>
    <t xml:space="preserve">duplicate run for better statistics. </t>
  </si>
  <si>
    <t xml:space="preserve">new_knl_go_264.sh </t>
  </si>
  <si>
    <t xml:space="preserve">new_knl_go_265.sh </t>
  </si>
  <si>
    <t>(v1d_highres8_tor_case2.txt)</t>
  </si>
  <si>
    <t>group_go_264</t>
  </si>
  <si>
    <t>group_go_265</t>
  </si>
  <si>
    <t>set rhomin = 0.</t>
  </si>
  <si>
    <t>group_go_266</t>
  </si>
  <si>
    <t xml:space="preserve">new_knl_go_266.sh </t>
  </si>
  <si>
    <t xml:space="preserve">new_knl_go_267.sh </t>
  </si>
  <si>
    <t>group_go_267</t>
  </si>
  <si>
    <t>set rhomin=0.</t>
  </si>
  <si>
    <t xml:space="preserve">new_knl_go_268.sh </t>
  </si>
  <si>
    <t>group_go_268</t>
  </si>
  <si>
    <t xml:space="preserve">new_knl_go_269.sh </t>
  </si>
  <si>
    <t>group_go_269</t>
  </si>
  <si>
    <t xml:space="preserve">new_knl_hybrid_270.sh </t>
  </si>
  <si>
    <t xml:space="preserve">new_knl_hybrid_271.sh </t>
  </si>
  <si>
    <t>group_hybrid_270</t>
  </si>
  <si>
    <t>group_gc_271</t>
  </si>
  <si>
    <t>group_hybrid_272</t>
  </si>
  <si>
    <t>new_knl_hybrid_272</t>
  </si>
  <si>
    <t>new_knl_gc_273</t>
  </si>
  <si>
    <t>group_hybrid_273</t>
  </si>
  <si>
    <t>not submitted</t>
  </si>
  <si>
    <t xml:space="preserve">new_knl_go_274.sh </t>
  </si>
  <si>
    <t>group_go_274</t>
  </si>
  <si>
    <t xml:space="preserve">new_knl_go_275.sh </t>
  </si>
  <si>
    <t>group_go_275</t>
  </si>
  <si>
    <t>v1d_24tf_72_168_30.txt</t>
  </si>
  <si>
    <t>set rhomin=0.  24TF</t>
  </si>
  <si>
    <t xml:space="preserve">new_knl_go_276.sh </t>
  </si>
  <si>
    <t>group_go_276</t>
  </si>
  <si>
    <t>v1d_14tf_72_168_30.txt</t>
  </si>
  <si>
    <t>set rhomin=0.  14TF</t>
  </si>
  <si>
    <t>new_knl_go_277.sh</t>
  </si>
  <si>
    <t>group_go_277</t>
  </si>
  <si>
    <t>group_go_172</t>
  </si>
  <si>
    <t>trying random poloidal velocity vector</t>
  </si>
  <si>
    <t>new_knl_go_278.sh</t>
  </si>
  <si>
    <t>group_go_278</t>
  </si>
  <si>
    <t>2D.  Compare to 277</t>
  </si>
  <si>
    <t>KILLED</t>
  </si>
  <si>
    <t>start using marker set 5 with randomized poloidal velocity</t>
  </si>
  <si>
    <t>group_go_279</t>
  </si>
  <si>
    <t>group_go_280</t>
  </si>
  <si>
    <t>group_go_281</t>
  </si>
  <si>
    <t xml:space="preserve">new_knl_go_279.sh </t>
  </si>
  <si>
    <t xml:space="preserve">new_knl_go_280.sh </t>
  </si>
  <si>
    <t xml:space="preserve">new_knl_go_281.sh </t>
  </si>
  <si>
    <t xml:space="preserve">new_knl_go_282.sh </t>
  </si>
  <si>
    <t>group_go_282</t>
  </si>
  <si>
    <t>last rho</t>
  </si>
  <si>
    <t>26762589 ?</t>
  </si>
  <si>
    <t>group_go_283</t>
  </si>
  <si>
    <t xml:space="preserve">new_knl_go_283.sh </t>
  </si>
  <si>
    <t xml:space="preserve">new_knl_go_284.sh </t>
  </si>
  <si>
    <t>group_go_284</t>
  </si>
  <si>
    <t xml:space="preserve">new_knl_go_285.sh </t>
  </si>
  <si>
    <t>group_go_285</t>
  </si>
  <si>
    <t>v1d_12tf_72_168_30.txt</t>
  </si>
  <si>
    <t xml:space="preserve">new_knl_go_286.sh </t>
  </si>
  <si>
    <t>group_go_286</t>
  </si>
  <si>
    <t>(rv1d_72_168_30.txt)</t>
  </si>
  <si>
    <t xml:space="preserve">new_knl_go_287.sh </t>
  </si>
  <si>
    <t>group_go_287</t>
  </si>
  <si>
    <t>collisionless, fixed grid.</t>
  </si>
  <si>
    <t>waiting</t>
  </si>
  <si>
    <t xml:space="preserve">new_knl_go_288.sh </t>
  </si>
  <si>
    <t>group_go_288</t>
  </si>
  <si>
    <t>(9252)</t>
  </si>
  <si>
    <r>
      <t xml:space="preserve">collisionless, fixed grid.  </t>
    </r>
    <r>
      <rPr>
        <b/>
        <sz val="11"/>
        <color rgb="FFFF0000"/>
        <rFont val="Calibri"/>
        <family val="2"/>
        <scheme val="minor"/>
      </rPr>
      <t>Bad BT &amp; R</t>
    </r>
  </si>
  <si>
    <t xml:space="preserve">new_knl_go_289.sh </t>
  </si>
  <si>
    <t>group_go_289</t>
  </si>
  <si>
    <r>
      <t xml:space="preserve">collisionless, fixed grid.  </t>
    </r>
    <r>
      <rPr>
        <sz val="11"/>
        <color rgb="FF00B050"/>
        <rFont val="Calibri"/>
        <family val="2"/>
        <scheme val="minor"/>
      </rPr>
      <t>Fixed BT &amp; R</t>
    </r>
  </si>
  <si>
    <t>v1d_24tf_72_168_30.txt (bad)</t>
  </si>
  <si>
    <t>group_go_290</t>
  </si>
  <si>
    <t>nr</t>
  </si>
  <si>
    <t>bumpout 1 --&gt; 3. 1500 max cpu.  Alpha-parent = ascot_27594944.h5</t>
  </si>
  <si>
    <t>group_go_291</t>
  </si>
  <si>
    <t>increase sim time 1500--&gt; 3300</t>
  </si>
  <si>
    <t>1 hr</t>
  </si>
  <si>
    <t>1--&gt; 3</t>
  </si>
  <si>
    <t>bumpout</t>
  </si>
  <si>
    <t>new_knl_290.sh</t>
  </si>
  <si>
    <t>new_knl_291.sh</t>
  </si>
  <si>
    <t>2--&gt;3</t>
  </si>
  <si>
    <t>2--&gt;4</t>
  </si>
  <si>
    <t>2--&gt; 2</t>
  </si>
  <si>
    <t>no HMP limiter</t>
  </si>
  <si>
    <t>new_knl_292.sh</t>
  </si>
  <si>
    <t>group_go_292</t>
  </si>
  <si>
    <t>2--&gt; 3</t>
  </si>
  <si>
    <t>new_knl_293.sh</t>
  </si>
  <si>
    <t>new_knl_294.sh</t>
  </si>
  <si>
    <t>new_knl_295.sh</t>
  </si>
  <si>
    <t>new_knl_296.sh</t>
  </si>
  <si>
    <t>group_go_293</t>
  </si>
  <si>
    <t>group_go_294</t>
  </si>
  <si>
    <t>group_go_295</t>
  </si>
  <si>
    <t>group_go_296</t>
  </si>
  <si>
    <t>group_go_297</t>
  </si>
  <si>
    <t>group_go_298</t>
  </si>
  <si>
    <t>psimult=1.0</t>
  </si>
  <si>
    <t xml:space="preserve">new_knl_go_297.sh </t>
  </si>
  <si>
    <t xml:space="preserve">new_knl_go_298.sh </t>
  </si>
  <si>
    <t>processed</t>
  </si>
  <si>
    <t xml:space="preserve">new_knl_go_299.sh </t>
  </si>
  <si>
    <t>hit wall (rholim off)  wall=0.0</t>
  </si>
  <si>
    <t xml:space="preserve">new_knl_go_300.sh </t>
  </si>
  <si>
    <t>group_go_299</t>
  </si>
  <si>
    <t>group_go_300</t>
  </si>
  <si>
    <t>2d version of 299</t>
  </si>
  <si>
    <t>in queue</t>
  </si>
  <si>
    <t>new_knl_301.sh</t>
  </si>
  <si>
    <t>marker parent = 27599726</t>
  </si>
  <si>
    <t>group_go_301</t>
  </si>
  <si>
    <t>start using marker set 6 with proper weighing in pitch angle</t>
  </si>
  <si>
    <t>group_go_302</t>
  </si>
  <si>
    <t xml:space="preserve">new_knl_302.sh </t>
  </si>
  <si>
    <t>new_knl_go_274</t>
  </si>
  <si>
    <t>new_knl_go_275</t>
  </si>
  <si>
    <t>group AA</t>
  </si>
  <si>
    <t>group BB</t>
  </si>
  <si>
    <t>group CC</t>
  </si>
  <si>
    <t>start using marker set 7 with proper weighing in pitch angle and rmajor</t>
  </si>
  <si>
    <t>v1d_curmult_72_168_540_case9.txt</t>
  </si>
  <si>
    <t xml:space="preserve">new_knl_go_304.sh </t>
  </si>
  <si>
    <t>group_go_304</t>
  </si>
  <si>
    <t>simtime = 250.   let marker birth go to rho=1</t>
  </si>
  <si>
    <t xml:space="preserve">new_knl_go_305.sh </t>
  </si>
  <si>
    <t>group_go_305</t>
  </si>
  <si>
    <t>simtime = 32500.  production run</t>
  </si>
  <si>
    <t xml:space="preserve">new_knl_go_306.sh </t>
  </si>
  <si>
    <t>group_go_306</t>
  </si>
  <si>
    <t>test run to validate 305</t>
  </si>
  <si>
    <t xml:space="preserve">new_knl_go_307.sh </t>
  </si>
  <si>
    <t>group_go_307</t>
  </si>
  <si>
    <t>v1d_curmult_72_168_540_case7.txt</t>
  </si>
  <si>
    <t>different ripple file</t>
  </si>
  <si>
    <t xml:space="preserve">new_knl_go_308.sh </t>
  </si>
  <si>
    <t>group_go_308</t>
  </si>
  <si>
    <t>v1d_curmult_72_168_540_case6.txt</t>
  </si>
  <si>
    <t xml:space="preserve">new_knl_go_309.sh </t>
  </si>
  <si>
    <t>group_go_309</t>
  </si>
  <si>
    <t>v1d_curmult_72_168_540_case4.txt</t>
  </si>
  <si>
    <t xml:space="preserve">new_knl_go_310.sh </t>
  </si>
  <si>
    <t>group_go_310</t>
  </si>
  <si>
    <t xml:space="preserve">new_knl_go_311.sh </t>
  </si>
  <si>
    <t>group_go_311</t>
  </si>
  <si>
    <t>use markers from Gerrit. Conformal wall. 1500 sec.   Emin = 1000.</t>
  </si>
  <si>
    <t>marker_06</t>
  </si>
  <si>
    <t xml:space="preserve">new_knl_go_312.sh </t>
  </si>
  <si>
    <t>use different ripple file:  effect on aborted alphas?</t>
  </si>
  <si>
    <t xml:space="preserve">new_knl_go_313.sh </t>
  </si>
  <si>
    <t>group_go_313</t>
  </si>
  <si>
    <t>just revert to no-ripple, 2D magnetic geometry</t>
  </si>
  <si>
    <t xml:space="preserve">new_knl_go_314.sh </t>
  </si>
  <si>
    <t>group_go_314</t>
  </si>
  <si>
    <t>fixed marker_sets:  negative weights set to small positive</t>
  </si>
  <si>
    <t xml:space="preserve">new_knl_go_315.sh </t>
  </si>
  <si>
    <t>group_go_315</t>
  </si>
  <si>
    <t xml:space="preserve">new_knl_go_316.sh </t>
  </si>
  <si>
    <t>group_go_316</t>
  </si>
  <si>
    <t>v1d_curmult_72_168_540_case11.txt</t>
  </si>
  <si>
    <t>fixed marker_sets:  negative weights set to small positive. 10 hrs CPUTIME</t>
  </si>
  <si>
    <t>group DD</t>
  </si>
  <si>
    <t>group  EE</t>
  </si>
  <si>
    <t xml:space="preserve">new_knl_go_317.sh </t>
  </si>
  <si>
    <t>group_go_317</t>
  </si>
  <si>
    <t>checking marker spatial distribution and weights</t>
  </si>
  <si>
    <t xml:space="preserve">new_knl_go_318.sh </t>
  </si>
  <si>
    <t>group_go_318</t>
  </si>
  <si>
    <t>different spatial weighting</t>
  </si>
  <si>
    <t xml:space="preserve">new_knl_go_319.sh </t>
  </si>
  <si>
    <t>group_go_319</t>
  </si>
  <si>
    <t xml:space="preserve">new_knl_go_320.sh </t>
  </si>
  <si>
    <t>group_go_320</t>
  </si>
  <si>
    <t xml:space="preserve">change to v1d_profiles_flat_alpha.txt </t>
  </si>
  <si>
    <r>
      <rPr>
        <sz val="11"/>
        <color rgb="FFFF0000"/>
        <rFont val="Calibri"/>
        <family val="2"/>
        <scheme val="minor"/>
      </rPr>
      <t>v1e</t>
    </r>
    <r>
      <rPr>
        <sz val="11"/>
        <color rgb="FF00B0F0"/>
        <rFont val="Calibri"/>
        <family val="2"/>
        <scheme val="minor"/>
      </rPr>
      <t>_nominal.txt</t>
    </r>
  </si>
  <si>
    <t>simtime = 250.   v1e_profiles_3.txt     v1e.geq</t>
  </si>
  <si>
    <t xml:space="preserve">new_knl_go_321.sh </t>
  </si>
  <si>
    <t>group_go_321</t>
  </si>
  <si>
    <t>simtime = 32500.  first v1e production run</t>
  </si>
  <si>
    <t xml:space="preserve">new_knl_go_322.sh </t>
  </si>
  <si>
    <t>group_go_322</t>
  </si>
  <si>
    <t xml:space="preserve">simtime = 36000.  </t>
  </si>
  <si>
    <t>v1e_24tf.txt</t>
  </si>
  <si>
    <t>group_go_323</t>
  </si>
  <si>
    <t xml:space="preserve">new_knl_go_323.sh </t>
  </si>
  <si>
    <t xml:space="preserve">new_knl_go_324.sh </t>
  </si>
  <si>
    <t xml:space="preserve">new_knl_go_325.sh </t>
  </si>
  <si>
    <t xml:space="preserve">new_knl_go_326.sh </t>
  </si>
  <si>
    <t xml:space="preserve">new_knl_go_327.sh </t>
  </si>
  <si>
    <t xml:space="preserve">new_knl_go_328.sh </t>
  </si>
  <si>
    <t xml:space="preserve">new_knl_go_329.sh </t>
  </si>
  <si>
    <t xml:space="preserve">new_knl_go_330.sh </t>
  </si>
  <si>
    <t xml:space="preserve">new_knl_go_331.sh </t>
  </si>
  <si>
    <t>group_go_324</t>
  </si>
  <si>
    <t>group_go_325</t>
  </si>
  <si>
    <t>group_go_326</t>
  </si>
  <si>
    <t>group_go_327</t>
  </si>
  <si>
    <t>group_go_328</t>
  </si>
  <si>
    <t>group_go_329</t>
  </si>
  <si>
    <t>group_go_330</t>
  </si>
  <si>
    <t>group_go_331</t>
  </si>
  <si>
    <t>v1e_nominal.txt</t>
  </si>
  <si>
    <t xml:space="preserve">new_knl_go_332.sh </t>
  </si>
  <si>
    <t xml:space="preserve">new_knl_go_333.sh </t>
  </si>
  <si>
    <t xml:space="preserve">new_knl_go_334.sh </t>
  </si>
  <si>
    <t>group_go_332</t>
  </si>
  <si>
    <t>group_go_333</t>
  </si>
  <si>
    <t>group_go_334</t>
  </si>
  <si>
    <t>v1e_fixed_toroidal_case_a.txt</t>
  </si>
  <si>
    <t>v1e_fixed_toroidal_case_b.txt</t>
  </si>
  <si>
    <t>v1e_fixed_toroidal_case_c.txt</t>
  </si>
  <si>
    <t>v1e_fixed_toroidal_case_d.txt</t>
  </si>
  <si>
    <t>v1e_fixed_toroidal_case_e.txt</t>
  </si>
  <si>
    <t>v1e_fixed_toroidal_case_f.txt</t>
  </si>
  <si>
    <t>v1e_fixed_curmult_case_a</t>
  </si>
  <si>
    <t>v1e_fixed_curmult_case_b</t>
  </si>
  <si>
    <t>v1e_fixed_curmult_case_c</t>
  </si>
  <si>
    <t>v1e_fixed_curmult_case_d</t>
  </si>
  <si>
    <t>v1e_fixed_curmult_case_e</t>
  </si>
  <si>
    <t>v1e_fixed_curmult_case_f</t>
  </si>
  <si>
    <t xml:space="preserve">new_knl_go_335.sh </t>
  </si>
  <si>
    <t>group_go_335</t>
  </si>
  <si>
    <t>v1e_16tf</t>
  </si>
  <si>
    <t xml:space="preserve">new_knl_go_336.sh </t>
  </si>
  <si>
    <t xml:space="preserve">new_knl_go_337.sh </t>
  </si>
  <si>
    <t>group_go_336</t>
  </si>
  <si>
    <t>group_go_337</t>
  </si>
  <si>
    <t>v1e_14tf</t>
  </si>
  <si>
    <t>v1e_12tf</t>
  </si>
  <si>
    <t>group_go_338</t>
  </si>
  <si>
    <t xml:space="preserve">new_knl_go_338.sh </t>
  </si>
  <si>
    <t xml:space="preserve">new_knl_go_339.sh </t>
  </si>
  <si>
    <t xml:space="preserve">new_knl_go_340.sh </t>
  </si>
  <si>
    <t xml:space="preserve">new_knl_go_341.sh </t>
  </si>
  <si>
    <t xml:space="preserve">new_knl_go_342.sh </t>
  </si>
  <si>
    <t xml:space="preserve">new_knl_go_343.sh </t>
  </si>
  <si>
    <t xml:space="preserve">new_knl_go_344.sh </t>
  </si>
  <si>
    <t>group_go_339</t>
  </si>
  <si>
    <t>group_go_340</t>
  </si>
  <si>
    <t>group_go_341</t>
  </si>
  <si>
    <t>group_go_342</t>
  </si>
  <si>
    <t>group_go_343</t>
  </si>
  <si>
    <t>group_go_344</t>
  </si>
  <si>
    <t>v1e_fixed_tilt_case_c</t>
  </si>
  <si>
    <t>v1e_fixed_worst_exp1_case_c</t>
  </si>
  <si>
    <t>v1e_fixed_worst_exp1_case_e</t>
  </si>
  <si>
    <t>v1e_fixed_worst_exp2_case_c</t>
  </si>
  <si>
    <t>v1e_fixed_worst_exp2_case_e</t>
  </si>
  <si>
    <t>v1e_fixed_inout_case_c</t>
  </si>
  <si>
    <t>v1e_fixed_updown_case_c</t>
  </si>
  <si>
    <t>group FF</t>
  </si>
  <si>
    <t xml:space="preserve">new_knl_go_345.sh </t>
  </si>
  <si>
    <t>group_go_345</t>
  </si>
  <si>
    <t>simtime = 1 hour</t>
  </si>
  <si>
    <t xml:space="preserve">new_knl_go_346.sh </t>
  </si>
  <si>
    <t>group_go_346</t>
  </si>
  <si>
    <t>direct repeat of 322, this time hopefully with correct v1e_24tf.txt</t>
  </si>
  <si>
    <t>group_go_347</t>
  </si>
  <si>
    <t>(calc)</t>
  </si>
  <si>
    <t>rerun 321 end-markers with V1E_FalseFloor2.txt</t>
  </si>
  <si>
    <t>1500s</t>
  </si>
  <si>
    <t xml:space="preserve">new_knl_go_348.sh </t>
  </si>
  <si>
    <t>group_go_348</t>
  </si>
  <si>
    <t>RECORD_MODE=0, 1500 s</t>
  </si>
  <si>
    <t xml:space="preserve">new_knl_go_349.sh </t>
  </si>
  <si>
    <t>rerun daughter run 347 with output from run 348</t>
  </si>
  <si>
    <t xml:space="preserve">new_knl_go_350.sh </t>
  </si>
  <si>
    <t>group_go_350</t>
  </si>
  <si>
    <t xml:space="preserve">new_knl_go_351.sh </t>
  </si>
  <si>
    <t>group_go_349</t>
  </si>
  <si>
    <t>group_go_351</t>
  </si>
  <si>
    <t>daughter run with output from 350</t>
  </si>
  <si>
    <t>group_go_352</t>
  </si>
  <si>
    <t>v1e_fixed_toroidal_case_h.txt</t>
  </si>
  <si>
    <t xml:space="preserve">new_knl_go_352.sh </t>
  </si>
  <si>
    <t xml:space="preserve">new_knl_go_353.sh </t>
  </si>
  <si>
    <t>group_go_353</t>
  </si>
  <si>
    <t>v1e_fixed_curmult_case_h</t>
  </si>
  <si>
    <t xml:space="preserve">new_knl_go_354.sh </t>
  </si>
  <si>
    <t>group_go_354</t>
  </si>
  <si>
    <t>v1e_12tf.txt</t>
  </si>
  <si>
    <t>repeat 12TF but double the time step size</t>
  </si>
  <si>
    <t xml:space="preserve">new_knl_go_355.sh </t>
  </si>
  <si>
    <t>group_go_355</t>
  </si>
  <si>
    <t>a</t>
  </si>
  <si>
    <t>b</t>
  </si>
  <si>
    <t>d</t>
  </si>
  <si>
    <t>mean</t>
  </si>
  <si>
    <t>mult</t>
  </si>
  <si>
    <t>particle</t>
  </si>
  <si>
    <t>rho-loss</t>
  </si>
  <si>
    <t>run</t>
  </si>
  <si>
    <t>generator</t>
  </si>
  <si>
    <t>bfield file</t>
  </si>
  <si>
    <t>actual mean of abs(toroidal displacement) of the ensemble of TF coils [cm]</t>
  </si>
  <si>
    <t>Explanation:  case "c" ensemble was created by sampling from a Normal distribution with mean =0.6 cm, but throwing out values &gt; 0.9 cm.</t>
  </si>
  <si>
    <t>v1e_24tf.txt ("no ripple")</t>
  </si>
  <si>
    <t>The other cases are scaled from case c, with the multiplier given by the row</t>
  </si>
  <si>
    <t>multiplicative factor</t>
  </si>
  <si>
    <t>= a * 1.6</t>
  </si>
  <si>
    <t>% current decrement</t>
  </si>
  <si>
    <t>toroidal displacement (cm)</t>
  </si>
  <si>
    <t>no</t>
  </si>
  <si>
    <t>group_go_356</t>
  </si>
  <si>
    <t xml:space="preserve">new_knl_go_356.sh </t>
  </si>
  <si>
    <t>v1e_fixed_updown_vase_e.txt</t>
  </si>
  <si>
    <t>v1e_fixed_ordered_case_e.txt</t>
  </si>
  <si>
    <t xml:space="preserve">new_knl_go_357.sh </t>
  </si>
  <si>
    <t>group_go_357</t>
  </si>
  <si>
    <t>20--&gt; 10 steps</t>
  </si>
  <si>
    <t xml:space="preserve">new_knl_go_358.sh </t>
  </si>
  <si>
    <t>group_go_358</t>
  </si>
  <si>
    <t>v1e_fixed_inout_case_e.txt</t>
  </si>
  <si>
    <t>nom</t>
  </si>
  <si>
    <t>_a</t>
  </si>
  <si>
    <t>_b</t>
  </si>
  <si>
    <t>_c</t>
  </si>
  <si>
    <t>_d</t>
  </si>
  <si>
    <t>_e</t>
  </si>
  <si>
    <t>_f</t>
  </si>
  <si>
    <t>_g</t>
  </si>
  <si>
    <t>_h</t>
  </si>
  <si>
    <t>_i</t>
  </si>
  <si>
    <t xml:space="preserve">new_knl_go_359.sh </t>
  </si>
  <si>
    <t>group_go_359</t>
  </si>
  <si>
    <t>10--&gt; 20 steps</t>
  </si>
  <si>
    <t>357 ?</t>
  </si>
  <si>
    <t>(10 --&gt; 20 time step)</t>
  </si>
  <si>
    <t>20 --&gt; 10 time step</t>
  </si>
  <si>
    <t>v1e_fixed_updown_case_e.txt</t>
  </si>
  <si>
    <t>Norb</t>
  </si>
  <si>
    <t>spiral</t>
  </si>
  <si>
    <t>ratio</t>
  </si>
  <si>
    <t>weighted</t>
  </si>
  <si>
    <t>unweighted</t>
  </si>
  <si>
    <t>16 coils</t>
  </si>
  <si>
    <t>18 coils</t>
  </si>
  <si>
    <t>spiral 5%</t>
  </si>
  <si>
    <t>sigma (%)</t>
  </si>
  <si>
    <t>no ripple</t>
  </si>
  <si>
    <t>standard 18TF ripple</t>
  </si>
  <si>
    <t>losses</t>
  </si>
  <si>
    <t>"safe" rho_poloidal</t>
  </si>
  <si>
    <t>group_hybrid_360</t>
  </si>
  <si>
    <t>group_hybrid_361</t>
  </si>
  <si>
    <t xml:space="preserve">new_knl_hybrid_360.sh </t>
  </si>
  <si>
    <t xml:space="preserve">new_knl_hybrid_361.sh </t>
  </si>
  <si>
    <t xml:space="preserve">new_knl_hybrid_362.sh </t>
  </si>
  <si>
    <t>group_hybrid_362</t>
  </si>
  <si>
    <t>hybrid, dt = 1.e-7  (simtime=0.001 --&gt; 1:15)</t>
  </si>
  <si>
    <t xml:space="preserve">hybrid, dt = 1.e-7 </t>
  </si>
  <si>
    <t xml:space="preserve">new_knl_hybrid_363.sh </t>
  </si>
  <si>
    <t>268/134 --&gt; 268/67</t>
  </si>
  <si>
    <t xml:space="preserve">new_knl_hybrid_360b.sh </t>
  </si>
  <si>
    <t xml:space="preserve">new_knl_hybrid_360c.sh </t>
  </si>
  <si>
    <t>268/134 --&gt; 134/134</t>
  </si>
  <si>
    <t>268/134 hybrid, dt = 3.e-8   (simtime=0.001 --&gt; 1:04) (0.010 --&gt; 2:05)</t>
  </si>
  <si>
    <t>group_hybrid_363</t>
  </si>
  <si>
    <t>268/134 hybrid, dt = 3.e-8.. Cf 28445024</t>
  </si>
  <si>
    <t xml:space="preserve">new_knl_hybrid_364.sh </t>
  </si>
  <si>
    <t>dt=1.e-7</t>
  </si>
  <si>
    <t>group_hybrid_364</t>
  </si>
  <si>
    <t xml:space="preserve">new_knl_hybrid_365.sh </t>
  </si>
  <si>
    <t>group_hybrid_365</t>
  </si>
  <si>
    <t>group_hybrid_366</t>
  </si>
  <si>
    <t xml:space="preserve">new_knl_hybrid_366.sh </t>
  </si>
  <si>
    <t>dt=3.e-8</t>
  </si>
  <si>
    <t>dt=1.5e-8</t>
  </si>
  <si>
    <t>group_hybrid_367</t>
  </si>
  <si>
    <t xml:space="preserve">new_knl_hybrid_367.sh </t>
  </si>
  <si>
    <t xml:space="preserve">new_knl_hybrid_368.sh </t>
  </si>
  <si>
    <t>group_hybrid_368</t>
  </si>
  <si>
    <t>dt=5.e-8</t>
  </si>
  <si>
    <t>group_hybrid_369</t>
  </si>
  <si>
    <t>dt=3.e-8 collisionless</t>
  </si>
  <si>
    <t>group_hybrid_370</t>
  </si>
  <si>
    <t xml:space="preserve">new_knl_hybrid_369.sh </t>
  </si>
  <si>
    <t xml:space="preserve">new_knl_hybrid_370.sh </t>
  </si>
  <si>
    <t>dt=5.e-8 collisionless</t>
  </si>
  <si>
    <t xml:space="preserve">new_knl_hybrid_371.sh </t>
  </si>
  <si>
    <t>group_hybrid_371</t>
  </si>
  <si>
    <t>dt=1.5e-8  collisionless via a5editoptions</t>
  </si>
  <si>
    <t xml:space="preserve">new_knl_hybrid_372.sh </t>
  </si>
  <si>
    <t>group_hybrid_372</t>
  </si>
  <si>
    <t xml:space="preserve">new_knl_go_373.sh </t>
  </si>
  <si>
    <t>group_go_373</t>
  </si>
  <si>
    <t xml:space="preserve">new_knl_hybrid_374.sh </t>
  </si>
  <si>
    <t>group_hybrid_374</t>
  </si>
  <si>
    <t>rhomax = 0.97</t>
  </si>
  <si>
    <t>rhomax = 0.97 and 20 --&gt; 10   (30353668 ran out of time at 6 hrs)</t>
  </si>
  <si>
    <t xml:space="preserve">new_knl_hybrid_375.sh </t>
  </si>
  <si>
    <t>group_hybrid_375</t>
  </si>
  <si>
    <t xml:space="preserve">new_knl_hybrid_376.sh </t>
  </si>
  <si>
    <t>group_hybrid_376</t>
  </si>
  <si>
    <t>dt=2.e-8 collisionless via a5editoptions</t>
  </si>
  <si>
    <t>dt=2.5e-8 collisionless via a5editoptions</t>
  </si>
  <si>
    <t xml:space="preserve">new_knl_hybrid_377.sh </t>
  </si>
  <si>
    <t>group_hybrid_377</t>
  </si>
  <si>
    <t>dt=1.0e-8</t>
  </si>
  <si>
    <t xml:space="preserve">new_knl_hybrid_378.sh </t>
  </si>
  <si>
    <t>group_hybrid_378</t>
  </si>
  <si>
    <t>group_hybrid_379</t>
  </si>
  <si>
    <t xml:space="preserve">new_knl_hybrid_379.sh </t>
  </si>
  <si>
    <t>dt=1.0e-8  collisionless via a5editoptions</t>
  </si>
  <si>
    <t>33m</t>
  </si>
  <si>
    <t>17m</t>
  </si>
  <si>
    <t xml:space="preserve">new_knl_hybrid_380.sh </t>
  </si>
  <si>
    <t>group_hybrid_380</t>
  </si>
  <si>
    <t>dt=2.e-8</t>
  </si>
  <si>
    <t xml:space="preserve">new_knl_hybrid_381.sh </t>
  </si>
  <si>
    <t>group_hybrid_381</t>
  </si>
  <si>
    <t>dt=2.5e-8</t>
  </si>
  <si>
    <t>6h 8m</t>
  </si>
  <si>
    <t>10 hr 1 m</t>
  </si>
  <si>
    <t>22 m</t>
  </si>
  <si>
    <t>25 m</t>
  </si>
  <si>
    <t>1 hr 1 m</t>
  </si>
  <si>
    <t>20 m</t>
  </si>
  <si>
    <t>collisionless … really</t>
  </si>
  <si>
    <t xml:space="preserve">new_knl_hybrid_383.sh </t>
  </si>
  <si>
    <t>group_hybrid_383</t>
  </si>
  <si>
    <t>group_hybrid_384</t>
  </si>
  <si>
    <t xml:space="preserve">new_knl_hybrid_384.sh </t>
  </si>
  <si>
    <t xml:space="preserve">new_knl_hybrid_385.sh </t>
  </si>
  <si>
    <t xml:space="preserve">new_knl_hybrid_386.sh </t>
  </si>
  <si>
    <t xml:space="preserve">new_knl_hybrid_387.sh </t>
  </si>
  <si>
    <t>group_hybrid_385</t>
  </si>
  <si>
    <t>group_hybrid_386</t>
  </si>
  <si>
    <t>group_hybrid_387</t>
  </si>
  <si>
    <t>dt=1.e-8.  rhomax = 0.97   collisionless</t>
  </si>
  <si>
    <t>22m</t>
  </si>
  <si>
    <t>group_go_382</t>
  </si>
  <si>
    <t>new_knl_go_382.sh</t>
  </si>
  <si>
    <t xml:space="preserve">new_knl_hybrid_388.sh </t>
  </si>
  <si>
    <t>group_hybrid_388</t>
  </si>
  <si>
    <t>2.e-8.  wall-hit.  Not rho-hit.  Simple conformal wall at LCFS 31072699 died</t>
  </si>
  <si>
    <t>31075177 (died)</t>
  </si>
  <si>
    <t xml:space="preserve">new_knl_hybrid_389.sh </t>
  </si>
  <si>
    <t>group_hybrid_389</t>
  </si>
  <si>
    <t>repeat 363 with fewer markers.  Trying to diagnose case above</t>
  </si>
  <si>
    <t xml:space="preserve">new_knl_hybrid_390.sh </t>
  </si>
  <si>
    <t>end=rholim only</t>
  </si>
  <si>
    <t>23m</t>
  </si>
  <si>
    <t>OK</t>
  </si>
  <si>
    <t>6.e-8.  wall from 363</t>
  </si>
  <si>
    <t>group_hybrid_391</t>
  </si>
  <si>
    <t xml:space="preserve">new_knl_hybrid_391.sh </t>
  </si>
  <si>
    <t xml:space="preserve">new_knl_hybrid_392.sh </t>
  </si>
  <si>
    <t>repeat 388 but dt=6.e-8 and 1608 markers</t>
  </si>
  <si>
    <t>group_hybrid_392</t>
  </si>
  <si>
    <t>died 9 min</t>
  </si>
  <si>
    <t xml:space="preserve">new_knl_hybrid_393.sh </t>
  </si>
  <si>
    <t>group_hybrid_393</t>
  </si>
  <si>
    <t>9 min OK</t>
  </si>
  <si>
    <r>
      <t xml:space="preserve">repeat 363 with dt=6.e-8 and 1608 markers </t>
    </r>
    <r>
      <rPr>
        <sz val="11"/>
        <color rgb="FFFF0000"/>
        <rFont val="Calibri"/>
        <family val="2"/>
        <scheme val="minor"/>
      </rPr>
      <t xml:space="preserve"> 363 has been overwritten</t>
    </r>
  </si>
  <si>
    <t xml:space="preserve">new_knl_hybrid_394.sh </t>
  </si>
  <si>
    <t>group_hybrid_394</t>
  </si>
  <si>
    <t>dt=6.e-8.  turn on wall hit.  Leave  endcond=rhomax turned on</t>
  </si>
  <si>
    <t>10 min OK</t>
  </si>
  <si>
    <t xml:space="preserve">new_knl_hybrid_395.sh </t>
  </si>
  <si>
    <t>group_hybrid_395</t>
  </si>
  <si>
    <t>turn off endcond=rhomax</t>
  </si>
  <si>
    <t xml:space="preserve">new_knl_hybrid_396.sh </t>
  </si>
  <si>
    <t>group_hybrid_396</t>
  </si>
  <si>
    <t>leave endcond=rhomax on, but set limit at 2.</t>
  </si>
  <si>
    <t xml:space="preserve">new_knl_hybrid_397.sh </t>
  </si>
  <si>
    <t>group_hybrid_397</t>
  </si>
  <si>
    <t>dt=2.e-8 and 10720 markers</t>
  </si>
  <si>
    <t xml:space="preserve">new_knl_hybrid_398.sh </t>
  </si>
  <si>
    <t>group_hybrid_398</t>
  </si>
  <si>
    <t>direct repeat of 299</t>
  </si>
  <si>
    <t xml:space="preserve">new_knl_hybrid_399.sh </t>
  </si>
  <si>
    <t>group_hybrid_399</t>
  </si>
  <si>
    <t>reduce rhomax from 2.0 to 1.05</t>
  </si>
  <si>
    <t>ok 7 min</t>
  </si>
  <si>
    <t>27m ok</t>
  </si>
  <si>
    <t xml:space="preserve">new_knl_hybrid_400.sh </t>
  </si>
  <si>
    <t>group_hybrid_400</t>
  </si>
  <si>
    <t>markers = endcond of run 397 wall at +2 cm (wall_only)</t>
  </si>
  <si>
    <t xml:space="preserve">new_knl_hybrid_401.sh </t>
  </si>
  <si>
    <t>group_hybrid_401</t>
  </si>
  <si>
    <t>markers = endcond of run 375 wall at +2 cm (rho_only)</t>
  </si>
  <si>
    <t>group_hybrid_402</t>
  </si>
  <si>
    <t>1 node.  Timing study.  Dt=2.e-8</t>
  </si>
  <si>
    <t>knl_402.sh</t>
  </si>
  <si>
    <t>knl_403.sh</t>
  </si>
  <si>
    <t>group_hybrid_403</t>
  </si>
  <si>
    <t>69m</t>
  </si>
  <si>
    <t>knl_404.sh</t>
  </si>
  <si>
    <t>group_hybrid_404</t>
  </si>
  <si>
    <t>adaptivetime-step: 1.e-8, 0.1, 0.1, 10 (via a5editoptions)</t>
  </si>
  <si>
    <t>knl_405.sh</t>
  </si>
  <si>
    <t>group_hybrid_405</t>
  </si>
  <si>
    <t>72m</t>
  </si>
  <si>
    <r>
      <t xml:space="preserve">repeat 402 with GC.  Halve number of nodes and markers </t>
    </r>
    <r>
      <rPr>
        <sz val="11"/>
        <color rgb="FF00B050"/>
        <rFont val="Calibri"/>
        <family val="2"/>
        <scheme val="minor"/>
      </rPr>
      <t>no diff hybrid vs GC!</t>
    </r>
    <r>
      <rPr>
        <sz val="11"/>
        <color rgb="FF00B0F0"/>
        <rFont val="Calibri"/>
        <family val="2"/>
        <scheme val="minor"/>
      </rPr>
      <t>!</t>
    </r>
  </si>
  <si>
    <t>28m</t>
  </si>
  <si>
    <t xml:space="preserve">knl_406.sh </t>
  </si>
  <si>
    <t>group_hybrid_406</t>
  </si>
  <si>
    <t>93m*</t>
  </si>
  <si>
    <t>* lots cpumax</t>
  </si>
  <si>
    <t>knl_407.sh</t>
  </si>
  <si>
    <t>group_hybrid_407</t>
  </si>
  <si>
    <t>increase max cpu time to 2400</t>
  </si>
  <si>
    <t>group_hybrid_408</t>
  </si>
  <si>
    <t xml:space="preserve">knl_408.sh </t>
  </si>
  <si>
    <t>change max aaptive angle from 10 to 3</t>
  </si>
  <si>
    <t xml:space="preserve">knl_409.sh </t>
  </si>
  <si>
    <t>group_hybrid_409</t>
  </si>
  <si>
    <t>adaptivetime-step: 2.e-8, 0.1, 0.1, 10 (via a5editoptions)</t>
  </si>
  <si>
    <t>96m</t>
  </si>
  <si>
    <t>group_hybrid_410</t>
  </si>
  <si>
    <t>adaptive 1.e-8/0.1/0.1/3</t>
  </si>
  <si>
    <t>90m</t>
  </si>
  <si>
    <t>150m</t>
  </si>
  <si>
    <t>100m</t>
  </si>
  <si>
    <t xml:space="preserve">knl_410.sh </t>
  </si>
  <si>
    <t xml:space="preserve">knl_411.sh </t>
  </si>
  <si>
    <t>group_hybrid_411</t>
  </si>
  <si>
    <t>dt=2.e-8, nstacked=5</t>
  </si>
  <si>
    <t>direct repeat of previous run with 1 node --&gt; nstack=10</t>
  </si>
  <si>
    <t xml:space="preserve">knl_412.sh </t>
  </si>
  <si>
    <t>group_hybrid_412</t>
  </si>
  <si>
    <t>group_hybrid_413</t>
  </si>
  <si>
    <t>direct repeat run of 408</t>
  </si>
  <si>
    <t xml:space="preserve">knl_413.sh </t>
  </si>
  <si>
    <t>adaptive: 3.e-8/.1/.1/3</t>
  </si>
  <si>
    <t>knl_414</t>
  </si>
  <si>
    <t>copy group_hybrid_413.h5 --&gt; group_hybrid_414.h5  5.e-8</t>
  </si>
  <si>
    <t>knl_416</t>
  </si>
  <si>
    <r>
      <t xml:space="preserve">collisionless convergence study. 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</t>
    </r>
  </si>
  <si>
    <t>knl_417</t>
  </si>
  <si>
    <t>group_hybrid_416</t>
  </si>
  <si>
    <t>group_hybrid_417</t>
  </si>
  <si>
    <t>repeat but in options_sets do not disable the three GC</t>
  </si>
  <si>
    <t>group_gcf_418</t>
  </si>
  <si>
    <t>knl_418</t>
  </si>
  <si>
    <t>knl_419</t>
  </si>
  <si>
    <t>group_hybrid_419</t>
  </si>
  <si>
    <t>marker_07</t>
  </si>
  <si>
    <t>group_hybrid_420</t>
  </si>
  <si>
    <t>knl_420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</si>
  <si>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</si>
  <si>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</si>
  <si>
    <t>group_hybrid_421</t>
  </si>
  <si>
    <t>knl_421</t>
  </si>
  <si>
    <t>knl_422</t>
  </si>
  <si>
    <t>group_hybrid_422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</si>
  <si>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</si>
  <si>
    <t>knl_423</t>
  </si>
  <si>
    <t>group_hybrid_423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</si>
  <si>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</si>
  <si>
    <t>knl_424</t>
  </si>
  <si>
    <t>group_hybrid_424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</si>
  <si>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</si>
  <si>
    <t>knl_425</t>
  </si>
  <si>
    <t>group_hybrid_425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</si>
  <si>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</si>
  <si>
    <t>knl_426</t>
  </si>
  <si>
    <t>group_hybrid_426</t>
  </si>
  <si>
    <t>knl_427</t>
  </si>
  <si>
    <t>group_hybrid_427</t>
  </si>
  <si>
    <t>knl_428</t>
  </si>
  <si>
    <t>knl_429</t>
  </si>
  <si>
    <t>group_hybrid_428</t>
  </si>
  <si>
    <t>group_hybrid_429</t>
  </si>
  <si>
    <t>knl_430</t>
  </si>
  <si>
    <t>group_hybrid_430</t>
  </si>
  <si>
    <t>knl_431</t>
  </si>
  <si>
    <t>group_hybrid_431</t>
  </si>
  <si>
    <t>knl_432</t>
  </si>
  <si>
    <t>group_hybrid_432</t>
  </si>
  <si>
    <t>adaptive orbit tolerance 1.e-8 (0.15 got seg fault)</t>
  </si>
  <si>
    <t>norm to 0.05</t>
  </si>
  <si>
    <t>group_hybrid_433</t>
  </si>
  <si>
    <t>knl_433</t>
  </si>
  <si>
    <t>knl_434</t>
  </si>
  <si>
    <t>short test.  Tol_orbit=1.e-8 Npoint = 2000 interval = 1.e-10  10 deg</t>
  </si>
  <si>
    <t>group_hybrid_434</t>
  </si>
  <si>
    <t>knl_435</t>
  </si>
  <si>
    <t xml:space="preserve">Tol_orbit=2.e-8 </t>
  </si>
  <si>
    <t xml:space="preserve">Tol_orbit=4.e-8 </t>
  </si>
  <si>
    <t xml:space="preserve">Tol_orbit=6.e-8 </t>
  </si>
  <si>
    <t>knl_436</t>
  </si>
  <si>
    <t>knl_437</t>
  </si>
  <si>
    <t>group_hybrid_435</t>
  </si>
  <si>
    <t>group_hybrid_436</t>
  </si>
  <si>
    <t>group_hybrid_437</t>
  </si>
  <si>
    <t>knl_439</t>
  </si>
  <si>
    <t>group_hybrid_439</t>
  </si>
  <si>
    <t>Tol_orbit=5.e-9</t>
  </si>
  <si>
    <t>knl_440</t>
  </si>
  <si>
    <t>group_hybrid_440</t>
  </si>
  <si>
    <t>Tol_orbit=2.e-8 but double DPHI to 20</t>
  </si>
  <si>
    <r>
      <t xml:space="preserve">mean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</si>
  <si>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knl_441</t>
  </si>
  <si>
    <t>knl_442</t>
  </si>
  <si>
    <t>group_hybrid_441</t>
  </si>
  <si>
    <t>group_hybrid_442</t>
  </si>
  <si>
    <t>Tol_orbit=2.e-9</t>
  </si>
  <si>
    <t>Tol_orbit=1.e-9</t>
  </si>
  <si>
    <t>Tol_orbit=5.e-10</t>
  </si>
  <si>
    <t>knl_443</t>
  </si>
  <si>
    <t>knl_444</t>
  </si>
  <si>
    <t>group_hybrid_443</t>
  </si>
  <si>
    <t>group_hybrid_444</t>
  </si>
  <si>
    <t>Tol_orbit=2.e-10</t>
  </si>
  <si>
    <t>knl_445</t>
  </si>
  <si>
    <t>group_hybrid_445</t>
  </si>
  <si>
    <t>0:48</t>
  </si>
  <si>
    <t>0:49</t>
  </si>
  <si>
    <t>0:52</t>
  </si>
  <si>
    <t>0:55</t>
  </si>
  <si>
    <t>1:03</t>
  </si>
  <si>
    <t>0:47</t>
  </si>
  <si>
    <t>1:28</t>
  </si>
  <si>
    <t>1:27</t>
  </si>
  <si>
    <t>1:13</t>
  </si>
  <si>
    <t>1:06</t>
  </si>
  <si>
    <t>knl_446</t>
  </si>
  <si>
    <t>group_hybrid_446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</si>
  <si>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orbit_write_interval=3.8e-7</t>
    </r>
  </si>
  <si>
    <t>knl_447</t>
  </si>
  <si>
    <t>group_hybrid_447</t>
  </si>
  <si>
    <t>knl_448</t>
  </si>
  <si>
    <t>group_hybrid_448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</si>
  <si>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orbit_write_interval=3.e-8 (which is the avg time step)</t>
    </r>
  </si>
  <si>
    <t>knl_449</t>
  </si>
  <si>
    <t>group_hybrid_449</t>
  </si>
  <si>
    <t>knl_450</t>
  </si>
  <si>
    <t>knl_451</t>
  </si>
  <si>
    <t>group_hybrid_450</t>
  </si>
  <si>
    <t>group_hybrid_451</t>
  </si>
  <si>
    <t>TOL_ORBIT=2e-8, orbit_write_interval=3.e-6</t>
  </si>
  <si>
    <t>TOL_ORBIT=1e-8, orbit_write_interval=3.e-6</t>
  </si>
  <si>
    <t>NWRITE=40000, orbit_write_interval=3.8e-8.  tol_orbit=6e-9</t>
  </si>
  <si>
    <t>orbit_write_interval=3.8e-6 (just longer sim time by factor 10) tol=6e-8</t>
  </si>
  <si>
    <t>tol_orbit=6e-9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</si>
  <si>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  <r>
      <rPr>
        <sz val="11"/>
        <color theme="1"/>
        <rFont val="Calibri"/>
        <family val="1"/>
        <charset val="2"/>
        <scheme val="minor"/>
      </rPr>
      <t xml:space="preserve"> (N=166,000)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</si>
  <si>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  <r>
      <rPr>
        <sz val="11"/>
        <color theme="1"/>
        <rFont val="Calibri"/>
        <family val="1"/>
        <charset val="2"/>
        <scheme val="minor"/>
      </rPr>
      <t xml:space="preserve"> (N=150000)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</si>
  <si>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  <r>
      <rPr>
        <sz val="11"/>
        <color theme="1"/>
        <rFont val="Calibri"/>
        <family val="1"/>
        <charset val="2"/>
        <scheme val="minor"/>
      </rPr>
      <t xml:space="preserve"> (N=100000)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</si>
  <si>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  <r>
      <rPr>
        <sz val="11"/>
        <color theme="1"/>
        <rFont val="Calibri"/>
        <family val="1"/>
        <charset val="2"/>
        <scheme val="minor"/>
      </rPr>
      <t xml:space="preserve"> (N=75000)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</si>
  <si>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  <r>
      <rPr>
        <sz val="11"/>
        <color theme="1"/>
        <rFont val="Calibri"/>
        <family val="1"/>
        <charset val="2"/>
        <scheme val="minor"/>
      </rPr>
      <t xml:space="preserve"> (N=50000)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</si>
  <si>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  <r>
      <rPr>
        <sz val="11"/>
        <color theme="1"/>
        <rFont val="Calibri"/>
        <family val="1"/>
        <charset val="2"/>
        <scheme val="minor"/>
      </rPr>
      <t xml:space="preserve"> (N=30000)</t>
    </r>
  </si>
  <si>
    <t xml:space="preserve"> -ltr *425*.py</t>
  </si>
  <si>
    <t>knl_452</t>
  </si>
  <si>
    <t>knl_453</t>
  </si>
  <si>
    <t>knl_454</t>
  </si>
  <si>
    <t>group_hybrid_452</t>
  </si>
  <si>
    <t>group_hybrid_453</t>
  </si>
  <si>
    <t>group_hybrid_454</t>
  </si>
  <si>
    <t>tol_orbit=2e-9, orbit_write_interval = 1.5e-6</t>
  </si>
  <si>
    <t>tol_orbit=6e-10, orbit-write_interval = 1.e-6</t>
  </si>
  <si>
    <t>tol_orbit=2e-10, orbit-write_interva; = 7.5e-7</t>
  </si>
  <si>
    <t>group_hybrid_455</t>
  </si>
  <si>
    <t>group_hybrid_456</t>
  </si>
  <si>
    <t>group_hybrid_457</t>
  </si>
  <si>
    <t>group_hybrid_458</t>
  </si>
  <si>
    <t>group_hybrid_459</t>
  </si>
  <si>
    <t>group_hybrid_460</t>
  </si>
  <si>
    <t>group_hybrid_461</t>
  </si>
  <si>
    <t>knl_455</t>
  </si>
  <si>
    <t>knl_456</t>
  </si>
  <si>
    <t>knl_457</t>
  </si>
  <si>
    <t>knl_458</t>
  </si>
  <si>
    <t>knl_459</t>
  </si>
  <si>
    <t>knl_460</t>
  </si>
  <si>
    <t>knl_461</t>
  </si>
  <si>
    <t>no-run</t>
  </si>
  <si>
    <t>18m</t>
  </si>
  <si>
    <t>27m</t>
  </si>
  <si>
    <t xml:space="preserve">25m </t>
  </si>
  <si>
    <t>19m</t>
  </si>
  <si>
    <t>xx</t>
  </si>
  <si>
    <t>group_hybrid_462</t>
  </si>
  <si>
    <t>group_hybrid_463</t>
  </si>
  <si>
    <t>group_hybrid_464</t>
  </si>
  <si>
    <t>group_hybrid_465</t>
  </si>
  <si>
    <t>group_hybrid_466</t>
  </si>
  <si>
    <t>group_hybrid_467</t>
  </si>
  <si>
    <t>6m</t>
  </si>
  <si>
    <t>11m</t>
  </si>
  <si>
    <t>10m</t>
  </si>
  <si>
    <t>7m</t>
  </si>
  <si>
    <t>14m</t>
  </si>
  <si>
    <t>knl_462</t>
  </si>
  <si>
    <t>knl_463</t>
  </si>
  <si>
    <t>knl_464</t>
  </si>
  <si>
    <t>knl_465</t>
  </si>
  <si>
    <t>knl_466</t>
  </si>
  <si>
    <t>knl_467</t>
  </si>
  <si>
    <t>parallel and anti-parallel with ripple</t>
  </si>
  <si>
    <t>perp for abs(rho) &lt; 0.4 with ripple</t>
  </si>
  <si>
    <t>parallel and anti-parallel with ripple  GO with 20</t>
  </si>
  <si>
    <t>knl_468</t>
  </si>
  <si>
    <t>knl_469</t>
  </si>
  <si>
    <t>knl_470</t>
  </si>
  <si>
    <t>knl_471</t>
  </si>
  <si>
    <t>perp for abs(rho) &lt; 0.4 with ripple  GO with 20</t>
  </si>
  <si>
    <t>parallel and anti-parallel with ripple  GO with 10</t>
  </si>
  <si>
    <t>perp for abs(rho) &lt; 0.4 with ripple  GO with 10</t>
  </si>
  <si>
    <t>group_go_468</t>
  </si>
  <si>
    <t>group_go_469</t>
  </si>
  <si>
    <t>group_go_470</t>
  </si>
  <si>
    <t>group_go_471</t>
  </si>
  <si>
    <t>91m</t>
  </si>
  <si>
    <t>go</t>
  </si>
  <si>
    <t>group_go_472</t>
  </si>
  <si>
    <t>knl_472</t>
  </si>
  <si>
    <t>replace hybrid with GO simulation.   (20)</t>
  </si>
  <si>
    <t>knl_473</t>
  </si>
  <si>
    <t>group_go_473</t>
  </si>
  <si>
    <t>replace hybrid with GO simulation.   (10)</t>
  </si>
  <si>
    <t>2:05</t>
  </si>
  <si>
    <t>11:35</t>
  </si>
  <si>
    <t>0:51</t>
  </si>
  <si>
    <t>13:00</t>
  </si>
  <si>
    <t>16:22</t>
  </si>
  <si>
    <t>12:33</t>
  </si>
  <si>
    <t>11:48</t>
  </si>
  <si>
    <t>knl_474</t>
  </si>
  <si>
    <t>group_hybrid_474</t>
  </si>
  <si>
    <t>knl_475</t>
  </si>
  <si>
    <t>knl_476</t>
  </si>
  <si>
    <t>knl_477</t>
  </si>
  <si>
    <t>group_hybrid_475</t>
  </si>
  <si>
    <t>group_hybrid_476</t>
  </si>
  <si>
    <t>group_hybrid_477</t>
  </si>
  <si>
    <t>knl_478</t>
  </si>
  <si>
    <t>group_hybrid_478</t>
  </si>
  <si>
    <t xml:space="preserve">(460--&gt; 474)  27m --&gt; 19m  </t>
  </si>
  <si>
    <t>(456 --&gt; 475)  19m --&gt;   22m  ???</t>
  </si>
  <si>
    <t>(458 --&gt; 476)  25 m --&gt;  22.5</t>
  </si>
  <si>
    <t>( 457 --&gt; 477)  17m --&gt;   21 ??</t>
  </si>
  <si>
    <t>group_hybrid_479</t>
  </si>
  <si>
    <t>knl_479</t>
  </si>
  <si>
    <r>
      <t xml:space="preserve">190 --&gt; 510 markers.  Does 3D memory  matter?  </t>
    </r>
    <r>
      <rPr>
        <sz val="11"/>
        <color rgb="FFFF0000"/>
        <rFont val="Calibri"/>
        <family val="2"/>
        <scheme val="minor"/>
      </rPr>
      <t>17 m --&gt; 31.5m</t>
    </r>
  </si>
  <si>
    <t>418 --&gt; 96 markers.  Does 2D memory matter?  13m --&gt; 8:54 !!</t>
  </si>
  <si>
    <t>evaluate actual DT.  Orbitwrite_interval = 1.e-10, SIMTIME = 0.001</t>
  </si>
  <si>
    <t>group_hybrid_480</t>
  </si>
  <si>
    <t>knl_480</t>
  </si>
  <si>
    <t>0:58</t>
  </si>
  <si>
    <t>knl_481</t>
  </si>
  <si>
    <t>knl_482</t>
  </si>
  <si>
    <t>knl_483</t>
  </si>
  <si>
    <t>knl_484</t>
  </si>
  <si>
    <t>knl_485</t>
  </si>
  <si>
    <t>knl_486</t>
  </si>
  <si>
    <t>group_hybrid_481</t>
  </si>
  <si>
    <t>group_hybrid_482</t>
  </si>
  <si>
    <t>group_hybrid_483</t>
  </si>
  <si>
    <t>group_hybrid_484</t>
  </si>
  <si>
    <t>group_hybrid_485</t>
  </si>
  <si>
    <t>group_hybrid_486</t>
  </si>
  <si>
    <t>5:25</t>
  </si>
  <si>
    <t>5:29</t>
  </si>
  <si>
    <t>2:02</t>
  </si>
  <si>
    <t>1:23</t>
  </si>
  <si>
    <t>4:59</t>
  </si>
  <si>
    <t>group_hybrid_487</t>
  </si>
  <si>
    <t>group_hybrid_488</t>
  </si>
  <si>
    <t>group_hybrid_489</t>
  </si>
  <si>
    <t>group_hybrid_490</t>
  </si>
  <si>
    <t>group_hybrid_491</t>
  </si>
  <si>
    <t>group_hybrid_492</t>
  </si>
  <si>
    <t>knl_487</t>
  </si>
  <si>
    <t>knl_488</t>
  </si>
  <si>
    <t>knl_489</t>
  </si>
  <si>
    <t>knl_490</t>
  </si>
  <si>
    <t>knl_491</t>
  </si>
  <si>
    <t>knl_492</t>
  </si>
  <si>
    <t>1:45</t>
  </si>
  <si>
    <t>1:35</t>
  </si>
  <si>
    <t>1:31</t>
  </si>
  <si>
    <t>1:25</t>
  </si>
  <si>
    <t>1:50</t>
  </si>
  <si>
    <t>2:08</t>
  </si>
  <si>
    <t>knl_493</t>
  </si>
  <si>
    <t>knl_494</t>
  </si>
  <si>
    <t>knl_495</t>
  </si>
  <si>
    <t>knl_496</t>
  </si>
  <si>
    <t>knl_497</t>
  </si>
  <si>
    <t>knl_498</t>
  </si>
  <si>
    <t>group_hybrid_493</t>
  </si>
  <si>
    <t>group_hybrid_494</t>
  </si>
  <si>
    <t>group_hybrid_495</t>
  </si>
  <si>
    <t>group_hybrid_496</t>
  </si>
  <si>
    <t>group_hybrid_497</t>
  </si>
  <si>
    <t>group_hybrid_498</t>
  </si>
  <si>
    <t>1:10</t>
  </si>
  <si>
    <t>1:12</t>
  </si>
  <si>
    <t>1:04</t>
  </si>
  <si>
    <t>1:08</t>
  </si>
  <si>
    <t>knl_499</t>
  </si>
  <si>
    <t>knl_500</t>
  </si>
  <si>
    <t>group_go_499</t>
  </si>
  <si>
    <t>group_go_500</t>
  </si>
  <si>
    <t>average delta time study</t>
  </si>
  <si>
    <t>3:24</t>
  </si>
  <si>
    <t>2:18</t>
  </si>
  <si>
    <t>knl_501</t>
  </si>
  <si>
    <t>knl_502</t>
  </si>
  <si>
    <t>group_go_501</t>
  </si>
  <si>
    <t>group_go_502</t>
  </si>
  <si>
    <t>repeat with coarser orbit-recording</t>
  </si>
  <si>
    <t>group_go_503</t>
  </si>
  <si>
    <t>group_go_504</t>
  </si>
  <si>
    <t>group_go_505</t>
  </si>
  <si>
    <t>knl_503.sh</t>
  </si>
  <si>
    <t>knl_504.sh</t>
  </si>
  <si>
    <t>knl_505.sh</t>
  </si>
  <si>
    <t>hybrid vs GO comparison (all stacking = 2)</t>
  </si>
  <si>
    <t>knl_506</t>
  </si>
  <si>
    <t>group_hybrid_506</t>
  </si>
  <si>
    <t>knl_507</t>
  </si>
  <si>
    <t>how much does 2D matter?</t>
  </si>
  <si>
    <t>group_hybrid_507</t>
  </si>
  <si>
    <t>does size of memory matter? Compare to 478</t>
  </si>
  <si>
    <t>325M</t>
  </si>
  <si>
    <t>519M</t>
  </si>
  <si>
    <t>4970M</t>
  </si>
  <si>
    <t>5089M</t>
  </si>
  <si>
    <t>378M</t>
  </si>
  <si>
    <t>386M</t>
  </si>
  <si>
    <t>520M</t>
  </si>
  <si>
    <t>516M</t>
  </si>
  <si>
    <t>6242M</t>
  </si>
  <si>
    <t>478M</t>
  </si>
  <si>
    <t>knl_508</t>
  </si>
  <si>
    <t>group_hybrid_508</t>
  </si>
  <si>
    <t>reduce number of markers 510 --&gt; 18.  Does memory decrease?</t>
  </si>
  <si>
    <t>.h5</t>
  </si>
  <si>
    <t>31:34</t>
  </si>
  <si>
    <t>10:51</t>
  </si>
  <si>
    <t>11:59</t>
  </si>
  <si>
    <t>knl_509</t>
  </si>
  <si>
    <t>reduce number of orbit saves to 10</t>
  </si>
  <si>
    <t>knl_510</t>
  </si>
  <si>
    <t>group_hybrid_510</t>
  </si>
  <si>
    <t>group_hybrid_509</t>
  </si>
  <si>
    <t>base case</t>
  </si>
  <si>
    <t>knl_511</t>
  </si>
  <si>
    <t>27:33</t>
  </si>
  <si>
    <t>group_hybrid_511</t>
  </si>
  <si>
    <t>29:52</t>
  </si>
  <si>
    <t>NORBIT</t>
  </si>
  <si>
    <t>MB</t>
  </si>
  <si>
    <t>comment</t>
  </si>
  <si>
    <t>A</t>
  </si>
  <si>
    <t>B</t>
  </si>
  <si>
    <t>C</t>
  </si>
  <si>
    <t>D</t>
  </si>
  <si>
    <t>E</t>
  </si>
  <si>
    <t>F</t>
  </si>
  <si>
    <t>base case  with NORBIT=10</t>
  </si>
  <si>
    <t>does size of memory matter? Compare to 510</t>
  </si>
  <si>
    <t>e</t>
  </si>
  <si>
    <t>f</t>
  </si>
  <si>
    <t>g</t>
  </si>
  <si>
    <t>h</t>
  </si>
  <si>
    <t>i</t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</si>
  <si>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saves</t>
    </r>
    <r>
      <rPr>
        <sz val="11"/>
        <color theme="1"/>
        <rFont val="Calibri"/>
        <family val="2"/>
        <scheme val="minor"/>
      </rPr>
      <t xml:space="preserve"> to 10</t>
    </r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</si>
  <si>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</t>
    </r>
    <r>
      <rPr>
        <sz val="11"/>
        <color theme="1"/>
        <rFont val="Calibri"/>
        <family val="2"/>
        <scheme val="minor"/>
      </rPr>
      <t>s to 10</t>
    </r>
  </si>
  <si>
    <t>base case with NORBIT = 40,000</t>
  </si>
  <si>
    <t>ripple</t>
  </si>
  <si>
    <r>
      <rPr>
        <b/>
        <sz val="11"/>
        <color theme="1"/>
        <rFont val="Calibri"/>
        <family val="2"/>
        <scheme val="minor"/>
      </rPr>
      <t>markers</t>
    </r>
    <r>
      <rPr>
        <sz val="11"/>
        <color theme="1"/>
        <rFont val="Calibri"/>
        <family val="2"/>
        <scheme val="minor"/>
      </rPr>
      <t xml:space="preserve"> 510 --&gt; 18. (check memory)</t>
    </r>
  </si>
  <si>
    <t>from:  collisionsl-runs.xlsx (Sheet 15)</t>
  </si>
  <si>
    <t>knl_512</t>
  </si>
  <si>
    <t>group_hybrid_512</t>
  </si>
  <si>
    <t>need to change ADAPTIVE_MAX_DPHI = 2 --&gt; 10</t>
  </si>
  <si>
    <t>(group_hybrid_379)</t>
  </si>
  <si>
    <t>ADAPTIVE_MAX_DPHI=10  collisionless via a5editoptions</t>
  </si>
  <si>
    <t>knl_513</t>
  </si>
  <si>
    <t>knl_514</t>
  </si>
  <si>
    <t>knl_515</t>
  </si>
  <si>
    <t>knl_516</t>
  </si>
  <si>
    <t>knl_517</t>
  </si>
  <si>
    <t>group_hybrid_513</t>
  </si>
  <si>
    <t>group_hybrid_514</t>
  </si>
  <si>
    <t>group_hybrid_515</t>
  </si>
  <si>
    <t>group_hybrid_516</t>
  </si>
  <si>
    <t>group_hybrid_517</t>
  </si>
  <si>
    <t>(group_hybrid_369)</t>
  </si>
  <si>
    <t>(group_hybrid_375)</t>
  </si>
  <si>
    <t>(group_hybrid_376)</t>
  </si>
  <si>
    <t>(group_hybrid_370)</t>
  </si>
  <si>
    <t>(group_hybrid_371)</t>
  </si>
  <si>
    <t>these are all wrong.  Wrong parent</t>
  </si>
  <si>
    <t>knl_518</t>
  </si>
  <si>
    <t>group_hybrid_518</t>
  </si>
  <si>
    <t>knl_519</t>
  </si>
  <si>
    <t>knl_520</t>
  </si>
  <si>
    <t>knl_521</t>
  </si>
  <si>
    <t>knl_522</t>
  </si>
  <si>
    <t>knl_523</t>
  </si>
  <si>
    <t>knl_524</t>
  </si>
  <si>
    <t>group_hybrid_519</t>
  </si>
  <si>
    <t>group_hybrid_520</t>
  </si>
  <si>
    <t>group_hybrid_521</t>
  </si>
  <si>
    <t>group_hybrid_522</t>
  </si>
  <si>
    <t>group_hybrid_523</t>
  </si>
  <si>
    <t>group_hybrid_524</t>
  </si>
  <si>
    <t>21:01</t>
  </si>
  <si>
    <t>15:17</t>
  </si>
  <si>
    <t>17:12</t>
  </si>
  <si>
    <t>13:37</t>
  </si>
  <si>
    <t>18:11</t>
  </si>
  <si>
    <t>12:53</t>
  </si>
  <si>
    <t>13:01</t>
  </si>
  <si>
    <t>knl_525</t>
  </si>
  <si>
    <t>knl_526</t>
  </si>
  <si>
    <t>knl_527</t>
  </si>
  <si>
    <t>knl_528</t>
  </si>
  <si>
    <t>knl_529</t>
  </si>
  <si>
    <t>knl_530</t>
  </si>
  <si>
    <t>this DT</t>
  </si>
  <si>
    <t>group_hybrid_525</t>
  </si>
  <si>
    <t>group_hybrid_526</t>
  </si>
  <si>
    <t>group_hybrid_527</t>
  </si>
  <si>
    <t>group_hybrid_528</t>
  </si>
  <si>
    <t>group_hybrid_529</t>
  </si>
  <si>
    <t>group_hybrid_530</t>
  </si>
  <si>
    <t>group_hybrid_531</t>
  </si>
  <si>
    <t>knl_531</t>
  </si>
  <si>
    <t>using ADAPTIVE_MAX_DPHI=10 (all)</t>
  </si>
  <si>
    <t>knl_532</t>
  </si>
  <si>
    <t>recheck.  Set adaptive time step to 2</t>
  </si>
  <si>
    <t>group_hybrid_532</t>
  </si>
  <si>
    <t>1:02?</t>
  </si>
  <si>
    <t>knl_533</t>
  </si>
  <si>
    <t>(group_hybrid_526)</t>
  </si>
  <si>
    <t>1:01</t>
  </si>
  <si>
    <t>copied h5.  set adaptive_max_dphi=2 via a5editoptions.  SAME RESULT</t>
  </si>
  <si>
    <t>knl_534</t>
  </si>
  <si>
    <t>knl_535</t>
  </si>
  <si>
    <t>knl_536</t>
  </si>
  <si>
    <t>knl_537</t>
  </si>
  <si>
    <t>knl_538</t>
  </si>
  <si>
    <t>knl_539</t>
  </si>
  <si>
    <t>knl_540</t>
  </si>
  <si>
    <t>knl_541</t>
  </si>
  <si>
    <t>repeat set with ADAPTIVE_MAX_DPHI=10</t>
  </si>
  <si>
    <t>group_hybrid_534</t>
  </si>
  <si>
    <t>group_hybrid_535</t>
  </si>
  <si>
    <t>group_hybrid_536</t>
  </si>
  <si>
    <t>group_hybrid_537</t>
  </si>
  <si>
    <t>group_hybrid_538</t>
  </si>
  <si>
    <t>group_hybrid_539</t>
  </si>
  <si>
    <t>group_hybrid_540</t>
  </si>
  <si>
    <t>group_hybrid_541</t>
  </si>
  <si>
    <t>11:27</t>
  </si>
  <si>
    <t>14:11</t>
  </si>
  <si>
    <t>00:49</t>
  </si>
  <si>
    <t>19:52</t>
  </si>
  <si>
    <t>17:29</t>
  </si>
  <si>
    <t>61m</t>
  </si>
  <si>
    <t xml:space="preserve">knl_542.sh </t>
  </si>
  <si>
    <t>4 nodes</t>
  </si>
  <si>
    <t>group_hybrid_542</t>
  </si>
  <si>
    <t>adaptive 1.e-8/0.1/0.1/10  stack=5  (test:  limit to 300 sec)</t>
  </si>
  <si>
    <t>21m</t>
  </si>
  <si>
    <t>ok</t>
  </si>
  <si>
    <t>no run</t>
  </si>
  <si>
    <t>39m</t>
  </si>
  <si>
    <t>125m</t>
  </si>
  <si>
    <t>68m</t>
  </si>
  <si>
    <t>1 node</t>
  </si>
  <si>
    <t xml:space="preserve">knl_543.sh </t>
  </si>
  <si>
    <t>group_hybrid_543</t>
  </si>
  <si>
    <t>stack=1, cpulim=1500.  Would have completed in 30 min</t>
  </si>
  <si>
    <t>group_hybrid_544</t>
  </si>
  <si>
    <t xml:space="preserve">knl_544.sh </t>
  </si>
  <si>
    <t xml:space="preserve">knl_545.sh </t>
  </si>
  <si>
    <t xml:space="preserve">knl_546.sh </t>
  </si>
  <si>
    <t>group_hybrid_545</t>
  </si>
  <si>
    <t xml:space="preserve">knl_547.sh </t>
  </si>
  <si>
    <t>group_hybrid_546</t>
  </si>
  <si>
    <t>group_hybrid_547</t>
  </si>
  <si>
    <t>adaptive = 2.e-8</t>
  </si>
  <si>
    <t>adaptive = 3.e-8</t>
  </si>
  <si>
    <t>adaptive = 4.e-8</t>
  </si>
  <si>
    <t>adaptive = 1.e-8   cpulim=2000. 5 stack</t>
  </si>
  <si>
    <t xml:space="preserve">knl_549.sh </t>
  </si>
  <si>
    <t xml:space="preserve">knl_550.sh </t>
  </si>
  <si>
    <t xml:space="preserve">knl_551.sh </t>
  </si>
  <si>
    <t xml:space="preserve">knl_552.sh </t>
  </si>
  <si>
    <t>group_hybrid_550</t>
  </si>
  <si>
    <t>group_hybrid_551</t>
  </si>
  <si>
    <t>group_hybrid_552</t>
  </si>
  <si>
    <t>group_hybrid_549</t>
  </si>
  <si>
    <t>adaptive = 1.e-8.  evaluate actual DT</t>
  </si>
  <si>
    <t>1m 25s</t>
  </si>
  <si>
    <t>1m 27s</t>
  </si>
  <si>
    <t>1m 21s</t>
  </si>
  <si>
    <t>111m</t>
  </si>
  <si>
    <t>110m</t>
  </si>
  <si>
    <t>adaptive_tol_orbit  orbitwrite_interval</t>
  </si>
  <si>
    <t>2.e-10    7.5e-7</t>
  </si>
  <si>
    <t>6.e-9       1.e-6</t>
  </si>
  <si>
    <t>6.e-8       2.e-6</t>
  </si>
  <si>
    <t>2.e-9       1.5e-6</t>
  </si>
  <si>
    <t>1.e-8       3.e-6</t>
  </si>
  <si>
    <t>2.e-8       3.e-6</t>
  </si>
  <si>
    <t>6.e-8    3.8e-6</t>
  </si>
  <si>
    <t>BT=12.0, R=1.65</t>
  </si>
  <si>
    <t>adaptive</t>
  </si>
  <si>
    <t>recheck DT with longer simtime</t>
  </si>
  <si>
    <t>knl_553</t>
  </si>
  <si>
    <t>knl_554</t>
  </si>
  <si>
    <t>knl_555</t>
  </si>
  <si>
    <t>knl_556</t>
  </si>
  <si>
    <t>knl_557</t>
  </si>
  <si>
    <t>knl_558</t>
  </si>
  <si>
    <t>knl_559</t>
  </si>
  <si>
    <t>group_hybrid_553</t>
  </si>
  <si>
    <t>group_hybrid_554</t>
  </si>
  <si>
    <t>group_hybrid_555</t>
  </si>
  <si>
    <t>group_hybrid_556</t>
  </si>
  <si>
    <t>group_hybrid_557</t>
  </si>
  <si>
    <t>group_hybrid_558</t>
  </si>
  <si>
    <t>group_hybrid_559</t>
  </si>
  <si>
    <t>compute actual adaptive DT with longer simtime</t>
  </si>
  <si>
    <t>9:26</t>
  </si>
  <si>
    <t>3:36</t>
  </si>
  <si>
    <t>12:16</t>
  </si>
  <si>
    <t>6:40</t>
  </si>
  <si>
    <t>7:42</t>
  </si>
  <si>
    <t>nmark</t>
  </si>
  <si>
    <t>speed</t>
  </si>
  <si>
    <t>4:18</t>
  </si>
  <si>
    <t>15:56</t>
  </si>
  <si>
    <t>these are collisionless simulations</t>
  </si>
  <si>
    <t>turn on collisions</t>
  </si>
  <si>
    <t>group_hybrid_560</t>
  </si>
  <si>
    <t>group_hybrid_561</t>
  </si>
  <si>
    <t>knl_560</t>
  </si>
  <si>
    <t>knl_561</t>
  </si>
  <si>
    <t>group_hybrid_562</t>
  </si>
  <si>
    <t>knl_562</t>
  </si>
  <si>
    <t>10:13</t>
  </si>
  <si>
    <t>12:04</t>
  </si>
  <si>
    <t>6:06</t>
  </si>
  <si>
    <t>group_hybrid_563</t>
  </si>
  <si>
    <t>group_hybrid_564</t>
  </si>
  <si>
    <t>knl_563</t>
  </si>
  <si>
    <t>knl_564</t>
  </si>
  <si>
    <t>3:54</t>
  </si>
  <si>
    <t>knl_565</t>
  </si>
  <si>
    <t>knl_566</t>
  </si>
  <si>
    <t>knl_567</t>
  </si>
  <si>
    <t>knl_568</t>
  </si>
  <si>
    <t>knl_569</t>
  </si>
  <si>
    <t>group_hybrid_565</t>
  </si>
  <si>
    <t>group_hybrid_566</t>
  </si>
  <si>
    <t>group_hybrid_567</t>
  </si>
  <si>
    <t>group_hybrid_568</t>
  </si>
  <si>
    <t>group_hybrid_569</t>
  </si>
  <si>
    <t>turn on ripple</t>
  </si>
  <si>
    <t xml:space="preserve">knl_570.sh </t>
  </si>
  <si>
    <t xml:space="preserve">knl_571.sh </t>
  </si>
  <si>
    <t xml:space="preserve">knl_572.sh </t>
  </si>
  <si>
    <t xml:space="preserve">knl_573.sh </t>
  </si>
  <si>
    <t>group_hybrid_570</t>
  </si>
  <si>
    <t>group_hybrid_571</t>
  </si>
  <si>
    <t>group_hybrid_572</t>
  </si>
  <si>
    <t>group_hybrid_573</t>
  </si>
  <si>
    <t>24:53</t>
  </si>
  <si>
    <t>21:32</t>
  </si>
  <si>
    <t>12:59</t>
  </si>
  <si>
    <t>8:59</t>
  </si>
  <si>
    <t>implemented my_adaptive_tol_orbit for options=17 7/22/2020</t>
  </si>
  <si>
    <t>BT=12.2, R=1.85</t>
  </si>
  <si>
    <t xml:space="preserve">knl_574.sh </t>
  </si>
  <si>
    <t xml:space="preserve">knl_575.sh </t>
  </si>
  <si>
    <t xml:space="preserve">knl_576.sh </t>
  </si>
  <si>
    <t xml:space="preserve">knl_577.sh </t>
  </si>
  <si>
    <t>group_hybrid_574</t>
  </si>
  <si>
    <t>group_hybrid_575</t>
  </si>
  <si>
    <t>group_hybrid_576</t>
  </si>
  <si>
    <t>group_hybrid_577</t>
  </si>
  <si>
    <t>adaptive = 1.e-8   cpulim=1700</t>
  </si>
  <si>
    <t xml:space="preserve">adaptive = 1.e-8.  evaluate actual DT </t>
  </si>
  <si>
    <t xml:space="preserve">adaptive = 2.e-8 </t>
  </si>
  <si>
    <t xml:space="preserve">adaptive = 3.e-8  </t>
  </si>
  <si>
    <t xml:space="preserve">adaptive = 4.e-8 </t>
  </si>
  <si>
    <t xml:space="preserve">knl_578.sh </t>
  </si>
  <si>
    <t xml:space="preserve">knl_579.sh </t>
  </si>
  <si>
    <t>group_hybrid_578</t>
  </si>
  <si>
    <t>group_hybrid_579</t>
  </si>
  <si>
    <t>reduce max simtime 0.4 --&gt; 0.1</t>
  </si>
  <si>
    <t>TOL_ORBIT=3e-8</t>
  </si>
  <si>
    <t>knl_580</t>
  </si>
  <si>
    <t>knl_581</t>
  </si>
  <si>
    <t>group_hybrid_580</t>
  </si>
  <si>
    <t>group_hybrid_581</t>
  </si>
  <si>
    <r>
      <t xml:space="preserve">adaptive = 2.e-8.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</si>
  <si>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 no, </t>
    </r>
    <r>
      <rPr>
        <sz val="11"/>
        <color rgb="FFFF0000"/>
        <rFont val="Calibri"/>
        <family val="2"/>
        <scheme val="minor"/>
      </rPr>
      <t>actual = 1.e-8</t>
    </r>
  </si>
  <si>
    <r>
      <t xml:space="preserve">adaptive = 4.e-8.  </t>
    </r>
    <r>
      <rPr>
        <sz val="11"/>
        <color rgb="FFFF0000"/>
        <rFont val="Calibri"/>
        <family val="2"/>
        <scheme val="minor"/>
      </rPr>
      <t>no, actual = 1.e-8</t>
    </r>
  </si>
  <si>
    <t>bad</t>
  </si>
  <si>
    <r>
      <t xml:space="preserve">adaptive = 2.e-8 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</si>
  <si>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</t>
    </r>
    <r>
      <rPr>
        <sz val="11"/>
        <color rgb="FFFF0000"/>
        <rFont val="Calibri"/>
        <family val="2"/>
        <scheme val="minor"/>
      </rPr>
      <t xml:space="preserve"> no, actual = 1.e-8</t>
    </r>
  </si>
  <si>
    <r>
      <t xml:space="preserve">adaptive = 4.e-8  </t>
    </r>
    <r>
      <rPr>
        <sz val="11"/>
        <color rgb="FFFF0000"/>
        <rFont val="Calibri"/>
        <family val="2"/>
        <scheme val="minor"/>
      </rPr>
      <t>no, actual = 1.e-8</t>
    </r>
  </si>
  <si>
    <t>group_hybrid_582</t>
  </si>
  <si>
    <t>group_hybrid_583</t>
  </si>
  <si>
    <t>group_hybrid_584</t>
  </si>
  <si>
    <t>group_hybrid_585</t>
  </si>
  <si>
    <t>14:58</t>
  </si>
  <si>
    <t>12:21</t>
  </si>
  <si>
    <t>10:00</t>
  </si>
  <si>
    <t>11:20</t>
  </si>
  <si>
    <t xml:space="preserve">knl_582.sh </t>
  </si>
  <si>
    <t xml:space="preserve">knl_583.sh </t>
  </si>
  <si>
    <t xml:space="preserve">knl_584.sh </t>
  </si>
  <si>
    <t xml:space="preserve">knl_585.sh 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</si>
  <si>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1.41e-8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</si>
  <si>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1.75e-8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</si>
  <si>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1.96e-8</t>
    </r>
  </si>
  <si>
    <t>adaptive = 1.e-8.  evaluate actual DT.  Collisions=ON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</si>
  <si>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2.14e-8</t>
    </r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</si>
  <si>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</si>
  <si>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</si>
  <si>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</si>
  <si>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</si>
  <si>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</si>
  <si>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</si>
  <si>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</si>
  <si>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</si>
  <si>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</si>
  <si>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</si>
  <si>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</si>
  <si>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</si>
  <si>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</si>
  <si>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</si>
  <si>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G</t>
  </si>
  <si>
    <t>H</t>
  </si>
  <si>
    <t>I</t>
  </si>
  <si>
    <t>J</t>
  </si>
  <si>
    <t>L</t>
  </si>
  <si>
    <t>M</t>
  </si>
  <si>
    <t>P</t>
  </si>
  <si>
    <t>Q</t>
  </si>
  <si>
    <t>TOL_ORBIT=4e-8</t>
  </si>
  <si>
    <t>32732055 also</t>
  </si>
  <si>
    <t>PP</t>
  </si>
  <si>
    <t>knl_586</t>
  </si>
  <si>
    <t>knl_587</t>
  </si>
  <si>
    <t>group_hybrid_586</t>
  </si>
  <si>
    <t>group_hybrid_587</t>
  </si>
  <si>
    <t>evaluate DT.  Orbitwrite_interval = 5.e-11 DT = 3.09e-8</t>
  </si>
  <si>
    <t>DT = 3.29e-8</t>
  </si>
  <si>
    <t xml:space="preserve">knl_588.sh </t>
  </si>
  <si>
    <t>group_hybrid_588</t>
  </si>
  <si>
    <t>test:  adaptive 2.e-8/0.1/0.1/10  stack=5  (test:  limit to 300 sec)</t>
  </si>
  <si>
    <t>21:34</t>
  </si>
  <si>
    <t xml:space="preserve">knl_589.sh </t>
  </si>
  <si>
    <r>
      <t xml:space="preserve">adaptive = 1.e-8 </t>
    </r>
    <r>
      <rPr>
        <sz val="11"/>
        <color rgb="FF00B0F0"/>
        <rFont val="Calibri"/>
        <family val="2"/>
        <scheme val="minor"/>
      </rPr>
      <t xml:space="preserve">  cpulim=4000</t>
    </r>
    <r>
      <rPr>
        <sz val="11"/>
        <color rgb="FF00B050"/>
        <rFont val="Calibri"/>
        <family val="2"/>
        <scheme val="minor"/>
      </rPr>
      <t>.     5 stack</t>
    </r>
  </si>
  <si>
    <t>group_hybrid_589</t>
  </si>
  <si>
    <t>101m</t>
  </si>
  <si>
    <t>4 node</t>
  </si>
  <si>
    <t>group_hybrid_590</t>
  </si>
  <si>
    <t xml:space="preserve">knl_590.sh </t>
  </si>
  <si>
    <t xml:space="preserve">knl_591.sh </t>
  </si>
  <si>
    <t xml:space="preserve">knl_592.sh </t>
  </si>
  <si>
    <t xml:space="preserve">knl_593.sh </t>
  </si>
  <si>
    <t>group_hybrid_591</t>
  </si>
  <si>
    <t>group_hybrid_592</t>
  </si>
  <si>
    <t>group_hybrid_593</t>
  </si>
  <si>
    <t>RR</t>
  </si>
  <si>
    <t>adaptive = 2.e-8   5 stack production run</t>
  </si>
  <si>
    <t>adaptive = 3.e-8   5 stack production run</t>
  </si>
  <si>
    <t>adaptive = 4.e-8   5 stack production run</t>
  </si>
  <si>
    <t>determine maximum allowed adaptive time step by comparing actual losses (not orbits)</t>
  </si>
  <si>
    <t>adaptive = 1.e-8   5 stack production run</t>
  </si>
  <si>
    <t>107m</t>
  </si>
  <si>
    <t>98m</t>
  </si>
  <si>
    <t>74m</t>
  </si>
  <si>
    <t>66m</t>
  </si>
  <si>
    <t xml:space="preserve">knl_594.sh </t>
  </si>
  <si>
    <t>group_hybrid_594</t>
  </si>
  <si>
    <t>marker_05 (2)</t>
  </si>
  <si>
    <t>v1e_fixed_updown_case_h.txt</t>
  </si>
  <si>
    <t>adaptive = 4.e-8   5 stack. Wallhit (@rho=1) test case. Cputime = 300</t>
  </si>
  <si>
    <t>seg-fault</t>
  </si>
  <si>
    <t>group_hybrid_595</t>
  </si>
  <si>
    <r>
      <t xml:space="preserve">adaptive = 4.e-8   5 stack. Wallhit (@rho=1) test case. </t>
    </r>
    <r>
      <rPr>
        <sz val="11"/>
        <color rgb="FF00B0F0"/>
        <rFont val="Calibri"/>
        <family val="2"/>
        <scheme val="minor"/>
      </rPr>
      <t>Cputime = 30</t>
    </r>
  </si>
  <si>
    <t xml:space="preserve">knl_595.sh </t>
  </si>
  <si>
    <t xml:space="preserve">knl_596.sh </t>
  </si>
  <si>
    <t>group_hybrid_596</t>
  </si>
  <si>
    <t>revert to manual marker generation (from 593)</t>
  </si>
  <si>
    <t xml:space="preserve">knl_597.sh </t>
  </si>
  <si>
    <t>group_hybrid_597</t>
  </si>
  <si>
    <t>exact repeat of 588</t>
  </si>
  <si>
    <t xml:space="preserve">knl_598.sh </t>
  </si>
  <si>
    <t>group_hybrid_598</t>
  </si>
  <si>
    <t>my_wallhit=1 and reduce cputime to 30</t>
  </si>
  <si>
    <t>2:56</t>
  </si>
  <si>
    <t xml:space="preserve">knl_599.sh </t>
  </si>
  <si>
    <t>group_hybrid_599</t>
  </si>
  <si>
    <r>
      <t xml:space="preserve">my_no_rholim=1  --&gt; </t>
    </r>
    <r>
      <rPr>
        <sz val="11"/>
        <color rgb="FFFF0000"/>
        <rFont val="Calibri"/>
        <family val="2"/>
        <scheme val="minor"/>
      </rPr>
      <t>so problem is my_no_rholim</t>
    </r>
  </si>
  <si>
    <t xml:space="preserve">knl_600.sh </t>
  </si>
  <si>
    <t>group_hybrid_600</t>
  </si>
  <si>
    <t>ran OK !</t>
  </si>
  <si>
    <t>remove my_no_rholim and set max rho to 1.00</t>
  </si>
  <si>
    <t xml:space="preserve">knl_601.sh </t>
  </si>
  <si>
    <t>group_hybrid_601</t>
  </si>
  <si>
    <t>repeat 594 with my_no_rholim removed.  Max rho = 1.00</t>
  </si>
  <si>
    <t>21:12</t>
  </si>
  <si>
    <t>SS</t>
  </si>
  <si>
    <t>group_hybrid_602</t>
  </si>
  <si>
    <t xml:space="preserve">knl_602.sh </t>
  </si>
  <si>
    <t xml:space="preserve">knl_603.sh </t>
  </si>
  <si>
    <t xml:space="preserve">knl_604.sh </t>
  </si>
  <si>
    <t xml:space="preserve">knl_605.sh </t>
  </si>
  <si>
    <t>group_hybrid_603</t>
  </si>
  <si>
    <t>group_hybrid_604</t>
  </si>
  <si>
    <t>group_hybrid_605</t>
  </si>
  <si>
    <t>v1e_fixed_updown_case_c.txt</t>
  </si>
  <si>
    <t xml:space="preserve">knl_606.sh </t>
  </si>
  <si>
    <t>group_hybrid_606</t>
  </si>
  <si>
    <t>v1e_fixed_tilt_case_h.txt</t>
  </si>
  <si>
    <t xml:space="preserve">knl_607.sh </t>
  </si>
  <si>
    <t xml:space="preserve">knl_608.sh </t>
  </si>
  <si>
    <t>group_hybrid_607</t>
  </si>
  <si>
    <t>group_hybrid_608</t>
  </si>
  <si>
    <t>v1e_fixed_tilt_case_e.txt</t>
  </si>
  <si>
    <t>v1e_fixed_tilt_case_c.txt</t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</si>
  <si>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.  </t>
    </r>
    <r>
      <rPr>
        <sz val="11"/>
        <color rgb="FF00B0F0"/>
        <rFont val="Calibri"/>
        <family val="2"/>
        <scheme val="minor"/>
      </rPr>
      <t>Max cputime = 400</t>
    </r>
    <r>
      <rPr>
        <sz val="11"/>
        <rFont val="Calibri"/>
        <family val="2"/>
        <scheme val="minor"/>
      </rPr>
      <t>0 adaptive = 4.e-8</t>
    </r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</si>
  <si>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 for tilt cases</t>
    </r>
  </si>
  <si>
    <t>63m</t>
  </si>
  <si>
    <t>65m</t>
  </si>
  <si>
    <t>TT</t>
  </si>
  <si>
    <t xml:space="preserve">knl_609.sh </t>
  </si>
  <si>
    <t xml:space="preserve">knl_610.sh </t>
  </si>
  <si>
    <t>group_hybrid_609</t>
  </si>
  <si>
    <t>group_hybrid_610</t>
  </si>
  <si>
    <t>v1e_fixed_ordered_case_c.txt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</si>
  <si>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(ordered) cases</t>
    </r>
  </si>
  <si>
    <t xml:space="preserve">knl_611.sh </t>
  </si>
  <si>
    <t xml:space="preserve">knl_612.sh </t>
  </si>
  <si>
    <t>group_hybrid_611</t>
  </si>
  <si>
    <t>group_hybrid_612</t>
  </si>
  <si>
    <t>v1e_fixed_worst_exp1_case_e.txt</t>
  </si>
  <si>
    <t>v1e_fixed_worst_exp1_case_c.txt</t>
  </si>
  <si>
    <t xml:space="preserve">knl_613.sh </t>
  </si>
  <si>
    <t xml:space="preserve">knl_614.sh </t>
  </si>
  <si>
    <t xml:space="preserve">knl_615.sh </t>
  </si>
  <si>
    <t xml:space="preserve">knl_616.sh </t>
  </si>
  <si>
    <t>v1e_fixed_curmult_case_e.txt</t>
  </si>
  <si>
    <t>v1e_fixed_curmult_case_g.txt</t>
  </si>
  <si>
    <t>v1e_fixed_curmult_case_c.txt</t>
  </si>
  <si>
    <t>group_hybrid_613</t>
  </si>
  <si>
    <t>group_hybrid_614</t>
  </si>
  <si>
    <t>group_hybrid_615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</si>
  <si>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(worst)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</si>
  <si>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curmult(random)</t>
    </r>
  </si>
  <si>
    <t>70m</t>
  </si>
  <si>
    <t>67m</t>
  </si>
  <si>
    <t>group_hybrid_619</t>
  </si>
  <si>
    <t xml:space="preserve">knl_617.sh </t>
  </si>
  <si>
    <t>group_hybrid_616</t>
  </si>
  <si>
    <t>group_hybrid_617</t>
  </si>
  <si>
    <t xml:space="preserve">knl_618.sh </t>
  </si>
  <si>
    <t xml:space="preserve">knl_619.sh </t>
  </si>
  <si>
    <t xml:space="preserve">knl_620.sh </t>
  </si>
  <si>
    <t>group_hybrid_618</t>
  </si>
  <si>
    <t>v1e_nominal_c.txt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</si>
  <si>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toroidal offsets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</si>
  <si>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standard ripple</t>
    </r>
  </si>
  <si>
    <t>group_hybrid_620</t>
  </si>
  <si>
    <t>64m</t>
  </si>
  <si>
    <t xml:space="preserve">knl_621.sh </t>
  </si>
  <si>
    <t xml:space="preserve">knl_622.sh </t>
  </si>
  <si>
    <t xml:space="preserve">knl_623.sh </t>
  </si>
  <si>
    <t xml:space="preserve">knl_624.sh </t>
  </si>
  <si>
    <t xml:space="preserve">knl_625.sh </t>
  </si>
  <si>
    <t>group_hybrid_621</t>
  </si>
  <si>
    <t>group_hybrid_622</t>
  </si>
  <si>
    <t>group_hybrid_623</t>
  </si>
  <si>
    <t>group_hybrid_624</t>
  </si>
  <si>
    <t>group_hybrid_625</t>
  </si>
  <si>
    <t>v1e_fixed_tilt_g.txt</t>
  </si>
  <si>
    <t>v1e_fixed_worst_exp1_g.txt</t>
  </si>
  <si>
    <t>v1e_fixed_worst_exp2_g.txt</t>
  </si>
  <si>
    <t>v1e_fixed_updown_new_g.txt</t>
  </si>
  <si>
    <t>v1e_fixed_updown_new_h.txt</t>
  </si>
  <si>
    <t>v1e_fixed_inout_case_h.txt</t>
  </si>
  <si>
    <t>v1e_fixed_inout_case_c.txt</t>
  </si>
  <si>
    <t>v1e_fixed_inout_case_g.txt</t>
  </si>
  <si>
    <t>group_hybrid_626</t>
  </si>
  <si>
    <t>group_hybrid_627</t>
  </si>
  <si>
    <t>group_hybrid_628</t>
  </si>
  <si>
    <t>group_hybrid_629</t>
  </si>
  <si>
    <t>group_hybrid_630</t>
  </si>
  <si>
    <t xml:space="preserve">knl_626.sh </t>
  </si>
  <si>
    <t xml:space="preserve">knl_627.sh </t>
  </si>
  <si>
    <t xml:space="preserve">knl_628.sh </t>
  </si>
  <si>
    <t xml:space="preserve">knl_629.sh </t>
  </si>
  <si>
    <t xml:space="preserve">knl_630.sh </t>
  </si>
  <si>
    <t xml:space="preserve">knl_631.sh </t>
  </si>
  <si>
    <t>group_hybrid_631</t>
  </si>
  <si>
    <t>v1e_fixed_ordered_case_g.txt</t>
  </si>
  <si>
    <t xml:space="preserve">knl_632.sh </t>
  </si>
  <si>
    <t>group_go_632</t>
  </si>
  <si>
    <t>7 node</t>
  </si>
  <si>
    <t>10 steps.   3 stack  35 hrs allowed.</t>
  </si>
  <si>
    <t>v1e_fixed_curmult_case_h.txt</t>
  </si>
  <si>
    <t xml:space="preserve">knl_633.sh </t>
  </si>
  <si>
    <t>group_hybrid_633</t>
  </si>
  <si>
    <t xml:space="preserve">knl_634.sh </t>
  </si>
  <si>
    <t xml:space="preserve">knl_635.sh </t>
  </si>
  <si>
    <t>v1e_fixed_toroidal_case_g.txt</t>
  </si>
  <si>
    <t>v1e_fixed_worst_exp1_case_h.txt</t>
  </si>
  <si>
    <t xml:space="preserve">knl_636.sh </t>
  </si>
  <si>
    <t>group_go_636</t>
  </si>
  <si>
    <t>v1e_fixed_updown_case_g.txt</t>
  </si>
  <si>
    <t>group_hybrid_634</t>
  </si>
  <si>
    <t>group_hybrid_635</t>
  </si>
  <si>
    <t>10:30:11</t>
  </si>
  <si>
    <t xml:space="preserve">knl_637.sh </t>
  </si>
  <si>
    <t>10 steps.   3 stack  15 hrs allowed.</t>
  </si>
  <si>
    <t xml:space="preserve">knl_638.sh </t>
  </si>
  <si>
    <t>group_go_637</t>
  </si>
  <si>
    <t>group_go_638</t>
  </si>
  <si>
    <t xml:space="preserve">knl_639.sh </t>
  </si>
  <si>
    <t xml:space="preserve">knl_640.sh </t>
  </si>
  <si>
    <t xml:space="preserve">knl_641.sh </t>
  </si>
  <si>
    <t>group_hybrid_639</t>
  </si>
  <si>
    <t>group_hybrid_640</t>
  </si>
  <si>
    <t>group_hybrid_641</t>
  </si>
  <si>
    <t>v1e_fixed_inout_case_b.txt</t>
  </si>
  <si>
    <t>v1e_fixed_inout_case_d.txt</t>
  </si>
  <si>
    <t>v1e_fixed_inout_case_f.txt</t>
  </si>
  <si>
    <t>no rip file</t>
  </si>
  <si>
    <t>10:29:41</t>
  </si>
  <si>
    <t>10:46:35</t>
  </si>
  <si>
    <t>v1e_fixed_inout_curmult2_case_c.txt</t>
  </si>
  <si>
    <t>group_go_642</t>
  </si>
  <si>
    <t xml:space="preserve">knl_642.sh </t>
  </si>
  <si>
    <t>combined inout and curmult (random)</t>
  </si>
  <si>
    <t xml:space="preserve">knl_643.sh </t>
  </si>
  <si>
    <t>group_go_643</t>
  </si>
  <si>
    <t xml:space="preserve">6 stack.  25 hours allowed.  Should take </t>
  </si>
  <si>
    <t xml:space="preserve">knl_644.sh </t>
  </si>
  <si>
    <t>group_go_644</t>
  </si>
  <si>
    <t>v1e_curmult_single_005_tight.txt</t>
  </si>
  <si>
    <t>v1e_curmult_single_010_tight.txt</t>
  </si>
  <si>
    <t>3 stack.  15 hours allowed.  Should take about 10</t>
  </si>
  <si>
    <t>19:02</t>
  </si>
  <si>
    <t>v1e_curmult_three_005_tight.txt</t>
  </si>
  <si>
    <t xml:space="preserve">knl_645.sh </t>
  </si>
  <si>
    <t>group_go_645</t>
  </si>
  <si>
    <t>10:49</t>
  </si>
  <si>
    <t xml:space="preserve">knl_646.sh </t>
  </si>
  <si>
    <t>group_go_646</t>
  </si>
  <si>
    <t>v1e_curmult_urandom_010a_tight.txt</t>
  </si>
  <si>
    <t xml:space="preserve">knl_647.sh </t>
  </si>
  <si>
    <t>group_go_647</t>
  </si>
  <si>
    <t xml:space="preserve">knl_648.sh </t>
  </si>
  <si>
    <t>group_hybrid_648</t>
  </si>
  <si>
    <t>direct repeat 634 after rebuild of ascot5</t>
  </si>
  <si>
    <t>rebuild ascot5 (221 branch)</t>
  </si>
  <si>
    <t xml:space="preserve">57:09 </t>
  </si>
  <si>
    <t>11% faster!</t>
  </si>
  <si>
    <t>5 node</t>
  </si>
  <si>
    <t xml:space="preserve">knl_649.sh </t>
  </si>
  <si>
    <t>group_go_649</t>
  </si>
  <si>
    <t xml:space="preserve">knl_650.sh </t>
  </si>
  <si>
    <t>group_go_650</t>
  </si>
  <si>
    <t>markers from 643, but birth_rhomin = 0.80</t>
  </si>
  <si>
    <t xml:space="preserve">knl_651.sh </t>
  </si>
  <si>
    <t>group_go_651</t>
  </si>
  <si>
    <t>sparc_proc.write_sparc_conformal_wall(fn_hdf5, fn_geqdsk, wall_settings)</t>
  </si>
  <si>
    <t xml:space="preserve">knl_652.sh </t>
  </si>
  <si>
    <t>group_go_652</t>
  </si>
  <si>
    <t>6 hr 33 min</t>
  </si>
  <si>
    <t xml:space="preserve">knl_653.sh </t>
  </si>
  <si>
    <t>markers from 643, but birth_rhomin = 0.70  stack 6</t>
  </si>
  <si>
    <t xml:space="preserve">knl_654.sh </t>
  </si>
  <si>
    <t>group_go_654</t>
  </si>
  <si>
    <t>sparc_conformal_3d_edge_00 .txt birth rhomin back to 0.8.  maxcputime = 200..  sparc_conformal_3d_edge_00.txt</t>
  </si>
  <si>
    <t xml:space="preserve">knl_655.sh </t>
  </si>
  <si>
    <t>group_go_655</t>
  </si>
  <si>
    <t>wall_3d_conformal_edge_00.txt</t>
  </si>
  <si>
    <t xml:space="preserve">knl_656.sh </t>
  </si>
  <si>
    <t>group_go_656</t>
  </si>
  <si>
    <t>two_rows.txt</t>
  </si>
  <si>
    <t xml:space="preserve">knl_657.sh </t>
  </si>
  <si>
    <t>group_go_657</t>
  </si>
  <si>
    <t>four_rows.txt</t>
  </si>
  <si>
    <t xml:space="preserve">knl_658.sh </t>
  </si>
  <si>
    <t>group_go_658</t>
  </si>
  <si>
    <t>1 min 32 s</t>
  </si>
  <si>
    <t>1min 13 s</t>
  </si>
  <si>
    <t>1min 44s</t>
  </si>
  <si>
    <t>2min 3s</t>
  </si>
  <si>
    <t>1min 48s</t>
  </si>
  <si>
    <t xml:space="preserve">knl_659.sh </t>
  </si>
  <si>
    <t>group_go_659</t>
  </si>
  <si>
    <t>6 hr actual</t>
  </si>
  <si>
    <t>14hr actual</t>
  </si>
  <si>
    <t>5h 9m</t>
  </si>
  <si>
    <t>3d wall shape = conformal_3d.txt birth rhomin = 0.7   BAD shape</t>
  </si>
  <si>
    <t>shape2_triangles</t>
  </si>
  <si>
    <t>sparc_conformal_3d_edge_00</t>
  </si>
  <si>
    <t>shape1_triangles</t>
  </si>
  <si>
    <t>conformal_3d</t>
  </si>
  <si>
    <t>two_rows</t>
  </si>
  <si>
    <t>four_rows</t>
  </si>
  <si>
    <t xml:space="preserve">knl_660.sh </t>
  </si>
  <si>
    <t>group_go_660</t>
  </si>
  <si>
    <t>sparc_shape1_new</t>
  </si>
  <si>
    <t xml:space="preserve">knl_661.sh </t>
  </si>
  <si>
    <t>group_go_661</t>
  </si>
  <si>
    <t>sparc_shape2_new</t>
  </si>
  <si>
    <t>6h 6m</t>
  </si>
  <si>
    <t xml:space="preserve">knl_662.sh </t>
  </si>
  <si>
    <t>group_go_662</t>
  </si>
  <si>
    <t>endcond = rho&gt;1</t>
  </si>
  <si>
    <t>2h 7m</t>
  </si>
  <si>
    <t xml:space="preserve">knl_663.sh </t>
  </si>
  <si>
    <t>sparc_shape4_new</t>
  </si>
  <si>
    <t>5h 23m</t>
  </si>
  <si>
    <t>group_go_664</t>
  </si>
  <si>
    <t xml:space="preserve">knl_664.sh </t>
  </si>
  <si>
    <t xml:space="preserve">knl_665.sh </t>
  </si>
  <si>
    <t>group_go_665</t>
  </si>
  <si>
    <t>increase sim time by factor 5</t>
  </si>
  <si>
    <t xml:space="preserve">knl_666.sh </t>
  </si>
  <si>
    <t>group_go_666</t>
  </si>
  <si>
    <t>set end condition to LCFS</t>
  </si>
  <si>
    <t>group_go_663</t>
  </si>
  <si>
    <t>6h 5m</t>
  </si>
  <si>
    <t xml:space="preserve">knl_667.sh </t>
  </si>
  <si>
    <t>group_go_667</t>
  </si>
  <si>
    <t>testing write_wall_from_file. endcond: wall=Y, rho=N</t>
  </si>
  <si>
    <r>
      <t>markers from parent run 643 and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3D wall for first time</t>
    </r>
  </si>
  <si>
    <t>9 min</t>
  </si>
  <si>
    <t>markers from 643 3D wall with updated ascot and updated python</t>
  </si>
  <si>
    <t>rho</t>
  </si>
  <si>
    <t>:qa!</t>
  </si>
  <si>
    <r>
      <rPr>
        <sz val="11"/>
        <color rgb="FFFF0000"/>
        <rFont val="Calibri"/>
        <family val="2"/>
        <scheme val="minor"/>
      </rPr>
      <t>turn off rhomax</t>
    </r>
    <r>
      <rPr>
        <sz val="11"/>
        <color rgb="FF00B0F0"/>
        <rFont val="Calibri"/>
        <family val="2"/>
        <scheme val="minor"/>
      </rPr>
      <t xml:space="preserve">.  Wall at LCFS  </t>
    </r>
    <r>
      <rPr>
        <sz val="11"/>
        <color rgb="FFFF0000"/>
        <rFont val="Calibri"/>
        <family val="2"/>
        <scheme val="minor"/>
      </rPr>
      <t>misspelled my_rholim</t>
    </r>
  </si>
  <si>
    <t xml:space="preserve">knl_668.sh </t>
  </si>
  <si>
    <t>group_go_668</t>
  </si>
  <si>
    <t>marker settings sim_type="go", marker parent = 34721932 (662)</t>
  </si>
  <si>
    <t>sparc_3d_wall_5_newer</t>
  </si>
  <si>
    <t xml:space="preserve">knl_669.sh </t>
  </si>
  <si>
    <t>group_go_669</t>
  </si>
  <si>
    <t>write_sparc_conformal_wall</t>
  </si>
  <si>
    <t>group_go_670</t>
  </si>
  <si>
    <t xml:space="preserve">knl_670.sh </t>
  </si>
  <si>
    <t xml:space="preserve">set-up for production run to the wall </t>
  </si>
  <si>
    <r>
      <t xml:space="preserve">does rhomax=1 differ from wall (at rho=1)? </t>
    </r>
    <r>
      <rPr>
        <sz val="11"/>
        <color rgb="FF00B050"/>
        <rFont val="Calibri"/>
        <family val="2"/>
        <scheme val="minor"/>
      </rPr>
      <t>Wallshape is OK</t>
    </r>
  </si>
  <si>
    <t>9m</t>
  </si>
  <si>
    <t xml:space="preserve">knl_671.sh </t>
  </si>
  <si>
    <t>repeat 668 but manually turn off save GO as GC</t>
  </si>
  <si>
    <t>(group_go_668)</t>
  </si>
  <si>
    <t>fixed errant multiplication of velocity in process_ascot 9:45 AM October 17, 2020</t>
  </si>
  <si>
    <t xml:space="preserve">knl_672.sh </t>
  </si>
  <si>
    <t>group_go_672</t>
  </si>
  <si>
    <t>repeat 662 with only 500 sec simulatoin time</t>
  </si>
  <si>
    <t>production run with conformal wall</t>
  </si>
  <si>
    <t>group_go_673</t>
  </si>
  <si>
    <t xml:space="preserve">knl_673.sh </t>
  </si>
  <si>
    <t>5h 41m</t>
  </si>
  <si>
    <t xml:space="preserve">knl_674.sh </t>
  </si>
  <si>
    <t>group_go_674</t>
  </si>
  <si>
    <t>daughter run of 673</t>
  </si>
  <si>
    <t>group_go_675</t>
  </si>
  <si>
    <t xml:space="preserve">knl_675.sh </t>
  </si>
  <si>
    <t>repeat 674 without ifix_ini</t>
  </si>
  <si>
    <t xml:space="preserve">knl_676.sh </t>
  </si>
  <si>
    <t>group_go_676</t>
  </si>
  <si>
    <t>distribution study: default resolution</t>
  </si>
  <si>
    <t xml:space="preserve">knl_677.sh </t>
  </si>
  <si>
    <t>distribution study: 100 x 100 x 40 x 40</t>
  </si>
  <si>
    <t xml:space="preserve">knl_678.sh </t>
  </si>
  <si>
    <t>group_go_678</t>
  </si>
  <si>
    <t xml:space="preserve">knl_679.sh </t>
  </si>
  <si>
    <t>group_go_679</t>
  </si>
  <si>
    <t>distribution study: 100 x 100 x 100 x 100</t>
  </si>
  <si>
    <t>group_go_677</t>
  </si>
  <si>
    <t>24m 24s</t>
  </si>
  <si>
    <t>23m 23s</t>
  </si>
  <si>
    <t>direct repeat of 673 with shorter sim time … checking CPU time</t>
  </si>
  <si>
    <t>23m 29s</t>
  </si>
  <si>
    <t xml:space="preserve">knl_680.sh </t>
  </si>
  <si>
    <t>group_go_680</t>
  </si>
  <si>
    <t>distribution study: 200 x 200 x 100 x 100</t>
  </si>
  <si>
    <t>24m 30s</t>
  </si>
  <si>
    <t>24m 19s</t>
  </si>
  <si>
    <t xml:space="preserve">knl_681.sh </t>
  </si>
  <si>
    <t>distribution study: 200 x 200 x 200 x 200</t>
  </si>
  <si>
    <t>group_go_681</t>
  </si>
  <si>
    <t>timeout</t>
  </si>
  <si>
    <t>23m 58s</t>
  </si>
  <si>
    <t>rerun of 681 with 60 minutes   200 x 200 x 200 x 200</t>
  </si>
  <si>
    <t xml:space="preserve">knl_682.sh </t>
  </si>
  <si>
    <t>group_go_682</t>
  </si>
  <si>
    <t>10 node</t>
  </si>
  <si>
    <t>7h 46m</t>
  </si>
  <si>
    <t xml:space="preserve">knl_683.sh </t>
  </si>
  <si>
    <t>group_go_683</t>
  </si>
  <si>
    <t>production run #2</t>
  </si>
  <si>
    <t>production run #1 with conformal wall 200x200x100x100</t>
  </si>
  <si>
    <t>7h 7m</t>
  </si>
  <si>
    <t>20 node</t>
  </si>
  <si>
    <t>group_go_684</t>
  </si>
  <si>
    <t>production run #3</t>
  </si>
  <si>
    <t xml:space="preserve">knl_684.sh </t>
  </si>
  <si>
    <t xml:space="preserve">knl_685.sh </t>
  </si>
  <si>
    <t>group_go_685</t>
  </si>
  <si>
    <t>6h 43m</t>
  </si>
  <si>
    <t>shape5_triangles</t>
  </si>
  <si>
    <t>group_go_686</t>
  </si>
  <si>
    <t>group_go_687</t>
  </si>
  <si>
    <t>group_go_688</t>
  </si>
  <si>
    <t>group_go_689</t>
  </si>
  <si>
    <t>group_go_690</t>
  </si>
  <si>
    <t xml:space="preserve">knl_686.sh </t>
  </si>
  <si>
    <t xml:space="preserve">knl_687.sh </t>
  </si>
  <si>
    <t xml:space="preserve">knl_688.sh </t>
  </si>
  <si>
    <t xml:space="preserve">knl_689.sh </t>
  </si>
  <si>
    <t xml:space="preserve">knl_690.sh </t>
  </si>
  <si>
    <t>daughter run of 673:  35233840</t>
  </si>
  <si>
    <t>daughter run of 682:  35442918</t>
  </si>
  <si>
    <t>daughter run of 683:  35454406</t>
  </si>
  <si>
    <t>daughter run of 684:  35471900</t>
  </si>
  <si>
    <t>29m</t>
  </si>
  <si>
    <t>32m</t>
  </si>
  <si>
    <t>31m</t>
  </si>
  <si>
    <t xml:space="preserve">knl_691.sh </t>
  </si>
  <si>
    <t>group_go_691</t>
  </si>
  <si>
    <t>shape6_triangles</t>
  </si>
  <si>
    <t>finer limiter shape by factor 2. leave simtime = 0.01</t>
  </si>
  <si>
    <t xml:space="preserve">knl_692.sh </t>
  </si>
  <si>
    <t>group_go_692</t>
  </si>
  <si>
    <t xml:space="preserve">knl_693.sh </t>
  </si>
  <si>
    <t>group_go_693</t>
  </si>
  <si>
    <t>do losses increase if we lengthen the sim time 0.01 --&gt; 0.03. oops: 1/2 cpu 1/2 sim</t>
  </si>
  <si>
    <t>double cputime</t>
  </si>
  <si>
    <t>34m</t>
  </si>
  <si>
    <t xml:space="preserve">knl_694.sh </t>
  </si>
  <si>
    <t xml:space="preserve">knl_695.sh </t>
  </si>
  <si>
    <t xml:space="preserve">knl_696.sh </t>
  </si>
  <si>
    <t xml:space="preserve">knl_697.sh </t>
  </si>
  <si>
    <t>group_go_694</t>
  </si>
  <si>
    <t>group_go_695</t>
  </si>
  <si>
    <t>group_go_696</t>
  </si>
  <si>
    <t>group_go_697</t>
  </si>
  <si>
    <t>35m</t>
  </si>
  <si>
    <t xml:space="preserve">knl_698.sh </t>
  </si>
  <si>
    <t xml:space="preserve">knl_699.sh </t>
  </si>
  <si>
    <t xml:space="preserve">knl_700.sh </t>
  </si>
  <si>
    <t xml:space="preserve">knl_701.sh </t>
  </si>
  <si>
    <t xml:space="preserve">knl_702.sh </t>
  </si>
  <si>
    <t>group_go_698</t>
  </si>
  <si>
    <t>group_go_699</t>
  </si>
  <si>
    <t>group_go_700</t>
  </si>
  <si>
    <t>group_go_701</t>
  </si>
  <si>
    <t>group_go_702</t>
  </si>
  <si>
    <t>shape6_mod1_triangles</t>
  </si>
  <si>
    <t>new and improved limiter shapee</t>
  </si>
  <si>
    <t xml:space="preserve">knl_703.sh </t>
  </si>
  <si>
    <t xml:space="preserve">knl_704.sh </t>
  </si>
  <si>
    <t xml:space="preserve">knl_705.sh </t>
  </si>
  <si>
    <t xml:space="preserve">knl_706.sh </t>
  </si>
  <si>
    <t xml:space="preserve">knl_707.sh </t>
  </si>
  <si>
    <t>group_go_703</t>
  </si>
  <si>
    <t>group_go_704</t>
  </si>
  <si>
    <t>group_go_705</t>
  </si>
  <si>
    <t>group_go_706</t>
  </si>
  <si>
    <t>group_go_707</t>
  </si>
  <si>
    <t>shape6_mod2_triangles</t>
  </si>
  <si>
    <r>
      <t xml:space="preserve">    production run   </t>
    </r>
    <r>
      <rPr>
        <b/>
        <sz val="11"/>
        <color rgb="FF00B050"/>
        <rFont val="Calibri"/>
        <family val="2"/>
        <scheme val="minor"/>
      </rPr>
      <t>… looks OK</t>
    </r>
    <r>
      <rPr>
        <sz val="11"/>
        <color rgb="FF00B0F0"/>
        <rFont val="Calibri"/>
        <family val="2"/>
        <scheme val="minor"/>
      </rPr>
      <t xml:space="preserve">  rhomin = 0.8</t>
    </r>
  </si>
  <si>
    <t>sparc_conformal_3d_edge_00.txt rhomin=0.8</t>
  </si>
  <si>
    <t>sparc_conformal_3d_edge_00.txt    production run, rhomin=0.8</t>
  </si>
  <si>
    <t xml:space="preserve">    production run with coarser tiles, rhmin=0.8</t>
  </si>
  <si>
    <t>rhomin=0.8</t>
  </si>
  <si>
    <t xml:space="preserve">    production run with finer tiles, rhomin=0.8</t>
  </si>
  <si>
    <t>first attempt Maxwellian, rhomin=0.95</t>
  </si>
  <si>
    <t xml:space="preserve">knl_708.sh </t>
  </si>
  <si>
    <t>group_go_708</t>
  </si>
  <si>
    <t>collisionless for orbits</t>
  </si>
  <si>
    <t xml:space="preserve">knl_709.sh </t>
  </si>
  <si>
    <t xml:space="preserve">knl_710.sh </t>
  </si>
  <si>
    <t xml:space="preserve">knl_711.sh </t>
  </si>
  <si>
    <t xml:space="preserve">knl_712.sh </t>
  </si>
  <si>
    <t xml:space="preserve">knl_713.sh </t>
  </si>
  <si>
    <t>group_go_709</t>
  </si>
  <si>
    <t>group_go_710</t>
  </si>
  <si>
    <t>group_go_711</t>
  </si>
  <si>
    <t>group_go_712</t>
  </si>
  <si>
    <t>group_go_713</t>
  </si>
  <si>
    <t>shape6_mod3_triangles</t>
  </si>
  <si>
    <t>26</t>
  </si>
  <si>
    <t>33</t>
  </si>
  <si>
    <t xml:space="preserve">knl_714.sh </t>
  </si>
  <si>
    <t xml:space="preserve">knl_715.sh </t>
  </si>
  <si>
    <t xml:space="preserve">knl_716.sh </t>
  </si>
  <si>
    <t xml:space="preserve">knl_717.sh </t>
  </si>
  <si>
    <t xml:space="preserve">knl_718.sh </t>
  </si>
  <si>
    <t>group_go_714</t>
  </si>
  <si>
    <t>group_go_715</t>
  </si>
  <si>
    <t>group_go_716</t>
  </si>
  <si>
    <t>group_go_717</t>
  </si>
  <si>
    <t>group_go_718</t>
  </si>
  <si>
    <t>shape7_triangles</t>
  </si>
  <si>
    <t>20 x 20 resolution on the poloidal limiters</t>
  </si>
  <si>
    <t>AB</t>
  </si>
  <si>
    <t>AC</t>
  </si>
  <si>
    <t>AD</t>
  </si>
  <si>
    <t>AE</t>
  </si>
  <si>
    <t>AF</t>
  </si>
  <si>
    <t>AG</t>
  </si>
  <si>
    <t>41</t>
  </si>
  <si>
    <t>27</t>
  </si>
  <si>
    <t>AH</t>
  </si>
  <si>
    <t>shape8_triangles</t>
  </si>
  <si>
    <t>20 x 20.  hmax/min = 10/9 mm. taper = 5 cm</t>
  </si>
  <si>
    <t xml:space="preserve">knl_719.sh </t>
  </si>
  <si>
    <t xml:space="preserve">knl_720.sh </t>
  </si>
  <si>
    <t xml:space="preserve">knl_721.sh </t>
  </si>
  <si>
    <t xml:space="preserve">knl_722.sh </t>
  </si>
  <si>
    <t xml:space="preserve">knl_723.sh </t>
  </si>
  <si>
    <t>group_go_719</t>
  </si>
  <si>
    <t>group_go_720</t>
  </si>
  <si>
    <t>group_go_722</t>
  </si>
  <si>
    <t>group_go_723</t>
  </si>
  <si>
    <t>group_go_724</t>
  </si>
  <si>
    <t xml:space="preserve">knl_724.sh </t>
  </si>
  <si>
    <t>group_go_725</t>
  </si>
  <si>
    <t xml:space="preserve">knl_725.sh </t>
  </si>
  <si>
    <t xml:space="preserve">knl_726.sh </t>
  </si>
  <si>
    <t xml:space="preserve">knl_727.sh </t>
  </si>
  <si>
    <t>group_go_726</t>
  </si>
  <si>
    <t>group_go_727</t>
  </si>
  <si>
    <t>AI</t>
  </si>
  <si>
    <t xml:space="preserve">knl_728.sh </t>
  </si>
  <si>
    <t>group_go_728</t>
  </si>
  <si>
    <t>38m</t>
  </si>
  <si>
    <t>37m</t>
  </si>
  <si>
    <t>AJ</t>
  </si>
  <si>
    <t xml:space="preserve">knl_729.sh </t>
  </si>
  <si>
    <t xml:space="preserve">knl_730.sh </t>
  </si>
  <si>
    <t xml:space="preserve">knl_731.sh </t>
  </si>
  <si>
    <t xml:space="preserve">knl_732.sh </t>
  </si>
  <si>
    <t>group_go_729</t>
  </si>
  <si>
    <t>group_go_730</t>
  </si>
  <si>
    <t>group_go_731</t>
  </si>
  <si>
    <t>group_go_732</t>
  </si>
  <si>
    <t>group_go_733</t>
  </si>
  <si>
    <t>shape9_triangles</t>
  </si>
  <si>
    <t>knl_733.sh</t>
  </si>
  <si>
    <t>32</t>
  </si>
  <si>
    <t>31</t>
  </si>
  <si>
    <t>shape14_triangles</t>
  </si>
  <si>
    <t>AK</t>
  </si>
  <si>
    <t xml:space="preserve">knl_734.sh </t>
  </si>
  <si>
    <t xml:space="preserve">knl_735.sh </t>
  </si>
  <si>
    <t xml:space="preserve">knl_736.sh </t>
  </si>
  <si>
    <t xml:space="preserve">knl_737.sh </t>
  </si>
  <si>
    <t>knl_738.sh</t>
  </si>
  <si>
    <t>group_go_734</t>
  </si>
  <si>
    <t>group_go_735</t>
  </si>
  <si>
    <t>group_go_736</t>
  </si>
  <si>
    <t>group_go_737</t>
  </si>
  <si>
    <t>group_go_738</t>
  </si>
  <si>
    <t>AL</t>
  </si>
  <si>
    <t xml:space="preserve">knl_739.sh </t>
  </si>
  <si>
    <t xml:space="preserve">knl_740.sh </t>
  </si>
  <si>
    <t xml:space="preserve">knl_741.sh </t>
  </si>
  <si>
    <t xml:space="preserve">knl_742.sh </t>
  </si>
  <si>
    <t>knl_743.sh</t>
  </si>
  <si>
    <t>group_go_739</t>
  </si>
  <si>
    <t>group_go_740</t>
  </si>
  <si>
    <t>group_go_741</t>
  </si>
  <si>
    <t>group_go_742</t>
  </si>
  <si>
    <t>group_go_743</t>
  </si>
  <si>
    <t>shape15_triangles</t>
  </si>
  <si>
    <t>10h</t>
  </si>
  <si>
    <t xml:space="preserve">knl_744.sh </t>
  </si>
  <si>
    <t>group_go_744</t>
  </si>
  <si>
    <t xml:space="preserve">knl_745.sh </t>
  </si>
  <si>
    <t xml:space="preserve">knl_746.sh </t>
  </si>
  <si>
    <t xml:space="preserve">knl_747.sh </t>
  </si>
  <si>
    <t>group_go_745</t>
  </si>
  <si>
    <t>group_go_746</t>
  </si>
  <si>
    <t>group_go_747</t>
  </si>
  <si>
    <t>parent_ascot_36653748.h5</t>
  </si>
  <si>
    <t>parent_ascot_36653749.h5</t>
  </si>
  <si>
    <t>parent_ascot_36653750.h5</t>
  </si>
  <si>
    <t>AM</t>
  </si>
  <si>
    <t>AN</t>
  </si>
  <si>
    <t>group_go_748</t>
  </si>
  <si>
    <t xml:space="preserve">knl_748.sh </t>
  </si>
  <si>
    <t xml:space="preserve">knl_749.sh </t>
  </si>
  <si>
    <t xml:space="preserve">knl_750.sh </t>
  </si>
  <si>
    <t xml:space="preserve">knl_751.sh </t>
  </si>
  <si>
    <t xml:space="preserve">knl_752.sh </t>
  </si>
  <si>
    <t>group_go_749</t>
  </si>
  <si>
    <t>group_go_750</t>
  </si>
  <si>
    <t>group_go_751</t>
  </si>
  <si>
    <t>group_go_752</t>
  </si>
  <si>
    <t>11h</t>
  </si>
  <si>
    <t>AO</t>
  </si>
  <si>
    <t xml:space="preserve">knl_753.sh </t>
  </si>
  <si>
    <t xml:space="preserve">knl_754.sh </t>
  </si>
  <si>
    <t xml:space="preserve">knl_755.sh </t>
  </si>
  <si>
    <t xml:space="preserve">knl_756.sh </t>
  </si>
  <si>
    <t>ascot_36703071.h5</t>
  </si>
  <si>
    <t>ascot_36703073.h5</t>
  </si>
  <si>
    <t>ascot_36703076.h5</t>
  </si>
  <si>
    <t>group_go_753</t>
  </si>
  <si>
    <t>group_go_754</t>
  </si>
  <si>
    <t>group_go_755</t>
  </si>
  <si>
    <t>group_go_756</t>
  </si>
  <si>
    <t>18</t>
  </si>
  <si>
    <t>15</t>
  </si>
  <si>
    <t>AP</t>
  </si>
  <si>
    <t>shape18_triangles</t>
  </si>
  <si>
    <t xml:space="preserve">knl_757.sh </t>
  </si>
  <si>
    <t xml:space="preserve">knl_758.sh </t>
  </si>
  <si>
    <t xml:space="preserve">knl_759.sh </t>
  </si>
  <si>
    <t xml:space="preserve">knl_760.sh </t>
  </si>
  <si>
    <t>group_go_757</t>
  </si>
  <si>
    <t>group_go_758</t>
  </si>
  <si>
    <t>group_go_759</t>
  </si>
  <si>
    <t>group_go_760</t>
  </si>
  <si>
    <t xml:space="preserve">knl_761.sh </t>
  </si>
  <si>
    <t xml:space="preserve">knl_762.sh </t>
  </si>
  <si>
    <t xml:space="preserve">knl_763.sh </t>
  </si>
  <si>
    <t xml:space="preserve">knl_764.sh </t>
  </si>
  <si>
    <t>group_go_761</t>
  </si>
  <si>
    <t>group_go_762</t>
  </si>
  <si>
    <t>group_go_763</t>
  </si>
  <si>
    <t>group_go_764</t>
  </si>
  <si>
    <t>shape19_triangles</t>
  </si>
  <si>
    <t>30</t>
  </si>
  <si>
    <t>29</t>
  </si>
  <si>
    <t>AQ</t>
  </si>
  <si>
    <t>daughter run of 685:  35471903</t>
  </si>
  <si>
    <t>parent:  ascot_35442918</t>
  </si>
  <si>
    <t>parent:  ascot_35454406</t>
  </si>
  <si>
    <t>parent:  ascot_35471900</t>
  </si>
  <si>
    <t>parent:  ascot_35471903</t>
  </si>
  <si>
    <r>
      <t xml:space="preserve">parent_ascot_36635266.h5  </t>
    </r>
    <r>
      <rPr>
        <b/>
        <sz val="11"/>
        <rFont val="Calibri"/>
        <family val="2"/>
        <scheme val="minor"/>
      </rPr>
      <t>nominal ripple</t>
    </r>
  </si>
  <si>
    <r>
      <t xml:space="preserve">rhomin = 0.  grandparent. </t>
    </r>
    <r>
      <rPr>
        <b/>
        <sz val="11"/>
        <color theme="1"/>
        <rFont val="Calibri"/>
        <family val="2"/>
        <scheme val="minor"/>
      </rPr>
      <t xml:space="preserve"> No ripple</t>
    </r>
  </si>
  <si>
    <r>
      <t xml:space="preserve">production run with conformal wall and </t>
    </r>
    <r>
      <rPr>
        <b/>
        <sz val="11"/>
        <color theme="1"/>
        <rFont val="Calibri"/>
        <family val="2"/>
        <scheme val="minor"/>
      </rPr>
      <t>no ripple</t>
    </r>
  </si>
  <si>
    <t>(v1e_nominal.txt)</t>
  </si>
  <si>
    <t>(v1e_fixed_inout_case_c.txt)</t>
  </si>
  <si>
    <r>
      <t>production run with conformal wall and</t>
    </r>
    <r>
      <rPr>
        <b/>
        <sz val="11"/>
        <color theme="1"/>
        <rFont val="Calibri"/>
        <family val="2"/>
        <scheme val="minor"/>
      </rPr>
      <t xml:space="preserve"> nominal ripple</t>
    </r>
  </si>
  <si>
    <r>
      <t xml:space="preserve">parent:  ascot_36703069.h5  </t>
    </r>
    <r>
      <rPr>
        <b/>
        <sz val="11"/>
        <rFont val="Calibri"/>
        <family val="2"/>
        <scheme val="minor"/>
      </rPr>
      <t>no ripple</t>
    </r>
  </si>
  <si>
    <r>
      <t xml:space="preserve">rhomin = 0.  grandparent  </t>
    </r>
    <r>
      <rPr>
        <b/>
        <sz val="11"/>
        <color theme="1"/>
        <rFont val="Calibri"/>
        <family val="2"/>
        <scheme val="minor"/>
      </rPr>
      <t>nominal ripple</t>
    </r>
  </si>
  <si>
    <t xml:space="preserve">knl_765.sh </t>
  </si>
  <si>
    <t xml:space="preserve">knl_766.sh </t>
  </si>
  <si>
    <t>group_go_765</t>
  </si>
  <si>
    <t>group_go_766</t>
  </si>
  <si>
    <t>group_go_767</t>
  </si>
  <si>
    <t>group_go_768</t>
  </si>
  <si>
    <t>production run #1 with conformal wall.  Repeating 682-685</t>
  </si>
  <si>
    <t>AR</t>
  </si>
  <si>
    <t>AS</t>
  </si>
  <si>
    <t>parent:  ascot_36784923</t>
  </si>
  <si>
    <t>parent:  ascot_36784925</t>
  </si>
  <si>
    <t>AT</t>
  </si>
  <si>
    <t xml:space="preserve">knl_769.sh </t>
  </si>
  <si>
    <t xml:space="preserve">knl_770.sh </t>
  </si>
  <si>
    <t xml:space="preserve">knl_771.sh </t>
  </si>
  <si>
    <t xml:space="preserve">knl_772.sh </t>
  </si>
  <si>
    <t xml:space="preserve">knl_773.sh </t>
  </si>
  <si>
    <t xml:space="preserve">knl_774.sh </t>
  </si>
  <si>
    <t xml:space="preserve">knl_775.sh </t>
  </si>
  <si>
    <t xml:space="preserve">knl_776.sh </t>
  </si>
  <si>
    <t>group_go_769</t>
  </si>
  <si>
    <t>group_go_770</t>
  </si>
  <si>
    <t>group_go_771</t>
  </si>
  <si>
    <t>group_go_772</t>
  </si>
  <si>
    <t>production run #2  these are "parent" runs</t>
  </si>
  <si>
    <t>group_go_773</t>
  </si>
  <si>
    <t>group_go_774</t>
  </si>
  <si>
    <t>group_go_775</t>
  </si>
  <si>
    <t>group_go_776</t>
  </si>
  <si>
    <t>AU</t>
  </si>
  <si>
    <t xml:space="preserve">knl_777.sh </t>
  </si>
  <si>
    <t xml:space="preserve">knl_778.sh </t>
  </si>
  <si>
    <t xml:space="preserve">knl_779.sh </t>
  </si>
  <si>
    <t xml:space="preserve">knl_780.sh </t>
  </si>
  <si>
    <t>group_go_777</t>
  </si>
  <si>
    <t>group_go_778</t>
  </si>
  <si>
    <t>group_go_779</t>
  </si>
  <si>
    <t>group_go_780</t>
  </si>
  <si>
    <t xml:space="preserve">knl_767a.sh </t>
  </si>
  <si>
    <t xml:space="preserve">knl_768.ash </t>
  </si>
  <si>
    <t>36803281</t>
  </si>
  <si>
    <t>7h</t>
  </si>
  <si>
    <t>AV</t>
  </si>
  <si>
    <t>shape20_triangles</t>
  </si>
  <si>
    <t>group_go_782</t>
  </si>
  <si>
    <t>group_go_783</t>
  </si>
  <si>
    <t>group_go_784</t>
  </si>
  <si>
    <t>group_go_785</t>
  </si>
  <si>
    <t xml:space="preserve">knl_782.sh </t>
  </si>
  <si>
    <t xml:space="preserve">knl_783.sh </t>
  </si>
  <si>
    <t xml:space="preserve">knl_784.sh </t>
  </si>
  <si>
    <t xml:space="preserve">knl_785.sh </t>
  </si>
  <si>
    <t>AW</t>
  </si>
  <si>
    <t>shape21_triangles</t>
  </si>
  <si>
    <t>group_go_786</t>
  </si>
  <si>
    <t>group_go_787</t>
  </si>
  <si>
    <t>group_go_788</t>
  </si>
  <si>
    <t>group_go_789</t>
  </si>
  <si>
    <t xml:space="preserve">knl_786.sh </t>
  </si>
  <si>
    <t xml:space="preserve">knl_787.sh </t>
  </si>
  <si>
    <t xml:space="preserve">knl_788.sh </t>
  </si>
  <si>
    <t xml:space="preserve">knl_789.sh </t>
  </si>
  <si>
    <t>AX</t>
  </si>
  <si>
    <t>shape22_triangles</t>
  </si>
  <si>
    <t>AY</t>
  </si>
  <si>
    <t>shape23_triangles</t>
  </si>
  <si>
    <t>AZ</t>
  </si>
  <si>
    <t>shape24_triangles</t>
  </si>
  <si>
    <t>BA</t>
  </si>
  <si>
    <t>shape25_triangles</t>
  </si>
  <si>
    <t>v1e_12TF</t>
  </si>
  <si>
    <t>marker_08</t>
  </si>
  <si>
    <t>group_go_781</t>
  </si>
  <si>
    <t>orbit study (superbananas). Fixed R,Z, pitch grid (5 node = seg fault)</t>
  </si>
  <si>
    <t>3 nodes</t>
  </si>
  <si>
    <r>
      <t xml:space="preserve">parent:  ascot_36784923  </t>
    </r>
    <r>
      <rPr>
        <sz val="11"/>
        <color rgb="FFFF0000"/>
        <rFont val="Calibri"/>
        <family val="2"/>
        <scheme val="minor"/>
      </rPr>
      <t>note:  group_go_782.py overwritten by mistake</t>
    </r>
  </si>
  <si>
    <t>group_go_810</t>
  </si>
  <si>
    <t>group_go_811</t>
  </si>
  <si>
    <t>different markers</t>
  </si>
  <si>
    <t xml:space="preserve">knl_812.sh </t>
  </si>
  <si>
    <t>group_go_812</t>
  </si>
  <si>
    <t>shape27_triangles</t>
  </si>
  <si>
    <t xml:space="preserve">knl_813sh </t>
  </si>
  <si>
    <t xml:space="preserve">knl_814.sh </t>
  </si>
  <si>
    <t xml:space="preserve">knl_815.sh </t>
  </si>
  <si>
    <t>group_go_813</t>
  </si>
  <si>
    <t>group_go_814</t>
  </si>
  <si>
    <t>group_go_815</t>
  </si>
  <si>
    <t>late 12/8:  fixed problem in triangulate_torus (no sides on poloidal limiters)</t>
  </si>
  <si>
    <t>this one fixed sides</t>
  </si>
  <si>
    <t>CA</t>
  </si>
  <si>
    <t>group_go_816</t>
  </si>
  <si>
    <t>group_go_817</t>
  </si>
  <si>
    <t>group_go_818</t>
  </si>
  <si>
    <t>group_go_819</t>
  </si>
  <si>
    <t xml:space="preserve">knl_816.sh </t>
  </si>
  <si>
    <t xml:space="preserve">knl_817.sh </t>
  </si>
  <si>
    <t xml:space="preserve">knl_818.sh </t>
  </si>
  <si>
    <t xml:space="preserve">knl_819.sh </t>
  </si>
  <si>
    <t>shape28_triangles</t>
  </si>
  <si>
    <t>CB</t>
  </si>
  <si>
    <t>group_go_820</t>
  </si>
  <si>
    <t>group_go_821</t>
  </si>
  <si>
    <t>group_go_822</t>
  </si>
  <si>
    <t>group_go_823</t>
  </si>
  <si>
    <t xml:space="preserve">knl_820.sh </t>
  </si>
  <si>
    <t xml:space="preserve">knl_821.sh </t>
  </si>
  <si>
    <t xml:space="preserve">knl_822.sh </t>
  </si>
  <si>
    <t xml:space="preserve">knl_823.sh </t>
  </si>
  <si>
    <t>shape31_triangles</t>
  </si>
  <si>
    <t xml:space="preserve">knl_824.sh </t>
  </si>
  <si>
    <t xml:space="preserve">knl_825.sh </t>
  </si>
  <si>
    <t xml:space="preserve">knl_826.sh </t>
  </si>
  <si>
    <t xml:space="preserve">knl_827.sh </t>
  </si>
  <si>
    <t>group_go_824</t>
  </si>
  <si>
    <t>group_go_825</t>
  </si>
  <si>
    <t>group_go_826</t>
  </si>
  <si>
    <t>group_go_827</t>
  </si>
  <si>
    <t>parent:  ascot_35233840 (change manually)</t>
  </si>
  <si>
    <t xml:space="preserve">knl_828.sh </t>
  </si>
  <si>
    <t xml:space="preserve">knl_829.sh </t>
  </si>
  <si>
    <t xml:space="preserve">knl_830.sh </t>
  </si>
  <si>
    <t xml:space="preserve">knl_831.sh </t>
  </si>
  <si>
    <t>group_go_828</t>
  </si>
  <si>
    <t>group_go_829</t>
  </si>
  <si>
    <t>group_go_830</t>
  </si>
  <si>
    <t>group_go_831</t>
  </si>
  <si>
    <t>shape32_triangles</t>
  </si>
  <si>
    <t>CD</t>
  </si>
  <si>
    <t>CE</t>
  </si>
  <si>
    <t xml:space="preserve">knl_832.sh </t>
  </si>
  <si>
    <t xml:space="preserve">knl_833.sh </t>
  </si>
  <si>
    <t xml:space="preserve">knl_834.sh </t>
  </si>
  <si>
    <t xml:space="preserve">knl_835.sh </t>
  </si>
  <si>
    <t>group_go_832</t>
  </si>
  <si>
    <t>group_go_833</t>
  </si>
  <si>
    <t>group_go_834</t>
  </si>
  <si>
    <t>group_go_835</t>
  </si>
  <si>
    <t>shape33_triangles</t>
  </si>
  <si>
    <t>CF</t>
  </si>
  <si>
    <t>knl_836</t>
  </si>
  <si>
    <t>knl_837</t>
  </si>
  <si>
    <t>knl_838</t>
  </si>
  <si>
    <t>knl_839</t>
  </si>
  <si>
    <t>group_go_836</t>
  </si>
  <si>
    <t>group_go_837</t>
  </si>
  <si>
    <t>group_go_838</t>
  </si>
  <si>
    <t>group_go_839</t>
  </si>
  <si>
    <t>shape34_triangles</t>
  </si>
  <si>
    <t>CG</t>
  </si>
  <si>
    <t>knl_840</t>
  </si>
  <si>
    <t>knl_841</t>
  </si>
  <si>
    <t>knl_843</t>
  </si>
  <si>
    <t>group_go_840</t>
  </si>
  <si>
    <t>group_go_841</t>
  </si>
  <si>
    <t>group_go_842</t>
  </si>
  <si>
    <t>group_go_843</t>
  </si>
  <si>
    <t>knl_842</t>
  </si>
  <si>
    <t>CH</t>
  </si>
  <si>
    <t>knl_844</t>
  </si>
  <si>
    <t>knl_845</t>
  </si>
  <si>
    <t>knl_846</t>
  </si>
  <si>
    <t>knl_847</t>
  </si>
  <si>
    <t>group_go_844</t>
  </si>
  <si>
    <t>group_go_845</t>
  </si>
  <si>
    <t>group_go_846</t>
  </si>
  <si>
    <t>group_go_847</t>
  </si>
  <si>
    <t>production run #1 with conformal wall with "b" ripple file</t>
  </si>
  <si>
    <t>CI</t>
  </si>
  <si>
    <t>knl_848</t>
  </si>
  <si>
    <t>knl_849</t>
  </si>
  <si>
    <t>knl_850</t>
  </si>
  <si>
    <t>knl_851</t>
  </si>
  <si>
    <t>group_go_848</t>
  </si>
  <si>
    <t>group_go_849</t>
  </si>
  <si>
    <t>group_go_850</t>
  </si>
  <si>
    <t>group_go_851</t>
  </si>
  <si>
    <t>shape37_triangles</t>
  </si>
  <si>
    <t>CJ</t>
  </si>
  <si>
    <t>knl_852</t>
  </si>
  <si>
    <t>knl_853</t>
  </si>
  <si>
    <t>knl_854</t>
  </si>
  <si>
    <t>knl_855</t>
  </si>
  <si>
    <t>group_go_852</t>
  </si>
  <si>
    <t>group_go_853</t>
  </si>
  <si>
    <t>group_go_854</t>
  </si>
  <si>
    <t>group_go_855</t>
  </si>
  <si>
    <t>parent:  ascot_37128664 (b ripple)</t>
  </si>
  <si>
    <t>parent:  ascot_37128665</t>
  </si>
  <si>
    <t>parent:  ascot_37128670</t>
  </si>
  <si>
    <t>parent:  ascot_37128674</t>
  </si>
  <si>
    <t>CK</t>
  </si>
  <si>
    <t>parent:  ascot_37084610 (nominal ripple)</t>
  </si>
  <si>
    <t>parent:  ascot_37084614 (nominal ripple)</t>
  </si>
  <si>
    <t>parent:  ascot_37084617 (nominal ripple)</t>
  </si>
  <si>
    <t>parent:  ascot_37084620 (nominal ripple)</t>
  </si>
  <si>
    <t>group_go_856</t>
  </si>
  <si>
    <t>group_go_857</t>
  </si>
  <si>
    <t>group_go_858</t>
  </si>
  <si>
    <t>group_go_859</t>
  </si>
  <si>
    <t>knl_856</t>
  </si>
  <si>
    <t>knl_857</t>
  </si>
  <si>
    <t>knl_858</t>
  </si>
  <si>
    <t>knl_859</t>
  </si>
  <si>
    <t>CM</t>
  </si>
  <si>
    <t>knl_860</t>
  </si>
  <si>
    <t>knl_861</t>
  </si>
  <si>
    <t>knl_862</t>
  </si>
  <si>
    <t>knl_863</t>
  </si>
  <si>
    <t>knl_864</t>
  </si>
  <si>
    <t>group_go_860</t>
  </si>
  <si>
    <t>group_go_861</t>
  </si>
  <si>
    <t>group_go_862</t>
  </si>
  <si>
    <t>group_go_863</t>
  </si>
  <si>
    <t>group_go_864</t>
  </si>
  <si>
    <t>parent: 35233840</t>
  </si>
  <si>
    <t>parent:  35442918</t>
  </si>
  <si>
    <t>parent:  35454406</t>
  </si>
  <si>
    <t>parent:  35471900</t>
  </si>
  <si>
    <t>parent:  35471903</t>
  </si>
  <si>
    <t>CN</t>
  </si>
  <si>
    <t>shape38_triangles</t>
  </si>
  <si>
    <t>knl_865</t>
  </si>
  <si>
    <t>knl_866</t>
  </si>
  <si>
    <t>knl_867</t>
  </si>
  <si>
    <t>knl_868</t>
  </si>
  <si>
    <t>group_go_865</t>
  </si>
  <si>
    <t>group_go_866</t>
  </si>
  <si>
    <t>group_go_867</t>
  </si>
  <si>
    <t>group_go_868</t>
  </si>
  <si>
    <t>CO</t>
  </si>
  <si>
    <t>knl_869</t>
  </si>
  <si>
    <t>shape39_triangles</t>
  </si>
  <si>
    <t>knl_870</t>
  </si>
  <si>
    <t>knl_871</t>
  </si>
  <si>
    <t>knl_872</t>
  </si>
  <si>
    <t>group_go_869</t>
  </si>
  <si>
    <t>group_go_870</t>
  </si>
  <si>
    <t>group_go_871</t>
  </si>
  <si>
    <t>group_go_872</t>
  </si>
  <si>
    <t>CP</t>
  </si>
  <si>
    <t>shape40_triangles</t>
  </si>
  <si>
    <t>knl_873</t>
  </si>
  <si>
    <t>knl_874</t>
  </si>
  <si>
    <t>knl_875</t>
  </si>
  <si>
    <t>knl_876</t>
  </si>
  <si>
    <t>group_go_873</t>
  </si>
  <si>
    <t>group_go_874</t>
  </si>
  <si>
    <t>group_go_875</t>
  </si>
  <si>
    <t>group_go_876</t>
  </si>
  <si>
    <t>CQ</t>
  </si>
  <si>
    <t>knl_877</t>
  </si>
  <si>
    <t>knl_878</t>
  </si>
  <si>
    <t>knl_879</t>
  </si>
  <si>
    <t>knl_880</t>
  </si>
  <si>
    <t>group_go_878</t>
  </si>
  <si>
    <t>group_go_879</t>
  </si>
  <si>
    <t>group_go_880</t>
  </si>
  <si>
    <t>group_go_881</t>
  </si>
  <si>
    <t>shape41_triangles</t>
  </si>
  <si>
    <t>CR</t>
  </si>
  <si>
    <t>knl_881</t>
  </si>
  <si>
    <t>knl_882</t>
  </si>
  <si>
    <t>knl_883</t>
  </si>
  <si>
    <t>knl_884</t>
  </si>
  <si>
    <t>group_go_877</t>
  </si>
  <si>
    <t>group_go_882</t>
  </si>
  <si>
    <t>group_go_883</t>
  </si>
  <si>
    <t>group_go_884</t>
  </si>
  <si>
    <t>shape42_triangles</t>
  </si>
  <si>
    <t>knl_884b</t>
  </si>
  <si>
    <t>low</t>
  </si>
  <si>
    <t>CS</t>
  </si>
  <si>
    <t>group_go_885</t>
  </si>
  <si>
    <t>group_go_886</t>
  </si>
  <si>
    <t>group_go_887</t>
  </si>
  <si>
    <t>group_go_888</t>
  </si>
  <si>
    <t>knl_885</t>
  </si>
  <si>
    <t>knl_886</t>
  </si>
  <si>
    <t>knl_887</t>
  </si>
  <si>
    <t>knl_888</t>
  </si>
  <si>
    <t>shape43_triangles</t>
  </si>
  <si>
    <t>parent:  ascot_37128664 (b ripple)  MLR shape h=10mm</t>
  </si>
  <si>
    <t>parent:  ascot_37128664 (b ripple)  MLR shape  h=15mm</t>
  </si>
  <si>
    <t>3PM 12/23</t>
  </si>
  <si>
    <t>group_go_889</t>
  </si>
  <si>
    <t xml:space="preserve">knl_889.sh </t>
  </si>
  <si>
    <t xml:space="preserve">knl_890.sh </t>
  </si>
  <si>
    <t>group_go_890</t>
  </si>
  <si>
    <t>v1e_nominal_85.txt</t>
  </si>
  <si>
    <t>rhomin = 0.  grandparent  SCENARIO-1 (timing study)</t>
  </si>
  <si>
    <t>rhomin = 0.  grandparent  SCENARIO-2  (timing study)</t>
  </si>
  <si>
    <t>3 node</t>
  </si>
  <si>
    <t>rhomin = 0.  grandparent  SCENARIO-1 (production)</t>
  </si>
  <si>
    <t>group_go_891</t>
  </si>
  <si>
    <t xml:space="preserve">knl_891.sh </t>
  </si>
  <si>
    <t>group_go_892</t>
  </si>
  <si>
    <t xml:space="preserve">knl_892.sh </t>
  </si>
  <si>
    <r>
      <t xml:space="preserve">rhomin = 0.  grandparent  SCENARIO-1 (production) </t>
    </r>
    <r>
      <rPr>
        <sz val="11"/>
        <color rgb="FF00B0F0"/>
        <rFont val="Calibri"/>
        <family val="2"/>
        <scheme val="minor"/>
      </rPr>
      <t>no ripple</t>
    </r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</si>
  <si>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</si>
  <si>
    <t>group_go_893</t>
  </si>
  <si>
    <t>group_go_894</t>
  </si>
  <si>
    <t>group_go_895</t>
  </si>
  <si>
    <t>group_go_896</t>
  </si>
  <si>
    <t xml:space="preserve">knl_893.sh </t>
  </si>
  <si>
    <t xml:space="preserve">knl_894.sh </t>
  </si>
  <si>
    <t xml:space="preserve">knl_895.sh </t>
  </si>
  <si>
    <t xml:space="preserve">knl_896.sh </t>
  </si>
  <si>
    <t>group_go_897</t>
  </si>
  <si>
    <t xml:space="preserve">knl_897.sh </t>
  </si>
  <si>
    <t>group_go_898</t>
  </si>
  <si>
    <t>group_go_899</t>
  </si>
  <si>
    <t>group_go_900</t>
  </si>
  <si>
    <t xml:space="preserve">knl_898.sh </t>
  </si>
  <si>
    <t xml:space="preserve">knl_899.sh </t>
  </si>
  <si>
    <t xml:space="preserve">knl_900.sh </t>
  </si>
  <si>
    <t xml:space="preserve">knl_901.sh </t>
  </si>
  <si>
    <t>group_go_901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</si>
  <si>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scenario-2</t>
    </r>
  </si>
  <si>
    <t>production run #2 (parent) scenario-1</t>
  </si>
  <si>
    <t>production run #3 (parent) scenario-1</t>
  </si>
  <si>
    <t>production run #4 (parent) scenario-1</t>
  </si>
  <si>
    <t>group_go_902</t>
  </si>
  <si>
    <t xml:space="preserve">knl_902.sh </t>
  </si>
  <si>
    <t xml:space="preserve">knl_903.sh </t>
  </si>
  <si>
    <t xml:space="preserve">knl_904.sh </t>
  </si>
  <si>
    <t>group_go_903</t>
  </si>
  <si>
    <t>group_go_904</t>
  </si>
  <si>
    <t>production run #1 (parent) scenario-2</t>
  </si>
  <si>
    <t>group_go_905</t>
  </si>
  <si>
    <t xml:space="preserve">knl_905.sh </t>
  </si>
  <si>
    <t>v1e_fixed_inout_case_c_85.txt</t>
  </si>
  <si>
    <t xml:space="preserve">knl_906.sh </t>
  </si>
  <si>
    <t xml:space="preserve">knl_907.sh </t>
  </si>
  <si>
    <t xml:space="preserve">knl_908.sh </t>
  </si>
  <si>
    <t>group_go_906</t>
  </si>
  <si>
    <t>group_go_907</t>
  </si>
  <si>
    <t>group_go_908</t>
  </si>
  <si>
    <t xml:space="preserve">knl_909.sh </t>
  </si>
  <si>
    <t>group_go_909</t>
  </si>
  <si>
    <t>group_go_910</t>
  </si>
  <si>
    <t xml:space="preserve">knl_910.sh </t>
  </si>
  <si>
    <t xml:space="preserve">knl_911.sh </t>
  </si>
  <si>
    <t xml:space="preserve">knl_912.sh </t>
  </si>
  <si>
    <t>group_go_913</t>
  </si>
  <si>
    <t xml:space="preserve">knl_913.sh </t>
  </si>
  <si>
    <t>v1e_fixed_inout_case_b_85.txt</t>
  </si>
  <si>
    <t>group_go_914</t>
  </si>
  <si>
    <t xml:space="preserve">knl_914.sh </t>
  </si>
  <si>
    <t xml:space="preserve">knl_915.sh </t>
  </si>
  <si>
    <t xml:space="preserve">knl_916.sh </t>
  </si>
  <si>
    <t>group_go_915</t>
  </si>
  <si>
    <t>group_go_916</t>
  </si>
  <si>
    <t xml:space="preserve">knl_917.sh </t>
  </si>
  <si>
    <t>group_go_917</t>
  </si>
  <si>
    <t xml:space="preserve">knl_918.sh </t>
  </si>
  <si>
    <t>group_go_918</t>
  </si>
  <si>
    <t>group_go_919</t>
  </si>
  <si>
    <t>rhomin = 0.  grandparent  SCENARIO-2 (production)</t>
  </si>
  <si>
    <t>group_go_920</t>
  </si>
  <si>
    <t xml:space="preserve">knl_920.sh </t>
  </si>
  <si>
    <t xml:space="preserve">knl_919.sh </t>
  </si>
  <si>
    <r>
      <t xml:space="preserve">rhomin = 0.  grandparent </t>
    </r>
    <r>
      <rPr>
        <sz val="11"/>
        <color rgb="FF00B0F0"/>
        <rFont val="Calibri"/>
        <family val="2"/>
        <scheme val="minor"/>
      </rPr>
      <t xml:space="preserve"> SCENARIO-2</t>
    </r>
    <r>
      <rPr>
        <sz val="11"/>
        <color theme="1"/>
        <rFont val="Calibri"/>
        <family val="2"/>
        <scheme val="minor"/>
      </rPr>
      <t xml:space="preserve"> (production)</t>
    </r>
  </si>
  <si>
    <t xml:space="preserve">knl_921.sh </t>
  </si>
  <si>
    <t>group_go_921</t>
  </si>
  <si>
    <t xml:space="preserve">knl_922.sh </t>
  </si>
  <si>
    <t>group_go_922</t>
  </si>
  <si>
    <t>(v1e_nominal_85.txt)</t>
  </si>
  <si>
    <t xml:space="preserve">knl_923.sh </t>
  </si>
  <si>
    <t>group_go_923</t>
  </si>
  <si>
    <t>group_go_924</t>
  </si>
  <si>
    <t xml:space="preserve">knl_924.sh </t>
  </si>
  <si>
    <t>production run #2 (parent) scenario-2</t>
  </si>
  <si>
    <t>group_go_925</t>
  </si>
  <si>
    <t>group_go_926</t>
  </si>
  <si>
    <t xml:space="preserve">knl_925.sh </t>
  </si>
  <si>
    <t xml:space="preserve">knl_926.sh </t>
  </si>
  <si>
    <t>group_go_927</t>
  </si>
  <si>
    <t xml:space="preserve">knl_927.sh </t>
  </si>
  <si>
    <r>
      <t xml:space="preserve">production run #2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</si>
  <si>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>group_go_928</t>
  </si>
  <si>
    <t xml:space="preserve">knl_928.sh 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</si>
  <si>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</si>
  <si>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 xml:space="preserve">knl_929.sh </t>
  </si>
  <si>
    <t xml:space="preserve">knl_930.sh </t>
  </si>
  <si>
    <t>group_go_929</t>
  </si>
  <si>
    <t>group_go_930</t>
  </si>
  <si>
    <t>stl_triangles</t>
  </si>
  <si>
    <t>group_go_931</t>
  </si>
  <si>
    <t>first test wall from stl.  350 sec cpu</t>
  </si>
  <si>
    <t>knl_931</t>
  </si>
  <si>
    <t>fixed bug in triangulate_torus:  it was not necessarily suppressing various components e.g. sides of tbl and poloidal limiters when asked</t>
  </si>
  <si>
    <t xml:space="preserve">knl_932.sh </t>
  </si>
  <si>
    <t xml:space="preserve">knl_933.sh </t>
  </si>
  <si>
    <t xml:space="preserve">knl_934.sh </t>
  </si>
  <si>
    <t xml:space="preserve">knl_935.sh </t>
  </si>
  <si>
    <t>group_go_932</t>
  </si>
  <si>
    <t>group_go_933</t>
  </si>
  <si>
    <t>group_go_934</t>
  </si>
  <si>
    <t>group_go_935</t>
  </si>
  <si>
    <t>shape44_triangles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</si>
  <si>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</si>
  <si>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</si>
  <si>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</si>
  <si>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</si>
  <si>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</si>
  <si>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</si>
  <si>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</si>
  <si>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</si>
  <si>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</si>
  <si>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</si>
  <si>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8h 18m</t>
  </si>
  <si>
    <t>8h 0m</t>
  </si>
  <si>
    <t>7h 55m</t>
  </si>
  <si>
    <t>7h 48m</t>
  </si>
  <si>
    <t>8h 6m</t>
  </si>
  <si>
    <t>7h 57m</t>
  </si>
  <si>
    <t>8h 17m</t>
  </si>
  <si>
    <t>5h 3m</t>
  </si>
  <si>
    <t>4h 52m</t>
  </si>
  <si>
    <t>4h 58m</t>
  </si>
  <si>
    <t>5h 8m</t>
  </si>
  <si>
    <t>5h 16m</t>
  </si>
  <si>
    <t>5h 10m</t>
  </si>
  <si>
    <t>8h 8m</t>
  </si>
  <si>
    <t>7h 49m</t>
  </si>
  <si>
    <t>8h 1m</t>
  </si>
  <si>
    <t>5h 24m</t>
  </si>
  <si>
    <t>5h 0m</t>
  </si>
  <si>
    <t>5h 11m</t>
  </si>
  <si>
    <t>3h 37m</t>
  </si>
  <si>
    <t>3h 24m</t>
  </si>
  <si>
    <t>3h 26m</t>
  </si>
  <si>
    <t>3h 36m</t>
  </si>
  <si>
    <t>3h 41m</t>
  </si>
  <si>
    <t>3h 50m</t>
  </si>
  <si>
    <t>3h 40m</t>
  </si>
  <si>
    <t>3h 43m</t>
  </si>
  <si>
    <t xml:space="preserve">24m </t>
  </si>
  <si>
    <t>group_go_936</t>
  </si>
  <si>
    <t>knl_936</t>
  </si>
  <si>
    <t>parent:  37128665</t>
  </si>
  <si>
    <t>group_go_937</t>
  </si>
  <si>
    <t>group_go_938</t>
  </si>
  <si>
    <t>parent:  37128670</t>
  </si>
  <si>
    <t>parent:  37128674</t>
  </si>
  <si>
    <t>knl_939</t>
  </si>
  <si>
    <t>knl_940</t>
  </si>
  <si>
    <t>knl_941</t>
  </si>
  <si>
    <t>knl_942</t>
  </si>
  <si>
    <t>group_go_939</t>
  </si>
  <si>
    <t>group_go_940</t>
  </si>
  <si>
    <t>group_go_941</t>
  </si>
  <si>
    <t>group_go_942</t>
  </si>
  <si>
    <t>shape46_triangles</t>
  </si>
  <si>
    <t xml:space="preserve">knl_943.sh </t>
  </si>
  <si>
    <t>v1e_fixed_inout_case_e_85.txt</t>
  </si>
  <si>
    <t>DE</t>
  </si>
  <si>
    <r>
      <t xml:space="preserve">parent:  ascot_36784923 </t>
    </r>
    <r>
      <rPr>
        <sz val="11"/>
        <color rgb="FFFF0000"/>
        <rFont val="Calibri"/>
        <family val="2"/>
        <scheme val="minor"/>
      </rPr>
      <t>shape 46 is bad (height=10 cm)</t>
    </r>
  </si>
  <si>
    <t>group_go_944</t>
  </si>
  <si>
    <t>group_go_945</t>
  </si>
  <si>
    <t>group_go_946</t>
  </si>
  <si>
    <t>group_go_947</t>
  </si>
  <si>
    <t>knl_944</t>
  </si>
  <si>
    <t>knl_945</t>
  </si>
  <si>
    <t>knl_946</t>
  </si>
  <si>
    <t>knl_947</t>
  </si>
  <si>
    <t>shape47_triangles</t>
  </si>
  <si>
    <t>DF 1154</t>
  </si>
  <si>
    <t>knl_948</t>
  </si>
  <si>
    <t>knl_949</t>
  </si>
  <si>
    <t>knl_950</t>
  </si>
  <si>
    <t>knl_951</t>
  </si>
  <si>
    <t>group_go_948</t>
  </si>
  <si>
    <t>group_go_949</t>
  </si>
  <si>
    <t>group_go_950</t>
  </si>
  <si>
    <t>group_go_951</t>
  </si>
  <si>
    <t>parent:  ascot_36784923   tflim height = 1.6 cm, y50=0.50</t>
  </si>
  <si>
    <t>parent:  ascot_36784923   tflim height = 1.6 cm, y50=0.65</t>
  </si>
  <si>
    <t>shape48_triangles</t>
  </si>
  <si>
    <t>1m 15s</t>
  </si>
  <si>
    <t>1m 32s</t>
  </si>
  <si>
    <t>1m34s</t>
  </si>
  <si>
    <t>1m 11s</t>
  </si>
  <si>
    <t>1m 13s</t>
  </si>
  <si>
    <t>1m 18s</t>
  </si>
  <si>
    <r>
      <t xml:space="preserve">parent:  ascot_36784925 </t>
    </r>
    <r>
      <rPr>
        <sz val="11"/>
        <color rgb="FFFF0000"/>
        <rFont val="Calibri"/>
        <family val="2"/>
        <scheme val="minor"/>
      </rPr>
      <t>shape47_triangles file is bad prob. 10 cm</t>
    </r>
  </si>
  <si>
    <t>group_go_952</t>
  </si>
  <si>
    <t>group_go_953</t>
  </si>
  <si>
    <t>group_go_954</t>
  </si>
  <si>
    <t>group_go_955</t>
  </si>
  <si>
    <t>knl_952</t>
  </si>
  <si>
    <t>knl_953</t>
  </si>
  <si>
    <t>knl_954</t>
  </si>
  <si>
    <t>knl_955</t>
  </si>
  <si>
    <r>
      <t xml:space="preserve">parent:  ascot_36784925 </t>
    </r>
    <r>
      <rPr>
        <sz val="11"/>
        <color rgb="FF00B050"/>
        <rFont val="Calibri"/>
        <family val="2"/>
        <scheme val="minor"/>
      </rPr>
      <t>with new and correct shape47_triangles</t>
    </r>
  </si>
  <si>
    <t>DH 1160</t>
  </si>
  <si>
    <t>DG 1188</t>
  </si>
  <si>
    <t>knl_956</t>
  </si>
  <si>
    <t>knl_957</t>
  </si>
  <si>
    <t>knl_958</t>
  </si>
  <si>
    <t>knl_959</t>
  </si>
  <si>
    <t>group_go_956</t>
  </si>
  <si>
    <t>group_go_957</t>
  </si>
  <si>
    <t>group_go_958</t>
  </si>
  <si>
    <t>group_go_959</t>
  </si>
  <si>
    <t>shape49_tirangles</t>
  </si>
  <si>
    <t>parent:  ascot_36784923   shape49 =shape47 but lim height = 0.010</t>
  </si>
  <si>
    <t>DI</t>
  </si>
  <si>
    <t>shape50_2_tirangles</t>
  </si>
  <si>
    <t>DJ</t>
  </si>
  <si>
    <t>knl_960</t>
  </si>
  <si>
    <t>knl_961</t>
  </si>
  <si>
    <t>knl_962</t>
  </si>
  <si>
    <t>group_go_960</t>
  </si>
  <si>
    <t>group_go_961</t>
  </si>
  <si>
    <t>group_go_962</t>
  </si>
  <si>
    <t>group_go_963</t>
  </si>
  <si>
    <t>knl_963</t>
  </si>
  <si>
    <t>DK</t>
  </si>
  <si>
    <t>shape51_2_tirangles</t>
  </si>
  <si>
    <t>parent:  ascot_36784923   shape50_2:  sculpted limiter at midplane (1.5 max)</t>
  </si>
  <si>
    <t>parent:  ascot_36784923   shape51_2:  sculpted limiter at midplane (2 max)</t>
  </si>
  <si>
    <t>knl_964</t>
  </si>
  <si>
    <t>knl_965</t>
  </si>
  <si>
    <t>knl_966</t>
  </si>
  <si>
    <t>knl_967</t>
  </si>
  <si>
    <t>group_go_964</t>
  </si>
  <si>
    <t>group_go_965</t>
  </si>
  <si>
    <t>group_go_966</t>
  </si>
  <si>
    <t>group_go_967</t>
  </si>
  <si>
    <t>79.60%</t>
  </si>
  <si>
    <t>shape52_2_tirangles</t>
  </si>
  <si>
    <t>knl_968</t>
  </si>
  <si>
    <t>knl_969</t>
  </si>
  <si>
    <t>knl_970</t>
  </si>
  <si>
    <t>knl_971</t>
  </si>
  <si>
    <t>group_go_968</t>
  </si>
  <si>
    <t>group_go_969</t>
  </si>
  <si>
    <t>group_go_970</t>
  </si>
  <si>
    <t>group_go_971</t>
  </si>
  <si>
    <t xml:space="preserve">parent:  ascot_36784925 </t>
  </si>
  <si>
    <t xml:space="preserve">parent:  ascot_36784923 </t>
  </si>
  <si>
    <t>eloss</t>
  </si>
  <si>
    <t>493 kW</t>
  </si>
  <si>
    <t>486 kW</t>
  </si>
  <si>
    <t>505 kW</t>
  </si>
  <si>
    <t>554 kW</t>
  </si>
  <si>
    <t>557 kW</t>
  </si>
  <si>
    <t>DL</t>
  </si>
  <si>
    <t>506 kW%</t>
  </si>
  <si>
    <t>47_triangles48_trian49_triangl</t>
  </si>
  <si>
    <t>shape</t>
  </si>
  <si>
    <t>DM</t>
  </si>
  <si>
    <t>knl_974</t>
  </si>
  <si>
    <t>knl_975</t>
  </si>
  <si>
    <t>knl_976</t>
  </si>
  <si>
    <t>knl_977</t>
  </si>
  <si>
    <t>group_go_972</t>
  </si>
  <si>
    <t>group_go_973</t>
  </si>
  <si>
    <t>knl_972</t>
  </si>
  <si>
    <t>knl_973</t>
  </si>
  <si>
    <t>group_go_974</t>
  </si>
  <si>
    <t>group_go_975</t>
  </si>
  <si>
    <t>parent:  ascot_36784923    2.5 cm max height</t>
  </si>
  <si>
    <t>shape53_2_tirangles</t>
  </si>
  <si>
    <t>DN</t>
  </si>
  <si>
    <t>knl_978</t>
  </si>
  <si>
    <t>knl_979</t>
  </si>
  <si>
    <t>group_go_976</t>
  </si>
  <si>
    <t>shape54_2_tirangles</t>
  </si>
  <si>
    <t>parent:  ascot_36784923    y50_limiter=0.50</t>
  </si>
  <si>
    <t>group_go_977</t>
  </si>
  <si>
    <t>group_go_978</t>
  </si>
  <si>
    <t>group_go_979</t>
  </si>
  <si>
    <t>503 KW</t>
  </si>
  <si>
    <t>DO</t>
  </si>
  <si>
    <t>parent:  ascot_36784923    height at midplance = 0.5 cm</t>
  </si>
  <si>
    <t>shape55_2_tirangles</t>
  </si>
  <si>
    <t>knl_980</t>
  </si>
  <si>
    <t>knl_981</t>
  </si>
  <si>
    <t>knl_982</t>
  </si>
  <si>
    <t>knl_983</t>
  </si>
  <si>
    <t>group_go_980</t>
  </si>
  <si>
    <t>group_go_981</t>
  </si>
  <si>
    <t>group_go_982</t>
  </si>
  <si>
    <t>group_go_983</t>
  </si>
  <si>
    <t>490 kW%</t>
  </si>
  <si>
    <t>477 kW</t>
  </si>
  <si>
    <t>DP</t>
  </si>
  <si>
    <t>knl_984</t>
  </si>
  <si>
    <t>knl_985</t>
  </si>
  <si>
    <t>knl_986</t>
  </si>
  <si>
    <t>knl_987</t>
  </si>
  <si>
    <t>group_go_984</t>
  </si>
  <si>
    <t>group_go_985</t>
  </si>
  <si>
    <t>group_go_986</t>
  </si>
  <si>
    <t>group_go_987</t>
  </si>
  <si>
    <t>shape56_2_tirangles</t>
  </si>
  <si>
    <t>parent:  ascot_36784923    ks = 0.4 0.6 --&gt; 0.25 0.75</t>
  </si>
  <si>
    <t>knl_988</t>
  </si>
  <si>
    <t>knl_989</t>
  </si>
  <si>
    <t>knl_990</t>
  </si>
  <si>
    <t>knl_991</t>
  </si>
  <si>
    <t>group_go_988</t>
  </si>
  <si>
    <t>group_go_989</t>
  </si>
  <si>
    <t>group_go_990</t>
  </si>
  <si>
    <t>group_go_991</t>
  </si>
  <si>
    <t>shape57_2_tirangles</t>
  </si>
  <si>
    <t>parent:  ascot_36784923    ks = 0.4 0.6 --&gt; 0.50  0.50</t>
  </si>
  <si>
    <t>DQ</t>
  </si>
  <si>
    <t>461 kW</t>
  </si>
  <si>
    <t>468 kW</t>
  </si>
  <si>
    <t>DR</t>
  </si>
  <si>
    <t>shape58_2_tirangles</t>
  </si>
  <si>
    <t>parent:  ascot_36784923    height = 0.005 constant</t>
  </si>
  <si>
    <t>knl_992</t>
  </si>
  <si>
    <t>knl_993</t>
  </si>
  <si>
    <t>knl_994</t>
  </si>
  <si>
    <t>group_go_992</t>
  </si>
  <si>
    <t>group_go_993</t>
  </si>
  <si>
    <t>group_go_994</t>
  </si>
  <si>
    <t>group_go_995</t>
  </si>
  <si>
    <t>440 kW</t>
  </si>
  <si>
    <t>knl_995</t>
  </si>
  <si>
    <t>DS</t>
  </si>
  <si>
    <t>knl_1001</t>
  </si>
  <si>
    <t>knl_1002</t>
  </si>
  <si>
    <t>knl_1003</t>
  </si>
  <si>
    <t>knl_1004</t>
  </si>
  <si>
    <t>group_go_1001</t>
  </si>
  <si>
    <t>group_go_1002</t>
  </si>
  <si>
    <t>group_go_1003</t>
  </si>
  <si>
    <t>group_go_1004</t>
  </si>
  <si>
    <t>shape60_2_tirangles</t>
  </si>
  <si>
    <t>parent:  ascot_36784923    height = 0.02 / 0.015 / 0.02</t>
  </si>
  <si>
    <t>DT</t>
  </si>
  <si>
    <t>group_go_1005</t>
  </si>
  <si>
    <t>group_go_1006</t>
  </si>
  <si>
    <t>group_go_1007</t>
  </si>
  <si>
    <t>group_go_1008</t>
  </si>
  <si>
    <t>parent:  ascot_36784923    simple, 1.6 cm</t>
  </si>
  <si>
    <t>knl_1005</t>
  </si>
  <si>
    <t>knl_1006</t>
  </si>
  <si>
    <t>knl_1007</t>
  </si>
  <si>
    <t>knl_1008</t>
  </si>
  <si>
    <t>DU</t>
  </si>
  <si>
    <t>knl_1009</t>
  </si>
  <si>
    <t>knl_1010</t>
  </si>
  <si>
    <t>knl_1011</t>
  </si>
  <si>
    <t>knl_1012</t>
  </si>
  <si>
    <t>group_go_1009</t>
  </si>
  <si>
    <t>group_go_1010</t>
  </si>
  <si>
    <t>group_go_1011</t>
  </si>
  <si>
    <t>group_go_1012</t>
  </si>
  <si>
    <t>527 kW%</t>
  </si>
  <si>
    <t>527 kW</t>
  </si>
  <si>
    <t>shape71_tirangles</t>
  </si>
  <si>
    <t>shape70_tirangles</t>
  </si>
  <si>
    <t>shape59_2_tirangles</t>
  </si>
  <si>
    <t>parent:  ascot_36784923    fancy, 3.0/1.0/0.65</t>
  </si>
  <si>
    <t>knl_997</t>
  </si>
  <si>
    <t>knl_998</t>
  </si>
  <si>
    <t>knl_999</t>
  </si>
  <si>
    <t>knl_1000</t>
  </si>
  <si>
    <t>DV</t>
  </si>
  <si>
    <t>group_go_997</t>
  </si>
  <si>
    <t>group_go_998</t>
  </si>
  <si>
    <t>group_go_999</t>
  </si>
  <si>
    <t>group_go_1000</t>
  </si>
  <si>
    <t>514 kW</t>
  </si>
  <si>
    <t>DW</t>
  </si>
  <si>
    <t>group_go_1013</t>
  </si>
  <si>
    <t>group_go_1014</t>
  </si>
  <si>
    <t>group_go_1015</t>
  </si>
  <si>
    <t>group_go_1016</t>
  </si>
  <si>
    <t>knl_1013</t>
  </si>
  <si>
    <t>knl_1014</t>
  </si>
  <si>
    <t>knl_1015</t>
  </si>
  <si>
    <t>knl_1016</t>
  </si>
  <si>
    <t>knl_1017</t>
  </si>
  <si>
    <t>knl_1018</t>
  </si>
  <si>
    <t>knl_1019</t>
  </si>
  <si>
    <t>knl_1020</t>
  </si>
  <si>
    <t>group_go_1017</t>
  </si>
  <si>
    <t>group_go_1018</t>
  </si>
  <si>
    <t>group_go_1019</t>
  </si>
  <si>
    <t>group_go_1020</t>
  </si>
  <si>
    <t>shape51_2_triangles</t>
  </si>
  <si>
    <t>shape50_2_triangles</t>
  </si>
  <si>
    <t>knl_1021</t>
  </si>
  <si>
    <t>knl_1022</t>
  </si>
  <si>
    <t>knl_1023</t>
  </si>
  <si>
    <t>knl_1024</t>
  </si>
  <si>
    <t>group_go_1021</t>
  </si>
  <si>
    <t>group_go_1022</t>
  </si>
  <si>
    <t>group_go_1023</t>
  </si>
  <si>
    <t>group_go_1024</t>
  </si>
  <si>
    <t>shape53_2_triangles</t>
  </si>
  <si>
    <t>DX</t>
  </si>
  <si>
    <t>DY</t>
  </si>
  <si>
    <t>DZ</t>
  </si>
  <si>
    <t>knl_1025</t>
  </si>
  <si>
    <t>knl_1026</t>
  </si>
  <si>
    <t>knl_1027</t>
  </si>
  <si>
    <t>knl_1028</t>
  </si>
  <si>
    <t>group_go_1025</t>
  </si>
  <si>
    <t>group_go_1026</t>
  </si>
  <si>
    <t>group_go_1027</t>
  </si>
  <si>
    <t>group_go_1028</t>
  </si>
  <si>
    <t>shape59_2_triangles</t>
  </si>
  <si>
    <t>parent:  ascot_36635266</t>
  </si>
  <si>
    <t>parent: ascot_36653748</t>
  </si>
  <si>
    <t>parent:  ascot_36633749</t>
  </si>
  <si>
    <t>parent:  ascot_36653750</t>
  </si>
  <si>
    <t>428 kW</t>
  </si>
  <si>
    <t>448 kW</t>
  </si>
  <si>
    <t>436 kW</t>
  </si>
  <si>
    <t>460 kW</t>
  </si>
  <si>
    <t>group_go_1029</t>
  </si>
  <si>
    <t>knl_1030.sh</t>
  </si>
  <si>
    <t>knl_1031.sh</t>
  </si>
  <si>
    <t>knl_1032.sh</t>
  </si>
  <si>
    <t>knl_1033.sh</t>
  </si>
  <si>
    <t>knl_1034.sh</t>
  </si>
  <si>
    <t>knl_1035.sh</t>
  </si>
  <si>
    <t>knl_1036.sh</t>
  </si>
  <si>
    <t>knl_1037.sh</t>
  </si>
  <si>
    <t>group_go_1030</t>
  </si>
  <si>
    <t>group_go_1031</t>
  </si>
  <si>
    <t>group_go_1032</t>
  </si>
  <si>
    <t>group_go_1033</t>
  </si>
  <si>
    <t>group_go_1034</t>
  </si>
  <si>
    <t>group_go_1035</t>
  </si>
  <si>
    <t>group_go_1036</t>
  </si>
  <si>
    <t>group_go_1037</t>
  </si>
  <si>
    <t>shape72_triangles</t>
  </si>
  <si>
    <t>parent:  ascot_35233840</t>
  </si>
  <si>
    <t>group_go_1038</t>
  </si>
  <si>
    <t>group_go_1039</t>
  </si>
  <si>
    <t>knl_1038.sh</t>
  </si>
  <si>
    <t>group_go_1040</t>
  </si>
  <si>
    <t>knl_1039.sh</t>
  </si>
  <si>
    <t>knl_1040.sh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</si>
  <si>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6800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</si>
  <si>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6800</t>
    </r>
  </si>
  <si>
    <t>knl_1041.sh</t>
  </si>
  <si>
    <t>knl_1042.sh</t>
  </si>
  <si>
    <t>knl_1043.sh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</si>
  <si>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3400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</si>
  <si>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3400</t>
    </r>
  </si>
  <si>
    <t>group_go_1041</t>
  </si>
  <si>
    <t>group_go_1042</t>
  </si>
  <si>
    <t>group_go_1043</t>
  </si>
  <si>
    <t>EA</t>
  </si>
  <si>
    <t>EB</t>
  </si>
  <si>
    <t>EC</t>
  </si>
  <si>
    <t>parent:  ascot_36803281</t>
  </si>
  <si>
    <t xml:space="preserve">parent:  ascot_36803281 </t>
  </si>
  <si>
    <t>parent:  ascot_36803281 max_markers = 6800</t>
  </si>
  <si>
    <t>parent:  ascot_36803281 max_markers = 3400</t>
  </si>
  <si>
    <t>parent:  ascot_36803284</t>
  </si>
  <si>
    <t>spd-max</t>
  </si>
  <si>
    <t xml:space="preserve">EA_4b = </t>
  </si>
  <si>
    <t xml:space="preserve">EA_8a = </t>
  </si>
  <si>
    <t>EA_2a = 878</t>
  </si>
  <si>
    <t>EA_2b = 733</t>
  </si>
  <si>
    <t xml:space="preserve">EA_2d =892 </t>
  </si>
  <si>
    <t>EA_2c = 980</t>
  </si>
  <si>
    <t>EA_4a = 806</t>
  </si>
  <si>
    <t>group_go_1044</t>
  </si>
  <si>
    <t>group_go_1045</t>
  </si>
  <si>
    <t>group_go_1046</t>
  </si>
  <si>
    <t>group_go_1047</t>
  </si>
  <si>
    <t>group_go_1048</t>
  </si>
  <si>
    <t>knl_1044.sh</t>
  </si>
  <si>
    <t>knl_1045.sh</t>
  </si>
  <si>
    <t>knl_1046.sh</t>
  </si>
  <si>
    <t>knl_1047.sh</t>
  </si>
  <si>
    <t>knl_1048.sh</t>
  </si>
  <si>
    <t>parent:  ascot_36803284  max_markers = 6800</t>
  </si>
  <si>
    <t>knl_1049.sh</t>
  </si>
  <si>
    <t>knl_1050.sh</t>
  </si>
  <si>
    <t>knl_1051.sh</t>
  </si>
  <si>
    <t>knl_1052.sh</t>
  </si>
  <si>
    <t>knl_1053.sh</t>
  </si>
  <si>
    <t>group_go_1049</t>
  </si>
  <si>
    <t>group_go_1050</t>
  </si>
  <si>
    <t>group_go_1051</t>
  </si>
  <si>
    <t>group_go_1052</t>
  </si>
  <si>
    <t>group_go_1053</t>
  </si>
  <si>
    <t>knl_1054.sh</t>
  </si>
  <si>
    <t>knl_1055.sh</t>
  </si>
  <si>
    <t>knl_1056.sh</t>
  </si>
  <si>
    <t>knl_1057.sh</t>
  </si>
  <si>
    <t>group_go_1054</t>
  </si>
  <si>
    <t>group_go_1055</t>
  </si>
  <si>
    <t>group_go_1056</t>
  </si>
  <si>
    <t>group_go_1057</t>
  </si>
  <si>
    <t>shape73_triangles</t>
  </si>
  <si>
    <t>parent:  ascot_36784923 area-rect = 2.8 cm2</t>
  </si>
  <si>
    <t>knl_1058.sh</t>
  </si>
  <si>
    <t>knl_1059.sh</t>
  </si>
  <si>
    <t>knl_1060.sh</t>
  </si>
  <si>
    <t>knl_1061.sh</t>
  </si>
  <si>
    <t>group_go_1058</t>
  </si>
  <si>
    <t>group_go_1059</t>
  </si>
  <si>
    <t>group_go_1060</t>
  </si>
  <si>
    <t>group_go_1061</t>
  </si>
  <si>
    <t>parent:  ascot_36784923 max_markers = 6800</t>
  </si>
  <si>
    <t>ED</t>
  </si>
  <si>
    <t>EF</t>
  </si>
  <si>
    <t>knl_1062.sh</t>
  </si>
  <si>
    <t>knl_1063.sh</t>
  </si>
  <si>
    <t>knl_1064.sh</t>
  </si>
  <si>
    <t>knl_1065.sh</t>
  </si>
  <si>
    <t>EG</t>
  </si>
  <si>
    <t>group_go_1062</t>
  </si>
  <si>
    <t>group_go_1063</t>
  </si>
  <si>
    <t>group_go_1064</t>
  </si>
  <si>
    <t>group_go_1065</t>
  </si>
  <si>
    <t>knl_1066.sh</t>
  </si>
  <si>
    <t>knl_1067.sh</t>
  </si>
  <si>
    <t>knl_1068.sh</t>
  </si>
  <si>
    <t>knl_1069.sh</t>
  </si>
  <si>
    <t>knl_1070.sh</t>
  </si>
  <si>
    <t>knl_1071.sh</t>
  </si>
  <si>
    <t>knl_1072.sh</t>
  </si>
  <si>
    <t>knl_1073.sh</t>
  </si>
  <si>
    <t>group_go_1066</t>
  </si>
  <si>
    <t>group_go_1067</t>
  </si>
  <si>
    <t>group_go_1068</t>
  </si>
  <si>
    <t>group_go_1069</t>
  </si>
  <si>
    <t>group_go_1070</t>
  </si>
  <si>
    <t>group_go_1071</t>
  </si>
  <si>
    <t>group_go_1072</t>
  </si>
  <si>
    <t>group_go_1073</t>
  </si>
  <si>
    <t>parent:  ascot_35233840 area_rect = 2.8 cm2</t>
  </si>
  <si>
    <t>EH</t>
  </si>
  <si>
    <t xml:space="preserve">knl_1074.sh </t>
  </si>
  <si>
    <t>group_go_1074</t>
  </si>
  <si>
    <t>test 2-million</t>
  </si>
  <si>
    <t>3m 24s !!</t>
  </si>
  <si>
    <t xml:space="preserve">knl_1075.sh </t>
  </si>
  <si>
    <t>group_go_1075</t>
  </si>
  <si>
    <t>test 200,000</t>
  </si>
  <si>
    <t>24m !!</t>
  </si>
  <si>
    <t>group_go_1076</t>
  </si>
  <si>
    <t xml:space="preserve">knl_1076.sh </t>
  </si>
  <si>
    <t>marker_09</t>
  </si>
  <si>
    <t>cull=100</t>
  </si>
  <si>
    <t xml:space="preserve">knl_1077.sh </t>
  </si>
  <si>
    <t>group_go_1077</t>
  </si>
  <si>
    <t>markers = survived markers from 1075.  cull=100.  ~35 min</t>
  </si>
  <si>
    <t>cull=12</t>
  </si>
  <si>
    <t>5h 39m</t>
  </si>
  <si>
    <t xml:space="preserve">knl_1078.sh </t>
  </si>
  <si>
    <t>group_go_1078</t>
  </si>
  <si>
    <t>cull=6</t>
  </si>
  <si>
    <t>parent = 40048502. record_mode=0  orbit 0.001/30</t>
  </si>
  <si>
    <t xml:space="preserve">knl_1079.sh </t>
  </si>
  <si>
    <t>cull=30</t>
  </si>
  <si>
    <t>6h 44m</t>
  </si>
  <si>
    <t xml:space="preserve">knl_1080.sh </t>
  </si>
  <si>
    <t>group_go_1079</t>
  </si>
  <si>
    <t>group_go_1080</t>
  </si>
  <si>
    <t>fixed marker_09 (time array not initialized to 0)</t>
  </si>
  <si>
    <t xml:space="preserve">knl_1081.sh </t>
  </si>
  <si>
    <t>group_go_1081</t>
  </si>
  <si>
    <r>
      <t xml:space="preserve">repeat 1075 with </t>
    </r>
    <r>
      <rPr>
        <sz val="11"/>
        <color rgb="FF00B0F0"/>
        <rFont val="Calibri"/>
        <family val="2"/>
        <scheme val="minor"/>
      </rPr>
      <t>record_mode = 0</t>
    </r>
  </si>
  <si>
    <t>group_go_1082</t>
  </si>
  <si>
    <t xml:space="preserve">knl_1082.sh </t>
  </si>
  <si>
    <t>setA</t>
  </si>
  <si>
    <t>setB</t>
  </si>
  <si>
    <t>setC</t>
  </si>
  <si>
    <t>p=40042189 record_mode = 0</t>
  </si>
  <si>
    <r>
      <t xml:space="preserve">parent = </t>
    </r>
    <r>
      <rPr>
        <sz val="11"/>
        <color rgb="FFFF0000"/>
        <rFont val="Calibri"/>
        <family val="2"/>
        <scheme val="minor"/>
      </rPr>
      <t>40048502</t>
    </r>
    <r>
      <rPr>
        <sz val="11"/>
        <color theme="1"/>
        <rFont val="Calibri"/>
        <family val="2"/>
        <scheme val="minor"/>
      </rPr>
      <t xml:space="preserve">. record_mode=0  </t>
    </r>
    <r>
      <rPr>
        <sz val="11"/>
        <color rgb="FF00B0F0"/>
        <rFont val="Calibri"/>
        <family val="2"/>
        <scheme val="minor"/>
      </rPr>
      <t>orbit 0.0001/20</t>
    </r>
  </si>
  <si>
    <t>group_go_1083</t>
  </si>
  <si>
    <t xml:space="preserve">knl_1083.sh </t>
  </si>
  <si>
    <t>setD</t>
  </si>
  <si>
    <t>marker_split</t>
  </si>
  <si>
    <t>first attempt setD - conformal wall only</t>
  </si>
  <si>
    <t>mult=4</t>
  </si>
  <si>
    <t xml:space="preserve">knl_1084.sh </t>
  </si>
  <si>
    <t>group_go_1084</t>
  </si>
  <si>
    <t>reduce back-time from 10 ms to 2 ms</t>
  </si>
  <si>
    <t>group_go_1085</t>
  </si>
  <si>
    <t xml:space="preserve">knl_1085.sh </t>
  </si>
  <si>
    <t>(repeat)</t>
  </si>
  <si>
    <t>reduce back-time from 2 ms to 0.2 ms</t>
  </si>
  <si>
    <t>2h 45m</t>
  </si>
  <si>
    <t>group_go_1086</t>
  </si>
  <si>
    <t xml:space="preserve">knl_1086.sh </t>
  </si>
  <si>
    <t>back-time = 0.2 ms, simtime = 0.4 ms (like akers)</t>
  </si>
  <si>
    <t>group_go_1087</t>
  </si>
  <si>
    <t xml:space="preserve">knl_1087.sh </t>
  </si>
  <si>
    <t>repeat 1083 but NGORO = 10 --&gt; 20</t>
  </si>
  <si>
    <t>48m</t>
  </si>
  <si>
    <r>
      <t xml:space="preserve">parent = 40048502. record_mode=0  orbit </t>
    </r>
    <r>
      <rPr>
        <sz val="11"/>
        <color rgb="FF00B050"/>
        <rFont val="Calibri"/>
        <family val="2"/>
        <scheme val="minor"/>
      </rPr>
      <t>0.0001 / 100</t>
    </r>
  </si>
  <si>
    <t xml:space="preserve">knl_1088.sh </t>
  </si>
  <si>
    <t>group_go_1088</t>
  </si>
  <si>
    <t>cull=4</t>
  </si>
  <si>
    <t>repeat 1082 with 3x markers</t>
  </si>
  <si>
    <t>40n/4h</t>
  </si>
  <si>
    <t xml:space="preserve">knl_1089.sh </t>
  </si>
  <si>
    <t>group_go_1089</t>
  </si>
  <si>
    <t xml:space="preserve">knl_1090.sh </t>
  </si>
  <si>
    <t>group_go_1090</t>
  </si>
  <si>
    <t>cull=1</t>
  </si>
  <si>
    <t>p=40471067 record_mode = 0</t>
  </si>
  <si>
    <t>19m !</t>
  </si>
  <si>
    <t xml:space="preserve">knl_1091.sh </t>
  </si>
  <si>
    <t xml:space="preserve">knl_1092.sh </t>
  </si>
  <si>
    <t>group_go_1092</t>
  </si>
  <si>
    <t>2m 20s</t>
  </si>
  <si>
    <t>ini</t>
  </si>
  <si>
    <t xml:space="preserve">knl_1093.sh </t>
  </si>
  <si>
    <t>group_go_1093</t>
  </si>
  <si>
    <t xml:space="preserve">knl_1094.sh </t>
  </si>
  <si>
    <t>group_go_1094</t>
  </si>
  <si>
    <t>loss</t>
  </si>
  <si>
    <t>group_go_1095</t>
  </si>
  <si>
    <t>test 2-million (forgot to set record_mode)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</si>
  <si>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(forgot to set record_mode)</t>
    </r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</si>
  <si>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0.80</t>
    </r>
    <r>
      <rPr>
        <sz val="11"/>
        <color theme="1"/>
        <rFont val="Calibri"/>
        <family val="2"/>
        <scheme val="minor"/>
      </rPr>
      <t xml:space="preserve"> (forgot to set record_mode)</t>
    </r>
  </si>
  <si>
    <t>first lossmap. P = 40554947 (forgot to set record_mode)</t>
  </si>
  <si>
    <t>parent run.  Rhomin = 0.70 record_mode=0</t>
  </si>
  <si>
    <t xml:space="preserve">knl_1095.sh </t>
  </si>
  <si>
    <t>14 node</t>
  </si>
  <si>
    <t>group_go_1091</t>
  </si>
  <si>
    <t>4h 39m</t>
  </si>
  <si>
    <t xml:space="preserve">2nd lossmap. P = 40560057 </t>
  </si>
  <si>
    <t xml:space="preserve">knl_1096.sh </t>
  </si>
  <si>
    <t>group_go_1096</t>
  </si>
  <si>
    <t xml:space="preserve">knl_1097.sh </t>
  </si>
  <si>
    <t>group_go_1097</t>
  </si>
  <si>
    <t xml:space="preserve">knl_1098.sh </t>
  </si>
  <si>
    <t>group_go_1098</t>
  </si>
  <si>
    <t>no-ripple parent run.  Rhomin = 0.70 record_mode=0</t>
  </si>
  <si>
    <t>repeat with unaccounted = 0.1  (51.09% markers, 29.63% weight)</t>
  </si>
  <si>
    <t>(766333)</t>
  </si>
  <si>
    <t>2m 47s</t>
  </si>
  <si>
    <t xml:space="preserve">knl_1099.sh </t>
  </si>
  <si>
    <t>group_go_1099</t>
  </si>
  <si>
    <t>p=40594408 record_mode = 0</t>
  </si>
  <si>
    <t>(248168)</t>
  </si>
  <si>
    <t>28m 35s</t>
  </si>
  <si>
    <t>1m 30s</t>
  </si>
  <si>
    <t xml:space="preserve">knl_1100.sh </t>
  </si>
  <si>
    <t>group_go_1100</t>
  </si>
  <si>
    <t>daughter p = 1097/40594408</t>
  </si>
  <si>
    <t>shape51_2_parameters.txt</t>
  </si>
  <si>
    <t>(518165)</t>
  </si>
  <si>
    <t>group_go_1101</t>
  </si>
  <si>
    <t xml:space="preserve">knl_1101.sh </t>
  </si>
  <si>
    <t>daughter p = 1097/40594927</t>
  </si>
  <si>
    <t>(18938)</t>
  </si>
  <si>
    <t>4m 5s</t>
  </si>
  <si>
    <t xml:space="preserve">knl_1102.sh </t>
  </si>
  <si>
    <t>group_go_1102</t>
  </si>
  <si>
    <t>vmult=0.5</t>
  </si>
  <si>
    <t>group_go_1103</t>
  </si>
  <si>
    <t>20n</t>
  </si>
  <si>
    <t>knl_1103.sh</t>
  </si>
  <si>
    <t>4m 8s</t>
  </si>
  <si>
    <t>marker_10</t>
  </si>
  <si>
    <t xml:space="preserve">knl_1104.sh </t>
  </si>
  <si>
    <t>group_go_1104</t>
  </si>
  <si>
    <t>(7663088)</t>
  </si>
  <si>
    <t>prompt</t>
  </si>
  <si>
    <t>8m 53s</t>
  </si>
  <si>
    <t>lossmap: 51.09% markers, 29.63% weight.  This sim:  67.6% markers lost = weight 45.7%</t>
  </si>
  <si>
    <t xml:space="preserve">knl_1105.sh </t>
  </si>
  <si>
    <t>group_go_1105</t>
  </si>
  <si>
    <t>p=40674054</t>
  </si>
  <si>
    <t>(2485768)</t>
  </si>
  <si>
    <t>np</t>
  </si>
  <si>
    <t>group_go_1107</t>
  </si>
  <si>
    <t xml:space="preserve">knl_1106.sh </t>
  </si>
  <si>
    <t>group_go_1106</t>
  </si>
  <si>
    <t>prompt_wall</t>
  </si>
  <si>
    <t>spahe51_2_parameters.txt</t>
  </si>
  <si>
    <t xml:space="preserve">10n </t>
  </si>
  <si>
    <t xml:space="preserve">knl_1107.sh </t>
  </si>
  <si>
    <t>sphape51_2_parameters.txt</t>
  </si>
  <si>
    <t>(25892)</t>
  </si>
  <si>
    <t>2h 16 m</t>
  </si>
  <si>
    <t>group_go_1108</t>
  </si>
  <si>
    <t xml:space="preserve">knl_1108.sh </t>
  </si>
  <si>
    <t>np-wall</t>
  </si>
  <si>
    <t>cull=200</t>
  </si>
  <si>
    <t>cull=5</t>
  </si>
  <si>
    <t>(37577)</t>
  </si>
  <si>
    <t xml:space="preserve">knl_1109.sh </t>
  </si>
  <si>
    <t>norun</t>
  </si>
  <si>
    <t>group_go_1109</t>
  </si>
  <si>
    <t>cull=off</t>
  </si>
  <si>
    <t>group_go_1110</t>
  </si>
  <si>
    <t xml:space="preserve">knl_1110.sh </t>
  </si>
  <si>
    <t>group_go_1111</t>
  </si>
  <si>
    <t xml:space="preserve">knl_1111.sh </t>
  </si>
  <si>
    <t xml:space="preserve">knl_1112.sh </t>
  </si>
  <si>
    <t>group_go_1112</t>
  </si>
  <si>
    <t>change:  record_mode = 1</t>
  </si>
  <si>
    <t>45m died</t>
  </si>
  <si>
    <t>group_go_1113</t>
  </si>
  <si>
    <t xml:space="preserve">knl_1113.sh </t>
  </si>
  <si>
    <t>10n</t>
  </si>
  <si>
    <t>max_markers=500,000</t>
  </si>
  <si>
    <t>group_go_1114</t>
  </si>
  <si>
    <t xml:space="preserve">knl_1114.sh </t>
  </si>
  <si>
    <t>GC simulation</t>
  </si>
  <si>
    <t>wrong:  conformal wall  wrong dt(2.e-5)</t>
  </si>
  <si>
    <t>5ms energy loss check (fixed 3D wall) wrong dt (2.e-5)</t>
  </si>
  <si>
    <r>
      <t>5ms energy loss check (fixed 3D wall)</t>
    </r>
    <r>
      <rPr>
        <sz val="11"/>
        <color rgb="FFFF0000"/>
        <rFont val="Calibri"/>
        <family val="2"/>
        <scheme val="minor"/>
      </rPr>
      <t xml:space="preserve"> (wrong dt)</t>
    </r>
  </si>
  <si>
    <r>
      <t>no fix_ini</t>
    </r>
    <r>
      <rPr>
        <sz val="11"/>
        <color rgb="FFFF0000"/>
        <rFont val="Calibri"/>
        <family val="2"/>
        <scheme val="minor"/>
      </rPr>
      <t xml:space="preserve"> (wrong dt)</t>
    </r>
  </si>
  <si>
    <t xml:space="preserve">knl_1115.sh </t>
  </si>
  <si>
    <t xml:space="preserve">knl_1116.sh </t>
  </si>
  <si>
    <t>group_go_1115</t>
  </si>
  <si>
    <t>group_go_1116</t>
  </si>
  <si>
    <t>BAD</t>
  </si>
  <si>
    <t>group_go_1117</t>
  </si>
  <si>
    <t xml:space="preserve">knl_1117.sh </t>
  </si>
  <si>
    <t>fix dt=0.005 and fix_ini=0</t>
  </si>
  <si>
    <t>group_go_1118</t>
  </si>
  <si>
    <t>knl_1118.sh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</si>
  <si>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</t>
    </r>
  </si>
  <si>
    <t>8m 40s</t>
  </si>
  <si>
    <t>24m</t>
  </si>
  <si>
    <t>group_go_1119</t>
  </si>
  <si>
    <t>group_go_1120</t>
  </si>
  <si>
    <t xml:space="preserve">knl_1119.sh </t>
  </si>
  <si>
    <t>2h</t>
  </si>
  <si>
    <t>1h 30m</t>
  </si>
  <si>
    <t>4h 6m</t>
  </si>
  <si>
    <t xml:space="preserve">knl_1121.sh </t>
  </si>
  <si>
    <t>1.5 hr</t>
  </si>
  <si>
    <t>group_go_1121</t>
  </si>
  <si>
    <t>1m 16 sec</t>
  </si>
  <si>
    <t>group_go_1122</t>
  </si>
  <si>
    <t>group_go_1123</t>
  </si>
  <si>
    <t xml:space="preserve">knl_1122.sh </t>
  </si>
  <si>
    <t xml:space="preserve">knl_1123.sh </t>
  </si>
  <si>
    <t>parent = 40762643</t>
  </si>
  <si>
    <t>5n</t>
  </si>
  <si>
    <t>1m 23s</t>
  </si>
  <si>
    <t>for Alex</t>
  </si>
  <si>
    <t xml:space="preserve">knl_1124.sh </t>
  </si>
  <si>
    <t>group_go_1124</t>
  </si>
  <si>
    <t>wall_only. Special for Alex</t>
  </si>
  <si>
    <t>1m 17 sec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</si>
  <si>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 (prompt)</t>
    </r>
  </si>
  <si>
    <t>group_go_1125</t>
  </si>
  <si>
    <t>knl_1125.sh</t>
  </si>
  <si>
    <t>2m 35s</t>
  </si>
  <si>
    <t xml:space="preserve">         </t>
  </si>
  <si>
    <t xml:space="preserve">       </t>
  </si>
  <si>
    <t xml:space="preserve">knl_1126.sh </t>
  </si>
  <si>
    <t>group_go_1126</t>
  </si>
  <si>
    <t>"survived"</t>
  </si>
  <si>
    <t>2m 24s</t>
  </si>
  <si>
    <t>group_go_1127</t>
  </si>
  <si>
    <t>2h 16m</t>
  </si>
  <si>
    <t>knl_1127.sh</t>
  </si>
  <si>
    <t>group_go_1128</t>
  </si>
  <si>
    <t xml:space="preserve">knl_1128.sh </t>
  </si>
  <si>
    <t>2m 14s</t>
  </si>
  <si>
    <t>group_go_1129</t>
  </si>
  <si>
    <t xml:space="preserve">knl_1129.sh </t>
  </si>
  <si>
    <t>3m 49s</t>
  </si>
  <si>
    <t>group_go_1130</t>
  </si>
  <si>
    <t xml:space="preserve">knl_1130.sh </t>
  </si>
  <si>
    <t>47m 3s</t>
  </si>
  <si>
    <t>EI</t>
  </si>
  <si>
    <t>group_go_1131</t>
  </si>
  <si>
    <t xml:space="preserve">knl_1131.sh </t>
  </si>
  <si>
    <t>"wall_and_rhomax"  (ini only)</t>
  </si>
  <si>
    <t>1m 17s</t>
  </si>
  <si>
    <t>3/21  11 AM:  fixed major blunder in logic of marker_09</t>
  </si>
  <si>
    <t>group_go_1132</t>
  </si>
  <si>
    <t>group_go_1133</t>
  </si>
  <si>
    <t xml:space="preserve">knl_1132.sh </t>
  </si>
  <si>
    <t xml:space="preserve">knl_1133.sh </t>
  </si>
  <si>
    <t>1m 24s</t>
  </si>
  <si>
    <t>1m 50s</t>
  </si>
  <si>
    <t>group_go_1134</t>
  </si>
  <si>
    <t xml:space="preserve">knl_1134.sh </t>
  </si>
  <si>
    <t>repeat after fix</t>
  </si>
  <si>
    <t>group_go_1135</t>
  </si>
  <si>
    <t>group_go_1136</t>
  </si>
  <si>
    <t xml:space="preserve">knl_1135.sh </t>
  </si>
  <si>
    <t xml:space="preserve">knl_1136.sh </t>
  </si>
  <si>
    <t>unaccounted=0. parent=5 million sum of weights = 40.93%</t>
  </si>
  <si>
    <t>8m 12s</t>
  </si>
  <si>
    <t>46m 58s</t>
  </si>
  <si>
    <t>marker_5</t>
  </si>
  <si>
    <t>shape51_2_triangles.txt</t>
  </si>
  <si>
    <t>group_go_1137</t>
  </si>
  <si>
    <t xml:space="preserve">knl_1137.sh </t>
  </si>
  <si>
    <t>group_go_1138</t>
  </si>
  <si>
    <t xml:space="preserve">knl_1138.sh </t>
  </si>
  <si>
    <t>ifix_ini=0. wanted 2.5e-4</t>
  </si>
  <si>
    <t>group_go_1139</t>
  </si>
  <si>
    <t xml:space="preserve">knl_1139.sh </t>
  </si>
  <si>
    <t>vmult=0.5. &lt;-- not needed … 90% E lost in 2.2e-4 sec.</t>
  </si>
  <si>
    <t>to thermalization.  Lm=40560057. weight = 40877296</t>
  </si>
  <si>
    <t>max_markers</t>
  </si>
  <si>
    <t>group_go_1140</t>
  </si>
  <si>
    <t xml:space="preserve">knl_1140.sh </t>
  </si>
  <si>
    <t>2h 44m</t>
  </si>
  <si>
    <t>group_go_1141</t>
  </si>
  <si>
    <t xml:space="preserve">knl_1141.sh </t>
  </si>
  <si>
    <t>np_wall</t>
  </si>
  <si>
    <t xml:space="preserve">knl_1142.sh </t>
  </si>
  <si>
    <t>group_go_1142</t>
  </si>
  <si>
    <t>testing option 2 of marker_sets_10.  fnB = ascot_40666234.h5</t>
  </si>
  <si>
    <t>group_go_1143</t>
  </si>
  <si>
    <t xml:space="preserve">knl_1143.sh </t>
  </si>
  <si>
    <t>rerun 1129 to check against that run</t>
  </si>
  <si>
    <t>group_go_1144</t>
  </si>
  <si>
    <t>knl_1144.sh</t>
  </si>
  <si>
    <t>15n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</si>
  <si>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5.e-4 … does it change?</t>
    </r>
  </si>
  <si>
    <t>5m 49s</t>
  </si>
  <si>
    <t>knl_1145.sh</t>
  </si>
  <si>
    <t>group_go_1145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</si>
  <si>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 ms … does it change?</t>
    </r>
  </si>
  <si>
    <t>group_go_1146</t>
  </si>
  <si>
    <t xml:space="preserve">knl_1146.sh </t>
  </si>
  <si>
    <t>shape81_triangles.txt</t>
  </si>
  <si>
    <t>vv offset 2mm</t>
  </si>
  <si>
    <t xml:space="preserve">knl_1147.sh </t>
  </si>
  <si>
    <t>group_go_1147</t>
  </si>
  <si>
    <t>random limiter sigma 2 mm</t>
  </si>
  <si>
    <t>shape84_triangles.txt</t>
  </si>
  <si>
    <t>vv offset 4mm</t>
  </si>
  <si>
    <t>random limiter sigma 4 mm</t>
  </si>
  <si>
    <t xml:space="preserve">knl_1148.sh </t>
  </si>
  <si>
    <t xml:space="preserve">knl_1149.sh </t>
  </si>
  <si>
    <t>group_go_1148</t>
  </si>
  <si>
    <t>group_go_1149</t>
  </si>
  <si>
    <t>group_go_1150</t>
  </si>
  <si>
    <t xml:space="preserve">knl_1150.sh </t>
  </si>
  <si>
    <t>group_go_1151</t>
  </si>
  <si>
    <t>group_go_1152</t>
  </si>
  <si>
    <t>group_go_1153</t>
  </si>
  <si>
    <t xml:space="preserve">knl_1151.sh </t>
  </si>
  <si>
    <t xml:space="preserve">knl_1152.sh </t>
  </si>
  <si>
    <t xml:space="preserve">knl_1153.sh </t>
  </si>
  <si>
    <t xml:space="preserve">13m </t>
  </si>
  <si>
    <t>8m</t>
  </si>
  <si>
    <t>15m</t>
  </si>
  <si>
    <t>group_go_1154</t>
  </si>
  <si>
    <t xml:space="preserve">knl_1154.sh </t>
  </si>
  <si>
    <t>shape82_triangles.txt</t>
  </si>
  <si>
    <t>shape85_triangles.txt</t>
  </si>
  <si>
    <t>shape80_triangles.txt</t>
  </si>
  <si>
    <t>vv offset 0mm</t>
  </si>
  <si>
    <t>group_go_1155</t>
  </si>
  <si>
    <t xml:space="preserve">knl_1155.sh </t>
  </si>
  <si>
    <t>shape87_triangles.txt</t>
  </si>
  <si>
    <t>vv offset 1mm</t>
  </si>
  <si>
    <t>group_go_1156</t>
  </si>
  <si>
    <t>group_go_1157</t>
  </si>
  <si>
    <t xml:space="preserve">knl_1156.sh </t>
  </si>
  <si>
    <t xml:space="preserve">knl_1157.sh </t>
  </si>
  <si>
    <t>shape83_triangles.txt</t>
  </si>
  <si>
    <t>random limiter sigma 1 mm</t>
  </si>
  <si>
    <t>group_go_1158</t>
  </si>
  <si>
    <t>group_go_1159</t>
  </si>
  <si>
    <t xml:space="preserve">knl_1158.sh </t>
  </si>
  <si>
    <t xml:space="preserve">knl_1159.sh </t>
  </si>
  <si>
    <t>shape88_triangles.txt</t>
  </si>
  <si>
    <t>vv offset 2mm poloidal limiter=0 only</t>
  </si>
  <si>
    <t>group_go_1160</t>
  </si>
  <si>
    <t>group_go_1161</t>
  </si>
  <si>
    <t>group_go_1162</t>
  </si>
  <si>
    <t>group_go_1163</t>
  </si>
  <si>
    <t xml:space="preserve">knl_1160.sh </t>
  </si>
  <si>
    <t xml:space="preserve">knl_1161.sh </t>
  </si>
  <si>
    <t xml:space="preserve">knl_1162.sh </t>
  </si>
  <si>
    <t xml:space="preserve">knl_1163.sh </t>
  </si>
  <si>
    <t>shape89_triangles.txt</t>
  </si>
  <si>
    <t>group_go_1164</t>
  </si>
  <si>
    <t xml:space="preserve">knl_1164.sh </t>
  </si>
  <si>
    <r>
      <t>init only  Lm=</t>
    </r>
    <r>
      <rPr>
        <sz val="11"/>
        <color rgb="FF00B0F0"/>
        <rFont val="Calibri"/>
        <family val="2"/>
        <scheme val="minor"/>
      </rPr>
      <t>41237525</t>
    </r>
    <r>
      <rPr>
        <sz val="11"/>
        <color theme="1"/>
        <rFont val="Calibri"/>
        <family val="2"/>
        <scheme val="minor"/>
      </rPr>
      <t>. does lossmap change from 1139?</t>
    </r>
  </si>
  <si>
    <t>group_go_1165</t>
  </si>
  <si>
    <t xml:space="preserve">knl_1165.sh </t>
  </si>
  <si>
    <t>group_go_1166</t>
  </si>
  <si>
    <t>knl_1166.sh</t>
  </si>
  <si>
    <r>
      <t xml:space="preserve">"ini-only" run  </t>
    </r>
    <r>
      <rPr>
        <sz val="11"/>
        <color rgb="FF00B0F0"/>
        <rFont val="Calibri"/>
        <family val="2"/>
        <scheme val="minor"/>
      </rPr>
      <t xml:space="preserve">rhomin = 0.70 </t>
    </r>
  </si>
  <si>
    <t xml:space="preserve">knl_1167.sh </t>
  </si>
  <si>
    <t>group_go_1167</t>
  </si>
  <si>
    <t>to thermalization:  check fraction of losses</t>
  </si>
  <si>
    <t>2h 29m</t>
  </si>
  <si>
    <t>group_go_1168</t>
  </si>
  <si>
    <t xml:space="preserve">knl_1168.sh </t>
  </si>
  <si>
    <t>7n</t>
  </si>
  <si>
    <t>prompt-wall</t>
  </si>
  <si>
    <t>group_go_1169</t>
  </si>
  <si>
    <t xml:space="preserve">knl_1169.sh </t>
  </si>
  <si>
    <t>does distribution change?</t>
  </si>
  <si>
    <t>40n</t>
  </si>
  <si>
    <t>1h 54 min</t>
  </si>
  <si>
    <t>group_go_1170</t>
  </si>
  <si>
    <t xml:space="preserve">knl_1170.sh </t>
  </si>
  <si>
    <t>group_go_1171</t>
  </si>
  <si>
    <t xml:space="preserve">knl_1171.sh </t>
  </si>
  <si>
    <t xml:space="preserve">knl_1172.sh </t>
  </si>
  <si>
    <t xml:space="preserve">knl_1173.sh </t>
  </si>
  <si>
    <t>group_go_1172</t>
  </si>
  <si>
    <t>group_go_1173</t>
  </si>
  <si>
    <t>repeat 1141 with vmult=0.707  (efactor = 2.0)</t>
  </si>
  <si>
    <t>repeat 1141 with vmult=0.5 (efactor = 4)</t>
  </si>
  <si>
    <t>repeat 1141 with vmult=0.816 (efactor = 1.5)</t>
  </si>
  <si>
    <t xml:space="preserve">knl_1174.sh </t>
  </si>
  <si>
    <t>group_go_1174</t>
  </si>
  <si>
    <t>repeat 1141 with vmult=0.277 (efactor = 13)</t>
  </si>
  <si>
    <t>repeat 1141 with vmult=0.577 (efactor=3)</t>
  </si>
  <si>
    <t>group_go_1175</t>
  </si>
  <si>
    <t>group_go_1176</t>
  </si>
  <si>
    <t xml:space="preserve">knl_1175.sh </t>
  </si>
  <si>
    <t xml:space="preserve">knl_1176.sh </t>
  </si>
  <si>
    <t>lm=41297780. wght=41298536</t>
  </si>
  <si>
    <t>71m</t>
  </si>
  <si>
    <t>50m</t>
  </si>
  <si>
    <t>group_go_1177</t>
  </si>
  <si>
    <t xml:space="preserve">knl_1177.sh </t>
  </si>
  <si>
    <t>why no data for 1177?</t>
  </si>
  <si>
    <t>group_go_1178</t>
  </si>
  <si>
    <t xml:space="preserve">knl_1178.sh </t>
  </si>
  <si>
    <r>
      <rPr>
        <sz val="11"/>
        <color theme="1"/>
        <rFont val="Calibri"/>
        <family val="2"/>
        <scheme val="minor"/>
      </rPr>
      <t>to thermalization:  check fraction of losses,</t>
    </r>
    <r>
      <rPr>
        <sz val="11"/>
        <color rgb="FF00B0F0"/>
        <rFont val="Calibri"/>
        <family val="2"/>
        <scheme val="minor"/>
      </rPr>
      <t xml:space="preserve"> vmult=0.707 41540507</t>
    </r>
  </si>
  <si>
    <t>group_go_1179</t>
  </si>
  <si>
    <t xml:space="preserve">knl_1179.sh </t>
  </si>
  <si>
    <t>2h 8m</t>
  </si>
  <si>
    <t>1h 20m</t>
  </si>
  <si>
    <r>
      <t xml:space="preserve">birth marker from full simulation. </t>
    </r>
    <r>
      <rPr>
        <sz val="11"/>
        <color rgb="FFFF0000"/>
        <rFont val="Calibri"/>
        <family val="2"/>
        <scheme val="minor"/>
      </rPr>
      <t>Bad: included promp</t>
    </r>
    <r>
      <rPr>
        <sz val="11"/>
        <color rgb="FF00B0F0"/>
        <rFont val="Calibri"/>
        <family val="2"/>
        <scheme val="minor"/>
      </rPr>
      <t>t</t>
    </r>
  </si>
  <si>
    <t>group_go_1180</t>
  </si>
  <si>
    <t xml:space="preserve">knl_1180.sh </t>
  </si>
  <si>
    <t>1n</t>
  </si>
  <si>
    <r>
      <rPr>
        <sz val="11"/>
        <color theme="1"/>
        <rFont val="Calibri"/>
        <family val="2"/>
        <scheme val="minor"/>
      </rPr>
      <t>birth marker from full simulation.</t>
    </r>
    <r>
      <rPr>
        <sz val="11"/>
        <color rgb="FF00B0F0"/>
        <rFont val="Calibri"/>
        <family val="2"/>
        <scheme val="minor"/>
      </rPr>
      <t xml:space="preserve"> tmin = 2.e-5</t>
    </r>
  </si>
  <si>
    <t>group_go_1181</t>
  </si>
  <si>
    <t xml:space="preserve">knl_1181.sh </t>
  </si>
  <si>
    <t>group_go_1182</t>
  </si>
  <si>
    <t xml:space="preserve">knl_1182.sh </t>
  </si>
  <si>
    <t>1m 20s</t>
  </si>
  <si>
    <t>group_go_1183</t>
  </si>
  <si>
    <t xml:space="preserve">knl_1183.sh </t>
  </si>
  <si>
    <t>POINCARE</t>
  </si>
  <si>
    <t>14n</t>
  </si>
  <si>
    <t>1m 16s</t>
  </si>
  <si>
    <t>2h 54m</t>
  </si>
  <si>
    <r>
      <t xml:space="preserve">naccounted=0. sum of weights = 40.97% </t>
    </r>
    <r>
      <rPr>
        <b/>
        <sz val="11"/>
        <color rgb="FF00B050"/>
        <rFont val="Calibri"/>
        <family val="2"/>
        <scheme val="minor"/>
      </rPr>
      <t>checks out OK!!</t>
    </r>
  </si>
  <si>
    <t>BIG</t>
  </si>
  <si>
    <t>140n</t>
  </si>
  <si>
    <t xml:space="preserve">knl_1184.sh </t>
  </si>
  <si>
    <t>naccounted=0. sum of weights = 40.97%</t>
  </si>
  <si>
    <t>3h 7m</t>
  </si>
  <si>
    <t>group_go_1184</t>
  </si>
  <si>
    <t>group_go_1185</t>
  </si>
  <si>
    <t xml:space="preserve">knl_1185.sh </t>
  </si>
  <si>
    <t>cf 1135:  2.e-5 --&gt; 5.e-4 (10 vs 20 n also)</t>
  </si>
  <si>
    <t>group_go_1186</t>
  </si>
  <si>
    <t xml:space="preserve">knl_1186.sh </t>
  </si>
  <si>
    <t>0.025:  95%p, 96%pw, 98% ew (41414086)</t>
  </si>
  <si>
    <t>group_go_1187</t>
  </si>
  <si>
    <t xml:space="preserve">knl_1187.sh </t>
  </si>
  <si>
    <t>POINCARE. Adaptive = 1.e-9</t>
  </si>
  <si>
    <t>died 98%</t>
  </si>
  <si>
    <t>rerun-OK</t>
  </si>
  <si>
    <t>group_go_1188</t>
  </si>
  <si>
    <t xml:space="preserve">knl_1188.sh </t>
  </si>
  <si>
    <t>can we increase overall efficiency with longer sim time?</t>
  </si>
  <si>
    <t>BIG-WALL</t>
  </si>
  <si>
    <t>group_go_1189</t>
  </si>
  <si>
    <t xml:space="preserve">knl_1189.sh </t>
  </si>
  <si>
    <t>complete to wall</t>
  </si>
  <si>
    <t>28n</t>
  </si>
  <si>
    <t>3h 17m</t>
  </si>
  <si>
    <t>group_go_1190</t>
  </si>
  <si>
    <t xml:space="preserve">knl_1190.sh </t>
  </si>
  <si>
    <t>group_go_1191</t>
  </si>
  <si>
    <t xml:space="preserve">knl_1191.sh </t>
  </si>
  <si>
    <t>direct to wall</t>
  </si>
  <si>
    <t>group_go_1192</t>
  </si>
  <si>
    <t xml:space="preserve">knl_1192.sh </t>
  </si>
  <si>
    <t>complete to wall.  No lossmap</t>
  </si>
  <si>
    <t>group_go_1193</t>
  </si>
  <si>
    <t xml:space="preserve">knl_1193.sh </t>
  </si>
  <si>
    <t>84n</t>
  </si>
  <si>
    <t>group_go_1194</t>
  </si>
  <si>
    <t xml:space="preserve">knl_1194.sh </t>
  </si>
  <si>
    <t>60 orbits at 1.e-9</t>
  </si>
  <si>
    <t>group_go_1195</t>
  </si>
  <si>
    <t>knl_1195.sh</t>
  </si>
  <si>
    <t>group_go_1196</t>
  </si>
  <si>
    <t xml:space="preserve">knl_1196.sh </t>
  </si>
  <si>
    <t>pnp template  A:  reasonable fidelity "fraction" simulation</t>
  </si>
  <si>
    <t>pnp template  B:  "spatial" simulation</t>
  </si>
  <si>
    <t>group_go_1197</t>
  </si>
  <si>
    <t xml:space="preserve">knl_1197.sh </t>
  </si>
  <si>
    <t>52m</t>
  </si>
  <si>
    <t>group_go_1198</t>
  </si>
  <si>
    <t xml:space="preserve">knl_1198.sh </t>
  </si>
  <si>
    <t>pnp template  C:  high fidelity "fraction" simulation</t>
  </si>
  <si>
    <t>group_go_1199</t>
  </si>
  <si>
    <t xml:space="preserve">knl_1199.sh </t>
  </si>
  <si>
    <t>cf 1196:  how much faster is lossmap?</t>
  </si>
  <si>
    <t>not run yet</t>
  </si>
  <si>
    <t>group_go_1200</t>
  </si>
  <si>
    <t xml:space="preserve">knl_1200.sh </t>
  </si>
  <si>
    <t>cf 1197:  how much faster is lossmap?</t>
  </si>
  <si>
    <t>10 m</t>
  </si>
  <si>
    <t>1h 11m</t>
  </si>
  <si>
    <t>group_go_1201</t>
  </si>
  <si>
    <t xml:space="preserve">knl_1201.sh </t>
  </si>
  <si>
    <t>3h 0m</t>
  </si>
  <si>
    <t>37 m</t>
  </si>
  <si>
    <t>1h 26 m</t>
  </si>
  <si>
    <t>investigate 2.e-5 5.e-4 separate. Only diff is simtime</t>
  </si>
  <si>
    <t>1h 26m</t>
  </si>
  <si>
    <t>direct to wall (parent not 40887796!)</t>
  </si>
  <si>
    <t>group_go_1202</t>
  </si>
  <si>
    <t xml:space="preserve">knl_1202.sh </t>
  </si>
  <si>
    <t>84m</t>
  </si>
  <si>
    <t>group_go_1203</t>
  </si>
  <si>
    <t xml:space="preserve">knl_1203.sh </t>
  </si>
  <si>
    <t>direct rerun of 1191</t>
  </si>
  <si>
    <t>group_go_1204</t>
  </si>
  <si>
    <t xml:space="preserve">knl_1204.sh </t>
  </si>
  <si>
    <t>change parent to 42265264</t>
  </si>
  <si>
    <t>group_go_step2a</t>
  </si>
  <si>
    <t>"lossmap parent" evaluation</t>
  </si>
  <si>
    <t>group_go_1205</t>
  </si>
  <si>
    <t>knl_1205</t>
  </si>
  <si>
    <t>group_go_1206</t>
  </si>
  <si>
    <t>knl_1206</t>
  </si>
  <si>
    <t>group_go_1207</t>
  </si>
  <si>
    <t>knl_1207</t>
  </si>
  <si>
    <t>group_go_1208</t>
  </si>
  <si>
    <t>group_go_1209</t>
  </si>
  <si>
    <t>knl_1208</t>
  </si>
  <si>
    <t>knl_1209</t>
  </si>
  <si>
    <t>kln_step2a</t>
  </si>
  <si>
    <t>8m 5s</t>
  </si>
  <si>
    <t>15m 45s</t>
  </si>
  <si>
    <t>28m 24s</t>
  </si>
  <si>
    <t>group_go_step1a</t>
  </si>
  <si>
    <t>group_go_1210</t>
  </si>
  <si>
    <t>knl_1210</t>
  </si>
  <si>
    <t>weight parent for testing lossmap</t>
  </si>
  <si>
    <t>group_go_step4a</t>
  </si>
  <si>
    <t>1m 22s</t>
  </si>
  <si>
    <t>29m 49s</t>
  </si>
  <si>
    <t>14m 52s</t>
  </si>
  <si>
    <t>group_go_1211</t>
  </si>
  <si>
    <t>group_go_1212</t>
  </si>
  <si>
    <t>group_go_1213</t>
  </si>
  <si>
    <t>group_go_1214</t>
  </si>
  <si>
    <t>group_go_1215</t>
  </si>
  <si>
    <t>group_go_1216</t>
  </si>
  <si>
    <t>lm = 42629724</t>
  </si>
  <si>
    <t>w=42630641 lm=42628716  sum of weights = 0.185</t>
  </si>
  <si>
    <t>lm = 42629224  sum of weights = 0.216</t>
  </si>
  <si>
    <t>lm = 42629228  sum of weights = 0.226</t>
  </si>
  <si>
    <t>lm = 42629352   sum of weights = 0.240</t>
  </si>
  <si>
    <t>lm = 42629353  sumof weights = 0.191</t>
  </si>
  <si>
    <t>group_go_1217</t>
  </si>
  <si>
    <t>knl_1217</t>
  </si>
  <si>
    <t>group_go_1218</t>
  </si>
  <si>
    <t>knl_1218</t>
  </si>
  <si>
    <t>19m 16s</t>
  </si>
  <si>
    <t>group_go_1219</t>
  </si>
  <si>
    <t>lm = 42631674  sum of weights = 0.260</t>
  </si>
  <si>
    <t>group_go_1220</t>
  </si>
  <si>
    <t>lm = 42631764  sum of weights = 0.297</t>
  </si>
  <si>
    <t>2h 47m</t>
  </si>
  <si>
    <t>group_go_1221</t>
  </si>
  <si>
    <t>lm = 42629724 sum of weights = 0.302</t>
  </si>
  <si>
    <t>group_go_1222</t>
  </si>
  <si>
    <t>group_go_1223</t>
  </si>
  <si>
    <t>knl_1223</t>
  </si>
  <si>
    <t>16m 28s</t>
  </si>
  <si>
    <t>9m 21s</t>
  </si>
  <si>
    <t>group_go_1224</t>
  </si>
  <si>
    <t>group_go_1225</t>
  </si>
  <si>
    <t xml:space="preserve">lm = 42702708 sum of weights = </t>
  </si>
  <si>
    <t xml:space="preserve">lm = 42702710 sum of weights = </t>
  </si>
  <si>
    <t>knl_1222</t>
  </si>
  <si>
    <t>group_go_1226</t>
  </si>
  <si>
    <t>knl_1226</t>
  </si>
  <si>
    <t>group_go_1227</t>
  </si>
  <si>
    <t>knl_1227</t>
  </si>
  <si>
    <r>
      <t xml:space="preserve">"lossmap parent" evaluation.  </t>
    </r>
    <r>
      <rPr>
        <sz val="11"/>
        <color rgb="FF00B0F0"/>
        <rFont val="Calibri"/>
        <family val="2"/>
        <scheme val="minor"/>
      </rPr>
      <t xml:space="preserve"> Decrease rhomin 0.7 --&gt; 0.6</t>
    </r>
  </si>
  <si>
    <t>21m 10s</t>
  </si>
  <si>
    <t>group_go_1228</t>
  </si>
  <si>
    <t xml:space="preserve">lm = 42705378 sum of weights = </t>
  </si>
  <si>
    <t>group_go_1229</t>
  </si>
  <si>
    <t xml:space="preserve">lm = 42705679 sum of weights = </t>
  </si>
  <si>
    <t>group_go_1230</t>
  </si>
  <si>
    <t>knl_1230</t>
  </si>
  <si>
    <t>group_go_1231</t>
  </si>
  <si>
    <t xml:space="preserve">lm = 42711060 sum of weights = </t>
  </si>
  <si>
    <t>to conformal wall</t>
  </si>
  <si>
    <t>group_go_1232</t>
  </si>
  <si>
    <t>knl_1232</t>
  </si>
  <si>
    <t>group_go_1233</t>
  </si>
  <si>
    <t xml:space="preserve">lm = 42731655 sum of weights = </t>
  </si>
  <si>
    <t>group_go_1234</t>
  </si>
  <si>
    <t>knl_1234</t>
  </si>
  <si>
    <t>group_go_1235</t>
  </si>
  <si>
    <t>kln_1235</t>
  </si>
  <si>
    <t>1h 7m</t>
  </si>
  <si>
    <t>group_go_1236</t>
  </si>
  <si>
    <t>knl_1237</t>
  </si>
  <si>
    <t>group_go_1237</t>
  </si>
  <si>
    <t>group_go_1238</t>
  </si>
  <si>
    <t xml:space="preserve">lm =  42741085 sum of weights = </t>
  </si>
  <si>
    <t xml:space="preserve">lm = 42741081 sum of weights = </t>
  </si>
  <si>
    <t>group_go_1239</t>
  </si>
  <si>
    <t xml:space="preserve">lm =   42786796  sum of weights = </t>
  </si>
  <si>
    <t>group_go_1240</t>
  </si>
  <si>
    <t xml:space="preserve">knl_1240.sh </t>
  </si>
  <si>
    <t>group_go_1241</t>
  </si>
  <si>
    <t>knl_1241</t>
  </si>
  <si>
    <t>1m 29s</t>
  </si>
  <si>
    <t>WEIGHT=42788826 LM=42629724 sum-of-weight=0.302</t>
  </si>
  <si>
    <t>group_go_1242</t>
  </si>
  <si>
    <t>group_go_1243</t>
  </si>
  <si>
    <t>group_go_1244</t>
  </si>
  <si>
    <t xml:space="preserve">knl_1242.sh </t>
  </si>
  <si>
    <t xml:space="preserve">knl_1243.sh </t>
  </si>
  <si>
    <t xml:space="preserve">knl_1244.sh </t>
  </si>
  <si>
    <t>WEIGHT=42788826 LM=42629724 sum-of-weight=0.356</t>
  </si>
  <si>
    <t>WEIGHT=42788826 LM=42629724 sum-of-weight=0.278</t>
  </si>
  <si>
    <t>WEIGHT=42788826 LM=42629724 sum-of-weight=0.331</t>
  </si>
  <si>
    <t>19m 25s</t>
  </si>
  <si>
    <t>23m 7s</t>
  </si>
  <si>
    <t>16m 46s</t>
  </si>
  <si>
    <t>21m 0s</t>
  </si>
  <si>
    <t>knl_1240</t>
  </si>
  <si>
    <t>knl_1242</t>
  </si>
  <si>
    <t>knl_1243</t>
  </si>
  <si>
    <t>knl_1244</t>
  </si>
  <si>
    <t>10m 45s</t>
  </si>
  <si>
    <t xml:space="preserve">knl_1029.sh </t>
  </si>
  <si>
    <t>group_go_1245</t>
  </si>
  <si>
    <t>knl_1245</t>
  </si>
  <si>
    <t>repeat lossmap parent markers but reverse equilibrium</t>
  </si>
  <si>
    <t>template_step_1c</t>
  </si>
  <si>
    <t>template_step_2c</t>
  </si>
  <si>
    <t>group_go_1246</t>
  </si>
  <si>
    <t>knl_1246</t>
  </si>
  <si>
    <t>repeat eloss fraction and lossmap with reverse equilibrium</t>
  </si>
  <si>
    <t>template_step_3c</t>
  </si>
  <si>
    <t>group_go_1247</t>
  </si>
  <si>
    <t>knl_1247</t>
  </si>
  <si>
    <t>lm: 43037300. weights: 43037259. reverse equilibrium</t>
  </si>
  <si>
    <t>1m 35s</t>
  </si>
  <si>
    <t>1h 40m</t>
  </si>
  <si>
    <t>post-aneurysm</t>
  </si>
  <si>
    <t>group_go_1248</t>
  </si>
  <si>
    <t>knl_1248</t>
  </si>
  <si>
    <t>shape200_triangles</t>
  </si>
  <si>
    <t>200 = 51_2. but use triangulate_torus_6 to generate triangles file</t>
  </si>
  <si>
    <t>template_step_1e</t>
  </si>
  <si>
    <t>template_step_2e</t>
  </si>
  <si>
    <t>group_go_1249</t>
  </si>
  <si>
    <t>knl_1249</t>
  </si>
  <si>
    <t xml:space="preserve">20n </t>
  </si>
  <si>
    <t>allot</t>
  </si>
  <si>
    <t>2m 3s</t>
  </si>
  <si>
    <t>200 = 51_2. but use triangulate_torus_6 to generate triangles file.  Started within 2 min!!</t>
  </si>
  <si>
    <t>group_go_1250</t>
  </si>
  <si>
    <t>knl_1250</t>
  </si>
  <si>
    <t>direct rerun of 1246</t>
  </si>
  <si>
    <t>timeout 98%</t>
  </si>
  <si>
    <t>direct re-submission of 1249 but with 5 rather than 20 nodes.  Allow 4 hours</t>
  </si>
  <si>
    <t>5 hr</t>
  </si>
  <si>
    <t>template_step_3e</t>
  </si>
  <si>
    <t>group_go_1251</t>
  </si>
  <si>
    <t>knl_1251</t>
  </si>
  <si>
    <t>2h 46 m</t>
  </si>
  <si>
    <t>lm=44493303, ww=44489720.</t>
  </si>
  <si>
    <t>group_go_1252</t>
  </si>
  <si>
    <t>knl_1252</t>
  </si>
  <si>
    <t>shape201_triangles</t>
  </si>
  <si>
    <t>group_go_1253</t>
  </si>
  <si>
    <t>knl_1253</t>
  </si>
  <si>
    <t>group_go_1254</t>
  </si>
  <si>
    <t>knl_1254</t>
  </si>
  <si>
    <t>lm=44504027, ww=44504032</t>
  </si>
  <si>
    <t>30 90%</t>
  </si>
  <si>
    <t>group_go_1255</t>
  </si>
  <si>
    <t>repeat 1254, improved knl_1255.sh</t>
  </si>
  <si>
    <t>1h 39m</t>
  </si>
  <si>
    <t>knl_1255</t>
  </si>
  <si>
    <t>group_go_1256</t>
  </si>
  <si>
    <t>knl_1256</t>
  </si>
  <si>
    <t>shape202_triangles</t>
  </si>
  <si>
    <t>limiters 7 and 8 have zero height</t>
  </si>
  <si>
    <t>group_go_1257</t>
  </si>
  <si>
    <t>knl_1257</t>
  </si>
  <si>
    <t>shape203_triangles</t>
  </si>
  <si>
    <t>all limiters have hhs=0 height. Not interested in nonprompt losses</t>
  </si>
  <si>
    <t>6m 30s</t>
  </si>
  <si>
    <t>group_go_1258</t>
  </si>
  <si>
    <t>knl_1258</t>
  </si>
  <si>
    <t>shape204_triangles</t>
  </si>
  <si>
    <t>group_go_1259</t>
  </si>
  <si>
    <t>knl_1259</t>
  </si>
  <si>
    <t>11m 20s</t>
  </si>
  <si>
    <t>prompt only to shape 204.  no lossmap</t>
  </si>
  <si>
    <t>group_go_1260</t>
  </si>
  <si>
    <t>knl_1260</t>
  </si>
  <si>
    <t>25n</t>
  </si>
  <si>
    <t>extend simtime to standard workflow</t>
  </si>
  <si>
    <t>group_go_1261</t>
  </si>
  <si>
    <t>knl_1261</t>
  </si>
  <si>
    <t>shape205_triangles</t>
  </si>
  <si>
    <t>adjust toroidal resolution of lims and rfs</t>
  </si>
  <si>
    <t>group_go_1262</t>
  </si>
  <si>
    <t>knl_1262</t>
  </si>
  <si>
    <t>shape206_triangles</t>
  </si>
  <si>
    <t>fine-scale grid resolution for limiters and rf</t>
  </si>
  <si>
    <t>group_go_1263</t>
  </si>
  <si>
    <t>knl_1263</t>
  </si>
  <si>
    <t>shape207_triangles</t>
  </si>
  <si>
    <t>group_go_1264</t>
  </si>
  <si>
    <t>knl_1264</t>
  </si>
  <si>
    <t>shape208_triangles</t>
  </si>
  <si>
    <t>11m 15s</t>
  </si>
  <si>
    <t>knl_1261/2??</t>
  </si>
  <si>
    <t>repeat previous knl_1262</t>
  </si>
  <si>
    <t>group_go_1265</t>
  </si>
  <si>
    <t>knl_1265</t>
  </si>
  <si>
    <t>shape209_triangles</t>
  </si>
  <si>
    <t>group_go_1266</t>
  </si>
  <si>
    <t>knl_1266</t>
  </si>
  <si>
    <t>shape210_triangles</t>
  </si>
  <si>
    <t>12m35s</t>
  </si>
  <si>
    <t>group_go_1267</t>
  </si>
  <si>
    <t>knl_1267</t>
  </si>
  <si>
    <t>group_go_1268</t>
  </si>
  <si>
    <t>knl_1268</t>
  </si>
  <si>
    <t>shape211_triangles</t>
  </si>
  <si>
    <t>shape212_triangles</t>
  </si>
  <si>
    <t>5.e-4?</t>
  </si>
  <si>
    <t>knl_1269</t>
  </si>
  <si>
    <t>group_go_1269</t>
  </si>
  <si>
    <t>shape230_triangles</t>
  </si>
  <si>
    <t>NL/NRF/NZ = 12/19/48</t>
  </si>
  <si>
    <t>shape240_triangles</t>
  </si>
  <si>
    <t>group_go_1270</t>
  </si>
  <si>
    <t>knl_1270</t>
  </si>
  <si>
    <t>knl_1270_regular</t>
  </si>
  <si>
    <t>group_go_1271</t>
  </si>
  <si>
    <t>knl_1271</t>
  </si>
  <si>
    <t>shape241_triangles</t>
  </si>
  <si>
    <t>knl_1272</t>
  </si>
  <si>
    <t>knl_1273</t>
  </si>
  <si>
    <t>group_go_1272</t>
  </si>
  <si>
    <t>group_go_1273</t>
  </si>
  <si>
    <t>shape242_triangles</t>
  </si>
  <si>
    <t>shape243_triangles</t>
  </si>
  <si>
    <t>NL/NRF/NZ = 12/19/48   127-1273 are a set</t>
  </si>
  <si>
    <t>1h 25 m</t>
  </si>
  <si>
    <t>group_go_1274</t>
  </si>
  <si>
    <t>group_go_1275</t>
  </si>
  <si>
    <t>knl_1274</t>
  </si>
  <si>
    <t>knl_1275</t>
  </si>
  <si>
    <t>shape248_triangles</t>
  </si>
  <si>
    <t>shape249_triangles</t>
  </si>
  <si>
    <t>group_go_1276</t>
  </si>
  <si>
    <t>knl_1276</t>
  </si>
  <si>
    <t>shape250_triangles</t>
  </si>
  <si>
    <t>group_go_1277</t>
  </si>
  <si>
    <t>group_go_1278</t>
  </si>
  <si>
    <t>group_go_1279</t>
  </si>
  <si>
    <t>knl_1277</t>
  </si>
  <si>
    <t>knl_1278</t>
  </si>
  <si>
    <t>knl_1279</t>
  </si>
  <si>
    <t>shape251_triangles</t>
  </si>
  <si>
    <t>shape252_triangles</t>
  </si>
  <si>
    <t>shape253_triangles</t>
  </si>
  <si>
    <t>v1e_fixed_inout_case_a.txt</t>
  </si>
  <si>
    <t>shape254_triangles</t>
  </si>
  <si>
    <t>group_go_1280</t>
  </si>
  <si>
    <t>knl_1280</t>
  </si>
  <si>
    <t xml:space="preserve">  </t>
  </si>
  <si>
    <t>1hr 26m</t>
  </si>
  <si>
    <t>hmin = 1.2 mm</t>
  </si>
  <si>
    <t>hmin = 0.9 mm</t>
  </si>
  <si>
    <t>hmin = 0.6 mm</t>
  </si>
  <si>
    <t>hmin = 0.4 mm</t>
  </si>
  <si>
    <t>hmin = 0.2 mm</t>
  </si>
  <si>
    <t>group_go_1281</t>
  </si>
  <si>
    <t>knl_1281</t>
  </si>
  <si>
    <t>shape256_triangles</t>
  </si>
  <si>
    <t>checking triangulate_torus_8,  limiter_top etc</t>
  </si>
  <si>
    <t>2m 0s</t>
  </si>
  <si>
    <t>group_go_1282</t>
  </si>
  <si>
    <t>knl_1282</t>
  </si>
  <si>
    <t>shape259_triangles</t>
  </si>
  <si>
    <t>check new limiter top</t>
  </si>
  <si>
    <t>1h 16m</t>
  </si>
  <si>
    <t>97m</t>
  </si>
  <si>
    <t>group_go_1283</t>
  </si>
  <si>
    <t>knl_1283</t>
  </si>
  <si>
    <t>reduced ripple, optimized limiter with sides</t>
  </si>
  <si>
    <t>(4h)</t>
  </si>
  <si>
    <t>161 m</t>
  </si>
  <si>
    <t>Nmrk</t>
  </si>
  <si>
    <t>lost</t>
  </si>
  <si>
    <t>surv</t>
  </si>
  <si>
    <t>case_a</t>
  </si>
  <si>
    <t>case_c</t>
  </si>
  <si>
    <t>max-time</t>
  </si>
  <si>
    <t>reverse</t>
  </si>
  <si>
    <t>yes</t>
  </si>
  <si>
    <t>step_2a</t>
  </si>
  <si>
    <t>nominal</t>
  </si>
  <si>
    <t>51_2</t>
  </si>
  <si>
    <t>conformal</t>
  </si>
  <si>
    <t>group_go_1284</t>
  </si>
  <si>
    <t>knl_1284</t>
  </si>
  <si>
    <t>group_go_1285</t>
  </si>
  <si>
    <t>knl_1285</t>
  </si>
  <si>
    <t>checking validity new limiter shape</t>
  </si>
  <si>
    <t>kw-losses</t>
  </si>
  <si>
    <t>p</t>
  </si>
  <si>
    <t>group_go_1286</t>
  </si>
  <si>
    <t>knl_1286</t>
  </si>
  <si>
    <t>shape260_triangles</t>
  </si>
  <si>
    <t>verify that limiter top/sides get power … lim height = 50 cm</t>
  </si>
  <si>
    <t>case-a</t>
  </si>
  <si>
    <t>group_go_1287</t>
  </si>
  <si>
    <t>knl_1287</t>
  </si>
  <si>
    <t>shape261_triangles</t>
  </si>
  <si>
    <t>group_go_1288</t>
  </si>
  <si>
    <t>knl_1288</t>
  </si>
  <si>
    <t>86 m</t>
  </si>
  <si>
    <t>frac</t>
  </si>
  <si>
    <t>group_go_1289</t>
  </si>
  <si>
    <t>knl_1289</t>
  </si>
  <si>
    <t>168m</t>
  </si>
  <si>
    <t>163m</t>
  </si>
  <si>
    <t>group_go_1290</t>
  </si>
  <si>
    <t>knl_1290</t>
  </si>
  <si>
    <t>shape262_triangles</t>
  </si>
  <si>
    <t>change grid resolution from 259</t>
  </si>
  <si>
    <t>group_go_1291</t>
  </si>
  <si>
    <t>knl_1291</t>
  </si>
  <si>
    <t>shape264_triangles</t>
  </si>
  <si>
    <t>limiter profile:  flat vertically</t>
  </si>
  <si>
    <t>group_go_1292</t>
  </si>
  <si>
    <t>knl_1292</t>
  </si>
  <si>
    <t>168 m</t>
  </si>
  <si>
    <t>group_go_1293</t>
  </si>
  <si>
    <t>knl_1293</t>
  </si>
  <si>
    <t>shape263_triangles</t>
  </si>
  <si>
    <t>shape265_triangles</t>
  </si>
  <si>
    <t>group_go_1294</t>
  </si>
  <si>
    <t>knl_1294</t>
  </si>
  <si>
    <t>81m</t>
  </si>
  <si>
    <t>83m</t>
  </si>
  <si>
    <t>group_go_1295</t>
  </si>
  <si>
    <t>knl_1295</t>
  </si>
  <si>
    <t>shape266_triangles</t>
  </si>
  <si>
    <t>shape267_triangles</t>
  </si>
  <si>
    <t>group_go_1296</t>
  </si>
  <si>
    <t>knl_1296</t>
  </si>
  <si>
    <t>86m</t>
  </si>
  <si>
    <t>group_go_1297</t>
  </si>
  <si>
    <t>knl_1297</t>
  </si>
  <si>
    <t>shape268_triangles</t>
  </si>
  <si>
    <t>post-fix triangulate: zero hieght for sides and tops</t>
  </si>
  <si>
    <t>group_go_1298</t>
  </si>
  <si>
    <t>knl_1298</t>
  </si>
  <si>
    <t>shape269_triangles</t>
  </si>
  <si>
    <t>group_go_1299</t>
  </si>
  <si>
    <t>knl_1299</t>
  </si>
  <si>
    <t>create_limiter_tops = False. Short simttime (prompt)</t>
  </si>
  <si>
    <t>shape270_triangles</t>
  </si>
  <si>
    <t>group_go_1300</t>
  </si>
  <si>
    <t>knl_1300</t>
  </si>
  <si>
    <t>group_go_1301</t>
  </si>
  <si>
    <t>shape271_triangles</t>
  </si>
  <si>
    <t>271: all limiters have nonzero height</t>
  </si>
  <si>
    <t>shape272_triangles</t>
  </si>
  <si>
    <t xml:space="preserve">272:  reduce minimum height of limiters </t>
  </si>
  <si>
    <t>group_go_1302</t>
  </si>
  <si>
    <t>knl_1301</t>
  </si>
  <si>
    <t>knl_1302</t>
  </si>
  <si>
    <t>shape274_triangles</t>
  </si>
  <si>
    <t>knl_1303</t>
  </si>
  <si>
    <t>274: fixed inputs</t>
  </si>
  <si>
    <t>group_go_1303</t>
  </si>
  <si>
    <t>group_go_1304</t>
  </si>
  <si>
    <t>knl_1304</t>
  </si>
  <si>
    <t>shape276_triangles</t>
  </si>
  <si>
    <t>276=268. rerun triangulate_torus with sepcial_debug=True</t>
  </si>
  <si>
    <t>group_go_1305</t>
  </si>
  <si>
    <t>knl_1305</t>
  </si>
  <si>
    <t>shape275_triangles</t>
  </si>
  <si>
    <t>275 = all limiter heights == 0</t>
  </si>
  <si>
    <t>group_go_1306</t>
  </si>
  <si>
    <t>shape277_triangles</t>
  </si>
  <si>
    <t>277 = zero height for [5,6]</t>
  </si>
  <si>
    <t>knl_1306</t>
  </si>
  <si>
    <t>group_go_1307</t>
  </si>
  <si>
    <t>knl_1307</t>
  </si>
  <si>
    <t>shape279_triangles</t>
  </si>
  <si>
    <t>limiters hhs = 0</t>
  </si>
  <si>
    <t>shape280_triangles</t>
  </si>
  <si>
    <t>group_go_1308</t>
  </si>
  <si>
    <t>knl_1308</t>
  </si>
  <si>
    <t>group_go_1309</t>
  </si>
  <si>
    <t>group_go_1310</t>
  </si>
  <si>
    <t>knl_1309</t>
  </si>
  <si>
    <t>kln_1310</t>
  </si>
  <si>
    <t>kln_1311</t>
  </si>
  <si>
    <t>group_go_1311</t>
  </si>
  <si>
    <t>shape282_triangles</t>
  </si>
  <si>
    <t>shape283_triangles</t>
  </si>
  <si>
    <t>shape284_triangles</t>
  </si>
  <si>
    <t>2m</t>
  </si>
  <si>
    <t>group_go_1312</t>
  </si>
  <si>
    <t>shape285_triangles</t>
  </si>
  <si>
    <t>kln_1312</t>
  </si>
  <si>
    <t>group_go_1313</t>
  </si>
  <si>
    <t>kln_1313</t>
  </si>
  <si>
    <t>shape286_triangles</t>
  </si>
  <si>
    <t>group_go_1314</t>
  </si>
  <si>
    <t>kln_1314</t>
  </si>
  <si>
    <t>shape291_triangles</t>
  </si>
  <si>
    <t>3m</t>
  </si>
  <si>
    <t>group_go_1315</t>
  </si>
  <si>
    <t>kln_1315</t>
  </si>
  <si>
    <t>shape292_triangles</t>
  </si>
  <si>
    <t>shape293_triangles</t>
  </si>
  <si>
    <t>group_go_1316</t>
  </si>
  <si>
    <t>kln_1316</t>
  </si>
  <si>
    <t>group_go_1317</t>
  </si>
  <si>
    <t>kln_1317</t>
  </si>
  <si>
    <t>group_go_1318</t>
  </si>
  <si>
    <t>knl_1318</t>
  </si>
  <si>
    <t>only difference from 1305:  ripple is 2D</t>
  </si>
  <si>
    <t>5m</t>
  </si>
  <si>
    <t>shape294_triangles</t>
  </si>
  <si>
    <t>group_go_1319</t>
  </si>
  <si>
    <t>kln_1319</t>
  </si>
  <si>
    <t>only difference is triangles file</t>
  </si>
  <si>
    <t>group_go_1320</t>
  </si>
  <si>
    <t>kln_1320</t>
  </si>
  <si>
    <t>only difference is ripple.  Candidate for slack</t>
  </si>
  <si>
    <t>group_go_1321</t>
  </si>
  <si>
    <t>kln_1321</t>
  </si>
  <si>
    <t>only difference is number of markers</t>
  </si>
  <si>
    <t>group_go_1322</t>
  </si>
  <si>
    <t>shape295_triangles</t>
  </si>
  <si>
    <t>only difference is hmin_limiter=0 (295 vs 294)</t>
  </si>
  <si>
    <t>kln_1322</t>
  </si>
  <si>
    <t>group_go_1323</t>
  </si>
  <si>
    <t>kln_1323</t>
  </si>
  <si>
    <t>shape296_triangles</t>
  </si>
  <si>
    <t>only difference is limiter zeros</t>
  </si>
  <si>
    <t>group_go_1324</t>
  </si>
  <si>
    <t>group_go_1325</t>
  </si>
  <si>
    <t>kln_1324</t>
  </si>
  <si>
    <t>kln_1325</t>
  </si>
  <si>
    <t>shape297_triangles</t>
  </si>
  <si>
    <t>shape298_triangles</t>
  </si>
  <si>
    <t>only difference is Nmrk</t>
  </si>
  <si>
    <t>group_go_1326</t>
  </si>
  <si>
    <t>kln_1326</t>
  </si>
  <si>
    <t>group_go_1327</t>
  </si>
  <si>
    <t>kln_1327</t>
  </si>
  <si>
    <t>shape299_triangles</t>
  </si>
  <si>
    <t>group_go_1328</t>
  </si>
  <si>
    <t>kln_1328</t>
  </si>
  <si>
    <t>shape300_triangles</t>
  </si>
  <si>
    <t>group_go_1329</t>
  </si>
  <si>
    <t>kln_1329</t>
  </si>
  <si>
    <t>shape301_triangles</t>
  </si>
  <si>
    <t>must hmin be bigger than hhs[0]?</t>
  </si>
  <si>
    <t>group_go_1330</t>
  </si>
  <si>
    <t>kln_1330</t>
  </si>
  <si>
    <t>shape302_triangles</t>
  </si>
  <si>
    <t>group_go_1331</t>
  </si>
  <si>
    <t>kln_1331</t>
  </si>
  <si>
    <t>change only Nmrk</t>
  </si>
  <si>
    <t>group_go_1332</t>
  </si>
  <si>
    <t>kln_1332</t>
  </si>
  <si>
    <t>(not submitted)</t>
  </si>
  <si>
    <t>group_go_1333</t>
  </si>
  <si>
    <t>kln_1333</t>
  </si>
  <si>
    <t>shape303_triangles</t>
  </si>
  <si>
    <t>group_go_1334</t>
  </si>
  <si>
    <t>kln_1334</t>
  </si>
  <si>
    <t>group_go_1335</t>
  </si>
  <si>
    <t>kln_1335</t>
  </si>
  <si>
    <t>for ascot slack</t>
  </si>
  <si>
    <t>shape302_test_triangles</t>
  </si>
  <si>
    <t>group_go_1336</t>
  </si>
  <si>
    <t>kln_1336</t>
  </si>
  <si>
    <t>group_go_1337</t>
  </si>
  <si>
    <t>kln_1337</t>
  </si>
  <si>
    <t>shape304_triangles</t>
  </si>
  <si>
    <t>created by triangulate_torus_10.py</t>
  </si>
  <si>
    <t>group_go_1338</t>
  </si>
  <si>
    <t>shape305_triangles</t>
  </si>
  <si>
    <t>kln_1338</t>
  </si>
  <si>
    <t>group_go_1339</t>
  </si>
  <si>
    <t>kln_1339</t>
  </si>
  <si>
    <t>just increase Nmrk</t>
  </si>
  <si>
    <t>shape309_triangles</t>
  </si>
  <si>
    <t>group_go_1340</t>
  </si>
  <si>
    <t>kln_1340</t>
  </si>
  <si>
    <t>increase hmin_limiter to 2.0 cm, also hhs</t>
  </si>
  <si>
    <t>shape310_triangles</t>
  </si>
  <si>
    <t>limiter top sticks out</t>
  </si>
  <si>
    <t>group_go_1341</t>
  </si>
  <si>
    <t>kln_1341</t>
  </si>
  <si>
    <t>30m (!)</t>
  </si>
  <si>
    <t>group_go_1342</t>
  </si>
  <si>
    <t>kln_1342</t>
  </si>
  <si>
    <t>30n</t>
  </si>
  <si>
    <t>shape311_triangles</t>
  </si>
  <si>
    <t>block-like limiters</t>
  </si>
  <si>
    <t>group_go_1343</t>
  </si>
  <si>
    <t>kln_1343</t>
  </si>
  <si>
    <t>shape312_triangles</t>
  </si>
  <si>
    <t>group_go_1344</t>
  </si>
  <si>
    <t>kln_1344</t>
  </si>
  <si>
    <t>shape313_triangles.txt</t>
  </si>
  <si>
    <t>new standard analysis</t>
  </si>
  <si>
    <t>25n,2hr</t>
  </si>
  <si>
    <t>group_go_1345</t>
  </si>
  <si>
    <t>kln_1345</t>
  </si>
  <si>
    <t>shape314_triangles.txt</t>
  </si>
  <si>
    <t>change zero-height to [15,17]</t>
  </si>
  <si>
    <t>group_go_1346</t>
  </si>
  <si>
    <t>kln_1346</t>
  </si>
  <si>
    <t>shape315_triangles.txt</t>
  </si>
  <si>
    <t>group_go_1347</t>
  </si>
  <si>
    <t>kln_1347</t>
  </si>
  <si>
    <t>shape316_triangles.txt</t>
  </si>
  <si>
    <t>group_go_1348</t>
  </si>
  <si>
    <t>kln_1348</t>
  </si>
  <si>
    <t>shape317_triangles.txt</t>
  </si>
  <si>
    <t>shape318_triangles.txt</t>
  </si>
  <si>
    <t>group_go_1349</t>
  </si>
  <si>
    <t>kln_1349</t>
  </si>
  <si>
    <t>group_go_1350</t>
  </si>
  <si>
    <t>timing study for to-thermalization</t>
  </si>
  <si>
    <t>kln_1350</t>
  </si>
  <si>
    <t>group_go_1351</t>
  </si>
  <si>
    <t>kln_1351</t>
  </si>
  <si>
    <t>rmajor_offset_equilibrium=0.01</t>
  </si>
  <si>
    <t>shape320_triangles.txt</t>
  </si>
  <si>
    <t>group_go_1352</t>
  </si>
  <si>
    <t>kln_1352</t>
  </si>
  <si>
    <t>shape320: lim-sides have 3/4 radial steps</t>
  </si>
  <si>
    <t>shape321_triangles.txt</t>
  </si>
  <si>
    <t>three zero-height lims</t>
  </si>
  <si>
    <t>group_go_1353</t>
  </si>
  <si>
    <t>kln_1353</t>
  </si>
  <si>
    <t>group_go_1354</t>
  </si>
  <si>
    <t>kln_1354</t>
  </si>
  <si>
    <t>shape322_triangles.txt</t>
  </si>
  <si>
    <t>shape319_triangles.txt</t>
  </si>
  <si>
    <t>group_go_1355</t>
  </si>
  <si>
    <t>kln_1355</t>
  </si>
  <si>
    <t>group_go_1356</t>
  </si>
  <si>
    <t>kln_1356</t>
  </si>
  <si>
    <t>shape323_triangles.txt</t>
  </si>
  <si>
    <t>hmin=1.0mm … debugging sides</t>
  </si>
  <si>
    <t>group_go_1357</t>
  </si>
  <si>
    <t>kln_1357</t>
  </si>
  <si>
    <t>shape324_triangles.txt</t>
  </si>
  <si>
    <t>limiter: noside, notop</t>
  </si>
  <si>
    <t xml:space="preserve">25n </t>
  </si>
  <si>
    <t xml:space="preserve">50n </t>
  </si>
  <si>
    <t>shape325_triangles.txt</t>
  </si>
  <si>
    <t>group_go_1358</t>
  </si>
  <si>
    <t>kln_1358</t>
  </si>
  <si>
    <t>group_go_1359</t>
  </si>
  <si>
    <t>kln_1359</t>
  </si>
  <si>
    <t>repeat 1344 but reverse BT and IP</t>
  </si>
  <si>
    <t>repeat cw case 1359 but vertically-flat limiter profile</t>
  </si>
  <si>
    <t>group_go_1360</t>
  </si>
  <si>
    <t>kln_1360</t>
  </si>
  <si>
    <t>group_go_1361</t>
  </si>
  <si>
    <t>kln_1361</t>
  </si>
  <si>
    <t>group_go_1362</t>
  </si>
  <si>
    <t>kln_1362</t>
  </si>
  <si>
    <t>reverse BT and IP</t>
  </si>
  <si>
    <t>group_go_1363</t>
  </si>
  <si>
    <t>kln_1363</t>
  </si>
  <si>
    <t>group_go_1364</t>
  </si>
  <si>
    <t>kln_1364</t>
  </si>
  <si>
    <t>group_go_1365</t>
  </si>
  <si>
    <t>knl-1365</t>
  </si>
  <si>
    <t>repeat 1344 with v1e.geq moved up + 2mm</t>
  </si>
  <si>
    <t>group_go_1366</t>
  </si>
  <si>
    <t>knl-1366</t>
  </si>
  <si>
    <t>+ 5 mm</t>
  </si>
  <si>
    <t>+ 10mm</t>
  </si>
  <si>
    <t>+1 mm</t>
  </si>
  <si>
    <t>- 2mm</t>
  </si>
  <si>
    <t>- 5mm</t>
  </si>
  <si>
    <t>group_go_1367</t>
  </si>
  <si>
    <t>group_go_1368</t>
  </si>
  <si>
    <t>group_go_1369</t>
  </si>
  <si>
    <t>group_go_1370</t>
  </si>
  <si>
    <t>knl-1367</t>
  </si>
  <si>
    <t>knl-1368</t>
  </si>
  <si>
    <t>knl-1369</t>
  </si>
  <si>
    <t>knl-1370</t>
  </si>
  <si>
    <t>104 min/5n</t>
  </si>
  <si>
    <t>100n /2hr</t>
  </si>
  <si>
    <t>group_go_1371</t>
  </si>
  <si>
    <t>kln_1371</t>
  </si>
  <si>
    <t>group_go_1372</t>
  </si>
  <si>
    <t>kln_1372</t>
  </si>
  <si>
    <t>maxcpu=5500.</t>
  </si>
  <si>
    <t>50n /3hr</t>
  </si>
  <si>
    <r>
      <rPr>
        <b/>
        <sz val="9"/>
        <color rgb="FFFF0000"/>
        <rFont val="Calibri"/>
        <family val="2"/>
        <scheme val="minor"/>
      </rPr>
      <t xml:space="preserve">failed. </t>
    </r>
    <r>
      <rPr>
        <sz val="9"/>
        <rFont val="Calibri"/>
        <family val="2"/>
        <scheme val="minor"/>
      </rPr>
      <t xml:space="preserve"> 99.63% in 1.5 hours</t>
    </r>
  </si>
  <si>
    <t>group_go_1373</t>
  </si>
  <si>
    <t>group_go_1374</t>
  </si>
  <si>
    <t>group_go_1375</t>
  </si>
  <si>
    <t>group_go_1376</t>
  </si>
  <si>
    <t>group_go_1377</t>
  </si>
  <si>
    <t>group_go_1378</t>
  </si>
  <si>
    <t>knl-1373</t>
  </si>
  <si>
    <t>knl-1374</t>
  </si>
  <si>
    <t>knl-1375</t>
  </si>
  <si>
    <t>knl-1376</t>
  </si>
  <si>
    <t>knl-1377</t>
  </si>
  <si>
    <t>knl-1378</t>
  </si>
  <si>
    <t>kln_1379</t>
  </si>
  <si>
    <t>cpumax</t>
  </si>
  <si>
    <t>0 mm</t>
  </si>
  <si>
    <t xml:space="preserve">+ 2mm </t>
  </si>
  <si>
    <t>group_go_1379</t>
  </si>
  <si>
    <t>50n</t>
  </si>
  <si>
    <t>group_go_1380</t>
  </si>
  <si>
    <t>knl-1380</t>
  </si>
  <si>
    <t>zoffset = -10</t>
  </si>
  <si>
    <t>50n/29m</t>
  </si>
  <si>
    <t>group_go_1381</t>
  </si>
  <si>
    <t>kln_1381</t>
  </si>
  <si>
    <t>60n</t>
  </si>
  <si>
    <t>group_go_1382</t>
  </si>
  <si>
    <t>kln_1382</t>
  </si>
  <si>
    <t>zoff=+10mm</t>
  </si>
  <si>
    <t>zoff=+5mm</t>
  </si>
  <si>
    <t>zoff = -5 mm</t>
  </si>
  <si>
    <t>group_go_1383</t>
  </si>
  <si>
    <t>kln_1383</t>
  </si>
  <si>
    <t>60n/30m</t>
  </si>
  <si>
    <t>zoff = -10 mm</t>
  </si>
  <si>
    <t>group_go_1384</t>
  </si>
  <si>
    <t>kln_1384</t>
  </si>
  <si>
    <t>group_go_1385</t>
  </si>
  <si>
    <t>group_go_1386</t>
  </si>
  <si>
    <t>zoff = -2 mm</t>
  </si>
  <si>
    <t>zoff = +2 mm</t>
  </si>
  <si>
    <t>kln_1385</t>
  </si>
  <si>
    <t>kln_1386</t>
  </si>
  <si>
    <t>v1e_00.geq</t>
  </si>
  <si>
    <t>group_go_1387</t>
  </si>
  <si>
    <t>kln_1387</t>
  </si>
  <si>
    <t>group_go_1388</t>
  </si>
  <si>
    <t>kln_1388</t>
  </si>
  <si>
    <t>shape326_triangles.txt</t>
  </si>
  <si>
    <t>30m/debug</t>
  </si>
  <si>
    <t>shape327_triangles.txt</t>
  </si>
  <si>
    <t>group_go_1389</t>
  </si>
  <si>
    <t>knl_1389</t>
  </si>
  <si>
    <t>70n</t>
  </si>
  <si>
    <t>first attempt toroidal-triangular limiter shape, 30 degrees.  60 node failed, timeout</t>
  </si>
  <si>
    <t>group_go_1390</t>
  </si>
  <si>
    <t>knl_1390</t>
  </si>
  <si>
    <t>shape328_triangles.txt</t>
  </si>
  <si>
    <t>shape329_triangles.txt</t>
  </si>
  <si>
    <t>one limiter recessed by 1 mm</t>
  </si>
  <si>
    <t>group_go_1391</t>
  </si>
  <si>
    <t>35n</t>
  </si>
  <si>
    <t>knl_1391</t>
  </si>
  <si>
    <t>group_go_1392</t>
  </si>
  <si>
    <t>group_go_1393</t>
  </si>
  <si>
    <t>group_go_1394</t>
  </si>
  <si>
    <t>group_go_1395</t>
  </si>
  <si>
    <t>knl_1392</t>
  </si>
  <si>
    <t>knl_1393</t>
  </si>
  <si>
    <t>knl_1394</t>
  </si>
  <si>
    <t>knl_1395</t>
  </si>
  <si>
    <t>shape330_triangles.txt</t>
  </si>
  <si>
    <t>shape331_triangles.txt</t>
  </si>
  <si>
    <t>shape332_triangles.txt</t>
  </si>
  <si>
    <t>shape333_triangles.txt</t>
  </si>
  <si>
    <t>one limiter recessed by 2 mm</t>
  </si>
  <si>
    <t>one limiter recessed by 3 mm</t>
  </si>
  <si>
    <t>one limiter recessed by 5 mm</t>
  </si>
  <si>
    <t>one limiter recessed by 10 mm</t>
  </si>
  <si>
    <t>20 degrees</t>
  </si>
  <si>
    <t>shape334_triangles.txt</t>
  </si>
  <si>
    <t>group_go_1396</t>
  </si>
  <si>
    <t>knl_1396</t>
  </si>
  <si>
    <t>limiters 3, 7, 11, and 15 recessed 1, 2, 4, 8 mm</t>
  </si>
  <si>
    <t>group_go_1397</t>
  </si>
  <si>
    <t>group_go_1398</t>
  </si>
  <si>
    <t>group_go_1399</t>
  </si>
  <si>
    <t>knl_1397</t>
  </si>
  <si>
    <t>knl_1398</t>
  </si>
  <si>
    <t>knl_1399</t>
  </si>
  <si>
    <t>shape336_triangles.txt</t>
  </si>
  <si>
    <t>shape337_triangles.txt</t>
  </si>
  <si>
    <t>shape338_triangles.txt</t>
  </si>
  <si>
    <t>group_go_1400</t>
  </si>
  <si>
    <t>knl_1400</t>
  </si>
  <si>
    <t>shape339_triangles.txt</t>
  </si>
  <si>
    <t>group_go_1401</t>
  </si>
  <si>
    <t>knl_1401</t>
  </si>
  <si>
    <t>shape340_triangles.txt</t>
  </si>
  <si>
    <t>bad (did not set all other limiters to 0)</t>
  </si>
  <si>
    <t>group_go_1402</t>
  </si>
  <si>
    <t>knl_1402</t>
  </si>
  <si>
    <t>shape341_triangles.txt</t>
  </si>
  <si>
    <t>group_go_1403</t>
  </si>
  <si>
    <t>group_go_1404</t>
  </si>
  <si>
    <t>group_go_1405</t>
  </si>
  <si>
    <t>group_go_1406</t>
  </si>
  <si>
    <t>knl_1403</t>
  </si>
  <si>
    <t>knl_1404</t>
  </si>
  <si>
    <t>knl_1405</t>
  </si>
  <si>
    <t>knl_1406</t>
  </si>
  <si>
    <t>shape342_triangles.txt</t>
  </si>
  <si>
    <t>shape343_triangles.txt</t>
  </si>
  <si>
    <t>shape344_triangles.txt</t>
  </si>
  <si>
    <t>shape345_triangles.txt</t>
  </si>
  <si>
    <t>offsets = +0.0001 and +0.00025</t>
  </si>
  <si>
    <t>offsets = +0.0005 and +0.001</t>
  </si>
  <si>
    <t>offsets = +0.002 and +0.003</t>
  </si>
  <si>
    <t>offsets = +0.005 and +0.010</t>
  </si>
  <si>
    <t>single offset:</t>
  </si>
  <si>
    <t>shape346_triangles.txt</t>
  </si>
  <si>
    <t>group_go_1407</t>
  </si>
  <si>
    <t>knl_1407</t>
  </si>
  <si>
    <t>shape347_triangles.txt</t>
  </si>
  <si>
    <t>shape348_triangles.txt</t>
  </si>
  <si>
    <t>shape349_triangles.txt</t>
  </si>
  <si>
    <t>shape350_triangles.txt</t>
  </si>
  <si>
    <t>shape351_triangles.txt</t>
  </si>
  <si>
    <t>group_go_1408</t>
  </si>
  <si>
    <t>group_go_1409</t>
  </si>
  <si>
    <t>group_go_1410</t>
  </si>
  <si>
    <t>group_go_1411</t>
  </si>
  <si>
    <t>group_go_1412</t>
  </si>
  <si>
    <t>knl_1408</t>
  </si>
  <si>
    <t>knl_1409</t>
  </si>
  <si>
    <t>knl_1410</t>
  </si>
  <si>
    <t>knl_1411</t>
  </si>
  <si>
    <t>knl_1412</t>
  </si>
  <si>
    <t>group_go_1413</t>
  </si>
  <si>
    <t>knl_1413</t>
  </si>
  <si>
    <t>shape352_triangles.txt</t>
  </si>
  <si>
    <r>
      <t xml:space="preserve">offsets = -0.0001 and -0.0025 (repeat 1401 properly) </t>
    </r>
    <r>
      <rPr>
        <sz val="9"/>
        <color rgb="FFFF0000"/>
        <rFont val="Calibri"/>
        <family val="2"/>
        <scheme val="minor"/>
      </rPr>
      <t xml:space="preserve"> but not quite.  See 1413/352</t>
    </r>
  </si>
  <si>
    <t>group_go_1414</t>
  </si>
  <si>
    <t>knl_1414</t>
  </si>
  <si>
    <t>shape357_triangles.txt</t>
  </si>
  <si>
    <t>offsets (2/11) = -9, -9 mm</t>
  </si>
  <si>
    <t>shape358_triangles.txt</t>
  </si>
  <si>
    <t>shape359_triangles.txt</t>
  </si>
  <si>
    <t>shape360_triangles.txt</t>
  </si>
  <si>
    <t>shape361_triangles.txt</t>
  </si>
  <si>
    <t>shape362_triangles.txt</t>
  </si>
  <si>
    <t>shape363_triangles.txt</t>
  </si>
  <si>
    <t>shape364_triangles.txt</t>
  </si>
  <si>
    <t>shape365_triangles.txt</t>
  </si>
  <si>
    <t>shape366_triangles.txt</t>
  </si>
  <si>
    <t>shape367_triangles.txt</t>
  </si>
  <si>
    <t>shape368_triangles.txt</t>
  </si>
  <si>
    <t>shape369_triangles.txt</t>
  </si>
  <si>
    <t>shape370_triangles.txt</t>
  </si>
  <si>
    <t>shape371_triangles.txt</t>
  </si>
  <si>
    <t>offsets (2/11) = -5, -5 mm</t>
  </si>
  <si>
    <t>offsets (2/11) = -3, -3 mm</t>
  </si>
  <si>
    <t>offsets (2/11) = -2, -2 mm</t>
  </si>
  <si>
    <t>offsets (2/11) = -1, -1 mm</t>
  </si>
  <si>
    <t>offsets (2/11) = -0.5, -0.5 mm</t>
  </si>
  <si>
    <t>offsets (2/11) = -0.25, -0.25 mm</t>
  </si>
  <si>
    <t>offsets (2/11) = 0, 0  mm</t>
  </si>
  <si>
    <t>offsets (2/11) = +0.25, +0.25 mm</t>
  </si>
  <si>
    <t>offsets (2/11) = +0.5, +0.5 mm</t>
  </si>
  <si>
    <t>offsets (2/11) = +1, 0 mm</t>
  </si>
  <si>
    <t>offsets (2/11) = +2, 0 mm</t>
  </si>
  <si>
    <t>offsets (2/11) = +3, 0 mm</t>
  </si>
  <si>
    <t>offsets (2/11) = +5, 0 mm</t>
  </si>
  <si>
    <t>offsets (2/11) = +9, 0 mm</t>
  </si>
  <si>
    <t>group_go_1415</t>
  </si>
  <si>
    <t>group_go_1416</t>
  </si>
  <si>
    <t>group_go_1417</t>
  </si>
  <si>
    <t>group_go_1418</t>
  </si>
  <si>
    <t>group_go_1419</t>
  </si>
  <si>
    <t>group_go_1420</t>
  </si>
  <si>
    <t>group_go_1421</t>
  </si>
  <si>
    <t>group_go_1422</t>
  </si>
  <si>
    <t>group_go_1423</t>
  </si>
  <si>
    <t>group_go_1424</t>
  </si>
  <si>
    <t>group_go_1425</t>
  </si>
  <si>
    <t>group_go_1426</t>
  </si>
  <si>
    <t>group_go_1427</t>
  </si>
  <si>
    <t>group_go_1428</t>
  </si>
  <si>
    <t>knl_1415</t>
  </si>
  <si>
    <t>knl_1416</t>
  </si>
  <si>
    <t>knl_1417</t>
  </si>
  <si>
    <t>knl_1418</t>
  </si>
  <si>
    <t>knl_1419</t>
  </si>
  <si>
    <t>knl_1420</t>
  </si>
  <si>
    <t>knl_1421</t>
  </si>
  <si>
    <t>knl_1422</t>
  </si>
  <si>
    <t>knl_1423</t>
  </si>
  <si>
    <t>knl_1424</t>
  </si>
  <si>
    <t>knl_1425</t>
  </si>
  <si>
    <t>knl_1426</t>
  </si>
  <si>
    <t>knl_1427</t>
  </si>
  <si>
    <t>knl_1428</t>
  </si>
  <si>
    <t>group_go_1429</t>
  </si>
  <si>
    <t>shape372_triangles.txt</t>
  </si>
  <si>
    <t>min height (zzs) = 0.009</t>
  </si>
  <si>
    <t>knl_1429</t>
  </si>
  <si>
    <t>shape373_triangles.txt</t>
  </si>
  <si>
    <t>shape374_triangles.txt</t>
  </si>
  <si>
    <t>shape375_triangles.txt</t>
  </si>
  <si>
    <t>min height (zzs) = 0.012</t>
  </si>
  <si>
    <t>min height (zzs) = 0.015</t>
  </si>
  <si>
    <t>min height (zzs) = 0.018</t>
  </si>
  <si>
    <t>group_go_1430</t>
  </si>
  <si>
    <t>group_go_1431</t>
  </si>
  <si>
    <t>group_go_1432</t>
  </si>
  <si>
    <t>knl_1430</t>
  </si>
  <si>
    <t>knl_1431</t>
  </si>
  <si>
    <t>knl_1432</t>
  </si>
  <si>
    <t>optimization  scan #1</t>
  </si>
  <si>
    <t>group_go_1433</t>
  </si>
  <si>
    <t>kln_1433</t>
  </si>
  <si>
    <t>Test read geqdsk_freegsu_run9</t>
  </si>
  <si>
    <t>2D: geqdsk_freegsu_run9.geq</t>
  </si>
  <si>
    <t>group_go_1434</t>
  </si>
  <si>
    <t>knl_1434</t>
  </si>
  <si>
    <t>~30,000</t>
  </si>
  <si>
    <t>seg fault</t>
  </si>
  <si>
    <t>group_go_1435</t>
  </si>
  <si>
    <t>knl_1435</t>
  </si>
  <si>
    <t>group_go_1436</t>
  </si>
  <si>
    <t>knl_1436</t>
  </si>
  <si>
    <t>reduce NZ to 11. Ngood = 2,185</t>
  </si>
  <si>
    <r>
      <t xml:space="preserve">NR/NZ/NPITCH = 15/21/19 </t>
    </r>
    <r>
      <rPr>
        <sz val="9"/>
        <color rgb="FFFF0000"/>
        <rFont val="Calibri"/>
        <family val="2"/>
        <scheme val="minor"/>
      </rPr>
      <t>(after change to marker_sets (10)</t>
    </r>
    <r>
      <rPr>
        <sz val="9"/>
        <color rgb="FF00B0F0"/>
        <rFont val="Calibri"/>
        <family val="2"/>
        <scheme val="minor"/>
      </rPr>
      <t>. Ngood = 4,104</t>
    </r>
  </si>
  <si>
    <t>collisionless orbits, 50,000 points, grid NR/NZ/NP = 25/41/39.  Ngood = 28,236</t>
  </si>
  <si>
    <t>group_go_1437</t>
  </si>
  <si>
    <t>knl_1437</t>
  </si>
  <si>
    <t xml:space="preserve"> geqdsk_freegsu_run9</t>
  </si>
  <si>
    <t xml:space="preserve"> geqdsk_freegsu_run0</t>
  </si>
  <si>
    <t>group_go_1438</t>
  </si>
  <si>
    <t>knl_1438</t>
  </si>
  <si>
    <t>group_go_1439</t>
  </si>
  <si>
    <t>knl_1439</t>
  </si>
  <si>
    <t>shape376_triangles.txt</t>
  </si>
  <si>
    <t>group_go_1440</t>
  </si>
  <si>
    <t>knl_1440</t>
  </si>
  <si>
    <t>group_go_1441</t>
  </si>
  <si>
    <t>group_go_1442</t>
  </si>
  <si>
    <t>knl_1441</t>
  </si>
  <si>
    <t>knl_1442</t>
  </si>
  <si>
    <t xml:space="preserve"> geqdsk_freegsu_run3_mod</t>
  </si>
  <si>
    <t xml:space="preserve"> geqdsk_freegsu_run6_mod</t>
  </si>
  <si>
    <t>group_go_1443</t>
  </si>
  <si>
    <t>group_go_1444</t>
  </si>
  <si>
    <t>knl_1443</t>
  </si>
  <si>
    <t>knl_1444</t>
  </si>
  <si>
    <t>group_go_1445</t>
  </si>
  <si>
    <t>knl_1445</t>
  </si>
  <si>
    <t>knl_1446</t>
  </si>
  <si>
    <t>shape377_triangles.txt</t>
  </si>
  <si>
    <t>group_go_1446</t>
  </si>
  <si>
    <t>group_go_1447</t>
  </si>
  <si>
    <t>knl_1447</t>
  </si>
  <si>
    <t>knl_1448</t>
  </si>
  <si>
    <t>scan3</t>
  </si>
  <si>
    <t>group_go_1448</t>
  </si>
  <si>
    <t>scan4</t>
  </si>
  <si>
    <t>group_go_1449</t>
  </si>
  <si>
    <t>group_go_1450</t>
  </si>
  <si>
    <t>group_go_1451</t>
  </si>
  <si>
    <t>group_go_1452</t>
  </si>
  <si>
    <t>knl_1449</t>
  </si>
  <si>
    <t>knl_1450</t>
  </si>
  <si>
    <t>knl_1451</t>
  </si>
  <si>
    <t>knl_1452</t>
  </si>
  <si>
    <t>shape378_triangles.txt</t>
  </si>
  <si>
    <t xml:space="preserve"> geqdsk_freegsu_run6</t>
  </si>
  <si>
    <t xml:space="preserve"> geqdsk_freegsu_run3</t>
  </si>
  <si>
    <t>group_go_1453</t>
  </si>
  <si>
    <t>group_go_1454</t>
  </si>
  <si>
    <t>group_go_1455</t>
  </si>
  <si>
    <t>group_go_1456</t>
  </si>
  <si>
    <t>knl_1453</t>
  </si>
  <si>
    <t>knl_1454</t>
  </si>
  <si>
    <t>knl_1455</t>
  </si>
  <si>
    <t>knl_1456</t>
  </si>
  <si>
    <t>shape379_triangles.txt</t>
  </si>
  <si>
    <t>group_go_1457</t>
  </si>
  <si>
    <t>group_go_1458</t>
  </si>
  <si>
    <t>group_go_1459</t>
  </si>
  <si>
    <t>group_go_1460</t>
  </si>
  <si>
    <t>shape380_triangles.txt</t>
  </si>
  <si>
    <t>knl_1457</t>
  </si>
  <si>
    <t>knl_1458</t>
  </si>
  <si>
    <t>knl_1459</t>
  </si>
  <si>
    <t>knl_1460</t>
  </si>
  <si>
    <t>scan6 20o</t>
  </si>
  <si>
    <t>scan5 30o</t>
  </si>
  <si>
    <t>scan 2</t>
  </si>
  <si>
    <t>scan 1</t>
  </si>
  <si>
    <t>shape381_triangles.txt</t>
  </si>
  <si>
    <t>group_go_1461</t>
  </si>
  <si>
    <t>knl_1461</t>
  </si>
  <si>
    <t>group_go_1462</t>
  </si>
  <si>
    <t>group_go_1463</t>
  </si>
  <si>
    <t>knl_1462</t>
  </si>
  <si>
    <t>knl_1463</t>
  </si>
  <si>
    <t>shape384_triangles.txt</t>
  </si>
  <si>
    <t>shape385_triangles.txt</t>
  </si>
  <si>
    <t>scan7</t>
  </si>
  <si>
    <t>scan8</t>
  </si>
  <si>
    <t>scan9</t>
  </si>
  <si>
    <t>group_go_1464</t>
  </si>
  <si>
    <t>knl_1464</t>
  </si>
  <si>
    <t>shape386_triangles.txt</t>
  </si>
  <si>
    <t>scan10</t>
  </si>
  <si>
    <t>group_go_1465</t>
  </si>
  <si>
    <t>group_go_1466</t>
  </si>
  <si>
    <t>group_go_1467</t>
  </si>
  <si>
    <t>knl_1465</t>
  </si>
  <si>
    <t>knl_1466</t>
  </si>
  <si>
    <t>knl_1467</t>
  </si>
  <si>
    <t>group_go_1468</t>
  </si>
  <si>
    <t>knl_1468</t>
  </si>
  <si>
    <t>phiextent_001: unequal phi spacing:  realism #1</t>
  </si>
  <si>
    <t>shape387_triangles.txt</t>
  </si>
  <si>
    <t>shape386_triangles_alt.txt</t>
  </si>
  <si>
    <t>group_go_1469</t>
  </si>
  <si>
    <t>knl_1469</t>
  </si>
  <si>
    <t>group_go_1470</t>
  </si>
  <si>
    <t>knl_1470</t>
  </si>
  <si>
    <t>scan 11</t>
  </si>
  <si>
    <t>group_go_1471</t>
  </si>
  <si>
    <t>knl_1471</t>
  </si>
  <si>
    <t>equililibrium zoffset = - 0.001  i.e. negative 1 mm</t>
  </si>
  <si>
    <t>equililibrium zoffset = +0.001  i.e. positive 1 mm. still even TF spacing</t>
  </si>
  <si>
    <t>shape388_triangles.txt</t>
  </si>
  <si>
    <t>sigma limiter offset = 0.5 mm</t>
  </si>
  <si>
    <t>group_go_1472</t>
  </si>
  <si>
    <t>knl_1472</t>
  </si>
  <si>
    <t>shape391_triangles.txt</t>
  </si>
  <si>
    <t>group_go_1473</t>
  </si>
  <si>
    <t>knl_1473</t>
  </si>
  <si>
    <t>shape394_triangles.txt</t>
  </si>
  <si>
    <t>vv offset = 1 mm</t>
  </si>
  <si>
    <t>group_go_1474</t>
  </si>
  <si>
    <t>knl_1474</t>
  </si>
  <si>
    <t>group_go_1475</t>
  </si>
  <si>
    <t>knl_1475</t>
  </si>
  <si>
    <t>deep sculpt with equlibrium shifted up 1 mm</t>
  </si>
  <si>
    <t>group_go_1476</t>
  </si>
  <si>
    <t>knl_1476</t>
  </si>
  <si>
    <t>deep sculpt with equlibrium shifted down 1 mm</t>
  </si>
  <si>
    <t>Q:  do wings help even with divertor sweep?</t>
  </si>
  <si>
    <t>scan 12</t>
  </si>
  <si>
    <t>phiextent</t>
  </si>
  <si>
    <t>002</t>
  </si>
  <si>
    <t>001</t>
  </si>
  <si>
    <t>scan 13</t>
  </si>
  <si>
    <t>sigma limiter offset = 1.0 mm</t>
  </si>
  <si>
    <t>group_go_1477</t>
  </si>
  <si>
    <t>knl_1477</t>
  </si>
  <si>
    <t>shape395_triangles.txt</t>
  </si>
  <si>
    <t>50n,7 hr</t>
  </si>
  <si>
    <r>
      <t>offsets = -0.5, -0.5,-0.5 mm.</t>
    </r>
    <r>
      <rPr>
        <b/>
        <sz val="9"/>
        <rFont val="Calibri"/>
        <family val="2"/>
        <scheme val="minor"/>
      </rPr>
      <t xml:space="preserve"> to-thermalization</t>
    </r>
  </si>
  <si>
    <t>4h12m</t>
  </si>
  <si>
    <t>group_go_1478</t>
  </si>
  <si>
    <t>knl_1478</t>
  </si>
  <si>
    <t>shape396_triangles.txt</t>
  </si>
  <si>
    <t>50n,7h7m</t>
  </si>
  <si>
    <t>offsets=0</t>
  </si>
  <si>
    <t>group_go_1479</t>
  </si>
  <si>
    <t>knl_1479</t>
  </si>
  <si>
    <t>group_go_1480</t>
  </si>
  <si>
    <t>knl_1480</t>
  </si>
  <si>
    <t>cf 51420989 directly</t>
  </si>
  <si>
    <t>group_go_1481</t>
  </si>
  <si>
    <t>knl_1481</t>
  </si>
  <si>
    <t>shape397_triangles.txt</t>
  </si>
  <si>
    <r>
      <t>offsets = -2,-2,-2 mm.</t>
    </r>
    <r>
      <rPr>
        <b/>
        <sz val="9"/>
        <rFont val="Calibri"/>
        <family val="2"/>
        <scheme val="minor"/>
      </rPr>
      <t xml:space="preserve"> to-thermalization</t>
    </r>
  </si>
  <si>
    <t>group_go_1482</t>
  </si>
  <si>
    <t>group_go_1483</t>
  </si>
  <si>
    <t>group_go_1484</t>
  </si>
  <si>
    <t>group_go_1485</t>
  </si>
  <si>
    <t>knl_1482</t>
  </si>
  <si>
    <t>knl_1483</t>
  </si>
  <si>
    <t>knl_1484</t>
  </si>
  <si>
    <t>knl_1485</t>
  </si>
  <si>
    <t>scan14</t>
  </si>
  <si>
    <t>repeat wings scan for statistics (exact)</t>
  </si>
  <si>
    <t>group_go_1486</t>
  </si>
  <si>
    <t>knl_1486</t>
  </si>
  <si>
    <t>group_go_1487</t>
  </si>
  <si>
    <t>knl_1487</t>
  </si>
  <si>
    <t>equlibrium + 1 mm in elevatoin</t>
  </si>
  <si>
    <t>equilibrium -1 mm in elevatiion</t>
  </si>
  <si>
    <t>scan 15</t>
  </si>
  <si>
    <t>group_go_1488</t>
  </si>
  <si>
    <t>knl_1488</t>
  </si>
  <si>
    <t>shift equilibrium out in Rmajor by 1 mm</t>
  </si>
  <si>
    <t>group_go_1489</t>
  </si>
  <si>
    <t>knl_1489</t>
  </si>
  <si>
    <t>scan16</t>
  </si>
  <si>
    <t>group_go_1490</t>
  </si>
  <si>
    <t>group_go_1491</t>
  </si>
  <si>
    <t>knl_1490</t>
  </si>
  <si>
    <t>knl_1491</t>
  </si>
  <si>
    <t>to-thermalization</t>
  </si>
  <si>
    <t>group_go_1492</t>
  </si>
  <si>
    <t>knl_1492</t>
  </si>
  <si>
    <t>repeat 1464 with larger ripple</t>
  </si>
  <si>
    <t>group_go_1493</t>
  </si>
  <si>
    <t>knl_1493</t>
  </si>
  <si>
    <t>repeat 1492, to-thermalization</t>
  </si>
  <si>
    <t>group_go_1494</t>
  </si>
  <si>
    <t>knl_1494</t>
  </si>
  <si>
    <t>!!!</t>
  </si>
  <si>
    <t>overrunQ</t>
  </si>
  <si>
    <t>group_go_1495</t>
  </si>
  <si>
    <t>never ran</t>
  </si>
  <si>
    <t>ORBIT STUDY: collisionless, no ripple, fixed starting locations</t>
  </si>
  <si>
    <t>knl_1495</t>
  </si>
  <si>
    <t>26m</t>
  </si>
  <si>
    <t>4h 25m</t>
  </si>
  <si>
    <t>2min</t>
  </si>
  <si>
    <t>group_go_1496</t>
  </si>
  <si>
    <t>knl_1496</t>
  </si>
  <si>
    <r>
      <t xml:space="preserve">ORBIT STUDY: collisionless, no ripple, fixed starting locations.  </t>
    </r>
    <r>
      <rPr>
        <sz val="9"/>
        <color rgb="FFFF0000"/>
        <rFont val="Calibri"/>
        <family val="2"/>
        <scheme val="minor"/>
      </rPr>
      <t>&gt;300,000 used</t>
    </r>
  </si>
  <si>
    <t>1.5 min</t>
  </si>
  <si>
    <t>group_go_1497</t>
  </si>
  <si>
    <r>
      <t>ORBIT STUDY: collisionless, no ripple, fixed starting locations</t>
    </r>
    <r>
      <rPr>
        <sz val="9"/>
        <color rgb="FFFF0000"/>
        <rFont val="Calibri"/>
        <family val="2"/>
        <scheme val="minor"/>
      </rPr>
      <t xml:space="preserve"> a few &gt; 300000</t>
    </r>
  </si>
  <si>
    <t>knl_1497</t>
  </si>
  <si>
    <t>group_go_1498</t>
  </si>
  <si>
    <t>group_go_1499</t>
  </si>
  <si>
    <t>group_go_1500</t>
  </si>
  <si>
    <t>group_go_1501</t>
  </si>
  <si>
    <t>knl_1498</t>
  </si>
  <si>
    <t>knl_1499</t>
  </si>
  <si>
    <t>knl_1500</t>
  </si>
  <si>
    <t>knl_1501</t>
  </si>
  <si>
    <t>ve_14tf</t>
  </si>
  <si>
    <t>v1e_nominal</t>
  </si>
  <si>
    <t>group_go_1502</t>
  </si>
  <si>
    <t>knl_1502</t>
  </si>
  <si>
    <t>group_go_1503</t>
  </si>
  <si>
    <t>group_go_1504</t>
  </si>
  <si>
    <t>group_go_1505</t>
  </si>
  <si>
    <t>group_go_1506</t>
  </si>
  <si>
    <t>group_go_1507</t>
  </si>
  <si>
    <t>knl_1503</t>
  </si>
  <si>
    <t>knl_1504</t>
  </si>
  <si>
    <t>knl_1505</t>
  </si>
  <si>
    <t>knl_1506</t>
  </si>
  <si>
    <t>knl_1507</t>
  </si>
  <si>
    <t>knl_1508</t>
  </si>
  <si>
    <t>group_go_1508</t>
  </si>
  <si>
    <t>group_go_1509</t>
  </si>
  <si>
    <t>group_go_1510</t>
  </si>
  <si>
    <t>knl_1509</t>
  </si>
  <si>
    <t>knl_1510</t>
  </si>
  <si>
    <t>Nrecord</t>
  </si>
  <si>
    <t>group_go_1511</t>
  </si>
  <si>
    <t>knl_1511</t>
  </si>
  <si>
    <r>
      <rPr>
        <b/>
        <sz val="9"/>
        <color rgb="FFFF0000"/>
        <rFont val="Calibri"/>
        <family val="2"/>
        <scheme val="minor"/>
      </rPr>
      <t xml:space="preserve">seg fault: </t>
    </r>
    <r>
      <rPr>
        <sz val="9"/>
        <rFont val="Calibri"/>
        <family val="2"/>
        <scheme val="minor"/>
      </rPr>
      <t xml:space="preserve"> too many orbits * recorded-steps</t>
    </r>
  </si>
  <si>
    <t>group_go_1512</t>
  </si>
  <si>
    <t>2n</t>
  </si>
  <si>
    <t>knl_1512</t>
  </si>
  <si>
    <t>double number of nodes.  Still failed</t>
  </si>
  <si>
    <t>4n</t>
  </si>
  <si>
    <t>group_go_1513</t>
  </si>
  <si>
    <t>knl_1513</t>
  </si>
  <si>
    <r>
      <t>nodes x4 but still failed --&gt;</t>
    </r>
    <r>
      <rPr>
        <sz val="9"/>
        <color rgb="FFFF00FF"/>
        <rFont val="Calibri"/>
        <family val="2"/>
        <scheme val="minor"/>
      </rPr>
      <t xml:space="preserve"> cannot solve seg fault with more nodes</t>
    </r>
  </si>
  <si>
    <t>group_go_1514</t>
  </si>
  <si>
    <t>knl_1514</t>
  </si>
  <si>
    <t>start alphas midway between tf at 15 degrees and pitch=0.001</t>
  </si>
  <si>
    <t>decrease pitch at birth 0.01 --&gt; 0.0000</t>
  </si>
  <si>
    <t>group_go_1515</t>
  </si>
  <si>
    <t>knl_1515</t>
  </si>
  <si>
    <r>
      <t xml:space="preserve">decrease pitch at birth 0.01 --&gt; 0.0001  </t>
    </r>
    <r>
      <rPr>
        <sz val="9"/>
        <color rgb="FFFF0000"/>
        <rFont val="Calibri"/>
        <family val="2"/>
        <scheme val="minor"/>
      </rPr>
      <t>still some bananas</t>
    </r>
  </si>
  <si>
    <t>group_go_1516</t>
  </si>
  <si>
    <t>knl_1516</t>
  </si>
  <si>
    <t>group_go_1517</t>
  </si>
  <si>
    <t>pitch=0, gyro : 10--&gt;20, smaller DT, fewer orbits</t>
  </si>
  <si>
    <t>knl_1517</t>
  </si>
  <si>
    <t>gyro=10, dt=1.e-9, fewer orbits</t>
  </si>
  <si>
    <t>group_go_1518</t>
  </si>
  <si>
    <t>knl_1518</t>
  </si>
  <si>
    <t>1.30 - 1.65</t>
  </si>
  <si>
    <t>group_go_1519</t>
  </si>
  <si>
    <t>group_go_1520</t>
  </si>
  <si>
    <t>knl_1519</t>
  </si>
  <si>
    <t>knl_1520</t>
  </si>
  <si>
    <t>1.70-2.05</t>
  </si>
  <si>
    <t>2.10-2.40</t>
  </si>
  <si>
    <t>group_go_1521</t>
  </si>
  <si>
    <t>knl_1521</t>
  </si>
  <si>
    <t>vphi/vtot = 0.1 study: get more bananas</t>
  </si>
  <si>
    <t>vphi/vtot = -0.1 study: get more bananas</t>
  </si>
  <si>
    <t>1.30 - 1.65  vphi/v = -0.1</t>
  </si>
  <si>
    <t>1.70-2.05  vphi/v = -0.1</t>
  </si>
  <si>
    <t>2.10-2.40  vphi/v = -0.1</t>
  </si>
  <si>
    <t>group_go_1522</t>
  </si>
  <si>
    <t>group_go_1523</t>
  </si>
  <si>
    <t>group_go_1524</t>
  </si>
  <si>
    <t>knl_1523</t>
  </si>
  <si>
    <t>knl_1524</t>
  </si>
  <si>
    <t>knl_1525</t>
  </si>
  <si>
    <t>knl_1522</t>
  </si>
  <si>
    <t>group_go_1525</t>
  </si>
  <si>
    <t>group_go_1526</t>
  </si>
  <si>
    <t>knl_1526</t>
  </si>
  <si>
    <t>group_go_1527</t>
  </si>
  <si>
    <t>knl_1527</t>
  </si>
  <si>
    <t>1.30 - 1.65  vphi/v = -0.15</t>
  </si>
  <si>
    <t>1.30 - 1.65  vphi/v = -0.05</t>
  </si>
  <si>
    <t>1.30 - 1.65  vphi/v = -0.20</t>
  </si>
  <si>
    <t>group_go_1528</t>
  </si>
  <si>
    <t>1.30 - 1.65  vphi/v = -0.25</t>
  </si>
  <si>
    <t>group_go_1529</t>
  </si>
  <si>
    <t>knl_1528</t>
  </si>
  <si>
    <t>knl_1529</t>
  </si>
  <si>
    <t>group_go_1530</t>
  </si>
  <si>
    <t>knl_1530</t>
  </si>
  <si>
    <t>1.30 - 1.65  vphi/v = -0.175</t>
  </si>
  <si>
    <t>group_go_1531</t>
  </si>
  <si>
    <t>knl_1531</t>
  </si>
  <si>
    <t>marker_12: 1.30 - 1.54 (4 cm x 4 cm), vphi/v = -0.1</t>
  </si>
  <si>
    <t>group_go_1532</t>
  </si>
  <si>
    <t>group_go_1533</t>
  </si>
  <si>
    <t>group_go_1534</t>
  </si>
  <si>
    <t>knl_1532</t>
  </si>
  <si>
    <t>knl_1533</t>
  </si>
  <si>
    <t>knl_1534</t>
  </si>
  <si>
    <t>1.58 - 1.82</t>
  </si>
  <si>
    <t>1.86 - 2.10</t>
  </si>
  <si>
    <t>2,14 - 2,38</t>
  </si>
  <si>
    <t>group_go_1535</t>
  </si>
  <si>
    <t>knl_1535</t>
  </si>
  <si>
    <t>marker_12: 1.30 - 1.46 (4 cm x 4 cm), vphi/v = -0.1</t>
  </si>
  <si>
    <t>group_go_1536</t>
  </si>
  <si>
    <t>group_go_1537</t>
  </si>
  <si>
    <t>group_go_1538</t>
  </si>
  <si>
    <t>group_go_1539</t>
  </si>
  <si>
    <t>knl_1536</t>
  </si>
  <si>
    <t>knl_1537</t>
  </si>
  <si>
    <t>knl_1538</t>
  </si>
  <si>
    <t>knl_1539</t>
  </si>
  <si>
    <t>marker_12: 1.50 - 1.66 (4 cm x 4 cm), vphi/v = -0.1</t>
  </si>
  <si>
    <t>marker_12: 1.70 - 1.86 (4 cm x 4 cm), vphi/v = -0.1</t>
  </si>
  <si>
    <t>marker_12: 1.90 - 2.06 (4 cm x 4 cm), vphi/v = -0.1</t>
  </si>
  <si>
    <t>marker_12: 2.10 - 2.26 (4 cm x 4 cm), vphi/v = -0.1</t>
  </si>
  <si>
    <t>group_go_1540</t>
  </si>
  <si>
    <t>knl_1540</t>
  </si>
  <si>
    <t>group_go_1541</t>
  </si>
  <si>
    <t>marker_12: 3 radii, 2 values of z, vphi/v = -0.1</t>
  </si>
  <si>
    <t>knl_1541</t>
  </si>
  <si>
    <t>group_go_1542</t>
  </si>
  <si>
    <t>group_go_1543</t>
  </si>
  <si>
    <t>group_go_1544</t>
  </si>
  <si>
    <t>group_go_1545</t>
  </si>
  <si>
    <t>group_go_1546</t>
  </si>
  <si>
    <t>group_go_1547</t>
  </si>
  <si>
    <t>group_go_1548</t>
  </si>
  <si>
    <t>knl_1542</t>
  </si>
  <si>
    <t>knl_1543</t>
  </si>
  <si>
    <t>knl_1544</t>
  </si>
  <si>
    <t>knl_1545</t>
  </si>
  <si>
    <t>knl_1546</t>
  </si>
  <si>
    <t>knl_1547</t>
  </si>
  <si>
    <t>knl_1548</t>
  </si>
  <si>
    <t>group_go_1549</t>
  </si>
  <si>
    <t>knl_1549</t>
  </si>
  <si>
    <t>group_go_1550</t>
  </si>
  <si>
    <t>1/26?</t>
  </si>
  <si>
    <t>knl_1550</t>
  </si>
  <si>
    <t>marker_12: 4 radii, 2 values of z, vphi/v = -0.1</t>
  </si>
  <si>
    <t>group_go_1551</t>
  </si>
  <si>
    <t>knl_1551</t>
  </si>
  <si>
    <t>knl_1552</t>
  </si>
  <si>
    <t>group_go_1554</t>
  </si>
  <si>
    <t>marker_12: 4 radii, 1 values of z, vphi/v = -0.1</t>
  </si>
  <si>
    <t>group_go_1552</t>
  </si>
  <si>
    <t>group_go_1553</t>
  </si>
  <si>
    <t>knl_1553</t>
  </si>
  <si>
    <t>vphi/v = 0.7  convergence study</t>
  </si>
  <si>
    <t>knl_1554</t>
  </si>
  <si>
    <t>t_record = 1.e-9 --&gt; 1.e-8</t>
  </si>
  <si>
    <t>group_go_1555</t>
  </si>
  <si>
    <t>knl_1555</t>
  </si>
  <si>
    <t>16m</t>
  </si>
  <si>
    <t>knl_1551_b</t>
  </si>
  <si>
    <t>2nodes with different run-time switches</t>
  </si>
  <si>
    <t>knl_1551_c</t>
  </si>
  <si>
    <t>group_go_1556</t>
  </si>
  <si>
    <t>knl_1556</t>
  </si>
  <si>
    <t>75m</t>
  </si>
  <si>
    <t>group_go_1557</t>
  </si>
  <si>
    <t>knl_1557</t>
  </si>
  <si>
    <t>5 rmajor, 1 z (1.8-2.2, 0.25)</t>
  </si>
  <si>
    <t>1/31/2002: discovered that previous runs were not collisionless</t>
  </si>
  <si>
    <t>99m</t>
  </si>
  <si>
    <t>group_go_1558</t>
  </si>
  <si>
    <t>knl_1558</t>
  </si>
  <si>
    <t>group_go_1559</t>
  </si>
  <si>
    <t>knl_1559</t>
  </si>
  <si>
    <t>group_go_1560</t>
  </si>
  <si>
    <t>knl_1560</t>
  </si>
  <si>
    <t>group_go_1561</t>
  </si>
  <si>
    <t>knl_1561</t>
  </si>
  <si>
    <t>5 markers:  5 rmajor, 1 z (1.8-2.2, 0.25)</t>
  </si>
  <si>
    <r>
      <t>10 markers:  10 rmajor, 1 z (1.85-2.30,</t>
    </r>
    <r>
      <rPr>
        <sz val="9"/>
        <color theme="1"/>
        <rFont val="Symbol"/>
        <family val="1"/>
        <charset val="2"/>
      </rPr>
      <t xml:space="preserve"> D</t>
    </r>
    <r>
      <rPr>
        <sz val="9"/>
        <color theme="1"/>
        <rFont val="Calibri"/>
        <family val="2"/>
        <scheme val="minor"/>
      </rPr>
      <t xml:space="preserve"> = 0.05)</t>
    </r>
  </si>
  <si>
    <t>20 markers:  10 rmajor, 2 z (R = 1.85-2.30,  Z = 0.25 and 0.40 D = 0.05)</t>
  </si>
  <si>
    <r>
      <t>12 markers:  rmajor, 1 z (1.80-2.35,</t>
    </r>
    <r>
      <rPr>
        <sz val="9"/>
        <color rgb="FFFF0000"/>
        <rFont val="Symbol"/>
        <family val="1"/>
        <charset val="2"/>
      </rPr>
      <t xml:space="preserve"> D</t>
    </r>
    <r>
      <rPr>
        <sz val="9"/>
        <color rgb="FFFF0000"/>
        <rFont val="Calibri"/>
        <family val="2"/>
        <scheme val="minor"/>
      </rPr>
      <t xml:space="preserve"> = 0.05)</t>
    </r>
  </si>
  <si>
    <t>group_go_1562</t>
  </si>
  <si>
    <t>knl_1562</t>
  </si>
  <si>
    <t>50 markers:  10 rmajor, 5 z (R=1.85-2.30, z=0.1-0.5)</t>
  </si>
  <si>
    <t>group_go_1563</t>
  </si>
  <si>
    <t>knl_1563</t>
  </si>
  <si>
    <t>13m</t>
  </si>
  <si>
    <t>109m</t>
  </si>
  <si>
    <t>group_go_1564</t>
  </si>
  <si>
    <t>knl_1564</t>
  </si>
  <si>
    <t>group_go_1565</t>
  </si>
  <si>
    <t>group_go_1566</t>
  </si>
  <si>
    <t>knl_1565</t>
  </si>
  <si>
    <t>knl_1566</t>
  </si>
  <si>
    <t>group_go_1567</t>
  </si>
  <si>
    <t>group_go_1568</t>
  </si>
  <si>
    <t>group_go_1569</t>
  </si>
  <si>
    <t>group_go_1570</t>
  </si>
  <si>
    <t>group_go_1571</t>
  </si>
  <si>
    <t>group_go_1572</t>
  </si>
  <si>
    <t>group_go_1573</t>
  </si>
  <si>
    <t>group_go_1574</t>
  </si>
  <si>
    <t>knl_1567</t>
  </si>
  <si>
    <t>knl_1568</t>
  </si>
  <si>
    <t>knl_1569</t>
  </si>
  <si>
    <t>knl_1570</t>
  </si>
  <si>
    <t>knl_1571</t>
  </si>
  <si>
    <t>knl_1572</t>
  </si>
  <si>
    <t>knl_1573</t>
  </si>
  <si>
    <t>knl_1574</t>
  </si>
  <si>
    <t>44 markers:  22 rmajor (150-235, D=5)  Z=0.10 and 0.15</t>
  </si>
  <si>
    <t>Z=0.20 and 0.25</t>
  </si>
  <si>
    <t>Z=0.30 and 0.35</t>
  </si>
  <si>
    <t>Z=0.40 and 0.45</t>
  </si>
  <si>
    <t>Z=0.50 and 0.55</t>
  </si>
  <si>
    <t>Z=0.60 and 0.65</t>
  </si>
  <si>
    <t>Z=0.70 and 0.75</t>
  </si>
  <si>
    <t>Z=0.80 and 0.85</t>
  </si>
  <si>
    <t>group_go_1575</t>
  </si>
  <si>
    <t>group_go_1576</t>
  </si>
  <si>
    <t>group_go_1577</t>
  </si>
  <si>
    <t>group_go_1578</t>
  </si>
  <si>
    <t>group_go_1579</t>
  </si>
  <si>
    <t>knl_1575</t>
  </si>
  <si>
    <t>knl_1576</t>
  </si>
  <si>
    <t>knl_1577</t>
  </si>
  <si>
    <t>knl_1578</t>
  </si>
  <si>
    <t>knl_1579</t>
  </si>
  <si>
    <r>
      <rPr>
        <sz val="9"/>
        <color rgb="FFFF00FF"/>
        <rFont val="Calibri"/>
        <family val="2"/>
        <scheme val="minor"/>
      </rPr>
      <t>repeat with collisions turned ON</t>
    </r>
    <r>
      <rPr>
        <sz val="9"/>
        <color rgb="FF00B0F0"/>
        <rFont val="Calibri"/>
        <family val="2"/>
        <scheme val="minor"/>
      </rPr>
      <t>.  44 markers:  22 rmajor (150-235, D=5)  Z=0.10 and 0.15</t>
    </r>
  </si>
  <si>
    <t>group_go_1580</t>
  </si>
  <si>
    <t>group_go_1581</t>
  </si>
  <si>
    <t>group_go_1582</t>
  </si>
  <si>
    <t>group_go_1583</t>
  </si>
  <si>
    <t>group_go_1584</t>
  </si>
  <si>
    <t>group_go_1585</t>
  </si>
  <si>
    <t>group_go_1586</t>
  </si>
  <si>
    <t>group_go_1587</t>
  </si>
  <si>
    <t>knl_1580</t>
  </si>
  <si>
    <t>knl_1581</t>
  </si>
  <si>
    <t>knl_1582</t>
  </si>
  <si>
    <t>knl_1583</t>
  </si>
  <si>
    <t>knl_1584</t>
  </si>
  <si>
    <t>knl_1585</t>
  </si>
  <si>
    <t>knl_1586</t>
  </si>
  <si>
    <t>knl_1587</t>
  </si>
  <si>
    <r>
      <rPr>
        <sz val="9"/>
        <color rgb="FFFF00FF"/>
        <rFont val="Calibri"/>
        <family val="2"/>
        <scheme val="minor"/>
      </rPr>
      <t>nominal ripple, no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</si>
  <si>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group_go_1588</t>
  </si>
  <si>
    <t>knl_1588</t>
  </si>
  <si>
    <t>Z=0.0.05</t>
  </si>
  <si>
    <t>group_go_1589</t>
  </si>
  <si>
    <t>group_go_1590</t>
  </si>
  <si>
    <t>knl_1590</t>
  </si>
  <si>
    <t>Z=0.05</t>
  </si>
  <si>
    <t>group_go_1591</t>
  </si>
  <si>
    <t>first use of marker_13 with specified true pitch angle</t>
  </si>
  <si>
    <t>knl_1591</t>
  </si>
  <si>
    <t>scan03</t>
  </si>
  <si>
    <t>scan01</t>
  </si>
  <si>
    <t>scan02</t>
  </si>
  <si>
    <t>group_go_1592</t>
  </si>
  <si>
    <t>group_go_1593</t>
  </si>
  <si>
    <t>group_go_1594</t>
  </si>
  <si>
    <t>group_go_1595</t>
  </si>
  <si>
    <t>group_go_1596</t>
  </si>
  <si>
    <t>group_go_1597</t>
  </si>
  <si>
    <t>group_go_1598</t>
  </si>
  <si>
    <t>group_go_1599</t>
  </si>
  <si>
    <t>knl_1592</t>
  </si>
  <si>
    <t>knl_1593</t>
  </si>
  <si>
    <t>knl_1594</t>
  </si>
  <si>
    <t>knl_1595</t>
  </si>
  <si>
    <t>knl_1596</t>
  </si>
  <si>
    <t>knl_1597</t>
  </si>
  <si>
    <t>knl_1598</t>
  </si>
  <si>
    <t>knl_1599</t>
  </si>
  <si>
    <t>knl_1600</t>
  </si>
  <si>
    <t>scan04</t>
  </si>
  <si>
    <r>
      <rPr>
        <sz val="9"/>
        <color rgb="FFFF00FF"/>
        <rFont val="Calibri"/>
        <family val="2"/>
        <scheme val="minor"/>
      </rPr>
      <t>nominal ripple, with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</si>
  <si>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group_go_1600</t>
  </si>
  <si>
    <t>knl_1601</t>
  </si>
  <si>
    <t>knl_1602</t>
  </si>
  <si>
    <t>knl_1603</t>
  </si>
  <si>
    <t>knl_1604</t>
  </si>
  <si>
    <t>knl_1605</t>
  </si>
  <si>
    <t>knl_1606</t>
  </si>
  <si>
    <t>knl_1607</t>
  </si>
  <si>
    <t>knl_1608</t>
  </si>
  <si>
    <t>knl_1609</t>
  </si>
  <si>
    <t>scan05</t>
  </si>
  <si>
    <t>group_go_1601</t>
  </si>
  <si>
    <t>group_go_1602</t>
  </si>
  <si>
    <t>group_go_1603</t>
  </si>
  <si>
    <t>group_go_1604</t>
  </si>
  <si>
    <t>group_go_1605</t>
  </si>
  <si>
    <t>group_go_1606</t>
  </si>
  <si>
    <t>group_go_1607</t>
  </si>
  <si>
    <t>group_go_1608</t>
  </si>
  <si>
    <t>group_go_1609</t>
  </si>
  <si>
    <t>group_go_1610</t>
  </si>
  <si>
    <t>knl_1610</t>
  </si>
  <si>
    <t>group_go_1611</t>
  </si>
  <si>
    <t>knl_1611</t>
  </si>
  <si>
    <t>group_go_1612</t>
  </si>
  <si>
    <t>group_go_1613</t>
  </si>
  <si>
    <t>group_go_1614</t>
  </si>
  <si>
    <t>group_go_1615</t>
  </si>
  <si>
    <t>group_go_1616</t>
  </si>
  <si>
    <t>group_go_1617</t>
  </si>
  <si>
    <t>group_go_1618</t>
  </si>
  <si>
    <t>knl_1618</t>
  </si>
  <si>
    <t>knl_1612</t>
  </si>
  <si>
    <t>knl_1613</t>
  </si>
  <si>
    <t>knl_1614</t>
  </si>
  <si>
    <t>knl_1615</t>
  </si>
  <si>
    <t>knl_1616</t>
  </si>
  <si>
    <t>knl_1617</t>
  </si>
  <si>
    <t>knl_1620</t>
  </si>
  <si>
    <t>group_go_1620</t>
  </si>
  <si>
    <t>z=-0.15,-0.35</t>
  </si>
  <si>
    <t>mean pitch = -0.009 and z = -0.05,-0.10. manual .h5 generation</t>
  </si>
  <si>
    <t>z=-0.15, -0.20</t>
  </si>
  <si>
    <t>z=-0.25-,0.30</t>
  </si>
  <si>
    <t>z=-0.35,-0.40</t>
  </si>
  <si>
    <t>z=-0.45,-0.50</t>
  </si>
  <si>
    <t>z=-0.55,-0.60</t>
  </si>
  <si>
    <t>z=-0.65-,0.70</t>
  </si>
  <si>
    <t>z=-0.75-,0.80</t>
  </si>
  <si>
    <t>z=-0.85,-0.90</t>
  </si>
  <si>
    <t>scan06</t>
  </si>
  <si>
    <t>group_go_1621</t>
  </si>
  <si>
    <t>knl_1621</t>
  </si>
  <si>
    <t>R=2.0, z=-0.45.   pitch scan</t>
  </si>
  <si>
    <t>group_go_1622</t>
  </si>
  <si>
    <t>knl_1622</t>
  </si>
  <si>
    <t>record GO as GO</t>
  </si>
  <si>
    <t>group_go_1623</t>
  </si>
  <si>
    <t>group_go_1624</t>
  </si>
  <si>
    <t>group_go_1625</t>
  </si>
  <si>
    <t>group_go_1626</t>
  </si>
  <si>
    <t>group_go_1627</t>
  </si>
  <si>
    <t>group_go_1628</t>
  </si>
  <si>
    <t>group_go_1629</t>
  </si>
  <si>
    <t>group_go_1630</t>
  </si>
  <si>
    <t>group_go_1631</t>
  </si>
  <si>
    <t>knl_1623</t>
  </si>
  <si>
    <t>knl_1624</t>
  </si>
  <si>
    <t>knl_1625</t>
  </si>
  <si>
    <t>knl_1626</t>
  </si>
  <si>
    <t>knl_1627</t>
  </si>
  <si>
    <t>knl_1628</t>
  </si>
  <si>
    <t>knl_1629</t>
  </si>
  <si>
    <t>knl_1630</t>
  </si>
  <si>
    <t>knl_1631</t>
  </si>
  <si>
    <t>scan07</t>
  </si>
  <si>
    <r>
      <rPr>
        <sz val="9"/>
        <color rgb="FF00B0F0"/>
        <rFont val="Calibri"/>
        <family val="2"/>
        <scheme val="minor"/>
      </rPr>
      <t>collisions on</t>
    </r>
    <r>
      <rPr>
        <sz val="9"/>
        <rFont val="Calibri"/>
        <family val="2"/>
        <scheme val="minor"/>
      </rPr>
      <t xml:space="preserve"> mean pitch = -0.009 and z = -0.05,-0.10. manual .h5 generation</t>
    </r>
  </si>
  <si>
    <t>group_go_1632</t>
  </si>
  <si>
    <t>knl_1632</t>
  </si>
  <si>
    <t>group_go_1633</t>
  </si>
  <si>
    <t>knl_1633</t>
  </si>
  <si>
    <r>
      <t xml:space="preserve">store 4000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… seg fault</t>
    </r>
  </si>
  <si>
    <t>group_go_1634</t>
  </si>
  <si>
    <t>knl_1634</t>
  </si>
  <si>
    <r>
      <t xml:space="preserve">store 3000 orbit positions at 1.e-8.  </t>
    </r>
    <r>
      <rPr>
        <b/>
        <sz val="9"/>
        <color rgb="FFFF00FF"/>
        <rFont val="Calibri"/>
        <family val="2"/>
        <scheme val="minor"/>
      </rPr>
      <t>checking memor</t>
    </r>
    <r>
      <rPr>
        <sz val="9"/>
        <rFont val="Calibri"/>
        <family val="2"/>
        <scheme val="minor"/>
      </rPr>
      <t xml:space="preserve">y </t>
    </r>
    <r>
      <rPr>
        <b/>
        <sz val="9"/>
        <color rgb="FFFF0000"/>
        <rFont val="Calibri"/>
        <family val="2"/>
        <scheme val="minor"/>
      </rPr>
      <t>… seg fault</t>
    </r>
  </si>
  <si>
    <r>
      <t xml:space="preserve">store 2000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… running OK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Nm x Np = 9.5e7</t>
    </r>
  </si>
  <si>
    <t>group_go_1635</t>
  </si>
  <si>
    <t>knl_1635</t>
  </si>
  <si>
    <t>repeat with -0.2 &lt; pitch &lt; 0.2</t>
  </si>
  <si>
    <t>repeat good spatial range and one pitch angle</t>
  </si>
  <si>
    <t>group_go_1636</t>
  </si>
  <si>
    <t>knl_1636</t>
  </si>
  <si>
    <t>group_go_1637</t>
  </si>
  <si>
    <t>knl_1637</t>
  </si>
  <si>
    <t>knl_1638</t>
  </si>
  <si>
    <t>knl_1639</t>
  </si>
  <si>
    <t>knl_1640</t>
  </si>
  <si>
    <t>knl_1641</t>
  </si>
  <si>
    <t>knl_1642</t>
  </si>
  <si>
    <t>knl_1643</t>
  </si>
  <si>
    <t>knl_1644</t>
  </si>
  <si>
    <t>knl_1645</t>
  </si>
  <si>
    <t>group_go_1638</t>
  </si>
  <si>
    <t>group_go_1639</t>
  </si>
  <si>
    <t>group_go_1640</t>
  </si>
  <si>
    <t>group_go_1641</t>
  </si>
  <si>
    <t>group_go_1642</t>
  </si>
  <si>
    <t>group_go_1643</t>
  </si>
  <si>
    <t>group_go_1644</t>
  </si>
  <si>
    <t>group_go_1645</t>
  </si>
  <si>
    <r>
      <rPr>
        <sz val="9"/>
        <color rgb="FF00B0F0"/>
        <rFont val="Calibri"/>
        <family val="2"/>
        <scheme val="minor"/>
      </rPr>
      <t>mean pitch = +0.10</t>
    </r>
    <r>
      <rPr>
        <sz val="9"/>
        <color theme="1"/>
        <rFont val="Calibri"/>
        <family val="2"/>
        <scheme val="minor"/>
      </rPr>
      <t xml:space="preserve"> and z = -0.05,-0.10. manual .h5 generation</t>
    </r>
  </si>
  <si>
    <t>scan08</t>
  </si>
  <si>
    <t>group_go_1646</t>
  </si>
  <si>
    <t>group_go_1647</t>
  </si>
  <si>
    <t>knl_1646</t>
  </si>
  <si>
    <t>knl_1647</t>
  </si>
  <si>
    <t>group_go_1648</t>
  </si>
  <si>
    <t>group_go_1649</t>
  </si>
  <si>
    <t>group_go_1650</t>
  </si>
  <si>
    <t>group_go_1651</t>
  </si>
  <si>
    <t>group_go_1652</t>
  </si>
  <si>
    <t>group_go_1653</t>
  </si>
  <si>
    <t>group_go_1654</t>
  </si>
  <si>
    <t>knl_1648</t>
  </si>
  <si>
    <t>knl_1649</t>
  </si>
  <si>
    <t>knl_1650</t>
  </si>
  <si>
    <t>knl_1651</t>
  </si>
  <si>
    <t>knl_1652</t>
  </si>
  <si>
    <t>knl_1653</t>
  </si>
  <si>
    <t>knl_1654</t>
  </si>
  <si>
    <t>scan09</t>
  </si>
  <si>
    <t>group_go_1665</t>
  </si>
  <si>
    <t>knl_1665</t>
  </si>
  <si>
    <t>group_go_1655</t>
  </si>
  <si>
    <t xml:space="preserve">knl_1655.sh </t>
  </si>
  <si>
    <t>genarate parent for lossmap</t>
  </si>
  <si>
    <t>group_go_1656</t>
  </si>
  <si>
    <t>knl_1156.sh</t>
  </si>
  <si>
    <t>generate parent for weights</t>
  </si>
  <si>
    <t>group_go_1657</t>
  </si>
  <si>
    <t>group_go_1658</t>
  </si>
  <si>
    <t>group_go_1659</t>
  </si>
  <si>
    <t>group_go_1660</t>
  </si>
  <si>
    <t>group_go_1661</t>
  </si>
  <si>
    <t>group_go_1662</t>
  </si>
  <si>
    <t>group_go_1663</t>
  </si>
  <si>
    <t>group_go_1664</t>
  </si>
  <si>
    <t>knl_1657</t>
  </si>
  <si>
    <t>knl_1658</t>
  </si>
  <si>
    <t>knl_1659</t>
  </si>
  <si>
    <t>knl_1660</t>
  </si>
  <si>
    <t>knl_1661</t>
  </si>
  <si>
    <t>knl_1662</t>
  </si>
  <si>
    <t>knl_1663</t>
  </si>
  <si>
    <t>knl_1664</t>
  </si>
  <si>
    <t>repeat with collisions on</t>
  </si>
  <si>
    <t>group_go_1666</t>
  </si>
  <si>
    <t>better parent for weights.  Time = 5.e-5</t>
  </si>
  <si>
    <t>5 min</t>
  </si>
  <si>
    <t>wall_and_rhomax</t>
  </si>
  <si>
    <t>group_go_1667</t>
  </si>
  <si>
    <t>knl_1167.sh</t>
  </si>
  <si>
    <t>17 min</t>
  </si>
  <si>
    <r>
      <t>marker-parent = 54894253.</t>
    </r>
    <r>
      <rPr>
        <b/>
        <sz val="11"/>
        <color rgb="FF00B050"/>
        <rFont val="Calibri"/>
        <family val="2"/>
        <scheme val="minor"/>
      </rPr>
      <t xml:space="preserve"> confirm:  99.2% hit wall (=LCFS)</t>
    </r>
  </si>
  <si>
    <t>survived</t>
  </si>
  <si>
    <t>group_go_1668</t>
  </si>
  <si>
    <t>knl_1168.sh</t>
  </si>
  <si>
    <t>nrecord = 2000</t>
  </si>
  <si>
    <t>markers_12</t>
  </si>
  <si>
    <t>markers_13</t>
  </si>
  <si>
    <t>91 min</t>
  </si>
  <si>
    <t>group_go_1669</t>
  </si>
  <si>
    <t>group_go_1670</t>
  </si>
  <si>
    <t>group_go_1671</t>
  </si>
  <si>
    <t>group_go_1672</t>
  </si>
  <si>
    <t>group_go_1673</t>
  </si>
  <si>
    <t>group_go_1674</t>
  </si>
  <si>
    <t>group_go_1675</t>
  </si>
  <si>
    <t>group_go_1676</t>
  </si>
  <si>
    <t>group_go_1677</t>
  </si>
  <si>
    <t>knl_1669</t>
  </si>
  <si>
    <t>knl_1670</t>
  </si>
  <si>
    <t>knl_1671</t>
  </si>
  <si>
    <t>knl_1672</t>
  </si>
  <si>
    <t>knl_1673</t>
  </si>
  <si>
    <t>knl_1674</t>
  </si>
  <si>
    <t>knl_1675</t>
  </si>
  <si>
    <t>knl_1676</t>
  </si>
  <si>
    <t>knl_1677</t>
  </si>
  <si>
    <t>scan11</t>
  </si>
  <si>
    <t>group_go_1678</t>
  </si>
  <si>
    <t>group_go_1679</t>
  </si>
  <si>
    <t>group_go_1680</t>
  </si>
  <si>
    <t>group_go_1681</t>
  </si>
  <si>
    <t>group_go_1682</t>
  </si>
  <si>
    <t>group_go_1683</t>
  </si>
  <si>
    <t>group_go_1684</t>
  </si>
  <si>
    <t>group_go_1685</t>
  </si>
  <si>
    <t>group_go_1686</t>
  </si>
  <si>
    <t>knl_1678</t>
  </si>
  <si>
    <t>knl_1679</t>
  </si>
  <si>
    <t>knl_1680</t>
  </si>
  <si>
    <t>knl_1681</t>
  </si>
  <si>
    <t>knl_1682</t>
  </si>
  <si>
    <t>knl_1683</t>
  </si>
  <si>
    <t>knl_1684</t>
  </si>
  <si>
    <t>knl_1685</t>
  </si>
  <si>
    <t>knl_1686</t>
  </si>
  <si>
    <t>scan12</t>
  </si>
  <si>
    <t>group_go_1687</t>
  </si>
  <si>
    <t>knl_1187.sh</t>
  </si>
  <si>
    <t>record GO as GC</t>
  </si>
  <si>
    <t>3hr 10 min</t>
  </si>
  <si>
    <t>group_go_1688</t>
  </si>
  <si>
    <t>knl_1688</t>
  </si>
  <si>
    <t>record=5.e-9.  Z = -0.1</t>
  </si>
  <si>
    <t>record=5.e-9.  Z= -0.3</t>
  </si>
  <si>
    <t>record=5.e-9.  Z = - 0.2</t>
  </si>
  <si>
    <t>record=5.e-9.   Z= -0.4</t>
  </si>
  <si>
    <t>group_go_1689</t>
  </si>
  <si>
    <t>group_go_1690</t>
  </si>
  <si>
    <t>group_go_1691</t>
  </si>
  <si>
    <t>group_go_1692</t>
  </si>
  <si>
    <t>knl_1692</t>
  </si>
  <si>
    <t>group_go_1693</t>
  </si>
  <si>
    <t>knl_1693</t>
  </si>
  <si>
    <t>knl_1694</t>
  </si>
  <si>
    <t>knl_1695</t>
  </si>
  <si>
    <t>group_go_1694</t>
  </si>
  <si>
    <t>group_go_1695</t>
  </si>
  <si>
    <t>record=5.e-9.  Z = -0.2</t>
  </si>
  <si>
    <t>record=5.e-9.  Z = -0.3</t>
  </si>
  <si>
    <t>record=5.e-9.  Z = -0.4</t>
  </si>
  <si>
    <t>group_go_1696</t>
  </si>
  <si>
    <t>knl_1696</t>
  </si>
  <si>
    <t>group_go_1697</t>
  </si>
  <si>
    <t>group_go_1698</t>
  </si>
  <si>
    <t>group_go_1699</t>
  </si>
  <si>
    <t>knl_1697</t>
  </si>
  <si>
    <t>knl_1698</t>
  </si>
  <si>
    <t>knl_1699</t>
  </si>
  <si>
    <t>scan 14</t>
  </si>
  <si>
    <t>6n</t>
  </si>
  <si>
    <t>group_go_1700</t>
  </si>
  <si>
    <t>knl_1700.sh</t>
  </si>
  <si>
    <t>record GO as GC. Production run to thermalization</t>
  </si>
  <si>
    <t>group_go_1701</t>
  </si>
  <si>
    <t>knl_1701</t>
  </si>
  <si>
    <t>record=2.5e-9.  Z = -0.2  R = 1.65 - 2.10</t>
  </si>
  <si>
    <t>group_go_1702</t>
  </si>
  <si>
    <t>knl_1702</t>
  </si>
  <si>
    <t>group_go_1703</t>
  </si>
  <si>
    <t>knl_1703</t>
  </si>
  <si>
    <t>record=2.5e-9.  Z = -0.10  R = 1.30-2.35</t>
  </si>
  <si>
    <t>Z=-0.15</t>
  </si>
  <si>
    <t>Z=-0.20</t>
  </si>
  <si>
    <t>Z=-0.25</t>
  </si>
  <si>
    <t>Z=-0.30</t>
  </si>
  <si>
    <t>Z=-0.35</t>
  </si>
  <si>
    <t>Z=-0.40</t>
  </si>
  <si>
    <t>Z=-0.45</t>
  </si>
  <si>
    <t>Z=-0.50</t>
  </si>
  <si>
    <t>Z=-0.55</t>
  </si>
  <si>
    <t>Z=-0.60</t>
  </si>
  <si>
    <t>Z=-0.65</t>
  </si>
  <si>
    <t>Z=-0.70</t>
  </si>
  <si>
    <t>Z=-0.75</t>
  </si>
  <si>
    <t>Z=-0.80</t>
  </si>
  <si>
    <t>Z=-0.85</t>
  </si>
  <si>
    <t>Z=-0.90</t>
  </si>
  <si>
    <t>group_go_1704</t>
  </si>
  <si>
    <t>group_go_1705</t>
  </si>
  <si>
    <t>group_go_1706</t>
  </si>
  <si>
    <t>group_go_1707</t>
  </si>
  <si>
    <t>group_go_1708</t>
  </si>
  <si>
    <t>group_go_1709</t>
  </si>
  <si>
    <t>group_go_1710</t>
  </si>
  <si>
    <t>group_go_1711</t>
  </si>
  <si>
    <t>group_go_1712</t>
  </si>
  <si>
    <t>group_go_1713</t>
  </si>
  <si>
    <t>group_go_1714</t>
  </si>
  <si>
    <t>group_go_1715</t>
  </si>
  <si>
    <t>group_go_1716</t>
  </si>
  <si>
    <t>group_go_1717</t>
  </si>
  <si>
    <t>group_go_1718</t>
  </si>
  <si>
    <t>group_go_1719</t>
  </si>
  <si>
    <t>knl_1704</t>
  </si>
  <si>
    <t>knl_1705</t>
  </si>
  <si>
    <t>knl_1706</t>
  </si>
  <si>
    <t>knl_1707</t>
  </si>
  <si>
    <t>knl_1708</t>
  </si>
  <si>
    <t>knl_1709</t>
  </si>
  <si>
    <t>knl_1710</t>
  </si>
  <si>
    <t>knl_1711</t>
  </si>
  <si>
    <t>knl_1712</t>
  </si>
  <si>
    <t>knl_1713</t>
  </si>
  <si>
    <t>knl_1714</t>
  </si>
  <si>
    <t>knl_1715</t>
  </si>
  <si>
    <t>knl_1716</t>
  </si>
  <si>
    <t>knl_1717</t>
  </si>
  <si>
    <t>knl_1718</t>
  </si>
  <si>
    <t>knl_1719</t>
  </si>
  <si>
    <t>ignore this run</t>
  </si>
  <si>
    <t>scan 16</t>
  </si>
  <si>
    <t>group_go_1720</t>
  </si>
  <si>
    <t>group_go_1721</t>
  </si>
  <si>
    <t>group_go_1722</t>
  </si>
  <si>
    <t>group_go_1723</t>
  </si>
  <si>
    <t>group_go_1724</t>
  </si>
  <si>
    <t>group_go_1725</t>
  </si>
  <si>
    <t>group_go_1726</t>
  </si>
  <si>
    <t>group_go_1727</t>
  </si>
  <si>
    <t>group_go_1728</t>
  </si>
  <si>
    <t>group_go_1729</t>
  </si>
  <si>
    <t>group_go_1730</t>
  </si>
  <si>
    <t>group_go_1731</t>
  </si>
  <si>
    <t>group_go_1732</t>
  </si>
  <si>
    <t>group_go_1733</t>
  </si>
  <si>
    <t>group_go_1734</t>
  </si>
  <si>
    <t>group_go_1735</t>
  </si>
  <si>
    <t>group_go_1736</t>
  </si>
  <si>
    <t>knl_1720</t>
  </si>
  <si>
    <t>knl_1721</t>
  </si>
  <si>
    <t>knl_1722</t>
  </si>
  <si>
    <t>knl_1723</t>
  </si>
  <si>
    <t>knl_1724</t>
  </si>
  <si>
    <t>knl_1725</t>
  </si>
  <si>
    <t>knl_1726</t>
  </si>
  <si>
    <t>knl_1727</t>
  </si>
  <si>
    <t>knl_1728</t>
  </si>
  <si>
    <t>knl_1729</t>
  </si>
  <si>
    <t>knl_1730</t>
  </si>
  <si>
    <t>knl_1731</t>
  </si>
  <si>
    <t>knl_1732</t>
  </si>
  <si>
    <t>knl_1733</t>
  </si>
  <si>
    <t>knl_1734</t>
  </si>
  <si>
    <t>knl_1735</t>
  </si>
  <si>
    <t>knl_1736</t>
  </si>
  <si>
    <t>scan 17</t>
  </si>
  <si>
    <t>knl_1589(?)</t>
  </si>
  <si>
    <t>group_go_1737</t>
  </si>
  <si>
    <t>dt_record = 2.5e-9 nr=8.8M  Z = -0.10  R = 1.3-1.8</t>
  </si>
  <si>
    <t>group_go_1738</t>
  </si>
  <si>
    <t>knl_1737</t>
  </si>
  <si>
    <t>knl_1738</t>
  </si>
  <si>
    <t>group_go_1739</t>
  </si>
  <si>
    <t>group_go_1740</t>
  </si>
  <si>
    <t>knl_1739</t>
  </si>
  <si>
    <t>knl_1740</t>
  </si>
  <si>
    <t>dt_record = 2.5e-9 nr=8.8M  Z = -0.15  R = 1.3-1.8</t>
  </si>
  <si>
    <t>dt_record = 2.5e-9 nr=8.8M  Z = -0.15  R = 1.85-2.35</t>
  </si>
  <si>
    <t>dt_record = 2.5e-9 nr=8.8M  Z = -0.05  R = 1.3-1.8</t>
  </si>
  <si>
    <t>dt_record = 2.5e-9 nr=8.8M  Z = -0.10  R = 1.85-2.35</t>
  </si>
  <si>
    <t>group_go_1741</t>
  </si>
  <si>
    <t>group_go_1742</t>
  </si>
  <si>
    <t>knl_1741</t>
  </si>
  <si>
    <t>knl_1742</t>
  </si>
  <si>
    <t>scan18</t>
  </si>
  <si>
    <t>group_go_1743</t>
  </si>
  <si>
    <t>knl_1743</t>
  </si>
  <si>
    <r>
      <t xml:space="preserve">R = 130-240.  (N=56; delta = 2 cm) Z = -0.04  </t>
    </r>
    <r>
      <rPr>
        <sz val="9"/>
        <color rgb="FFFF0000"/>
        <rFont val="Calibri"/>
        <family val="2"/>
        <scheme val="minor"/>
      </rPr>
      <t>123 Million</t>
    </r>
  </si>
  <si>
    <t>group_go_1744</t>
  </si>
  <si>
    <t>knl_1744</t>
  </si>
  <si>
    <r>
      <t xml:space="preserve">try again </t>
    </r>
    <r>
      <rPr>
        <sz val="9"/>
        <color rgb="FF00B050"/>
        <rFont val="Calibri"/>
        <family val="2"/>
        <scheme val="minor"/>
      </rPr>
      <t xml:space="preserve"> 111 Million</t>
    </r>
    <r>
      <rPr>
        <sz val="9"/>
        <color rgb="FF00B0F0"/>
        <rFont val="Calibri"/>
        <family val="2"/>
        <scheme val="minor"/>
      </rPr>
      <t xml:space="preserve">  z = -0.04</t>
    </r>
  </si>
  <si>
    <t>knl_1745</t>
  </si>
  <si>
    <t>z=-0.06</t>
  </si>
  <si>
    <t>z=-0.08</t>
  </si>
  <si>
    <t>z=-0.10</t>
  </si>
  <si>
    <t>z=-0.12</t>
  </si>
  <si>
    <t>z=-0.14</t>
  </si>
  <si>
    <t>z=-0.16</t>
  </si>
  <si>
    <t>z=-0.18</t>
  </si>
  <si>
    <t>z=-0.20</t>
  </si>
  <si>
    <t>z=-0.22</t>
  </si>
  <si>
    <t>z=-0.24</t>
  </si>
  <si>
    <t>z=-0.26</t>
  </si>
  <si>
    <t>group_go_1745</t>
  </si>
  <si>
    <t>group_go_1746</t>
  </si>
  <si>
    <t>group_go_1747</t>
  </si>
  <si>
    <t>group_go_1748</t>
  </si>
  <si>
    <t>group_go_1749</t>
  </si>
  <si>
    <t>group_go_1750</t>
  </si>
  <si>
    <t>group_go_1751</t>
  </si>
  <si>
    <t>group_go_1752</t>
  </si>
  <si>
    <t>group_go_1753</t>
  </si>
  <si>
    <t>group_go_1754</t>
  </si>
  <si>
    <t>group_go_1755</t>
  </si>
  <si>
    <t>knl_1746</t>
  </si>
  <si>
    <t>knl_1747</t>
  </si>
  <si>
    <t>knl_1748</t>
  </si>
  <si>
    <t>knl_1749</t>
  </si>
  <si>
    <t>knl_1750</t>
  </si>
  <si>
    <t>knl_1751</t>
  </si>
  <si>
    <t>knl_1752</t>
  </si>
  <si>
    <t>knl_1753</t>
  </si>
  <si>
    <t>knl_1754</t>
  </si>
  <si>
    <t>knl_1755</t>
  </si>
  <si>
    <t>scan19</t>
  </si>
  <si>
    <t>z=-0.28</t>
  </si>
  <si>
    <t>z=-0.30</t>
  </si>
  <si>
    <t>z=-0.32</t>
  </si>
  <si>
    <t>z=-0.34</t>
  </si>
  <si>
    <t>z=-0.36</t>
  </si>
  <si>
    <t>z=-0.38</t>
  </si>
  <si>
    <t>z=-0.40</t>
  </si>
  <si>
    <t>z=-0.42</t>
  </si>
  <si>
    <t>z=-0.44</t>
  </si>
  <si>
    <t>z=-0.46</t>
  </si>
  <si>
    <t>z=-0.48</t>
  </si>
  <si>
    <t>z=-0.50</t>
  </si>
  <si>
    <t>group_go_1756</t>
  </si>
  <si>
    <t>group_go_1757</t>
  </si>
  <si>
    <t>group_go_1758</t>
  </si>
  <si>
    <t>group_go_1759</t>
  </si>
  <si>
    <t>group_go_1760</t>
  </si>
  <si>
    <t>group_go_1761</t>
  </si>
  <si>
    <t>group_go_1762</t>
  </si>
  <si>
    <t>group_go_1763</t>
  </si>
  <si>
    <t>group_go_1764</t>
  </si>
  <si>
    <t>group_go_1765</t>
  </si>
  <si>
    <t>group_go_1766</t>
  </si>
  <si>
    <t>group_go_1767</t>
  </si>
  <si>
    <t>knl_1756</t>
  </si>
  <si>
    <t>knl_1757</t>
  </si>
  <si>
    <t>knl_1758</t>
  </si>
  <si>
    <t>knl_1759</t>
  </si>
  <si>
    <t>knl_1760</t>
  </si>
  <si>
    <t>knl_1761</t>
  </si>
  <si>
    <t>knl_1762</t>
  </si>
  <si>
    <t>knl_1763</t>
  </si>
  <si>
    <t>knl_1764</t>
  </si>
  <si>
    <t>knl_1765</t>
  </si>
  <si>
    <t>knl_1766</t>
  </si>
  <si>
    <t>knl_1767</t>
  </si>
  <si>
    <t>Z = -0.10 repeat scan 16 with collisions turned on</t>
  </si>
  <si>
    <t>scan 20</t>
  </si>
  <si>
    <t>group_go_1768</t>
  </si>
  <si>
    <t>group_go_1769</t>
  </si>
  <si>
    <t>group_go_1770</t>
  </si>
  <si>
    <t>group_go_1771</t>
  </si>
  <si>
    <t>group_go_1772</t>
  </si>
  <si>
    <t>group_go_1773</t>
  </si>
  <si>
    <t>group_go_1774</t>
  </si>
  <si>
    <t>group_go_1775</t>
  </si>
  <si>
    <t>group_go_1776</t>
  </si>
  <si>
    <t>group_go_1777</t>
  </si>
  <si>
    <t>group_go_1778</t>
  </si>
  <si>
    <t>group_go_1779</t>
  </si>
  <si>
    <t>group_go_1780</t>
  </si>
  <si>
    <t>group_go_1781</t>
  </si>
  <si>
    <t>group_go_1782</t>
  </si>
  <si>
    <t>group_go_1783</t>
  </si>
  <si>
    <t>group_go_1784</t>
  </si>
  <si>
    <t>knl_1768</t>
  </si>
  <si>
    <t>knl_1769</t>
  </si>
  <si>
    <t>knl_1770</t>
  </si>
  <si>
    <t>knl_1771</t>
  </si>
  <si>
    <t>knl_1772</t>
  </si>
  <si>
    <t>knl_1773</t>
  </si>
  <si>
    <t>knl_1774</t>
  </si>
  <si>
    <t>knl_1775</t>
  </si>
  <si>
    <t>knl_1776</t>
  </si>
  <si>
    <t>knl_1777</t>
  </si>
  <si>
    <t>knl_1778</t>
  </si>
  <si>
    <t>knl_1779</t>
  </si>
  <si>
    <t>knl_1780</t>
  </si>
  <si>
    <t>knl_1781</t>
  </si>
  <si>
    <t>knl_1782</t>
  </si>
  <si>
    <t>knl_1783</t>
  </si>
  <si>
    <t>knl_1784</t>
  </si>
  <si>
    <t>rebuild ASCOT5  morning of March 17, 2022</t>
  </si>
  <si>
    <t>group_go_1785</t>
  </si>
  <si>
    <t>knl_1785</t>
  </si>
  <si>
    <t>direct post-rebuild run of 1784 (no changes to group_go_1784.py)</t>
  </si>
  <si>
    <t>no .h5 file</t>
  </si>
  <si>
    <t>direct rerun of 1784 -- new .h5 file</t>
  </si>
  <si>
    <t>group_go_1786</t>
  </si>
  <si>
    <t>knl_1786</t>
  </si>
  <si>
    <t>pitch = -0.006 --&gt; -0.0021</t>
  </si>
  <si>
    <t>group_go_1787</t>
  </si>
  <si>
    <t>group_go_1788</t>
  </si>
  <si>
    <t>group_go_1789</t>
  </si>
  <si>
    <t>knl_1787</t>
  </si>
  <si>
    <t>knl_1788</t>
  </si>
  <si>
    <t>knl_1789</t>
  </si>
  <si>
    <t>pitch = -0.0020 --&gt; 0.0019</t>
  </si>
  <si>
    <t>group_go_1790</t>
  </si>
  <si>
    <t>knl_1790</t>
  </si>
  <si>
    <t>group_go_1791</t>
  </si>
  <si>
    <t>group_go_1792</t>
  </si>
  <si>
    <t>group_go_1793</t>
  </si>
  <si>
    <t>knl_1791</t>
  </si>
  <si>
    <t>knl_1792</t>
  </si>
  <si>
    <t>knl_1793</t>
  </si>
  <si>
    <t>pitch = 0.0020 --&gt; 0.0059</t>
  </si>
  <si>
    <t>pitch = 0.0060 --&gt; 0.0099</t>
  </si>
  <si>
    <t>pitch = 0.0100 --&gt; 0.0139</t>
  </si>
  <si>
    <t>pitch = 0.0140 --&gt; 0.0179</t>
  </si>
  <si>
    <t>pitch = 0.0180 --&gt; 0.0219</t>
  </si>
  <si>
    <t>group_go_1794</t>
  </si>
  <si>
    <t>pitch = 0.0220 --&gt; 0.0259</t>
  </si>
  <si>
    <t>knl_1794</t>
  </si>
  <si>
    <t>scan 21</t>
  </si>
  <si>
    <t>group_go_1795</t>
  </si>
  <si>
    <t>knl_1795</t>
  </si>
  <si>
    <t>pitch = 0.03 --&gt; 0.10  (coarser grid)</t>
  </si>
  <si>
    <t>group_go_1796</t>
  </si>
  <si>
    <t>group_go_1797</t>
  </si>
  <si>
    <t>knl_1796</t>
  </si>
  <si>
    <t>knl_1797</t>
  </si>
  <si>
    <t>group_go_1798</t>
  </si>
  <si>
    <t>group_go_1799</t>
  </si>
  <si>
    <t>knl_1799</t>
  </si>
  <si>
    <t>repeat fine pitch scan with collisions turned ON</t>
  </si>
  <si>
    <t>group_go_1800</t>
  </si>
  <si>
    <t>group_go_1801</t>
  </si>
  <si>
    <t>group_go_1802</t>
  </si>
  <si>
    <t>group_go_1803</t>
  </si>
  <si>
    <t>group_go_1804</t>
  </si>
  <si>
    <t>group_go_1805</t>
  </si>
  <si>
    <t>group_go_1806</t>
  </si>
  <si>
    <t>group_go_1807</t>
  </si>
  <si>
    <t>group_go_1808</t>
  </si>
  <si>
    <t>group_go_1809</t>
  </si>
  <si>
    <t>group_go_1810</t>
  </si>
  <si>
    <t>knl_1800</t>
  </si>
  <si>
    <t>knl_1801</t>
  </si>
  <si>
    <t>knl_1802</t>
  </si>
  <si>
    <t>knl_1803</t>
  </si>
  <si>
    <t>knl_1804</t>
  </si>
  <si>
    <t>knl_1805</t>
  </si>
  <si>
    <t>knl_1806</t>
  </si>
  <si>
    <t>knl_1807</t>
  </si>
  <si>
    <t>knl_1808</t>
  </si>
  <si>
    <t>knl_1809</t>
  </si>
  <si>
    <t>knl_1810</t>
  </si>
  <si>
    <t xml:space="preserve">pitch = 0.068 --&gt; 0.0719 </t>
  </si>
  <si>
    <t xml:space="preserve">pitch = 0.072 --&gt; 0.0759 </t>
  </si>
  <si>
    <t>pitch = 0.064 --&gt; 0.0679</t>
  </si>
  <si>
    <t>scan22</t>
  </si>
  <si>
    <t>knl_1811</t>
  </si>
  <si>
    <t>pitch = 0.0260 --&gt; 0.0299</t>
  </si>
  <si>
    <t>pitch = 0.0300 --&gt; 0.0339</t>
  </si>
  <si>
    <t>pitch = 0.0340 --&gt; 0.0379</t>
  </si>
  <si>
    <t>pitch = 0.0380 --&gt; 0.0419</t>
  </si>
  <si>
    <t>pitch = 0.0420 --&gt; 0.0459</t>
  </si>
  <si>
    <t>pitch = 0.0460 --&gt; 0.0499</t>
  </si>
  <si>
    <t>pitch = 0.0500 --&gt; 0.0539</t>
  </si>
  <si>
    <t>group_go_1811</t>
  </si>
  <si>
    <t>group_go_1812</t>
  </si>
  <si>
    <t>group_go_1813</t>
  </si>
  <si>
    <t>group_go_1814</t>
  </si>
  <si>
    <t>group_go_1815</t>
  </si>
  <si>
    <t>group_go_1816</t>
  </si>
  <si>
    <t>group_go_1817</t>
  </si>
  <si>
    <t>group_go_1818</t>
  </si>
  <si>
    <t>group_go_1819</t>
  </si>
  <si>
    <t>knl_1812</t>
  </si>
  <si>
    <t>knl_1813</t>
  </si>
  <si>
    <t>knl_1814</t>
  </si>
  <si>
    <t>knl_1815</t>
  </si>
  <si>
    <t>knl_1816</t>
  </si>
  <si>
    <t>knl_1817</t>
  </si>
  <si>
    <t>knl_1818</t>
  </si>
  <si>
    <t>knl_1819</t>
  </si>
  <si>
    <t>group_go_1820</t>
  </si>
  <si>
    <t>knl_1820</t>
  </si>
  <si>
    <t>pitch = 0.0540 --&gt; 0.0579</t>
  </si>
  <si>
    <t>group_go_1821</t>
  </si>
  <si>
    <t>knl_1821</t>
  </si>
  <si>
    <t>pitch = 0.0580 --&gt; 0.0619</t>
  </si>
  <si>
    <t>pitch = 0.0620 --&gt; 0.0659</t>
  </si>
  <si>
    <t>pitch = 0.027 --&gt; 0.066 (factor 10 coarser)</t>
  </si>
  <si>
    <t>group_go_1822</t>
  </si>
  <si>
    <t>knl_1822</t>
  </si>
  <si>
    <t xml:space="preserve">pitch = 0.068 --&gt; 0.0719  </t>
  </si>
  <si>
    <t>scan 22</t>
  </si>
  <si>
    <t>group_go_1823</t>
  </si>
  <si>
    <t>DIRECT repeat:  no changes.  Looking for statistical variation only</t>
  </si>
  <si>
    <t>knl_1823</t>
  </si>
  <si>
    <t>knl_1824</t>
  </si>
  <si>
    <t>rurn off pitch angle scattering only.  Retain slowing down.</t>
  </si>
  <si>
    <t>group_go_1824</t>
  </si>
  <si>
    <t>R=1.55 Z=-0.20.    pitch = -0.010 --&gt;  -0.006   collisions OFF</t>
  </si>
  <si>
    <t>group_go_1825</t>
  </si>
  <si>
    <t>knl_1825</t>
  </si>
  <si>
    <t>turn on collisions but reduce ion density.  V1e_3mod_reduced_density.txt</t>
  </si>
  <si>
    <t>knl_1826</t>
  </si>
  <si>
    <t>turn on collisions but increase ion density.  V1e_3mod_increased_ion_density.txt</t>
  </si>
  <si>
    <t>group_go_1826</t>
  </si>
  <si>
    <t>group_go_1827</t>
  </si>
  <si>
    <t>knl_1827</t>
  </si>
  <si>
    <t>turn off ripple</t>
  </si>
  <si>
    <t>knl_1828</t>
  </si>
  <si>
    <t>group_go_1828</t>
  </si>
  <si>
    <t>pitch = 0.0220 --&gt; 0.0259.  also record every 2.e-9 sec.  Cf 1807</t>
  </si>
  <si>
    <t>group_go_1829</t>
  </si>
  <si>
    <t>knl_1829</t>
  </si>
  <si>
    <t>group_go_1830</t>
  </si>
  <si>
    <t>knl_1830</t>
  </si>
  <si>
    <t>turn off all collisions</t>
  </si>
  <si>
    <t>group_go_1831</t>
  </si>
  <si>
    <t>knl_1831</t>
  </si>
  <si>
    <t>return to 0.005 with 1.e-8 delta_trecord</t>
  </si>
  <si>
    <t>group_go_1832</t>
  </si>
  <si>
    <t>knl_1832</t>
  </si>
  <si>
    <t>Dt(record) = 2.e-9 and total simtime = 0.001</t>
  </si>
  <si>
    <t>group_go_1833</t>
  </si>
  <si>
    <t>knl_1833</t>
  </si>
  <si>
    <t>(group_go_1421)</t>
  </si>
  <si>
    <t>many changes:  first simulation for "edge banana" study (timing mostly)</t>
  </si>
  <si>
    <t>group_go_1834</t>
  </si>
  <si>
    <t>knl_1834</t>
  </si>
  <si>
    <t>27 m</t>
  </si>
  <si>
    <t>exact duplicate:  debugging</t>
  </si>
  <si>
    <t>group_go_1835</t>
  </si>
  <si>
    <t>knl_1835</t>
  </si>
  <si>
    <t>increase simulation time. start last-banana study</t>
  </si>
  <si>
    <t>was running</t>
  </si>
  <si>
    <r>
      <t>knl_1835</t>
    </r>
    <r>
      <rPr>
        <sz val="11"/>
        <color rgb="FFFF00FF"/>
        <rFont val="Calibri"/>
        <family val="2"/>
        <scheme val="minor"/>
      </rPr>
      <t>a</t>
    </r>
  </si>
  <si>
    <t>90 min</t>
  </si>
  <si>
    <t>group_go_1836</t>
  </si>
  <si>
    <t>knl_1836</t>
  </si>
  <si>
    <t>tired of waiting. Try 5 ms</t>
  </si>
  <si>
    <t>group_go_1837</t>
  </si>
  <si>
    <t>cancelled- time</t>
  </si>
  <si>
    <t>try fewer markers</t>
  </si>
  <si>
    <t>knl_1837</t>
  </si>
  <si>
    <t>group_go_1838</t>
  </si>
  <si>
    <t>knl_1838</t>
  </si>
  <si>
    <t>more markers but shorter sim time</t>
  </si>
  <si>
    <t>group_go_1839</t>
  </si>
  <si>
    <t>knl_1839</t>
  </si>
  <si>
    <t>knl_1840</t>
  </si>
  <si>
    <t>group_go_1840</t>
  </si>
  <si>
    <t>group_go_1841</t>
  </si>
  <si>
    <t>knl_1841</t>
  </si>
  <si>
    <t>knl_1842</t>
  </si>
  <si>
    <t>exact repeat</t>
  </si>
  <si>
    <t>group_go_1842</t>
  </si>
  <si>
    <t>scan23</t>
  </si>
  <si>
    <t>group_go_1843</t>
  </si>
  <si>
    <t>group_go_1844</t>
  </si>
  <si>
    <t>knl_1843</t>
  </si>
  <si>
    <t>knl_1844</t>
  </si>
  <si>
    <t>group_go_1845</t>
  </si>
  <si>
    <t>knl_1845</t>
  </si>
  <si>
    <t>v1e_14tf.txt</t>
  </si>
  <si>
    <t>same spatial pattern of losses with larger ripple?</t>
  </si>
  <si>
    <t>v1e_16tf.txt</t>
  </si>
  <si>
    <t>group_go_1846</t>
  </si>
  <si>
    <t>group_go_1847</t>
  </si>
  <si>
    <t>knl_1846</t>
  </si>
  <si>
    <t>knl_1847</t>
  </si>
  <si>
    <t>4.5 m</t>
  </si>
  <si>
    <t>seg fault ???</t>
  </si>
  <si>
    <t>group_go_1848</t>
  </si>
  <si>
    <t>knl_1848</t>
  </si>
  <si>
    <t>reduce number of markers to fix (??)  seg fault</t>
  </si>
  <si>
    <t>group_go_1849</t>
  </si>
  <si>
    <t>knl_1849</t>
  </si>
  <si>
    <t>group_go_1850</t>
  </si>
  <si>
    <t>group_go_1851</t>
  </si>
  <si>
    <t>knl_1850</t>
  </si>
  <si>
    <t>knl_1851</t>
  </si>
  <si>
    <t>group_go_1852</t>
  </si>
  <si>
    <t>knl_1852</t>
  </si>
  <si>
    <t>change to 14 tf</t>
  </si>
  <si>
    <t>group_go_1853</t>
  </si>
  <si>
    <t>knl_1853</t>
  </si>
  <si>
    <t>exact repeat:  build up statistics</t>
  </si>
  <si>
    <t>group_go_1854</t>
  </si>
  <si>
    <t>knl_1854</t>
  </si>
  <si>
    <t>knl_1855</t>
  </si>
  <si>
    <t>seg flt</t>
  </si>
  <si>
    <t>EXACT repeat:  get seg fault?</t>
  </si>
  <si>
    <t>group_go_1856</t>
  </si>
  <si>
    <t>knl_1856</t>
  </si>
  <si>
    <t>scan24</t>
  </si>
  <si>
    <t>scan25</t>
  </si>
  <si>
    <t>knl_1857</t>
  </si>
  <si>
    <t xml:space="preserve">R=2.35, Z= 0., pitch=-0.7 to 0.7:  SCOPING </t>
  </si>
  <si>
    <t>group_go_1857</t>
  </si>
  <si>
    <t>knl_1858</t>
  </si>
  <si>
    <t xml:space="preserve">R=2.38, Z= 0., pitch=-0.7 to 0.7:  SCOPING </t>
  </si>
  <si>
    <t>group_go_1858</t>
  </si>
  <si>
    <t>group_go_1859</t>
  </si>
  <si>
    <t>knl_1859</t>
  </si>
  <si>
    <t>R=2.38, z=0, pitch=0.50 collisions ON</t>
  </si>
  <si>
    <t>group_go_1860</t>
  </si>
  <si>
    <t>knl_1860</t>
  </si>
  <si>
    <t>direct repeat #1 (to improve statistics)</t>
  </si>
  <si>
    <t>group_go_1861</t>
  </si>
  <si>
    <t>knl_1861</t>
  </si>
  <si>
    <t xml:space="preserve">R=2.35-245, Z= 0., pitch=0.5, SCOPING </t>
  </si>
  <si>
    <t>group_go_1862</t>
  </si>
  <si>
    <t>knl_1862</t>
  </si>
  <si>
    <t>scan26 (not 25)</t>
  </si>
  <si>
    <t>scan27</t>
  </si>
  <si>
    <t>group_go_1863</t>
  </si>
  <si>
    <t>geqdsk_FreeGS_K170_LSN_A_20200816.geq</t>
  </si>
  <si>
    <t>3n</t>
  </si>
  <si>
    <t>group_go_1864</t>
  </si>
  <si>
    <t>knl_1863</t>
  </si>
  <si>
    <t>knl_1864</t>
  </si>
  <si>
    <t>75n</t>
  </si>
  <si>
    <t>iterlike_ascot5_3D</t>
  </si>
  <si>
    <t>iter_001</t>
  </si>
  <si>
    <t>scoping study</t>
  </si>
  <si>
    <t>iterlike_ascot5_3D  ("out of the box")</t>
  </si>
  <si>
    <t>iter_002</t>
  </si>
  <si>
    <t>iter_003</t>
  </si>
  <si>
    <t>ran my_hdf5_utilities.add_key to add ENABLE_MHD</t>
  </si>
  <si>
    <t>iter_004</t>
  </si>
  <si>
    <t>added ENDCOND_MAX_MILEAGE=100</t>
  </si>
  <si>
    <t>iter_005</t>
  </si>
  <si>
    <t>iter_006</t>
  </si>
  <si>
    <t>added many</t>
  </si>
  <si>
    <t>iter_007</t>
  </si>
  <si>
    <t>added boozer</t>
  </si>
  <si>
    <t>iter_008</t>
  </si>
  <si>
    <t>repeat, let it run longer</t>
  </si>
  <si>
    <t>jetlike_ascot5_tan.h5</t>
  </si>
  <si>
    <t>jet_001</t>
  </si>
  <si>
    <t>fix_all</t>
  </si>
  <si>
    <t>43 m</t>
  </si>
  <si>
    <t>group_go_1865</t>
  </si>
  <si>
    <t>knl_1865</t>
  </si>
  <si>
    <t>direct repeat of case run before recompile: original = 1m 54 s</t>
  </si>
  <si>
    <t>1m 12 s</t>
  </si>
  <si>
    <t>knl_1866</t>
  </si>
  <si>
    <t>1m 5s</t>
  </si>
  <si>
    <t>group_go_1866</t>
  </si>
  <si>
    <t>knl_1867</t>
  </si>
  <si>
    <r>
      <t xml:space="preserve">direct repeat of 1667. timing study. </t>
    </r>
    <r>
      <rPr>
        <sz val="11"/>
        <color rgb="FFFF0000"/>
        <rFont val="Calibri"/>
        <family val="2"/>
        <scheme val="minor"/>
      </rPr>
      <t xml:space="preserve"> Not useful</t>
    </r>
  </si>
  <si>
    <t>group_1867</t>
  </si>
  <si>
    <t>28m 2s</t>
  </si>
  <si>
    <t>repeat for timeing study.  Was 27 m 16 sec (no difference)</t>
  </si>
  <si>
    <t>knl_1867_v16</t>
  </si>
  <si>
    <t>repeat using version 16 of ascot_main</t>
  </si>
  <si>
    <r>
      <rPr>
        <sz val="11"/>
        <rFont val="Calibri"/>
        <family val="2"/>
        <scheme val="minor"/>
      </rPr>
      <t>knl_1867_v16</t>
    </r>
    <r>
      <rPr>
        <sz val="11"/>
        <color rgb="FFFF00FF"/>
        <rFont val="Calibri"/>
        <family val="2"/>
        <scheme val="minor"/>
      </rPr>
      <t>b</t>
    </r>
  </si>
  <si>
    <r>
      <t>knl_1867_v16</t>
    </r>
    <r>
      <rPr>
        <sz val="11"/>
        <color rgb="FFFF00FF"/>
        <rFont val="Calibri"/>
        <family val="2"/>
        <scheme val="minor"/>
      </rPr>
      <t>c</t>
    </r>
  </si>
  <si>
    <t>increase nodes x 4 using v16</t>
  </si>
  <si>
    <t>increase nodes x 2 using v16</t>
  </si>
  <si>
    <t>direct repeat with NSIMD=16</t>
  </si>
  <si>
    <t>8n</t>
  </si>
  <si>
    <r>
      <t>jet_001_</t>
    </r>
    <r>
      <rPr>
        <sz val="11"/>
        <color rgb="FF00B0F0"/>
        <rFont val="Calibri"/>
        <family val="2"/>
        <scheme val="minor"/>
      </rPr>
      <t>16b</t>
    </r>
  </si>
  <si>
    <r>
      <t>jet_001_</t>
    </r>
    <r>
      <rPr>
        <sz val="11"/>
        <color rgb="FF00B0F0"/>
        <rFont val="Calibri"/>
        <family val="2"/>
        <scheme val="minor"/>
      </rPr>
      <t>16c</t>
    </r>
  </si>
  <si>
    <t>jet_001_b</t>
  </si>
  <si>
    <t xml:space="preserve">8n </t>
  </si>
  <si>
    <t>-N 8 - C 134 as per johannes</t>
  </si>
  <si>
    <t>jet_001_016c = _b but -N 134</t>
  </si>
  <si>
    <t>28:17</t>
  </si>
  <si>
    <t>srun -N 4 -n4 -c 268</t>
  </si>
  <si>
    <t>srun -N 8 -n8 -c 268</t>
  </si>
  <si>
    <t>19:31</t>
  </si>
  <si>
    <t>43:05</t>
  </si>
  <si>
    <t>START KNL</t>
  </si>
  <si>
    <t>ascot_26856307</t>
  </si>
  <si>
    <t>group_go_165_resurrected</t>
  </si>
  <si>
    <t>knl_165_resurrected</t>
  </si>
  <si>
    <t>will absence of boozer and mhd work?</t>
  </si>
  <si>
    <t>knl_165_resurrected_b</t>
  </si>
  <si>
    <t>corrected with fix_most</t>
  </si>
  <si>
    <t>group_go_1868</t>
  </si>
  <si>
    <t>knl_1868</t>
  </si>
  <si>
    <t>24:05</t>
  </si>
  <si>
    <t>geqdsk_FreeGS_K170_LSN_20220507.geq :  does geq resolution matter?</t>
  </si>
  <si>
    <t>group_go_1869</t>
  </si>
  <si>
    <t>knl_1869</t>
  </si>
  <si>
    <t>geqdsk_FreeGS_3cmGap_20220507.geq</t>
  </si>
  <si>
    <t>group_go_1870</t>
  </si>
  <si>
    <t xml:space="preserve">geqdsk_FreeGS_K165_LSN_20220507.geq </t>
  </si>
  <si>
    <t>knl_1870</t>
  </si>
  <si>
    <t>marker_03:  new/fixed rho interpolation scheme to save time  5/11/22</t>
  </si>
  <si>
    <t>knl_1871</t>
  </si>
  <si>
    <t>knl_1872</t>
  </si>
  <si>
    <t>knl_1873</t>
  </si>
  <si>
    <t>NEW EQ:  geqdsk_FreeGS_k165_lsn_20220512.geq</t>
  </si>
  <si>
    <t>NEW EQ:  eqdsk_FreeGS_k170_lsn_20220512.geq</t>
  </si>
  <si>
    <t xml:space="preserve">NEW EQ:  geqdsk_FreeGS_3cmGap_20220512.geq   </t>
  </si>
  <si>
    <t>68.py gff</t>
  </si>
  <si>
    <t>group_go_1871</t>
  </si>
  <si>
    <t>group_go_1872</t>
  </si>
  <si>
    <t>group_go_1873</t>
  </si>
  <si>
    <t>group_go_1874</t>
  </si>
  <si>
    <t>knl_1874</t>
  </si>
  <si>
    <t>maxCPU = 17000</t>
  </si>
  <si>
    <t>group_go_1875</t>
  </si>
  <si>
    <t>knl_1875</t>
  </si>
  <si>
    <t>0 markers processed</t>
  </si>
  <si>
    <t>group_go_1876</t>
  </si>
  <si>
    <t>knl_1876</t>
  </si>
  <si>
    <t>group_go_1877</t>
  </si>
  <si>
    <t>knl_1877</t>
  </si>
  <si>
    <t>4000 sec = 50 msec captures all lost alphas</t>
  </si>
  <si>
    <t>maxCPU = 4000</t>
  </si>
  <si>
    <t>group_go_1878</t>
  </si>
  <si>
    <t>shape401_triangles.txt</t>
  </si>
  <si>
    <t>group_go_1879</t>
  </si>
  <si>
    <t>group_go_1880</t>
  </si>
  <si>
    <t>group_go_1881</t>
  </si>
  <si>
    <t>knl_1878</t>
  </si>
  <si>
    <t>knl_1879</t>
  </si>
  <si>
    <t>knl_1880</t>
  </si>
  <si>
    <t>knl_1881</t>
  </si>
  <si>
    <t>shape402_triangles.txt</t>
  </si>
  <si>
    <t>shape403_triangles.txt</t>
  </si>
  <si>
    <t>shape404_triangles.txt</t>
  </si>
  <si>
    <t>134k triangles.  Ran ok</t>
  </si>
  <si>
    <t>243k triangles. Ran ok</t>
  </si>
  <si>
    <t>890k triangles</t>
  </si>
  <si>
    <t>456k triangles.  Ran OK  4min</t>
  </si>
  <si>
    <t>group_go_1882</t>
  </si>
  <si>
    <t>group_go_1883</t>
  </si>
  <si>
    <t>shape405_triangles.txt</t>
  </si>
  <si>
    <t>shape406_triangles.txt</t>
  </si>
  <si>
    <t>1.7M triangles</t>
  </si>
  <si>
    <t>3.5M triangles</t>
  </si>
  <si>
    <t>knl_1882</t>
  </si>
  <si>
    <t>knl_1883</t>
  </si>
  <si>
    <t>2m 28s</t>
  </si>
  <si>
    <t>3m 26s</t>
  </si>
  <si>
    <t>4m 10s</t>
  </si>
  <si>
    <t>6m 35s</t>
  </si>
  <si>
    <t>group_go_1884</t>
  </si>
  <si>
    <t>maxCPU = 4000 (capture all loss)</t>
  </si>
  <si>
    <t>group_go_1885</t>
  </si>
  <si>
    <t xml:space="preserve">geqdsk_FreeGS_K170_LSN_20220507.geq </t>
  </si>
  <si>
    <t>group_go_1886</t>
  </si>
  <si>
    <t>group_go_1887</t>
  </si>
  <si>
    <t>maxCPU = 5000 (capture all loss)</t>
  </si>
  <si>
    <t>group_go_1888</t>
  </si>
  <si>
    <t>group_go_1889</t>
  </si>
  <si>
    <t>geqdsk_FreeGS_K165_LSN_20220507.geq   rho=[0,1]</t>
  </si>
  <si>
    <t>allPFCs_standard.txt</t>
  </si>
  <si>
    <t>group_go_1890</t>
  </si>
  <si>
    <t>knl_1890</t>
  </si>
  <si>
    <t>15m 20s</t>
  </si>
  <si>
    <t>knl_1884b</t>
  </si>
  <si>
    <t>knl_1885b</t>
  </si>
  <si>
    <t>knl_1886b</t>
  </si>
  <si>
    <t>knl_1887b</t>
  </si>
  <si>
    <t>knl_1888b</t>
  </si>
  <si>
    <t>knl_1889b</t>
  </si>
  <si>
    <t>geqdsk_freegsu_run0_mod.geq</t>
  </si>
  <si>
    <t>24m 25s</t>
  </si>
  <si>
    <t>group_go_1891</t>
  </si>
  <si>
    <t>knl_1891</t>
  </si>
  <si>
    <t>group_go_1892</t>
  </si>
  <si>
    <t>knl_1892</t>
  </si>
  <si>
    <t>markers from:  reverse_503_51062786_markers.txt</t>
  </si>
  <si>
    <t>shape503_triangles.txt</t>
  </si>
  <si>
    <t>4h 22m</t>
  </si>
  <si>
    <t>4h24m</t>
  </si>
  <si>
    <t>4h28m</t>
  </si>
  <si>
    <t>3h 21m</t>
  </si>
  <si>
    <t>group_go_1893</t>
  </si>
  <si>
    <t>knl_1893</t>
  </si>
  <si>
    <t>shape601_triangles.txt</t>
  </si>
  <si>
    <t>50 microsec</t>
  </si>
  <si>
    <t>knl_1894</t>
  </si>
  <si>
    <t>knl_1895</t>
  </si>
  <si>
    <t>knl_1896</t>
  </si>
  <si>
    <t>knl_1897</t>
  </si>
  <si>
    <t>knl_1898</t>
  </si>
  <si>
    <t>knl_1899</t>
  </si>
  <si>
    <t>reverse_601_markers.txt</t>
  </si>
  <si>
    <t>reverse_602_markers.txt</t>
  </si>
  <si>
    <t>reverse_603_markers.txt</t>
  </si>
  <si>
    <t>reverse_604_markers.txt</t>
  </si>
  <si>
    <t>reverse_605_markers.txt</t>
  </si>
  <si>
    <t>reverse_606_markers.txt</t>
  </si>
  <si>
    <t>reverse_607_markers.txt</t>
  </si>
  <si>
    <t>knl_1900</t>
  </si>
  <si>
    <t>knl_1901</t>
  </si>
  <si>
    <t>reverse_608_markers.txt</t>
  </si>
  <si>
    <t>reverse_609_markers.txt</t>
  </si>
  <si>
    <t>group_go_1894</t>
  </si>
  <si>
    <t>group_go_1895</t>
  </si>
  <si>
    <t>group_go_1896</t>
  </si>
  <si>
    <t>group_go_1897</t>
  </si>
  <si>
    <t>group_go_1898</t>
  </si>
  <si>
    <t>group_go_1899</t>
  </si>
  <si>
    <t>group_go_1900</t>
  </si>
  <si>
    <t>group_go_1901</t>
  </si>
  <si>
    <t>group_go_1902</t>
  </si>
  <si>
    <t>group_go_1903</t>
  </si>
  <si>
    <t>reverse_601_markers.txt. Reduce norbit by factor 2</t>
  </si>
  <si>
    <t>reverse_602_markers.txt  reduce norbit by factor 2</t>
  </si>
  <si>
    <t>group_go_1904</t>
  </si>
  <si>
    <t>group_go_1905</t>
  </si>
  <si>
    <t>knl_1902</t>
  </si>
  <si>
    <t>knl_1903</t>
  </si>
  <si>
    <t>knl_1904</t>
  </si>
  <si>
    <t>knl_1905</t>
  </si>
  <si>
    <t>reverse_601_markers.txt. Reduce norbit to: 1</t>
  </si>
  <si>
    <t>reverse_602_markers.txt  reduce norbit to: 1</t>
  </si>
  <si>
    <t>group_go_1906</t>
  </si>
  <si>
    <t>group_go_1907</t>
  </si>
  <si>
    <t>group_go_1908</t>
  </si>
  <si>
    <t>group_go_1909</t>
  </si>
  <si>
    <t>group_go_1910</t>
  </si>
  <si>
    <t>group_go_1911</t>
  </si>
  <si>
    <t>group_go_1912</t>
  </si>
  <si>
    <t>group_go_1913</t>
  </si>
  <si>
    <t>group_go_1914</t>
  </si>
  <si>
    <t>knl_1906</t>
  </si>
  <si>
    <t>knl_1907</t>
  </si>
  <si>
    <t>knl_1908</t>
  </si>
  <si>
    <t>knl_1909</t>
  </si>
  <si>
    <t>knl_1910</t>
  </si>
  <si>
    <t>knl_1911</t>
  </si>
  <si>
    <t>knl_1912</t>
  </si>
  <si>
    <t>knl_1913</t>
  </si>
  <si>
    <t>knl_1914</t>
  </si>
  <si>
    <t>group_go_1915</t>
  </si>
  <si>
    <t>knl_1915</t>
  </si>
  <si>
    <t>knl_1916</t>
  </si>
  <si>
    <t>group_go_1916</t>
  </si>
  <si>
    <t>group_go_1917</t>
  </si>
  <si>
    <t>knl_1917</t>
  </si>
  <si>
    <t>4h</t>
  </si>
  <si>
    <t xml:space="preserve">geqdsk_FreeGS_K165_LSN_20220512.geq </t>
  </si>
  <si>
    <t xml:space="preserve">geqdsk_FreeGS_K170_LSN_20220512.geq </t>
  </si>
  <si>
    <t>geqdsk_FreeGS_3cmGap_20220512.geq</t>
  </si>
  <si>
    <t>group_go_1918</t>
  </si>
  <si>
    <t>knl_1918</t>
  </si>
  <si>
    <t>group_go_1919</t>
  </si>
  <si>
    <t>knl_1919</t>
  </si>
  <si>
    <t>maxCPU = 8000 (capture all loss)</t>
  </si>
  <si>
    <t>do we need 8,000 sec?</t>
  </si>
  <si>
    <t>4h 15m</t>
  </si>
  <si>
    <t>5h 7m</t>
  </si>
  <si>
    <t>11m 38s</t>
  </si>
  <si>
    <t>group_go_1920</t>
  </si>
  <si>
    <t>knl_1920</t>
  </si>
  <si>
    <r>
      <rPr>
        <sz val="9"/>
        <rFont val="Calibri"/>
        <family val="2"/>
        <scheme val="minor"/>
      </rPr>
      <t xml:space="preserve">1.7M triangles.  </t>
    </r>
    <r>
      <rPr>
        <sz val="9"/>
        <color rgb="FF00B0F0"/>
        <rFont val="Calibri"/>
        <family val="2"/>
        <scheme val="minor"/>
      </rPr>
      <t>Only change:  double number of markers</t>
    </r>
  </si>
  <si>
    <t>7m 30s</t>
  </si>
  <si>
    <t>group_go_1921</t>
  </si>
  <si>
    <t>knl_1921</t>
  </si>
  <si>
    <t>group_hy_1922*</t>
  </si>
  <si>
    <t>manual edit:  hybrid mode, DT = 2.e-8</t>
  </si>
  <si>
    <t>knl_1922</t>
  </si>
  <si>
    <t>knl_1923</t>
  </si>
  <si>
    <t>group_hy_1923</t>
  </si>
  <si>
    <t>hbrid mode, dt = 2.e-8</t>
  </si>
  <si>
    <t>maxCPU = 1600</t>
  </si>
  <si>
    <t>group_go_1924</t>
  </si>
  <si>
    <t>knl_1924</t>
  </si>
  <si>
    <r>
      <t xml:space="preserve">reverse_610_markers.txt  increase norbit to 500 </t>
    </r>
    <r>
      <rPr>
        <sz val="9"/>
        <color rgb="FFFF0000"/>
        <rFont val="Calibri"/>
        <family val="2"/>
        <scheme val="minor"/>
      </rPr>
      <t xml:space="preserve"> WHY ALL ABORTS?</t>
    </r>
  </si>
  <si>
    <t>0.12 sec</t>
  </si>
  <si>
    <t>hbrid mode, dt = 2.e-8.. Should take 900 sec</t>
  </si>
  <si>
    <t>maxCPU = 1000</t>
  </si>
  <si>
    <t>knl_1925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</si>
  <si>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_1925</t>
    </r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</si>
  <si>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_1923</t>
    </r>
  </si>
  <si>
    <t>group_go_1926</t>
  </si>
  <si>
    <t>knl_1926</t>
  </si>
  <si>
    <t>COMPARE HYBRID GO</t>
  </si>
  <si>
    <t xml:space="preserve">69m </t>
  </si>
  <si>
    <t>0.14 sec</t>
  </si>
  <si>
    <t>maxCPU = 1200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</si>
  <si>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_1927</t>
    </r>
  </si>
  <si>
    <t>knl_1927</t>
  </si>
  <si>
    <t>maxCPU = 8200</t>
  </si>
  <si>
    <t>5.5h</t>
  </si>
  <si>
    <t>group_go_1928</t>
  </si>
  <si>
    <t>knl_1928</t>
  </si>
  <si>
    <t>knl_1928b</t>
  </si>
  <si>
    <t>4h 24m</t>
  </si>
  <si>
    <t>6.5h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</si>
  <si>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_1929</t>
    </r>
  </si>
  <si>
    <t>knl_1929</t>
  </si>
  <si>
    <t>only change:  GO positions saved as GO, not GC.</t>
  </si>
  <si>
    <t>only change:  record GO as GC (?)</t>
  </si>
  <si>
    <t>only chagne:  longer time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</si>
  <si>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_1930</t>
    </r>
  </si>
  <si>
    <t>knl_1930</t>
  </si>
  <si>
    <t>only change:  rhomax = 0.95</t>
  </si>
  <si>
    <t>62 m</t>
  </si>
  <si>
    <t>knl_1931</t>
  </si>
  <si>
    <t>only change:  marker births = [0.7,0.93]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</si>
  <si>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_1931</t>
    </r>
  </si>
  <si>
    <t>island_example</t>
  </si>
  <si>
    <t>group_mhd_1932</t>
  </si>
  <si>
    <t>kln_1934</t>
  </si>
  <si>
    <t>dedbug</t>
  </si>
  <si>
    <t>import island_exmaple.h5 from Alex</t>
  </si>
  <si>
    <t>4m 16s</t>
  </si>
  <si>
    <t>NGYRO=20.  RZ locations of end points</t>
  </si>
  <si>
    <t>group_go_1935</t>
  </si>
  <si>
    <t>knl_1935</t>
  </si>
  <si>
    <t>shape802_eng_triangles.txt</t>
  </si>
  <si>
    <t>first test of engineered limiter shape</t>
  </si>
  <si>
    <t>group_go_1936</t>
  </si>
  <si>
    <t>knl_1936</t>
  </si>
  <si>
    <t>(new version of the triangles file.  Hmax x 1.5 for top/bottom</t>
  </si>
  <si>
    <t>group_go_1937</t>
  </si>
  <si>
    <t>knl_1937</t>
  </si>
  <si>
    <t>1h 45m</t>
  </si>
  <si>
    <t>first productikn run with home-grown engineered PFC shape</t>
  </si>
  <si>
    <t>43m</t>
  </si>
  <si>
    <t>group_go_1938</t>
  </si>
  <si>
    <t>knl_1938</t>
  </si>
  <si>
    <t>shape803_triangles.txt</t>
  </si>
  <si>
    <t>only change is shape file:  double number of segments</t>
  </si>
  <si>
    <t>shape804_triangles.txt</t>
  </si>
  <si>
    <t>only change is shape file:  one limiter 2 mm proud</t>
  </si>
  <si>
    <t>group_go_1939</t>
  </si>
  <si>
    <t>knl_1939</t>
  </si>
  <si>
    <t>group_go_1940</t>
  </si>
  <si>
    <t>knl_1940</t>
  </si>
  <si>
    <t>GO + record_mode = 0.  checking marker end positions</t>
  </si>
  <si>
    <t>group_go_1941</t>
  </si>
  <si>
    <t>knl_1941</t>
  </si>
  <si>
    <t>repeat with record_mode = 1 (so GO recorded as GC)</t>
  </si>
  <si>
    <t>group_go_1942</t>
  </si>
  <si>
    <t>knl_1942</t>
  </si>
  <si>
    <t>shape611_triangles.txt</t>
  </si>
  <si>
    <t>group_go_1943</t>
  </si>
  <si>
    <t>knl_1943</t>
  </si>
  <si>
    <t>shape805_triangles.txt</t>
  </si>
  <si>
    <t>805 = 802 but increase radius of curvature to 60 cm</t>
  </si>
  <si>
    <t>shape812_triangles.txt</t>
  </si>
  <si>
    <t>shape813_triangles.txt</t>
  </si>
  <si>
    <t>shape814_triangles.txt</t>
  </si>
  <si>
    <t>shape815_triangles.txt</t>
  </si>
  <si>
    <t>fixed:  triangulate_torus_eng_02.py</t>
  </si>
  <si>
    <t>group_go_1944</t>
  </si>
  <si>
    <t>group_go_1945</t>
  </si>
  <si>
    <t>group_go_1946</t>
  </si>
  <si>
    <t>group_go_1947</t>
  </si>
  <si>
    <t>knl_1944</t>
  </si>
  <si>
    <t>knl_1945</t>
  </si>
  <si>
    <t>knl_1946</t>
  </si>
  <si>
    <t>knl_1947</t>
  </si>
  <si>
    <t xml:space="preserve">regular </t>
  </si>
  <si>
    <t>4m 20s</t>
  </si>
  <si>
    <t>8m 16 s</t>
  </si>
  <si>
    <t>9m 7s</t>
  </si>
  <si>
    <t>group_go_1948</t>
  </si>
  <si>
    <t>knl_1948</t>
  </si>
  <si>
    <t>record_mod=0 (GO as GO)</t>
  </si>
  <si>
    <t>11m 16s</t>
  </si>
  <si>
    <t>group_go_1949</t>
  </si>
  <si>
    <t>knl_1949</t>
  </si>
  <si>
    <t>compute p and np loss fractions to thermalization</t>
  </si>
  <si>
    <t>group_go_1950</t>
  </si>
  <si>
    <t>knl_1950</t>
  </si>
  <si>
    <t>group_go_1951</t>
  </si>
  <si>
    <t>knl_1951</t>
  </si>
  <si>
    <t>shape816_triangles.txt</t>
  </si>
  <si>
    <t>just processing shape816 = limiters only, for vtp generation</t>
  </si>
  <si>
    <t>group_go_1952</t>
  </si>
  <si>
    <t>knl_1952</t>
  </si>
  <si>
    <t>shape817_triangles.txt</t>
  </si>
  <si>
    <t>fixed triangulate_torus_enng_03</t>
  </si>
  <si>
    <t>shape818_triangles.txt</t>
  </si>
  <si>
    <t>group_go_1953</t>
  </si>
  <si>
    <t>knl_1953</t>
  </si>
  <si>
    <t>group_go_1954</t>
  </si>
  <si>
    <t>knl_1954</t>
  </si>
  <si>
    <t>wall shape with more room for vertical motion</t>
  </si>
  <si>
    <t>shape819_triangles.txt</t>
  </si>
  <si>
    <t>group_go_1955</t>
  </si>
  <si>
    <t>knl_1955</t>
  </si>
  <si>
    <t>just to generate vtp file for shape819</t>
  </si>
  <si>
    <t>shape820_triangles.txt</t>
  </si>
  <si>
    <t>suppress limiter top and sides also</t>
  </si>
  <si>
    <t>group_go_1956</t>
  </si>
  <si>
    <t>knl_1956</t>
  </si>
  <si>
    <t>group_go_1957</t>
  </si>
  <si>
    <t>4h 43m</t>
  </si>
  <si>
    <t>group_go_1958</t>
  </si>
  <si>
    <t>knl_1958</t>
  </si>
  <si>
    <t>allPFCs_singleLimiterShifted1mm_triangles.txt</t>
  </si>
  <si>
    <t>group_go_1959</t>
  </si>
  <si>
    <t>knl_1959</t>
  </si>
  <si>
    <t>1h 31m</t>
  </si>
  <si>
    <t>group_go_1960</t>
  </si>
  <si>
    <t>knl_1960</t>
  </si>
  <si>
    <t>shape821_triangles.txt</t>
  </si>
  <si>
    <t>group_go_1961</t>
  </si>
  <si>
    <t>group_go_1962</t>
  </si>
  <si>
    <t>knl_1961</t>
  </si>
  <si>
    <t>knl_1962</t>
  </si>
  <si>
    <t>shape822_triangles.txt</t>
  </si>
  <si>
    <t>shape823_triangles.txt</t>
  </si>
  <si>
    <t>knl_1963</t>
  </si>
  <si>
    <t>group_go_1963</t>
  </si>
  <si>
    <t>group_go_1964</t>
  </si>
  <si>
    <t>1h 23m</t>
  </si>
  <si>
    <t>cancelled</t>
  </si>
  <si>
    <t>group_go_1965</t>
  </si>
  <si>
    <t>knl_1965</t>
  </si>
  <si>
    <t>shape831_triangles.txt</t>
  </si>
  <si>
    <t>fix triangles file</t>
  </si>
  <si>
    <t>1h 21m</t>
  </si>
  <si>
    <t>shape832_triangles.txt</t>
  </si>
  <si>
    <t>shape833_triangles.txt</t>
  </si>
  <si>
    <t>group_go_1966</t>
  </si>
  <si>
    <t>group_go_1967</t>
  </si>
  <si>
    <t>knl_1966</t>
  </si>
  <si>
    <t>knl_1967</t>
  </si>
  <si>
    <t>1h20m</t>
  </si>
  <si>
    <t>shape835_triangles.txt</t>
  </si>
  <si>
    <t>group_go_1968</t>
  </si>
  <si>
    <t>knl_1968</t>
  </si>
  <si>
    <t>group_go_1969</t>
  </si>
  <si>
    <t>knl_1969</t>
  </si>
  <si>
    <t>shape836_triangles.txt</t>
  </si>
  <si>
    <t>group_go_1970</t>
  </si>
  <si>
    <t>shape837_triangles.txt</t>
  </si>
  <si>
    <t>knl_1970</t>
  </si>
  <si>
    <t>1h22m</t>
  </si>
  <si>
    <t>group_go_1971</t>
  </si>
  <si>
    <t>shape838_triangles.txt</t>
  </si>
  <si>
    <t>knl_1971</t>
  </si>
  <si>
    <t>group_go_1972</t>
  </si>
  <si>
    <t>knl_1972</t>
  </si>
  <si>
    <t>shape839_triangles.txt</t>
  </si>
  <si>
    <t>group_go_1973</t>
  </si>
  <si>
    <t>knl_1973</t>
  </si>
  <si>
    <t>shape840_triangles.txt</t>
  </si>
  <si>
    <t>group_go_1974</t>
  </si>
  <si>
    <t>shape841_triangles.txt</t>
  </si>
  <si>
    <t>841 = 836 but odd number of segments</t>
  </si>
  <si>
    <t>knl_1974</t>
  </si>
  <si>
    <t>group_go_1975</t>
  </si>
  <si>
    <t>knl_1975</t>
  </si>
  <si>
    <t>group_go_1976</t>
  </si>
  <si>
    <t>knl_1976</t>
  </si>
  <si>
    <t>shift equilibrium up 1cm</t>
  </si>
  <si>
    <t>shift equilibrium down 1cm</t>
  </si>
  <si>
    <t>group_go_1977</t>
  </si>
  <si>
    <t>knl_1977</t>
  </si>
  <si>
    <t>group_go_1978</t>
  </si>
  <si>
    <t>knl_1978</t>
  </si>
  <si>
    <t>p and np loss fractions to thermalization</t>
  </si>
  <si>
    <t>group_go_1979</t>
  </si>
  <si>
    <t>knl_1979</t>
  </si>
  <si>
    <t>group_go_1980</t>
  </si>
  <si>
    <t>knl_1980</t>
  </si>
  <si>
    <t>group_go_1981</t>
  </si>
  <si>
    <t>group_go_1982</t>
  </si>
  <si>
    <t>shape842_triangles.txt</t>
  </si>
  <si>
    <t>842 = 85 6 but odd number of segment5</t>
  </si>
  <si>
    <t>group_go_1983</t>
  </si>
  <si>
    <t>knl_1981</t>
  </si>
  <si>
    <t>knl_1982</t>
  </si>
  <si>
    <t>knl_1983</t>
  </si>
  <si>
    <t>group_go_1984</t>
  </si>
  <si>
    <t>knl_1984</t>
  </si>
  <si>
    <t>group_go_1985</t>
  </si>
  <si>
    <t>knl_1985</t>
  </si>
  <si>
    <t>group_go_1986</t>
  </si>
  <si>
    <t>knl_1986</t>
  </si>
  <si>
    <t>shape851_triangles.txt</t>
  </si>
  <si>
    <t>group_go_1987</t>
  </si>
  <si>
    <t>knl_1987</t>
  </si>
  <si>
    <t>group_go_1988</t>
  </si>
  <si>
    <t>group_go_1989</t>
  </si>
  <si>
    <t>knl_1988</t>
  </si>
  <si>
    <t>knl_1989</t>
  </si>
  <si>
    <t>+2 cm geq offset</t>
  </si>
  <si>
    <t>+4 cm geq offset</t>
  </si>
  <si>
    <r>
      <t>851:  2mm VV offset with</t>
    </r>
    <r>
      <rPr>
        <b/>
        <sz val="11"/>
        <color rgb="FFFF00FF"/>
        <rFont val="Calibri"/>
        <family val="2"/>
        <scheme val="minor"/>
      </rPr>
      <t xml:space="preserve"> shape V3C</t>
    </r>
    <r>
      <rPr>
        <sz val="11"/>
        <rFont val="Calibri"/>
        <family val="2"/>
        <scheme val="minor"/>
      </rPr>
      <t>.  13 segments.  0 LCFS offset</t>
    </r>
  </si>
  <si>
    <t>group_go_1990</t>
  </si>
  <si>
    <t>group_go_1991</t>
  </si>
  <si>
    <t>group_go_1992</t>
  </si>
  <si>
    <t>shape852_triangles.txt</t>
  </si>
  <si>
    <t>852:  851 but even number of poloidal segments</t>
  </si>
  <si>
    <t>group_go_1993</t>
  </si>
  <si>
    <t>knl_1993</t>
  </si>
  <si>
    <t>knl_1994</t>
  </si>
  <si>
    <t>-2 cm geq offset</t>
  </si>
  <si>
    <t>-4 cm geq offset</t>
  </si>
  <si>
    <t>group_go_1994</t>
  </si>
  <si>
    <t>group_go_1995</t>
  </si>
  <si>
    <t>group_go_1996</t>
  </si>
  <si>
    <t>knl_1995</t>
  </si>
  <si>
    <t>knl_1996</t>
  </si>
  <si>
    <t>group_go_1997</t>
  </si>
  <si>
    <t>knl_1997</t>
  </si>
  <si>
    <t>knl_1990</t>
  </si>
  <si>
    <t>knl_1991</t>
  </si>
  <si>
    <t>knl_1992</t>
  </si>
  <si>
    <t>group_go_1990b</t>
  </si>
  <si>
    <t>exact repeat for statistics</t>
  </si>
  <si>
    <t>knl_1990b</t>
  </si>
  <si>
    <t>repeat without Bfield reverse.  For Mike Brookman</t>
  </si>
  <si>
    <t>group_go_1998</t>
  </si>
  <si>
    <t>v1e_nominal_big</t>
  </si>
  <si>
    <t>knl_1998</t>
  </si>
  <si>
    <t>few</t>
  </si>
  <si>
    <t>retain reverse in Bfield specification.  Use full 360 degrees. For mike brookman</t>
  </si>
  <si>
    <t>group_go_1999</t>
  </si>
  <si>
    <t>knl_1999</t>
  </si>
  <si>
    <t>bmult=-1 and without Bfield reverse.  Corrected for Mike Brookman</t>
  </si>
  <si>
    <r>
      <rPr>
        <sz val="11"/>
        <color rgb="FFFF00FF"/>
        <rFont val="Calibri"/>
        <family val="2"/>
        <scheme val="minor"/>
      </rPr>
      <t>DZ = +4 cm</t>
    </r>
    <r>
      <rPr>
        <sz val="11"/>
        <rFont val="Calibri"/>
        <family val="2"/>
        <scheme val="minor"/>
      </rPr>
      <t xml:space="preserve"> p and np loss fractions to thermalization</t>
    </r>
  </si>
  <si>
    <r>
      <rPr>
        <sz val="11"/>
        <color rgb="FFFF00FF"/>
        <rFont val="Calibri"/>
        <family val="2"/>
        <scheme val="minor"/>
      </rPr>
      <t>DZ = 0 cm</t>
    </r>
    <r>
      <rPr>
        <sz val="11"/>
        <rFont val="Calibri"/>
        <family val="2"/>
        <scheme val="minor"/>
      </rPr>
      <t xml:space="preserve"> p and np loss fractions to thermalization</t>
    </r>
  </si>
  <si>
    <t>group_go_2000</t>
  </si>
  <si>
    <t>group_go_2001</t>
  </si>
  <si>
    <t>knl_2000</t>
  </si>
  <si>
    <t>knl_2001</t>
  </si>
  <si>
    <t>group_go_2002</t>
  </si>
  <si>
    <t>group_go_2003</t>
  </si>
  <si>
    <t>knl_2002</t>
  </si>
  <si>
    <t>knl_2003</t>
  </si>
  <si>
    <t>bad (narow) RZ births</t>
  </si>
  <si>
    <t>group_go_2004</t>
  </si>
  <si>
    <t>group_go_2005</t>
  </si>
  <si>
    <t>group_go_2006</t>
  </si>
  <si>
    <t>group_go_2007</t>
  </si>
  <si>
    <t>knl_2004</t>
  </si>
  <si>
    <t>knl_2005</t>
  </si>
  <si>
    <t>knl_2006</t>
  </si>
  <si>
    <t>knl_2007</t>
  </si>
  <si>
    <t>direct repeat.  What was wrong with previous runs?</t>
  </si>
  <si>
    <t>group_go_2008</t>
  </si>
  <si>
    <t>knl_2008</t>
  </si>
  <si>
    <t>v1e_zup_4cm.geq</t>
  </si>
  <si>
    <t>group_go_2009</t>
  </si>
  <si>
    <t>knl_2009</t>
  </si>
  <si>
    <t>geqdsk_freegsu_run0_mod_zup_10cm.geq</t>
  </si>
  <si>
    <t>group_go_2010</t>
  </si>
  <si>
    <t>knl_2010</t>
  </si>
  <si>
    <t>geqdsk_freegsu_run0_mod_n4.geq</t>
  </si>
  <si>
    <t>group_go_2011</t>
  </si>
  <si>
    <t>knl_2011</t>
  </si>
  <si>
    <t>geqdsk_freegsu_run0_mod_n2.geq</t>
  </si>
  <si>
    <t>group_go_2012</t>
  </si>
  <si>
    <t>group_go_2013</t>
  </si>
  <si>
    <t>group_go_2014</t>
  </si>
  <si>
    <t>knl_2012</t>
  </si>
  <si>
    <t>knl_2013</t>
  </si>
  <si>
    <t>knl_2014</t>
  </si>
  <si>
    <t>geqdsk_freegsu_run0_mod_00.geq</t>
  </si>
  <si>
    <t>geqdsk_freegsu_run0_mod_p2.geq</t>
  </si>
  <si>
    <t>group_go_2015</t>
  </si>
  <si>
    <t>group_go_2016</t>
  </si>
  <si>
    <t>group_go_2017</t>
  </si>
  <si>
    <t>group_go_2018</t>
  </si>
  <si>
    <t>group_go_2019</t>
  </si>
  <si>
    <t>knl_2015</t>
  </si>
  <si>
    <t>knl_2016</t>
  </si>
  <si>
    <t>knl_2017</t>
  </si>
  <si>
    <t>knl_2018</t>
  </si>
  <si>
    <t>knl_2019</t>
  </si>
  <si>
    <t>group_go_2020</t>
  </si>
  <si>
    <t>knl_2020</t>
  </si>
  <si>
    <t>group_go_2021</t>
  </si>
  <si>
    <t>knl_2021</t>
  </si>
  <si>
    <t>knl_2022</t>
  </si>
  <si>
    <t>knl_2023</t>
  </si>
  <si>
    <t>knl_2024</t>
  </si>
  <si>
    <t>group_go_2022</t>
  </si>
  <si>
    <t>group_go_2023</t>
  </si>
  <si>
    <t>group_go_2024</t>
  </si>
  <si>
    <t>geqdsk_freegsu_run0_mod_p4.geq</t>
  </si>
  <si>
    <t>group_go_2025</t>
  </si>
  <si>
    <t>group_go_2026</t>
  </si>
  <si>
    <t>group_go_2027</t>
  </si>
  <si>
    <t>group_go_2028</t>
  </si>
  <si>
    <t>group_go_2029</t>
  </si>
  <si>
    <t>shape856_triangles.txt</t>
  </si>
  <si>
    <t>knl_2025</t>
  </si>
  <si>
    <t>knl_2026</t>
  </si>
  <si>
    <t>knl_2027</t>
  </si>
  <si>
    <t>knl_2028</t>
  </si>
  <si>
    <t>knl_2029</t>
  </si>
  <si>
    <t>80m</t>
  </si>
  <si>
    <t>82m</t>
  </si>
  <si>
    <t>pend</t>
  </si>
  <si>
    <t>shape857_triangles.txt</t>
  </si>
  <si>
    <t>group_go_2030</t>
  </si>
  <si>
    <t>knl_2030</t>
  </si>
  <si>
    <t>shape859_triangles.txt</t>
  </si>
  <si>
    <t>shape858_triangles.txt</t>
  </si>
  <si>
    <t>shape860_triangles.txt</t>
  </si>
  <si>
    <t>group_go_2031</t>
  </si>
  <si>
    <t>group_go_2032</t>
  </si>
  <si>
    <t>group_go_2033</t>
  </si>
  <si>
    <t>knl_2031</t>
  </si>
  <si>
    <t>knl_2032</t>
  </si>
  <si>
    <t>knl_2033</t>
  </si>
  <si>
    <t>group_go_2034</t>
  </si>
  <si>
    <t>knl_2034</t>
  </si>
  <si>
    <t>group_go_2035</t>
  </si>
  <si>
    <t>knl_2035</t>
  </si>
  <si>
    <t>shape861_triangles.txt</t>
  </si>
  <si>
    <t>shape862_triangles.txt</t>
  </si>
  <si>
    <t>4h19m</t>
  </si>
  <si>
    <t>4h16m</t>
  </si>
  <si>
    <t>shape863_triangles.txt</t>
  </si>
  <si>
    <t>shape864_triangles.txt</t>
  </si>
  <si>
    <t>group_go_2036</t>
  </si>
  <si>
    <t>group_go_2037</t>
  </si>
  <si>
    <t>knl_2036</t>
  </si>
  <si>
    <t>knl_2037</t>
  </si>
  <si>
    <t>shape865_triangles.txt</t>
  </si>
  <si>
    <t>group_go_2038</t>
  </si>
  <si>
    <t>knl_2038</t>
  </si>
  <si>
    <t>for paraview confirmation of correctness of limiter/wall geometry</t>
  </si>
  <si>
    <t>shape866_triangles.txt</t>
  </si>
  <si>
    <t>group_go_2039</t>
  </si>
  <si>
    <t>knl_2039</t>
  </si>
  <si>
    <t>shape867_triangles.txt</t>
  </si>
  <si>
    <t>group_go_2040</t>
  </si>
  <si>
    <t>knl_2040</t>
  </si>
  <si>
    <t>shape868_triangles.txt</t>
  </si>
  <si>
    <t>shape869_triangles.txt</t>
  </si>
  <si>
    <t>shape870_triangles.txt</t>
  </si>
  <si>
    <t>shape871_triangles.txt</t>
  </si>
  <si>
    <t>shape872_triangles.txt</t>
  </si>
  <si>
    <t>shape873_triangles.txt</t>
  </si>
  <si>
    <t>shape874_triangles.txt</t>
  </si>
  <si>
    <t>shape875_triangles.txt</t>
  </si>
  <si>
    <t>shape876_triangles.txt</t>
  </si>
  <si>
    <t>shape877_triangles.txt</t>
  </si>
  <si>
    <t>group_go_2041</t>
  </si>
  <si>
    <t>group_go_2042</t>
  </si>
  <si>
    <t>group_go_2043</t>
  </si>
  <si>
    <t>group_go_2044</t>
  </si>
  <si>
    <t>group_go_2045</t>
  </si>
  <si>
    <t>group_go_2046</t>
  </si>
  <si>
    <t>group_go_2047</t>
  </si>
  <si>
    <t>group_go_2048</t>
  </si>
  <si>
    <t>group_go_2049</t>
  </si>
  <si>
    <t>group_go_2050</t>
  </si>
  <si>
    <t>knl_2041</t>
  </si>
  <si>
    <t>knl_2042</t>
  </si>
  <si>
    <t>knl_2043</t>
  </si>
  <si>
    <t>knl_2044</t>
  </si>
  <si>
    <t>knl_2045</t>
  </si>
  <si>
    <t>knl_2046</t>
  </si>
  <si>
    <t>knl_2047</t>
  </si>
  <si>
    <t>knl_2048</t>
  </si>
  <si>
    <t>knl_2049</t>
  </si>
  <si>
    <t>knl_2050</t>
  </si>
  <si>
    <t>group_go_2051</t>
  </si>
  <si>
    <t>group_go_2052</t>
  </si>
  <si>
    <t>group_go_2053</t>
  </si>
  <si>
    <t>group_go_2054</t>
  </si>
  <si>
    <t>group_go_2055</t>
  </si>
  <si>
    <t>group_go_2056</t>
  </si>
  <si>
    <t>group_go_2057</t>
  </si>
  <si>
    <t>group_go_2058</t>
  </si>
  <si>
    <t>group_go_2059</t>
  </si>
  <si>
    <t>group_go_2060</t>
  </si>
  <si>
    <t>knl_2051</t>
  </si>
  <si>
    <t>knl_2052</t>
  </si>
  <si>
    <t>knl_2053</t>
  </si>
  <si>
    <t>knl_2054</t>
  </si>
  <si>
    <t>knl_2055</t>
  </si>
  <si>
    <t>knl_2056</t>
  </si>
  <si>
    <t>knl_2057</t>
  </si>
  <si>
    <t>knl_2058</t>
  </si>
  <si>
    <t>knl_2059</t>
  </si>
  <si>
    <t>knl_2060</t>
  </si>
  <si>
    <t>shape878_triangles.txt</t>
  </si>
  <si>
    <t>group_go_2061</t>
  </si>
  <si>
    <t>knl_2061</t>
  </si>
  <si>
    <t>878 = 875 but offsets from 874</t>
  </si>
  <si>
    <t>group_go_2063</t>
  </si>
  <si>
    <t>knl_2062</t>
  </si>
  <si>
    <t>geqdsk_freegsu_run0_mod_n1.geq</t>
  </si>
  <si>
    <t>group_go_2062</t>
  </si>
  <si>
    <t>knl_2064</t>
  </si>
  <si>
    <t>knl_2065</t>
  </si>
  <si>
    <t>geqdsk_freegsu_run0_mod_p1.geq</t>
  </si>
  <si>
    <t>knl_2063</t>
  </si>
  <si>
    <t>shape879_triangles.txt</t>
  </si>
  <si>
    <t>shape880_triangles.txt</t>
  </si>
  <si>
    <t>group_go_2066</t>
  </si>
  <si>
    <t>group_go_2067</t>
  </si>
  <si>
    <t>knl_2066</t>
  </si>
  <si>
    <t>knl_2067</t>
  </si>
  <si>
    <t>group_go_2068</t>
  </si>
  <si>
    <t>TIMING STUDY  #01</t>
  </si>
  <si>
    <t>but max CPU=250 sec</t>
  </si>
  <si>
    <t>group_go_2069</t>
  </si>
  <si>
    <t>knl_2068a</t>
  </si>
  <si>
    <t>knl_2069a</t>
  </si>
  <si>
    <t>max CPU = 1000</t>
  </si>
  <si>
    <t>TIMING STUDY  #02</t>
  </si>
  <si>
    <t>811s</t>
  </si>
  <si>
    <t>group_go_2070</t>
  </si>
  <si>
    <t>knl_2070a</t>
  </si>
  <si>
    <t>TIMING STUDY  #03</t>
  </si>
  <si>
    <t>perlmuter_2070a.sh</t>
  </si>
  <si>
    <t>perlmutter_2070a</t>
  </si>
  <si>
    <t>consumes CPU time but does not do anything</t>
  </si>
  <si>
    <t>perlmutter_2070b</t>
  </si>
  <si>
    <t>"b" shell script has more diagnostics</t>
  </si>
  <si>
    <t>group_go_2071</t>
  </si>
  <si>
    <t>perlmutter_2071</t>
  </si>
  <si>
    <t>try to get a run through w/o seg fault</t>
  </si>
  <si>
    <r>
      <t>max CPU =</t>
    </r>
    <r>
      <rPr>
        <sz val="11"/>
        <color rgb="FF00B0F0"/>
        <rFont val="Calibri"/>
        <family val="2"/>
        <scheme val="minor"/>
      </rPr>
      <t xml:space="preserve"> 100</t>
    </r>
  </si>
  <si>
    <t>perlmutter_2070_09_jw.sh</t>
  </si>
  <si>
    <t>ran OK!!</t>
  </si>
  <si>
    <t>group_go_2072</t>
  </si>
  <si>
    <r>
      <t>max CPU =</t>
    </r>
    <r>
      <rPr>
        <sz val="11"/>
        <color theme="1"/>
        <rFont val="Calibri"/>
        <family val="2"/>
        <scheme val="minor"/>
      </rPr>
      <t xml:space="preserve"> 100</t>
    </r>
  </si>
  <si>
    <t>perlmutter_2072</t>
  </si>
  <si>
    <t>perlmutter_207a</t>
  </si>
  <si>
    <t>cpus-per-task=256 --&gt; 128</t>
  </si>
  <si>
    <t>each processor = 512 markers</t>
  </si>
  <si>
    <t>826s</t>
  </si>
  <si>
    <t>group_go_2073</t>
  </si>
  <si>
    <t>perlmutter_2073</t>
  </si>
  <si>
    <t>1047s</t>
  </si>
  <si>
    <t>cpus-per-task=128--&gt;64</t>
  </si>
  <si>
    <t>cpus-per-task=64--&gt;32</t>
  </si>
  <si>
    <r>
      <t>perlmutter_2073</t>
    </r>
    <r>
      <rPr>
        <sz val="11"/>
        <color rgb="FF00B0F0"/>
        <rFont val="Calibri"/>
        <family val="2"/>
        <scheme val="minor"/>
      </rPr>
      <t>a</t>
    </r>
  </si>
  <si>
    <r>
      <t>perlmutter_2073</t>
    </r>
    <r>
      <rPr>
        <sz val="11"/>
        <color rgb="FF00B0F0"/>
        <rFont val="Calibri"/>
        <family val="2"/>
        <scheme val="minor"/>
      </rPr>
      <t>b</t>
    </r>
  </si>
  <si>
    <r>
      <t>perlmutter_2073</t>
    </r>
    <r>
      <rPr>
        <sz val="11"/>
        <color rgb="FF00B0F0"/>
        <rFont val="Calibri"/>
        <family val="2"/>
        <scheme val="minor"/>
      </rPr>
      <t>c</t>
    </r>
  </si>
  <si>
    <t>now properly let the simtime, not cputime, be controlling.  Cpus-per-task=256</t>
  </si>
  <si>
    <t>cpus-per-task=128 but reduce threads to 64</t>
  </si>
  <si>
    <t>946s</t>
  </si>
  <si>
    <t>953s</t>
  </si>
  <si>
    <t>969s</t>
  </si>
  <si>
    <r>
      <t>perlmutter_2073</t>
    </r>
    <r>
      <rPr>
        <sz val="11"/>
        <color rgb="FF00B0F0"/>
        <rFont val="Calibri"/>
        <family val="2"/>
        <scheme val="minor"/>
      </rPr>
      <t>e</t>
    </r>
  </si>
  <si>
    <t>cpus-per-task=64 and threads=64</t>
  </si>
  <si>
    <r>
      <t>perlmutter_2073</t>
    </r>
    <r>
      <rPr>
        <sz val="11"/>
        <color rgb="FF00B0F0"/>
        <rFont val="Calibri"/>
        <family val="2"/>
        <scheme val="minor"/>
      </rPr>
      <t>f</t>
    </r>
  </si>
  <si>
    <t>30m timout</t>
  </si>
  <si>
    <t>77% of markers processed</t>
  </si>
  <si>
    <r>
      <rPr>
        <b/>
        <sz val="11"/>
        <color theme="1"/>
        <rFont val="Calibri"/>
        <family val="2"/>
        <scheme val="minor"/>
      </rPr>
      <t>direct repeat</t>
    </r>
    <r>
      <rPr>
        <sz val="11"/>
        <color theme="1"/>
        <rFont val="Calibri"/>
        <family val="2"/>
        <scheme val="minor"/>
      </rPr>
      <t xml:space="preserve"> to see if the seg fault happens again. </t>
    </r>
    <r>
      <rPr>
        <sz val="11"/>
        <color rgb="FF00B050"/>
        <rFont val="Calibri"/>
        <family val="2"/>
        <scheme val="minor"/>
      </rPr>
      <t xml:space="preserve"> No seg fault</t>
    </r>
  </si>
  <si>
    <t>cores/threads=128/128.  NSIMD=8</t>
  </si>
  <si>
    <r>
      <t>perlmutter_2073</t>
    </r>
    <r>
      <rPr>
        <sz val="11"/>
        <color rgb="FF00B0F0"/>
        <rFont val="Calibri"/>
        <family val="2"/>
        <scheme val="minor"/>
      </rPr>
      <t>g</t>
    </r>
  </si>
  <si>
    <t>cores/threads=128/64.  NSIMD=8</t>
  </si>
  <si>
    <t>cores/threads=64/64.  NSIMD=8</t>
  </si>
  <si>
    <t>256/256 and NSIMD=4</t>
  </si>
  <si>
    <t>direct try again</t>
  </si>
  <si>
    <t>1227s</t>
  </si>
  <si>
    <t>1226s</t>
  </si>
  <si>
    <t>256/256 and NSIMD=8</t>
  </si>
  <si>
    <t>128/128 with ascot5_main_cray_01</t>
  </si>
  <si>
    <r>
      <t>perlmutter_2073</t>
    </r>
    <r>
      <rPr>
        <sz val="11"/>
        <color rgb="FF00B0F0"/>
        <rFont val="Calibri"/>
        <family val="2"/>
        <scheme val="minor"/>
      </rPr>
      <t>h</t>
    </r>
  </si>
  <si>
    <r>
      <t>perlmutter_2073</t>
    </r>
    <r>
      <rPr>
        <sz val="11"/>
        <color rgb="FF00B0F0"/>
        <rFont val="Calibri"/>
        <family val="2"/>
        <scheme val="minor"/>
      </rPr>
      <t>i</t>
    </r>
  </si>
  <si>
    <r>
      <t>perlmutter_2073</t>
    </r>
    <r>
      <rPr>
        <sz val="11"/>
        <color rgb="FF00B0F0"/>
        <rFont val="Calibri"/>
        <family val="2"/>
        <scheme val="minor"/>
      </rPr>
      <t>j</t>
    </r>
  </si>
  <si>
    <r>
      <t>perlmutter_2073</t>
    </r>
    <r>
      <rPr>
        <sz val="11"/>
        <color rgb="FF00B0F0"/>
        <rFont val="Calibri"/>
        <family val="2"/>
        <scheme val="minor"/>
      </rPr>
      <t>k</t>
    </r>
  </si>
  <si>
    <r>
      <t>perlmutter_2073</t>
    </r>
    <r>
      <rPr>
        <sz val="11"/>
        <color rgb="FF00B0F0"/>
        <rFont val="Calibri"/>
        <family val="2"/>
        <scheme val="minor"/>
      </rPr>
      <t>m</t>
    </r>
  </si>
  <si>
    <r>
      <t>perlmutter_2073</t>
    </r>
    <r>
      <rPr>
        <sz val="11"/>
        <color rgb="FF00B0F0"/>
        <rFont val="Calibri"/>
        <family val="2"/>
        <scheme val="minor"/>
      </rPr>
      <t>n</t>
    </r>
  </si>
  <si>
    <t>knl_2073s</t>
  </si>
  <si>
    <t>running on knl-2022 (V2)</t>
  </si>
  <si>
    <t>running on knl-2022 verrsion (gcc11)</t>
  </si>
  <si>
    <t>128/256 and NSIMD=4</t>
  </si>
  <si>
    <r>
      <t>perlmutter_2073</t>
    </r>
    <r>
      <rPr>
        <sz val="11"/>
        <color rgb="FF00B0F0"/>
        <rFont val="Calibri"/>
        <family val="2"/>
        <scheme val="minor"/>
      </rPr>
      <t>t</t>
    </r>
  </si>
  <si>
    <t>128/128 using John's executable</t>
  </si>
  <si>
    <r>
      <t>perlmutter_2073</t>
    </r>
    <r>
      <rPr>
        <sz val="11"/>
        <color rgb="FF00B0F0"/>
        <rFont val="Calibri"/>
        <family val="2"/>
        <scheme val="minor"/>
      </rPr>
      <t>u</t>
    </r>
  </si>
  <si>
    <t>128/256 with ascot5_main_cray_01</t>
  </si>
  <si>
    <t>128/64 with ascot5_main_cray_01</t>
  </si>
  <si>
    <r>
      <t>perlmutter_2073</t>
    </r>
    <r>
      <rPr>
        <sz val="11"/>
        <color rgb="FF00B0F0"/>
        <rFont val="Calibri"/>
        <family val="2"/>
        <scheme val="minor"/>
      </rPr>
      <t>p</t>
    </r>
  </si>
  <si>
    <r>
      <t>perlmutter_2073</t>
    </r>
    <r>
      <rPr>
        <sz val="11"/>
        <color rgb="FF00B0F0"/>
        <rFont val="Calibri"/>
        <family val="2"/>
        <scheme val="minor"/>
      </rPr>
      <t>q</t>
    </r>
  </si>
  <si>
    <t>1046s</t>
  </si>
  <si>
    <t>perlmutter_2073v</t>
  </si>
  <si>
    <t>128/128 with ascot5_main_cray_02</t>
  </si>
  <si>
    <t>128/256 with ascot5_main_cray_02</t>
  </si>
  <si>
    <t>perlmutter_2073w</t>
  </si>
  <si>
    <t>128/128 with /ascot5-perlmutter/ascot5/ascot5-main-v01</t>
  </si>
  <si>
    <r>
      <t>perlmutter_2073</t>
    </r>
    <r>
      <rPr>
        <sz val="11"/>
        <color rgb="FF00B0F0"/>
        <rFont val="Calibri"/>
        <family val="2"/>
        <scheme val="minor"/>
      </rPr>
      <t>aa</t>
    </r>
  </si>
  <si>
    <r>
      <t>perlmutter_2073</t>
    </r>
    <r>
      <rPr>
        <sz val="11"/>
        <color rgb="FF00B0F0"/>
        <rFont val="Calibri"/>
        <family val="2"/>
        <scheme val="minor"/>
      </rPr>
      <t>ab</t>
    </r>
  </si>
  <si>
    <t>128/128 with /ascot5-perlmutter/ascot5/ascot5-main-v01-verbose</t>
  </si>
  <si>
    <t>perlmutter_2073x</t>
  </si>
  <si>
    <t xml:space="preserve">128/128:  ascot5-perlmutter-jw/ascot5/ascot5_main_cray_04 </t>
  </si>
  <si>
    <t>perlmutter_2073y</t>
  </si>
  <si>
    <t>perlmutter_2073z</t>
  </si>
  <si>
    <t xml:space="preserve">128/128:  ascot5_main_v16_jw </t>
  </si>
  <si>
    <t xml:space="preserve">128/128:  ascot5_main_v14_jw </t>
  </si>
  <si>
    <t>direct rerun of 2869900</t>
  </si>
  <si>
    <t>first run with MHD</t>
  </si>
  <si>
    <t>group_go_2074</t>
  </si>
  <si>
    <t>knl_2074</t>
  </si>
  <si>
    <t>group_go_2076</t>
  </si>
  <si>
    <t>rho=[0,1] mhd-mult=1. very short - verify run OK</t>
  </si>
  <si>
    <t>knl_2076</t>
  </si>
  <si>
    <t>group_go_2077</t>
  </si>
  <si>
    <t>knl_2077</t>
  </si>
  <si>
    <t>17m 8s</t>
  </si>
  <si>
    <t>group_go_2078</t>
  </si>
  <si>
    <t>knl_2078</t>
  </si>
  <si>
    <t>3m 51s</t>
  </si>
  <si>
    <t>group_go_2079</t>
  </si>
  <si>
    <t>knl_2079</t>
  </si>
  <si>
    <t>2h 39m</t>
  </si>
  <si>
    <t>new distribution</t>
  </si>
  <si>
    <t>19m 10s</t>
  </si>
  <si>
    <t>19m 11s</t>
  </si>
  <si>
    <t>group_go_2080</t>
  </si>
  <si>
    <t>direct repeat but time = [0,2] in options_sets</t>
  </si>
  <si>
    <t>knl_2080</t>
  </si>
  <si>
    <t>19m 13s</t>
  </si>
  <si>
    <t>first production run</t>
  </si>
  <si>
    <t>group_go_2081</t>
  </si>
  <si>
    <t>knl_2081</t>
  </si>
  <si>
    <t>2h 37m</t>
  </si>
  <si>
    <t>group_go_2082</t>
  </si>
  <si>
    <t>knl_2082</t>
  </si>
  <si>
    <t>new nhd and dost emergu range.  Looks OK</t>
  </si>
  <si>
    <t>group_go_2083</t>
  </si>
  <si>
    <t>group_go_2084</t>
  </si>
  <si>
    <t>group_go_2085</t>
  </si>
  <si>
    <t>knl_2083</t>
  </si>
  <si>
    <t>knl_2084</t>
  </si>
  <si>
    <t>knl_2085</t>
  </si>
  <si>
    <t>mhd</t>
  </si>
  <si>
    <t>maxCPU=10,000</t>
  </si>
  <si>
    <t>mhd_data_for_ascot_n10_f482kHz.mat</t>
  </si>
  <si>
    <t>95m</t>
  </si>
  <si>
    <t>group_go_2086</t>
  </si>
  <si>
    <t>scaling with number of markers per cpu</t>
  </si>
  <si>
    <t>knl_2086</t>
  </si>
  <si>
    <t>group_go_2087</t>
  </si>
  <si>
    <t>knl_2087</t>
  </si>
  <si>
    <t>group_go_2088</t>
  </si>
  <si>
    <t>group_go_2089</t>
  </si>
  <si>
    <t>group_go_2090</t>
  </si>
  <si>
    <t>group_go_2091</t>
  </si>
  <si>
    <t>knl_2088</t>
  </si>
  <si>
    <t>knl_2089</t>
  </si>
  <si>
    <t>knl_2090</t>
  </si>
  <si>
    <t>knl_2091</t>
  </si>
  <si>
    <t>group_go_2092</t>
  </si>
  <si>
    <t>group_go_2093</t>
  </si>
  <si>
    <t>knl_2093</t>
  </si>
  <si>
    <t>knl_2094</t>
  </si>
  <si>
    <t>knl_2092</t>
  </si>
  <si>
    <t>group_go_2094</t>
  </si>
  <si>
    <t>perlmutter_2073ac</t>
  </si>
  <si>
    <t>perlmutter_2073ad</t>
  </si>
  <si>
    <t>/global/homes/j/jwright/ascot5/ascot5_main (dated 8/12 9:29 AM)</t>
  </si>
  <si>
    <t>/global/homes/j/jwright/ascot5-gnu/ascot5_main  (dated 8/12 10:012 AM)</t>
  </si>
  <si>
    <t>perlmutter_2073ae</t>
  </si>
  <si>
    <t>change number of threads to 64.</t>
  </si>
  <si>
    <t>916s</t>
  </si>
  <si>
    <t>group_go_2095</t>
  </si>
  <si>
    <t>maxCPU=9,000</t>
  </si>
  <si>
    <t>knl_2095</t>
  </si>
  <si>
    <t>group_go_2096</t>
  </si>
  <si>
    <t>group_go_2097</t>
  </si>
  <si>
    <t>knl_2096</t>
  </si>
  <si>
    <t>knl_2097</t>
  </si>
  <si>
    <t>mhd_data_for_ascot_n10_f482kHz.mat  (10n x 1072 = 10720)</t>
  </si>
  <si>
    <t>2h51m</t>
  </si>
  <si>
    <t>group_go_2098</t>
  </si>
  <si>
    <t>knl_2098</t>
  </si>
  <si>
    <t>mhd_data_for_ascot_n15_f481kHz.mat</t>
  </si>
  <si>
    <t>mhd_data_for_ascot_n5_f291kHz.mat</t>
  </si>
  <si>
    <t>group_go_2099</t>
  </si>
  <si>
    <t>knl_2099</t>
  </si>
  <si>
    <t>not-run</t>
  </si>
  <si>
    <t>cancelled: expected 4.3h</t>
  </si>
  <si>
    <t>group_go_2100</t>
  </si>
  <si>
    <t>knl_2100</t>
  </si>
  <si>
    <t>go back to 2D to save CPU time</t>
  </si>
  <si>
    <t>group_go_2101</t>
  </si>
  <si>
    <t>knl_2101</t>
  </si>
  <si>
    <t>really big amplitude</t>
  </si>
  <si>
    <t>perlmutter_2073ag</t>
  </si>
  <si>
    <t>perlmutter_2073ac --&gt; ag.  Add in library module</t>
  </si>
  <si>
    <t>group_go_2102</t>
  </si>
  <si>
    <t>knl_2102</t>
  </si>
  <si>
    <t>2D to save time</t>
  </si>
  <si>
    <t>group_go_2103</t>
  </si>
  <si>
    <t>perlmutter_2103</t>
  </si>
  <si>
    <t>reduce sim time factor 2 to allow run to complete</t>
  </si>
  <si>
    <t>&gt;30m</t>
  </si>
  <si>
    <t>failed -too long</t>
  </si>
  <si>
    <t>&lt;-- like 2073_ag</t>
  </si>
  <si>
    <t>group_go_2104</t>
  </si>
  <si>
    <t>perlmutter_2104</t>
  </si>
  <si>
    <t>group_go_2105</t>
  </si>
  <si>
    <t>perlmutter_2105</t>
  </si>
  <si>
    <t>reduce sim time factor 5 to allow run to complete</t>
  </si>
  <si>
    <t>fix mhd_wrapper (apply multiplicative factor *before* write .h5 file)  11:30 AM 8/18/22</t>
  </si>
  <si>
    <t>group_go_2106</t>
  </si>
  <si>
    <t>knl_2106</t>
  </si>
  <si>
    <t>group_go_2107</t>
  </si>
  <si>
    <t>knl_2107</t>
  </si>
  <si>
    <t>group_go_2108</t>
  </si>
  <si>
    <t>group_go_2109</t>
  </si>
  <si>
    <t>knl_2108</t>
  </si>
  <si>
    <t>knl_2109</t>
  </si>
  <si>
    <t>cleaned out 'runs' directory  1:00 PM8/19/22:  reduced to 1800 files</t>
  </si>
  <si>
    <t>TIMING STUDY:  direct repeat after clean of "runs" directory</t>
  </si>
  <si>
    <r>
      <t>perlmutter_2073</t>
    </r>
    <r>
      <rPr>
        <sz val="11"/>
        <color theme="1"/>
        <rFont val="Calibri"/>
        <family val="2"/>
        <scheme val="minor"/>
      </rPr>
      <t>e</t>
    </r>
  </si>
  <si>
    <t>1462s</t>
  </si>
  <si>
    <t xml:space="preserve">839s --&gt; </t>
  </si>
  <si>
    <t>1456s --&gt;</t>
  </si>
  <si>
    <t>permission denied</t>
  </si>
  <si>
    <t>shared library missing</t>
  </si>
  <si>
    <t>947s --&gt;</t>
  </si>
  <si>
    <t>944s</t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</si>
  <si>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 xml:space="preserve"> NO EFFECT</t>
    </r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</si>
  <si>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>NO EFFECT</t>
    </r>
  </si>
  <si>
    <t>group_go_2110</t>
  </si>
  <si>
    <t>knl_2110</t>
  </si>
  <si>
    <t>Full (rho=0--&gt;1) parent.  Timing study. Standard equilibrium</t>
  </si>
  <si>
    <t>3m 19s</t>
  </si>
  <si>
    <t>group_go_2111</t>
  </si>
  <si>
    <t>knl_2111</t>
  </si>
  <si>
    <t>refine the timing study</t>
  </si>
  <si>
    <t>knl_2112</t>
  </si>
  <si>
    <t>group_go_2112</t>
  </si>
  <si>
    <t>psi_all_mult = 0.5</t>
  </si>
  <si>
    <t>12m 7s</t>
  </si>
  <si>
    <t>10m 30s</t>
  </si>
  <si>
    <t>group_go_2113</t>
  </si>
  <si>
    <t>knl_2113</t>
  </si>
  <si>
    <t>group_go_2114</t>
  </si>
  <si>
    <t>knl_2114</t>
  </si>
  <si>
    <t>FULL SIMULATION, standard equilibrium</t>
  </si>
  <si>
    <t>group_go_2115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</si>
  <si>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0.5</t>
    </r>
  </si>
  <si>
    <t>knl_2115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</si>
  <si>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2.0</t>
    </r>
  </si>
  <si>
    <t>4h 10m</t>
  </si>
  <si>
    <t>group_go_2116</t>
  </si>
  <si>
    <t>group_go_2117</t>
  </si>
  <si>
    <t>group_go_2118</t>
  </si>
  <si>
    <t>knl_2116</t>
  </si>
  <si>
    <t>knl_2117</t>
  </si>
  <si>
    <t>knl_2118</t>
  </si>
  <si>
    <t>To-Thermalization  equ-mult=1.00  [0.7,1.0]</t>
  </si>
  <si>
    <t>To-Thermalization  equ-mult=0.50  [0.45,1.0]</t>
  </si>
  <si>
    <t>To-Thermalization  equ-mult=2.00  [0.85,1.0]</t>
  </si>
  <si>
    <t>previous runs with V3n and/or with vv offset are bogus.  Start using triangulate_torus_eng_04.py  7/18/22</t>
  </si>
  <si>
    <t>group_go_2119</t>
  </si>
  <si>
    <t>knl_2119</t>
  </si>
  <si>
    <t>group_go_2120</t>
  </si>
  <si>
    <t>group_go_2121</t>
  </si>
  <si>
    <t>group_go_2122</t>
  </si>
  <si>
    <t>group_go_2123</t>
  </si>
  <si>
    <t>knl_2120</t>
  </si>
  <si>
    <t>knl_2121</t>
  </si>
  <si>
    <t>knl_2122</t>
  </si>
  <si>
    <t>knl_2123</t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</si>
  <si>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</si>
  <si>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1.0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</si>
  <si>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2.0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</si>
  <si>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5.0</t>
    </r>
  </si>
  <si>
    <r>
      <t xml:space="preserve"> </t>
    </r>
    <r>
      <rPr>
        <sz val="9"/>
        <color rgb="FF00B0F0"/>
        <rFont val="Calibri"/>
        <family val="2"/>
        <scheme val="minor"/>
      </rPr>
      <t>PSI X 0.50</t>
    </r>
    <r>
      <rPr>
        <sz val="9"/>
        <rFont val="Calibri"/>
        <family val="2"/>
        <scheme val="minor"/>
      </rPr>
      <t xml:space="preserve">  OFFSETS = 0.0 </t>
    </r>
    <r>
      <rPr>
        <sz val="9"/>
        <color rgb="FF00B0F0"/>
        <rFont val="Calibri"/>
        <family val="2"/>
        <scheme val="minor"/>
      </rPr>
      <t xml:space="preserve"> rhomin = 0.45</t>
    </r>
  </si>
  <si>
    <t>group_go_2124</t>
  </si>
  <si>
    <t>group_go_2125</t>
  </si>
  <si>
    <t>group_go_2126</t>
  </si>
  <si>
    <t>group_go_2127</t>
  </si>
  <si>
    <t>knl_2124</t>
  </si>
  <si>
    <t>knl_2125</t>
  </si>
  <si>
    <t>knl_2126</t>
  </si>
  <si>
    <t>knl_2127</t>
  </si>
  <si>
    <r>
      <t xml:space="preserve"> PSI X 0.50  OFFSETS = </t>
    </r>
    <r>
      <rPr>
        <sz val="9"/>
        <color rgb="FF00B0F0"/>
        <rFont val="Calibri"/>
        <family val="2"/>
        <scheme val="minor"/>
      </rPr>
      <t>-0.5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</si>
  <si>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-1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</si>
  <si>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-2</t>
    </r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</si>
  <si>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-5</t>
    </r>
  </si>
  <si>
    <t>group_go_2128</t>
  </si>
  <si>
    <t>group_go_2129</t>
  </si>
  <si>
    <t>knl_2128</t>
  </si>
  <si>
    <t>knl_2129</t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</si>
  <si>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build with .mat timestamp 8/22</t>
    </r>
  </si>
  <si>
    <t>group_go_2130</t>
  </si>
  <si>
    <t>knl_2130</t>
  </si>
  <si>
    <t>NP</t>
  </si>
  <si>
    <t>group_go_2131</t>
  </si>
  <si>
    <t>knl_2131</t>
  </si>
  <si>
    <t>20220829_allPFCs_RFantenna_triangles.txt</t>
  </si>
  <si>
    <t>th/c = 134/268</t>
  </si>
  <si>
    <t>group_go_2132</t>
  </si>
  <si>
    <t>knl_2132</t>
  </si>
  <si>
    <t>th/c = 134/268   … can we get the stdout file?</t>
  </si>
  <si>
    <t>knl_2132a</t>
  </si>
  <si>
    <t>th/c = 64/268</t>
  </si>
  <si>
    <t>node fail</t>
  </si>
  <si>
    <t>2h 56m</t>
  </si>
  <si>
    <t>2h 52m</t>
  </si>
  <si>
    <t>direct repeat</t>
  </si>
  <si>
    <t>group_go_2133</t>
  </si>
  <si>
    <t>knl_2133</t>
  </si>
  <si>
    <t>reduce Nmarker to see if run goes thru</t>
  </si>
  <si>
    <t xml:space="preserve">30m </t>
  </si>
  <si>
    <t>perlmutter_2133</t>
  </si>
  <si>
    <t>killed - going nowhere</t>
  </si>
  <si>
    <t>knl_2124a</t>
  </si>
  <si>
    <t>knl_2125a</t>
  </si>
  <si>
    <t>20220830_fakeCS_OLIMs_RFantenna_triangles.txt</t>
  </si>
  <si>
    <t>group_go_2134</t>
  </si>
  <si>
    <t>knl_2134</t>
  </si>
  <si>
    <t>de-meshed factor 3-4</t>
  </si>
  <si>
    <t>knl_1921a</t>
  </si>
  <si>
    <t>rerun old case to see it if starts the simulation</t>
  </si>
  <si>
    <t>killed.  Was running ok</t>
  </si>
  <si>
    <t>group_go_2135</t>
  </si>
  <si>
    <t>knl_2135</t>
  </si>
  <si>
    <r>
      <t xml:space="preserve">now that it works:  </t>
    </r>
    <r>
      <rPr>
        <sz val="11"/>
        <color rgb="FF00B050"/>
        <rFont val="Calibri"/>
        <family val="2"/>
        <scheme val="minor"/>
      </rPr>
      <t>start production run</t>
    </r>
  </si>
  <si>
    <t>group_go_2136</t>
  </si>
  <si>
    <t>knl_2136</t>
  </si>
  <si>
    <t>CPU=9000</t>
  </si>
  <si>
    <t>1h 38m</t>
  </si>
  <si>
    <t>geqdsk_FreeGS_k170_lsn_20220512.geq'</t>
  </si>
  <si>
    <t>2h 27m</t>
  </si>
  <si>
    <t>group_go_2137</t>
  </si>
  <si>
    <t>knl_2137</t>
  </si>
  <si>
    <t>big production run</t>
  </si>
  <si>
    <t>2h 51m</t>
  </si>
  <si>
    <t>perlmutter_2073_intel_01</t>
  </si>
  <si>
    <t>perlmutter_2073_intel_02</t>
  </si>
  <si>
    <t>6m 59s</t>
  </si>
  <si>
    <t>perlmutter_2073_intel_03</t>
  </si>
  <si>
    <t>th=256, c=128</t>
  </si>
  <si>
    <t>perlmutter_2135</t>
  </si>
  <si>
    <r>
      <rPr>
        <b/>
        <sz val="11"/>
        <color rgb="FF00B050"/>
        <rFont val="Calibri"/>
        <family val="2"/>
        <scheme val="minor"/>
      </rPr>
      <t>first production run on Perlmutter</t>
    </r>
    <r>
      <rPr>
        <sz val="11"/>
        <rFont val="Calibri"/>
        <family val="2"/>
        <scheme val="minor"/>
      </rPr>
      <t>:  128/128</t>
    </r>
  </si>
  <si>
    <r>
      <t xml:space="preserve">th=64, c=128 </t>
    </r>
    <r>
      <rPr>
        <b/>
        <sz val="11"/>
        <color rgb="FF00B050"/>
        <rFont val="Calibri"/>
        <family val="2"/>
        <scheme val="minor"/>
      </rPr>
      <t xml:space="preserve">  ! BINGO</t>
    </r>
    <r>
      <rPr>
        <sz val="11"/>
        <color rgb="FF00B0F0"/>
        <rFont val="Calibri"/>
        <family val="2"/>
        <scheme val="minor"/>
      </rPr>
      <t xml:space="preserve"> -- Intel compiler is faster by factor 2.7</t>
    </r>
  </si>
  <si>
    <t xml:space="preserve">th=128, c=128   </t>
  </si>
  <si>
    <t>group_go_2138</t>
  </si>
  <si>
    <t>GK suggestion:  ripple from perfectly aligned TF coils:  variability in max spd?</t>
  </si>
  <si>
    <t>knl_2138</t>
  </si>
  <si>
    <t>group_go_2139</t>
  </si>
  <si>
    <t>knl_2139</t>
  </si>
  <si>
    <t>group_go_2140</t>
  </si>
  <si>
    <t>knl_2140</t>
  </si>
  <si>
    <t>shape901_triangles.txt</t>
  </si>
  <si>
    <t>shape900_triangles.txt</t>
  </si>
  <si>
    <t>my approx model of the official engineered OLIM (fixed?)</t>
  </si>
  <si>
    <r>
      <t xml:space="preserve">my approx model of the official engineered OLIM </t>
    </r>
    <r>
      <rPr>
        <sz val="11"/>
        <color rgb="FFFF0000"/>
        <rFont val="Calibri"/>
        <family val="2"/>
        <scheme val="minor"/>
      </rPr>
      <t>(bad)</t>
    </r>
  </si>
  <si>
    <t>5h 56m</t>
  </si>
  <si>
    <t>group_go_2141</t>
  </si>
  <si>
    <t>group_go_2142</t>
  </si>
  <si>
    <t>group_go_2143</t>
  </si>
  <si>
    <t>knl_2141</t>
  </si>
  <si>
    <t>knl_2142</t>
  </si>
  <si>
    <t>knl_2143</t>
  </si>
  <si>
    <t>shape902_triangl;es.txt</t>
  </si>
  <si>
    <t>shape903_triangl;es.txt</t>
  </si>
  <si>
    <t>shape904_triangl;es.txt</t>
  </si>
  <si>
    <t>group_go_2144</t>
  </si>
  <si>
    <t>knl_2144</t>
  </si>
  <si>
    <t>group_go_2145</t>
  </si>
  <si>
    <t>knl_2145</t>
  </si>
  <si>
    <t>shape905_triangles.txt</t>
  </si>
  <si>
    <t>group_go_2146</t>
  </si>
  <si>
    <t>knl_2146</t>
  </si>
  <si>
    <t>group_go_2147</t>
  </si>
  <si>
    <t>knl_2147</t>
  </si>
  <si>
    <t>group_go_2148</t>
  </si>
  <si>
    <t>knl_2148</t>
  </si>
  <si>
    <t>group_go_2149</t>
  </si>
  <si>
    <t>knl_2149</t>
  </si>
  <si>
    <t>group_go_2150</t>
  </si>
  <si>
    <t>knl_2150</t>
  </si>
  <si>
    <t>group_go_2151</t>
  </si>
  <si>
    <t>knl_2151</t>
  </si>
  <si>
    <t>shape911_triangles.txt</t>
  </si>
  <si>
    <t>shape912_triangles.txt</t>
  </si>
  <si>
    <t>shape913_triangles.txt</t>
  </si>
  <si>
    <t>shape914_triangles.txt</t>
  </si>
  <si>
    <t>shape915_triangles.txt</t>
  </si>
  <si>
    <t>fix shapes:  really set limiter height offsets to exactly 0.00</t>
  </si>
  <si>
    <t>Brzphi03000.mat</t>
  </si>
  <si>
    <t>group_go_2152</t>
  </si>
  <si>
    <t>knl_2152</t>
  </si>
  <si>
    <t>1st attempt to read in B-field from NIMROD</t>
  </si>
  <si>
    <t>group_go_2153</t>
  </si>
  <si>
    <t>knl_2153</t>
  </si>
  <si>
    <t>shape950_triangles.txt</t>
  </si>
  <si>
    <t>group_go_2154</t>
  </si>
  <si>
    <t>group_go_2155</t>
  </si>
  <si>
    <t>knl_2154</t>
  </si>
  <si>
    <t>knl_2155</t>
  </si>
  <si>
    <t>knl_2156</t>
  </si>
  <si>
    <t>knl_2157</t>
  </si>
  <si>
    <t>group_go_2156</t>
  </si>
  <si>
    <t>group_go_2157</t>
  </si>
  <si>
    <t>shape951_triangles.txt</t>
  </si>
  <si>
    <t>shape952_triangles.txt</t>
  </si>
  <si>
    <t>shape953_triangles.txt</t>
  </si>
  <si>
    <t>shape954_triangles.txt</t>
  </si>
  <si>
    <t>knl_2158</t>
  </si>
  <si>
    <t>group_go_2158</t>
  </si>
  <si>
    <t>markers_3_11</t>
  </si>
  <si>
    <t>RF:  TRANSPrun_PRDSCAN2_run1 .txt .geq</t>
  </si>
  <si>
    <t>group_go_2159</t>
  </si>
  <si>
    <t>knl_2159</t>
  </si>
  <si>
    <r>
      <t xml:space="preserve">use:  </t>
    </r>
    <r>
      <rPr>
        <sz val="11"/>
        <color rgb="FF00B0F0"/>
        <rFont val="Calibri"/>
        <family val="2"/>
        <scheme val="minor"/>
      </rPr>
      <t xml:space="preserve">TRANSPrun_PRDSCAN2_run1.geq </t>
    </r>
    <r>
      <rPr>
        <sz val="11"/>
        <rFont val="Calibri"/>
        <family val="2"/>
        <scheme val="minor"/>
      </rPr>
      <t>to get efit into .h5</t>
    </r>
  </si>
  <si>
    <t>group_go_2160</t>
  </si>
  <si>
    <t>knl_2160</t>
  </si>
  <si>
    <t>group_go_2161</t>
  </si>
  <si>
    <t>knl_2161</t>
  </si>
  <si>
    <t>really big run to resolve lim edges</t>
  </si>
  <si>
    <t>new version or marker_sets_03 (11) for RFF:  9/26/22</t>
  </si>
  <si>
    <t>knl_2162</t>
  </si>
  <si>
    <t>group_go_2162</t>
  </si>
  <si>
    <t>group_go_2163</t>
  </si>
  <si>
    <t>knl_2163</t>
  </si>
  <si>
    <t>TRANSPrun_PRDSCAN2_run1_fake.txt   &lt;-- Tpar = Tperp: validate marker sets:11</t>
  </si>
  <si>
    <t>knl_2164</t>
  </si>
  <si>
    <t>validate markers with Nmrk = 500000</t>
  </si>
  <si>
    <t>group_go_2164</t>
  </si>
  <si>
    <t>group_go_2165</t>
  </si>
  <si>
    <t>test CPU time for production grandparent run. Most thermalize immediately</t>
  </si>
  <si>
    <t>group_go_2166</t>
  </si>
  <si>
    <t>knl_2165</t>
  </si>
  <si>
    <t>knl_2166</t>
  </si>
  <si>
    <t>just more markers</t>
  </si>
  <si>
    <t>group_go_2167</t>
  </si>
  <si>
    <t>knl_2167</t>
  </si>
  <si>
    <t>rhobirth = [0,0.6]</t>
  </si>
  <si>
    <t>group_go_2168</t>
  </si>
  <si>
    <t xml:space="preserve">rhobirth = [0.,0.2]  </t>
  </si>
  <si>
    <t>70,000 sec</t>
  </si>
  <si>
    <t>group_go_2169</t>
  </si>
  <si>
    <t>knl_2169</t>
  </si>
  <si>
    <t>knl_2168</t>
  </si>
  <si>
    <t xml:space="preserve">rhobirth = [0.2,0.6]  </t>
  </si>
  <si>
    <t>group_go_2170</t>
  </si>
  <si>
    <t>knl_2170</t>
  </si>
  <si>
    <t>8h 30m</t>
  </si>
  <si>
    <t>0h 24m</t>
  </si>
  <si>
    <t>group_go_2171</t>
  </si>
  <si>
    <t>knl_2171</t>
  </si>
  <si>
    <t>rhobirth = [0.,0.2] . Can we get any losses with larger ripple?</t>
  </si>
  <si>
    <t>group_go_2172</t>
  </si>
  <si>
    <t>knl_2172</t>
  </si>
  <si>
    <t>rhobirth = [0.2,0.6]  Can we get any losses with larger ripple?</t>
  </si>
  <si>
    <t>group_go_2173</t>
  </si>
  <si>
    <t>knl_2173</t>
  </si>
  <si>
    <t>compare to shape 911</t>
  </si>
  <si>
    <t>group_go_2174</t>
  </si>
  <si>
    <t>knl_2174</t>
  </si>
  <si>
    <t>group_go_2175</t>
  </si>
  <si>
    <t>knl_2175</t>
  </si>
  <si>
    <t>shape955_triangles.txt</t>
  </si>
  <si>
    <t>"conformal + 1 cm"</t>
  </si>
  <si>
    <t>group_go_2176</t>
  </si>
  <si>
    <t>knl_2176</t>
  </si>
  <si>
    <t>shape956_triangles.txt</t>
  </si>
  <si>
    <t>group_go_2177</t>
  </si>
  <si>
    <t>group_go_2178</t>
  </si>
  <si>
    <t>knl_2178</t>
  </si>
  <si>
    <t>shape957_triangles.txt</t>
  </si>
  <si>
    <t>shape958_triangles.txt</t>
  </si>
  <si>
    <t>cf shape 911.  Rc = 900</t>
  </si>
  <si>
    <t>cf shape 911  Rc = 1200</t>
  </si>
  <si>
    <t>group_go_2179</t>
  </si>
  <si>
    <t>knl_2179</t>
  </si>
  <si>
    <t>shape959_triangles.txt</t>
  </si>
  <si>
    <t>knl_2177</t>
  </si>
  <si>
    <t>group_go_2180</t>
  </si>
  <si>
    <t>knl_2180</t>
  </si>
  <si>
    <t>lots of markers to improve statistics</t>
  </si>
  <si>
    <t>group_go_2181</t>
  </si>
  <si>
    <t>knl_2181</t>
  </si>
  <si>
    <t xml:space="preserve">mhd_data_for_ascot_n10_f482kHz.mat  </t>
  </si>
  <si>
    <t>group_go_2182</t>
  </si>
  <si>
    <t>knl_2182</t>
  </si>
  <si>
    <t>first ry ENABLE_MHD=1</t>
  </si>
  <si>
    <t>group_go_2183</t>
  </si>
  <si>
    <t>knl_2183</t>
  </si>
  <si>
    <t>repeat (enable_mhd=0) with 4x more markers  SPARC_V1E_transp_3mod2.txt</t>
  </si>
  <si>
    <t>2h 57m</t>
  </si>
  <si>
    <t>group_go_2184</t>
  </si>
  <si>
    <t>knl_2184</t>
  </si>
  <si>
    <t>maxCPU=1,125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</si>
  <si>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</si>
  <si>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group_go_2185</t>
  </si>
  <si>
    <t>knl_2185</t>
  </si>
  <si>
    <t>maxCPU=2250</t>
  </si>
  <si>
    <t>group_go_2186</t>
  </si>
  <si>
    <t>knl_2186</t>
  </si>
  <si>
    <t>maxCPU=3500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</si>
  <si>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  <r>
      <rPr>
        <sz val="11"/>
        <color theme="1"/>
        <rFont val="Calibri"/>
        <family val="2"/>
        <scheme val="minor"/>
      </rPr>
      <t xml:space="preserve">  still too many orbits do not complete</t>
    </r>
  </si>
  <si>
    <t>group_go_2187</t>
  </si>
  <si>
    <t>knl_2187</t>
  </si>
  <si>
    <t>more markers for better statistics near rho=0</t>
  </si>
  <si>
    <r>
      <t>flat profiles:  SPARC_V1E_transp_</t>
    </r>
    <r>
      <rPr>
        <sz val="11"/>
        <color rgb="FF00B0F0"/>
        <rFont val="Calibri"/>
        <family val="2"/>
        <scheme val="minor"/>
      </rPr>
      <t>flat</t>
    </r>
    <r>
      <rPr>
        <sz val="11"/>
        <color theme="1"/>
        <rFont val="Calibri"/>
        <family val="2"/>
        <scheme val="minor"/>
      </rPr>
      <t>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</si>
  <si>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group_go_2188</t>
  </si>
  <si>
    <r>
      <t xml:space="preserve">mhd_data_for_ascot_n10_f482kHz.mat </t>
    </r>
    <r>
      <rPr>
        <sz val="11"/>
        <color rgb="FF00B0F0"/>
        <rFont val="Calibri"/>
        <family val="2"/>
        <scheme val="minor"/>
      </rPr>
      <t xml:space="preserve"> repeat with enable_mhd=1</t>
    </r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</si>
  <si>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with enable_mhd=1</t>
    </r>
  </si>
  <si>
    <t>group_go_2189</t>
  </si>
  <si>
    <t>group_go_2190</t>
  </si>
  <si>
    <t>knl_2188</t>
  </si>
  <si>
    <t>knl_2189</t>
  </si>
  <si>
    <t>knl_2190</t>
  </si>
  <si>
    <t>group_go_2191</t>
  </si>
  <si>
    <t>perlmutter_2191</t>
  </si>
  <si>
    <t>try 2 nodes on perlmutter:  works OK!</t>
  </si>
  <si>
    <t>group_go_2192</t>
  </si>
  <si>
    <t>5m 56s</t>
  </si>
  <si>
    <t>perlmutter_2192</t>
  </si>
  <si>
    <t>perlmutter_2193</t>
  </si>
  <si>
    <t xml:space="preserve">try 4 nodes on perlmutter:  </t>
  </si>
  <si>
    <r>
      <t xml:space="preserve">try 8 nodes on perlmutter: </t>
    </r>
    <r>
      <rPr>
        <sz val="11"/>
        <color rgb="FFFF0000"/>
        <rFont val="Calibri"/>
        <family val="2"/>
        <scheme val="minor"/>
      </rPr>
      <t xml:space="preserve"> failed</t>
    </r>
  </si>
  <si>
    <t>perlmutter_2194</t>
  </si>
  <si>
    <t>try 8 nodes on perlmutter but use regular queue</t>
  </si>
  <si>
    <t>timeout!</t>
  </si>
  <si>
    <t>perlmutter_2195</t>
  </si>
  <si>
    <t>try 40 nodes on regular queue, 1 minute</t>
  </si>
  <si>
    <t>&lt;-- direct repeat</t>
  </si>
  <si>
    <t>40 nodes</t>
  </si>
  <si>
    <t>perlmutter_2196</t>
  </si>
  <si>
    <t>20 nodes</t>
  </si>
  <si>
    <t>31n</t>
  </si>
  <si>
    <t>perlmutter_2197</t>
  </si>
  <si>
    <t>31 nodes</t>
  </si>
  <si>
    <t>perlmutter_2198</t>
  </si>
  <si>
    <t>perlmutter_2199</t>
  </si>
  <si>
    <t>knl_2200</t>
  </si>
  <si>
    <t>group_go_2200</t>
  </si>
  <si>
    <t>remove fake boozer data</t>
  </si>
  <si>
    <t>perlmutter_2201</t>
  </si>
  <si>
    <t>perlmutter_2202</t>
  </si>
  <si>
    <t>add an extra module load per recommendation of Shazeb. But forgot environmental setting</t>
  </si>
  <si>
    <t>add an extra module load per recommendation of Shazeb.  Parent = 2199</t>
  </si>
  <si>
    <t>group_go_2203</t>
  </si>
  <si>
    <t>knl_2203</t>
  </si>
  <si>
    <t>first attempt with Boozer coordinates</t>
  </si>
  <si>
    <t>knl_2204</t>
  </si>
  <si>
    <t>knl_2205</t>
  </si>
  <si>
    <t>group_go_2204</t>
  </si>
  <si>
    <t>group_go_2205</t>
  </si>
  <si>
    <t>3h 10m</t>
  </si>
  <si>
    <t>group_go_2206</t>
  </si>
  <si>
    <t>knl_2206</t>
  </si>
  <si>
    <t>Upgraded generate_boozer.py and boozer_wrapper.py to support switch reverse_IP   11/6/2022  10:30 AM</t>
  </si>
  <si>
    <t>repeat 2205 with new reverse_ip software (but not corresponding switch in mhd)</t>
  </si>
  <si>
    <t>Upgraded generate_boozer.py and boozer_wrapper.py to support switch psipad   11/6     12:00</t>
  </si>
  <si>
    <t>group_go_2207</t>
  </si>
  <si>
    <t>knl_2207</t>
  </si>
  <si>
    <r>
      <rPr>
        <sz val="11"/>
        <color rgb="FF00B0F0"/>
        <rFont val="Calibri"/>
        <family val="2"/>
        <scheme val="minor"/>
      </rPr>
      <t>psipad=0.002</t>
    </r>
    <r>
      <rPr>
        <sz val="11"/>
        <color theme="1"/>
        <rFont val="Calibri"/>
        <family val="2"/>
        <scheme val="minor"/>
      </rPr>
      <t xml:space="preserve"> (default=0.005)</t>
    </r>
  </si>
  <si>
    <t>group_go_2208</t>
  </si>
  <si>
    <t>knl_2208</t>
  </si>
  <si>
    <t>new parent with reverse = False.  Enable_MHD=0</t>
  </si>
  <si>
    <t>group_go_2209</t>
  </si>
  <si>
    <t>xxx</t>
  </si>
  <si>
    <t>knl_2209</t>
  </si>
  <si>
    <t>enable_MHD = 1 parent = 2208 my_reverse_ip = False</t>
  </si>
  <si>
    <t>group_go_2211</t>
  </si>
  <si>
    <t>knl_2211</t>
  </si>
  <si>
    <t>reverse sign of mmodes</t>
  </si>
  <si>
    <t>group_go_2212</t>
  </si>
  <si>
    <t>knl_2212</t>
  </si>
  <si>
    <t>also reverse sign of nmodes</t>
  </si>
  <si>
    <t>group_go_2213</t>
  </si>
  <si>
    <t>knl_2213</t>
  </si>
  <si>
    <t>GC simulation:  does problem with MHD-aborted markers go away?</t>
  </si>
  <si>
    <t>group_go_2214</t>
  </si>
  <si>
    <t>knl_2214</t>
  </si>
  <si>
    <t>psipad = 0.002 --&gt; 0.001</t>
  </si>
  <si>
    <t>group_go_2215</t>
  </si>
  <si>
    <t>knl_2215</t>
  </si>
  <si>
    <t>psipad =  0.001  --&gt; 0.0005</t>
  </si>
  <si>
    <t>group_go_2216</t>
  </si>
  <si>
    <t>knl_2216</t>
  </si>
  <si>
    <t>psipad =  0.0005  --&gt;  0.0002</t>
  </si>
  <si>
    <t>group_go_2217</t>
  </si>
  <si>
    <t>knl_2217</t>
  </si>
  <si>
    <t>back to GO and psipad=0.0005</t>
  </si>
  <si>
    <t>group_go_2218</t>
  </si>
  <si>
    <t>knl_2218</t>
  </si>
  <si>
    <t>group_go_2219</t>
  </si>
  <si>
    <t>knl_2219</t>
  </si>
  <si>
    <t>boozer_rapper_2:  fake manual psibry = -2.48</t>
  </si>
  <si>
    <t>psipad =  0.0005 and boozer_wrapper_2  --&gt;  536 aborted markers</t>
  </si>
  <si>
    <t>group_go_2220</t>
  </si>
  <si>
    <t>knl_2220</t>
  </si>
  <si>
    <t>boozer_rapper_2:  fake manual psibry = -2.475</t>
  </si>
  <si>
    <t>group_go_2221</t>
  </si>
  <si>
    <t>knl_2221</t>
  </si>
  <si>
    <t>boozer_rapper_2:  remove fake psibry</t>
  </si>
  <si>
    <t>group_go_2222</t>
  </si>
  <si>
    <t>knl_2222</t>
  </si>
  <si>
    <r>
      <t xml:space="preserve">GC --&gt; GO.  Will this fix boozer aborted markers?  </t>
    </r>
    <r>
      <rPr>
        <sz val="11"/>
        <color rgb="FFFF0000"/>
        <rFont val="Calibri"/>
        <family val="2"/>
        <scheme val="minor"/>
      </rPr>
      <t>No --&gt; back to 1900</t>
    </r>
  </si>
  <si>
    <t>group_go_2223</t>
  </si>
  <si>
    <t>knl_2223</t>
  </si>
  <si>
    <t>boozer_rapper_2:  fake manual psibry = -2.450</t>
  </si>
  <si>
    <t>group_go_2224</t>
  </si>
  <si>
    <t>knl_2224</t>
  </si>
  <si>
    <t>boozer_rapper_2:  fake manual psibry = -2.460</t>
  </si>
  <si>
    <t>group_go_2225</t>
  </si>
  <si>
    <t>knl_2225</t>
  </si>
  <si>
    <t>boozer_rapper_2:  fake manual psibry = -2.470</t>
  </si>
  <si>
    <t>group_go_2226</t>
  </si>
  <si>
    <t>knl_2226</t>
  </si>
  <si>
    <t>psipad=0.0005 and mhd_amplitude = 1.e-5</t>
  </si>
  <si>
    <t>group_go_2227</t>
  </si>
  <si>
    <t>knl_2227</t>
  </si>
  <si>
    <t>group_go_2228</t>
  </si>
  <si>
    <t>knl_2228_debug</t>
  </si>
  <si>
    <t>debug version of code.  Psi = [0,1] for aborted markers</t>
  </si>
  <si>
    <t>new debug version of code.  Same input file (2228)</t>
  </si>
  <si>
    <t>knl_2229_debug</t>
  </si>
  <si>
    <t>group_go_2230</t>
  </si>
  <si>
    <t>knl_2230_debug</t>
  </si>
  <si>
    <t xml:space="preserve">short time to avoid big .out file.  </t>
  </si>
  <si>
    <t>group_go_2231</t>
  </si>
  <si>
    <t>knl_2231</t>
  </si>
  <si>
    <t>negative mode amplitude.   Did not fix the problem</t>
  </si>
  <si>
    <t>same input file.  More debug output</t>
  </si>
  <si>
    <t>group_go_2232</t>
  </si>
  <si>
    <t>knl_2232_debug</t>
  </si>
  <si>
    <t>more debug output</t>
  </si>
  <si>
    <t>repeat with different build with more debug data</t>
  </si>
  <si>
    <t>only 34 markers aborted</t>
  </si>
  <si>
    <t>group_go_2233</t>
  </si>
  <si>
    <t>223311/11</t>
  </si>
  <si>
    <t>knl_2233_debug</t>
  </si>
  <si>
    <t>group_go_2234</t>
  </si>
  <si>
    <t>knl_2234_debug</t>
  </si>
  <si>
    <t>group_go_2235</t>
  </si>
  <si>
    <r>
      <t>set LCFS as loss region</t>
    </r>
    <r>
      <rPr>
        <sz val="11"/>
        <color rgb="FFFF0000"/>
        <rFont val="Calibri"/>
        <family val="2"/>
        <scheme val="minor"/>
      </rPr>
      <t xml:space="preserve">  33 abort</t>
    </r>
  </si>
  <si>
    <t>knl_2235</t>
  </si>
  <si>
    <t>knl_2236</t>
  </si>
  <si>
    <t>group_go_2236</t>
  </si>
  <si>
    <t>birth_rhomax=1.00.  my_rhomax=1.00</t>
  </si>
  <si>
    <r>
      <t xml:space="preserve">birth_rhomax=0.975.  my_rhomax=0.98.  </t>
    </r>
    <r>
      <rPr>
        <sz val="11"/>
        <color rgb="FF00B050"/>
        <rFont val="Calibri"/>
        <family val="2"/>
        <scheme val="minor"/>
      </rPr>
      <t>only 4 markers aborted by boozer.c</t>
    </r>
    <r>
      <rPr>
        <sz val="11"/>
        <color rgb="FF00B0F0"/>
        <rFont val="Calibri"/>
        <family val="2"/>
        <scheme val="minor"/>
      </rPr>
      <t xml:space="preserve"> (7 by mhd)</t>
    </r>
  </si>
  <si>
    <t>531/11</t>
  </si>
  <si>
    <t>2732/74</t>
  </si>
  <si>
    <t>2783/110</t>
  </si>
  <si>
    <t>group_go_2237</t>
  </si>
  <si>
    <t>knl_2237</t>
  </si>
  <si>
    <t>back to wall hit</t>
  </si>
  <si>
    <t>psiad=0.0005 --&gt; 0.002</t>
  </si>
  <si>
    <t>group_go_2238</t>
  </si>
  <si>
    <t>knl_2238</t>
  </si>
  <si>
    <t>group_go_2239</t>
  </si>
  <si>
    <t>knl_2239</t>
  </si>
  <si>
    <t>change sim time</t>
  </si>
  <si>
    <t>group_go_2240</t>
  </si>
  <si>
    <t>knl_2240</t>
  </si>
  <si>
    <t>start using boozer_wrapper_sds. P sipad_axis=0.0005, psipad_lcfs=0.000</t>
  </si>
  <si>
    <t>2/21</t>
  </si>
  <si>
    <t>psipad_axis=0.0005, psipad_lcfs=0.0005</t>
  </si>
  <si>
    <t>group_go_2241</t>
  </si>
  <si>
    <t>knl_2241</t>
  </si>
  <si>
    <t>5/39</t>
  </si>
  <si>
    <t>group_go_2242</t>
  </si>
  <si>
    <t>knl_2242</t>
  </si>
  <si>
    <t>psipad_axis=0.0005, psipad_lcfs=0.0002</t>
  </si>
  <si>
    <t>6/38</t>
  </si>
  <si>
    <t>group_go_2243</t>
  </si>
  <si>
    <t>knl_2243</t>
  </si>
  <si>
    <t>5/22</t>
  </si>
  <si>
    <t>group_go_2244</t>
  </si>
  <si>
    <t>knl_2244</t>
  </si>
  <si>
    <t>psipad_axis=0.0001, psipad_lcfs=0.0005</t>
  </si>
  <si>
    <t>psipad_axis=0.0002, psipad_lcfs=0.0005</t>
  </si>
  <si>
    <t>6/36</t>
  </si>
  <si>
    <t>group_go_2245</t>
  </si>
  <si>
    <t>knl_2245</t>
  </si>
  <si>
    <t>psipad_axis=0.0000, psipad_lcfs=0.0005</t>
  </si>
  <si>
    <t>failed .h5</t>
  </si>
  <si>
    <t>group_go_2246</t>
  </si>
  <si>
    <t>knl_2246</t>
  </si>
  <si>
    <t>psipad_axis=5.e-5, psipad_lcfs=0.0005</t>
  </si>
  <si>
    <t>group_go_2247</t>
  </si>
  <si>
    <t>knl_2247</t>
  </si>
  <si>
    <t>psipad_axis=0.0002, psipad_lcfs=0.0005   GC--&gt;GO</t>
  </si>
  <si>
    <t xml:space="preserve">psipad_axis=0.0001, psipad_lcfs=0.0005  </t>
  </si>
  <si>
    <t>group_go_2248</t>
  </si>
  <si>
    <t>knl_2248</t>
  </si>
  <si>
    <t>group_go_2249</t>
  </si>
  <si>
    <t>knl_2249</t>
  </si>
  <si>
    <t xml:space="preserve">psipad_axis=5.e-5, psipad_lcfs=0.0005  </t>
  </si>
  <si>
    <t>booz</t>
  </si>
  <si>
    <t>203</t>
  </si>
  <si>
    <t>323</t>
  </si>
  <si>
    <t>260</t>
  </si>
  <si>
    <t>2783</t>
  </si>
  <si>
    <t>110</t>
  </si>
  <si>
    <t>0</t>
  </si>
  <si>
    <t>2</t>
  </si>
  <si>
    <t>2737</t>
  </si>
  <si>
    <t>83</t>
  </si>
  <si>
    <t>2759</t>
  </si>
  <si>
    <t>186</t>
  </si>
  <si>
    <t>2732</t>
  </si>
  <si>
    <t>74</t>
  </si>
  <si>
    <t>782</t>
  </si>
  <si>
    <t>883</t>
  </si>
  <si>
    <t>6</t>
  </si>
  <si>
    <t>805</t>
  </si>
  <si>
    <t>4</t>
  </si>
  <si>
    <t>820</t>
  </si>
  <si>
    <t>109</t>
  </si>
  <si>
    <t>7</t>
  </si>
  <si>
    <t>2763</t>
  </si>
  <si>
    <t>94</t>
  </si>
  <si>
    <t>536</t>
  </si>
  <si>
    <t>550</t>
  </si>
  <si>
    <t>1900</t>
  </si>
  <si>
    <t>77</t>
  </si>
  <si>
    <t>589</t>
  </si>
  <si>
    <t>11</t>
  </si>
  <si>
    <t>567</t>
  </si>
  <si>
    <t>2687</t>
  </si>
  <si>
    <t>73</t>
  </si>
  <si>
    <t>8</t>
  </si>
  <si>
    <t>515</t>
  </si>
  <si>
    <t>12</t>
  </si>
  <si>
    <t>531</t>
  </si>
  <si>
    <t>42</t>
  </si>
  <si>
    <t>9</t>
  </si>
  <si>
    <t>203--&gt;208</t>
  </si>
  <si>
    <t>39</t>
  </si>
  <si>
    <t>34</t>
  </si>
  <si>
    <t>37</t>
  </si>
  <si>
    <t>203_&gt;212</t>
  </si>
  <si>
    <t>203-&gt;203</t>
  </si>
  <si>
    <t>499</t>
  </si>
  <si>
    <t>203&gt;212</t>
  </si>
  <si>
    <t>576</t>
  </si>
  <si>
    <t>48</t>
  </si>
  <si>
    <t>372</t>
  </si>
  <si>
    <t>842</t>
  </si>
  <si>
    <t>217</t>
  </si>
  <si>
    <t>36</t>
  </si>
  <si>
    <t>5</t>
  </si>
  <si>
    <t>379</t>
  </si>
  <si>
    <t>22</t>
  </si>
  <si>
    <t>38</t>
  </si>
  <si>
    <t>21</t>
  </si>
  <si>
    <t>group_go_2250</t>
  </si>
  <si>
    <t>knl_2250</t>
  </si>
  <si>
    <t>boozer_wrapper_sds2   rres=800, zres=1600, thres=2000 psipads = 0.0-001, 0.0005</t>
  </si>
  <si>
    <t>group_go_2251</t>
  </si>
  <si>
    <t>knl_2251</t>
  </si>
  <si>
    <t>GC boozer_wrapper_sds2 with rres=800, zres=1600, thres=2000, psi_axis=0.0001, psi_lcfs=0.0002,rhomax=0.96</t>
  </si>
  <si>
    <t>54</t>
  </si>
  <si>
    <t>group_go_2252</t>
  </si>
  <si>
    <t>knl_2252</t>
  </si>
  <si>
    <t>psipad_axis = 5.e-5</t>
  </si>
  <si>
    <t>375</t>
  </si>
  <si>
    <t>group_go_2253</t>
  </si>
  <si>
    <t>repeat with longer simulation time</t>
  </si>
  <si>
    <t>knl_2253</t>
  </si>
  <si>
    <t>group_go_2254</t>
  </si>
  <si>
    <t>group_go_2255</t>
  </si>
  <si>
    <t>knl_2254</t>
  </si>
  <si>
    <t>knl_2255</t>
  </si>
  <si>
    <t>boozer_wrapper_sds3</t>
  </si>
  <si>
    <t>group_go_2256</t>
  </si>
  <si>
    <t>knl_2256</t>
  </si>
  <si>
    <t>boozer_wrapper_sds3 and npsi = 100 --&gt; 200</t>
  </si>
  <si>
    <t>group_go_2257</t>
  </si>
  <si>
    <t>knl_2257</t>
  </si>
  <si>
    <t>step size = 1.5e-8</t>
  </si>
  <si>
    <t>knl_2257a</t>
  </si>
  <si>
    <t>69m-est</t>
  </si>
  <si>
    <t>knl_2257b</t>
  </si>
  <si>
    <t>17.6m</t>
  </si>
  <si>
    <t>knl_2257c</t>
  </si>
  <si>
    <t>11.2m</t>
  </si>
  <si>
    <t>group_go_2258</t>
  </si>
  <si>
    <t>knl_2258</t>
  </si>
  <si>
    <t>group_go_2259</t>
  </si>
  <si>
    <t>knl_2259</t>
  </si>
  <si>
    <t>fixedstep_use_userdefined = 1</t>
  </si>
  <si>
    <t>1.5m !!</t>
  </si>
  <si>
    <r>
      <t xml:space="preserve">fixedstep_use_userdefined = 1.  2.0e-8 </t>
    </r>
    <r>
      <rPr>
        <sz val="11"/>
        <color rgb="FFFF0000"/>
        <rFont val="Calibri"/>
        <family val="2"/>
        <scheme val="minor"/>
      </rPr>
      <t xml:space="preserve"> EKEV at end unphysical</t>
    </r>
  </si>
  <si>
    <t>maxCPU=4,500</t>
  </si>
  <si>
    <t>group_go_2260</t>
  </si>
  <si>
    <t>Dt = 1.0e-8  enable_MHD=0</t>
  </si>
  <si>
    <t>knl_2260</t>
  </si>
  <si>
    <t xml:space="preserve">36m </t>
  </si>
  <si>
    <t>group_go_2261</t>
  </si>
  <si>
    <t>knl_2261</t>
  </si>
  <si>
    <t>psipad_axis = 5.e-5 --&gt; 2.e-5</t>
  </si>
  <si>
    <t>group_go_2262</t>
  </si>
  <si>
    <t>knl_2262</t>
  </si>
  <si>
    <t>psipad_axis = 2.e-5 --&gt; 1.e-5</t>
  </si>
  <si>
    <t>island_example_short</t>
  </si>
  <si>
    <t>knl_island_example_short</t>
  </si>
  <si>
    <t>maxCPU=3600</t>
  </si>
  <si>
    <t>(mileage=1.e-4)</t>
  </si>
  <si>
    <t>direct repeat.  No change to input file</t>
  </si>
  <si>
    <t>island_example_2</t>
  </si>
  <si>
    <t>knl_island_example_2</t>
  </si>
  <si>
    <t>mileage=0.1 maxsimtime = 0.572</t>
  </si>
  <si>
    <t>20</t>
  </si>
  <si>
    <t>258</t>
  </si>
  <si>
    <t>group_go_2263</t>
  </si>
  <si>
    <t>knl_2263</t>
  </si>
  <si>
    <t>269</t>
  </si>
  <si>
    <t>magnitude of MHD is not correlated with aborted markers</t>
  </si>
  <si>
    <t>group_go_2264</t>
  </si>
  <si>
    <t>knl_2264</t>
  </si>
  <si>
    <t>292</t>
  </si>
  <si>
    <t>2D vs 3D does not affect aborted markers</t>
  </si>
  <si>
    <t>group_go_2265</t>
  </si>
  <si>
    <t>knl_2265</t>
  </si>
  <si>
    <t>boozer_wrapper_sds4 which transpses psitable</t>
  </si>
  <si>
    <t>group_go_2266</t>
  </si>
  <si>
    <t>knl_2266</t>
  </si>
  <si>
    <t>use island input parameters</t>
  </si>
  <si>
    <t>599</t>
  </si>
  <si>
    <t>/global/cfs/cdirs/m3195/ascot/ascot-knl-debug/ascot5</t>
  </si>
  <si>
    <t>knl_2255_debug</t>
  </si>
  <si>
    <t>new debug version of ascot5 with interperr data</t>
  </si>
  <si>
    <t>knl_2255_debug_a</t>
  </si>
  <si>
    <t>remove moe print statements from boozer.c</t>
  </si>
  <si>
    <t>knl_62255</t>
  </si>
  <si>
    <t>group_go_2267</t>
  </si>
  <si>
    <t>knl_2267</t>
  </si>
  <si>
    <t>boozer_wrapper_sds5 (fix to boozer.323 bug)</t>
  </si>
  <si>
    <t>43</t>
  </si>
  <si>
    <t>group_go_2268</t>
  </si>
  <si>
    <t>knl_2268</t>
  </si>
  <si>
    <t>mhd_data_for_ascot_n10_f482kHz_rhomin0010.mat</t>
  </si>
  <si>
    <t>mhd_data_for_ascot_n10_f482kHz_rhomin0000.mat</t>
  </si>
  <si>
    <t>6m 11s</t>
  </si>
  <si>
    <t>maxCPU=1600</t>
  </si>
  <si>
    <t>group_go_2269</t>
  </si>
  <si>
    <t>knl_2269</t>
  </si>
  <si>
    <t>knl_2270</t>
  </si>
  <si>
    <t>group_go_2270</t>
  </si>
  <si>
    <t>CPU timing study</t>
  </si>
  <si>
    <t>group_go_2271</t>
  </si>
  <si>
    <t>CPU timing study.  GC, DT = 1.0e-8</t>
  </si>
  <si>
    <t>knl_2271</t>
  </si>
  <si>
    <t>knl_2272</t>
  </si>
  <si>
    <t>maxCPU=6400</t>
  </si>
  <si>
    <t xml:space="preserve">to-thermalization CPU timing study. </t>
  </si>
  <si>
    <t>group_go_2272</t>
  </si>
  <si>
    <t>knl_2273</t>
  </si>
  <si>
    <t>group_go_2273</t>
  </si>
  <si>
    <t xml:space="preserve">68m </t>
  </si>
  <si>
    <t>maxCPU=4500</t>
  </si>
  <si>
    <t>knl_2274</t>
  </si>
  <si>
    <t>group_go_2274</t>
  </si>
  <si>
    <t>40m</t>
  </si>
  <si>
    <t>group_go_2275</t>
  </si>
  <si>
    <t>production run with big MHD amplitude.  GC at 1.e-8.  601 exceeded CPU time</t>
  </si>
  <si>
    <t>enable_MHD=0  008 simtime exceeded</t>
  </si>
  <si>
    <t>maxCPU=6000</t>
  </si>
  <si>
    <t>knl_2275</t>
  </si>
  <si>
    <t>bigger simtime and cputime</t>
  </si>
  <si>
    <t>group_go_2276</t>
  </si>
  <si>
    <t>group_go_2277</t>
  </si>
  <si>
    <t>group_go_2278</t>
  </si>
  <si>
    <t>knl_2276</t>
  </si>
  <si>
    <t>knl_2277</t>
  </si>
  <si>
    <t>knl_2278</t>
  </si>
  <si>
    <t>AE amplitude scan</t>
  </si>
  <si>
    <t>group_go_2279</t>
  </si>
  <si>
    <t>knl_2279</t>
  </si>
  <si>
    <t>GO simulation.. Timing study</t>
  </si>
  <si>
    <t>maxCPU=1500</t>
  </si>
  <si>
    <t>group_go_2280</t>
  </si>
  <si>
    <t>knl_2280</t>
  </si>
  <si>
    <t>perlmutter_2281</t>
  </si>
  <si>
    <t>parent = perlmutter_2199.sh.  Changes per john 11/30</t>
  </si>
  <si>
    <t>perlmutter_2282</t>
  </si>
  <si>
    <t>parent = perlmutter_2281.sh … added "source"</t>
  </si>
  <si>
    <t>perlmutter_2283</t>
  </si>
  <si>
    <t>remove the --cpu_bind=cores</t>
  </si>
  <si>
    <t>perlmutter_2284</t>
  </si>
  <si>
    <t>3m 46s</t>
  </si>
  <si>
    <t>3m 4s</t>
  </si>
  <si>
    <t>OMP_NUM_THREADS = 256 --&gt; 8.  more cpu time?</t>
  </si>
  <si>
    <t>perlmutter_2285</t>
  </si>
  <si>
    <r>
      <t xml:space="preserve">OMP_NUM_THREADS = 256 --&gt; 64.  more cpu time? </t>
    </r>
    <r>
      <rPr>
        <sz val="11"/>
        <color rgb="FFFF0000"/>
        <rFont val="Calibri"/>
        <family val="2"/>
        <scheme val="minor"/>
      </rPr>
      <t>No, not much change</t>
    </r>
  </si>
  <si>
    <t>3h 5m</t>
  </si>
  <si>
    <t>maxCPU=33000</t>
  </si>
  <si>
    <t>group_go_2292</t>
  </si>
  <si>
    <t>knl_2292</t>
  </si>
  <si>
    <t>go back to std 536 markers per node</t>
  </si>
  <si>
    <t>11m 15 s</t>
  </si>
  <si>
    <t>group_go_2293</t>
  </si>
  <si>
    <t>knl_2293</t>
  </si>
  <si>
    <t>boozer_wrapper_sds5_transpose</t>
  </si>
  <si>
    <t>failed to create .h5 file</t>
  </si>
  <si>
    <t>knl_2294</t>
  </si>
  <si>
    <t>same amplitude as ORBIT</t>
  </si>
  <si>
    <t>group_go_2294</t>
  </si>
  <si>
    <t>group_go_2295</t>
  </si>
  <si>
    <t>knl_2295</t>
  </si>
  <si>
    <t>group_go_2296</t>
  </si>
  <si>
    <t>knl_2296</t>
  </si>
  <si>
    <t>phase = 0 --&gt; pi</t>
  </si>
  <si>
    <t>change sign of amplitude</t>
  </si>
  <si>
    <t>group_go_2297</t>
  </si>
  <si>
    <t>knl_2297</t>
  </si>
  <si>
    <t>group_go_2298</t>
  </si>
  <si>
    <t>knl_2298</t>
  </si>
  <si>
    <t>group_go_2299</t>
  </si>
  <si>
    <t>knl_2299</t>
  </si>
  <si>
    <t>dt = 1.e-8 --&gt; 3.e-9</t>
  </si>
  <si>
    <t>group_go_2300</t>
  </si>
  <si>
    <t>knl_2300</t>
  </si>
  <si>
    <t>group_go_2301</t>
  </si>
  <si>
    <t>knl_2301</t>
  </si>
  <si>
    <t>group_go_2302</t>
  </si>
  <si>
    <t>knl_2302</t>
  </si>
  <si>
    <t>group_go_2303</t>
  </si>
  <si>
    <t>knl_2303</t>
  </si>
  <si>
    <r>
      <rPr>
        <sz val="11"/>
        <rFont val="Calibri"/>
        <family val="2"/>
        <scheme val="minor"/>
      </rPr>
      <t>enable_MHD=0.</t>
    </r>
    <r>
      <rPr>
        <sz val="11"/>
        <color rgb="FF00B0F0"/>
        <rFont val="Calibri"/>
        <family val="2"/>
        <scheme val="minor"/>
      </rPr>
      <t xml:space="preserve">  double number of markers. </t>
    </r>
    <r>
      <rPr>
        <sz val="11"/>
        <color rgb="FF00B0F0"/>
        <rFont val="Symbol"/>
        <family val="1"/>
        <charset val="2"/>
      </rPr>
      <t xml:space="preserve">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t = 1.e-8</t>
    </r>
  </si>
  <si>
    <t>group_go_2304</t>
  </si>
  <si>
    <t>knl_2304</t>
  </si>
  <si>
    <t>repeat 2274 with vqe.geq</t>
  </si>
  <si>
    <t>group_go_2305</t>
  </si>
  <si>
    <t>knl_2305</t>
  </si>
  <si>
    <t>just turn off 3D magnetic field to make a parent magnetics file</t>
  </si>
  <si>
    <t>group_go_2306</t>
  </si>
  <si>
    <t>knl_2306</t>
  </si>
  <si>
    <t>mhd_wrapper_linear for the first time</t>
  </si>
  <si>
    <t>7.5h</t>
  </si>
  <si>
    <t>group_go_2307</t>
  </si>
  <si>
    <t>knl_2307</t>
  </si>
  <si>
    <t>group_go_2308</t>
  </si>
  <si>
    <t>knl_2308</t>
  </si>
  <si>
    <t>group_go_2309</t>
  </si>
  <si>
    <t>knl_2309</t>
  </si>
  <si>
    <t>birth markers to 1.00 and rhomax=1.00.  mhd still off</t>
  </si>
  <si>
    <t>6h 7m</t>
  </si>
  <si>
    <t>6h 17m</t>
  </si>
  <si>
    <t>exact repeat after software upgrade on perlmutter</t>
  </si>
  <si>
    <t>group_go_2310</t>
  </si>
  <si>
    <t>knl_2310</t>
  </si>
  <si>
    <t>collisionless.  Recording 10,000 orbit points</t>
  </si>
  <si>
    <t>repeat 2310 with MHD turned off</t>
  </si>
  <si>
    <t>group_go_2311</t>
  </si>
  <si>
    <t>knl_2311</t>
  </si>
  <si>
    <t>group_go_2312</t>
  </si>
  <si>
    <t>group_go_2313</t>
  </si>
  <si>
    <t>knl_2312</t>
  </si>
  <si>
    <t>knl_2313</t>
  </si>
  <si>
    <t>Like  2310:  collisionless, GO, save 10^4 orbits, short sim time</t>
  </si>
  <si>
    <t>repeat 2312 but turn off MHD</t>
  </si>
  <si>
    <t>knl_2314</t>
  </si>
  <si>
    <t>group_go_2314</t>
  </si>
  <si>
    <t>different m-number (first one)</t>
  </si>
  <si>
    <t>group_go_2315</t>
  </si>
  <si>
    <t>knl_2315</t>
  </si>
  <si>
    <t>different m-number (last one)</t>
  </si>
  <si>
    <r>
      <rPr>
        <b/>
        <sz val="11"/>
        <color rgb="FFFF0000"/>
        <rFont val="Calibri"/>
        <family val="2"/>
        <scheme val="minor"/>
      </rPr>
      <t>mhd_wrapper_3 for the first time</t>
    </r>
    <r>
      <rPr>
        <sz val="11"/>
        <color rgb="FF00B0F0"/>
        <rFont val="Calibri"/>
        <family val="2"/>
        <scheme val="minor"/>
      </rPr>
      <t xml:space="preserve"> and dt = 3.e-9</t>
    </r>
  </si>
  <si>
    <r>
      <t xml:space="preserve">turn off MHD   </t>
    </r>
    <r>
      <rPr>
        <sz val="11"/>
        <color rgb="FFFF0000"/>
        <rFont val="Calibri"/>
        <family val="2"/>
        <scheme val="minor"/>
      </rPr>
      <t xml:space="preserve"> still mhd_wrapper_3</t>
    </r>
  </si>
  <si>
    <r>
      <t xml:space="preserve">reduce MHD amplitude  </t>
    </r>
    <r>
      <rPr>
        <sz val="11"/>
        <color rgb="FFFF0000"/>
        <rFont val="Calibri"/>
        <family val="2"/>
        <scheme val="minor"/>
      </rPr>
      <t>still mhd_wrapper_3</t>
    </r>
  </si>
  <si>
    <r>
      <t xml:space="preserve">m=9 AE mode only </t>
    </r>
    <r>
      <rPr>
        <sz val="11"/>
        <color rgb="FFFF0000"/>
        <rFont val="Calibri"/>
        <family val="2"/>
        <scheme val="minor"/>
      </rPr>
      <t xml:space="preserve"> still mhd_wrapper_linear</t>
    </r>
  </si>
  <si>
    <t>m=10 AE mode only missing?</t>
  </si>
  <si>
    <t>knl_2316</t>
  </si>
  <si>
    <t>group_go_2316</t>
  </si>
  <si>
    <t>m=8 but mhd_wrapper (i.e. original)</t>
  </si>
  <si>
    <t>turn on all modes</t>
  </si>
  <si>
    <t>group_go_2317</t>
  </si>
  <si>
    <t>knl_2317</t>
  </si>
  <si>
    <t>group_go_2318</t>
  </si>
  <si>
    <t>knl_2318</t>
  </si>
  <si>
    <t>m=12 but mhd_wrapper (i.e. original)</t>
  </si>
  <si>
    <t>1/14/23:  upgraded mhd_wrapper to support turning off individual AE modes</t>
  </si>
  <si>
    <t>group_go_2319</t>
  </si>
  <si>
    <t>knl_2319</t>
  </si>
  <si>
    <t>group_go_2320</t>
  </si>
  <si>
    <t>knl_2320</t>
  </si>
  <si>
    <t>knl_2321</t>
  </si>
  <si>
    <t>reduced AE amplitude x10</t>
  </si>
  <si>
    <t>group_go_2321</t>
  </si>
  <si>
    <t>group_go_2322</t>
  </si>
  <si>
    <t>knl_2322</t>
  </si>
  <si>
    <t>m=8,9,10,11,12 all ON.  ncenter_split=20  (1st test)</t>
  </si>
  <si>
    <t>group_go_2323</t>
  </si>
  <si>
    <t>knl_2323</t>
  </si>
  <si>
    <t>time exceeded</t>
  </si>
  <si>
    <t>group_go_2324</t>
  </si>
  <si>
    <t>knl_2324</t>
  </si>
  <si>
    <t>maxCPU=80</t>
  </si>
  <si>
    <t>knl_2324a</t>
  </si>
  <si>
    <t>30 min</t>
  </si>
  <si>
    <t>points to wrong .h5 file</t>
  </si>
  <si>
    <t>group_go_2325</t>
  </si>
  <si>
    <t>maxCPU=20000</t>
  </si>
  <si>
    <t>6 hr</t>
  </si>
  <si>
    <t>knl_2325</t>
  </si>
  <si>
    <t>group_go_2326</t>
  </si>
  <si>
    <t>run off MHD</t>
  </si>
  <si>
    <t>group_go_2327</t>
  </si>
  <si>
    <t>knl_2327</t>
  </si>
  <si>
    <t>4hr</t>
  </si>
  <si>
    <t>MHD is off and do_split_markers=0   cf 2326</t>
  </si>
  <si>
    <t>2h 5m</t>
  </si>
  <si>
    <t>1h 42m</t>
  </si>
  <si>
    <t>explore smoothness of distribution function</t>
  </si>
  <si>
    <t>group_go_2328</t>
  </si>
  <si>
    <t>knl_2326</t>
  </si>
  <si>
    <t>knl_2328</t>
  </si>
  <si>
    <t>group_go_2329</t>
  </si>
  <si>
    <t>group_go_2330</t>
  </si>
  <si>
    <t>knl_2329</t>
  </si>
  <si>
    <t>group_go_2331</t>
  </si>
  <si>
    <t>knl_2330</t>
  </si>
  <si>
    <t>knl_2331</t>
  </si>
  <si>
    <t>group_go_2332</t>
  </si>
  <si>
    <t>group_go_2333</t>
  </si>
  <si>
    <t>knl_2332</t>
  </si>
  <si>
    <t>knl_2333</t>
  </si>
  <si>
    <t>knl_2331a</t>
  </si>
  <si>
    <t>exact repeat with original .h5 file.  Look for changes due to slowing down only</t>
  </si>
  <si>
    <t>knl_2331b</t>
  </si>
  <si>
    <t>group_go_2334</t>
  </si>
  <si>
    <t>duplicate group_go_2328.py</t>
  </si>
  <si>
    <t>group_go_2335</t>
  </si>
  <si>
    <t>group_go_2336</t>
  </si>
  <si>
    <t>knl_2336</t>
  </si>
  <si>
    <t>apply center weighting of marker ensemble</t>
  </si>
  <si>
    <t>group_go_2337</t>
  </si>
  <si>
    <t>knl_2337</t>
  </si>
  <si>
    <t>cf 2336</t>
  </si>
  <si>
    <t>repeat of 2327 with new marker ensemble</t>
  </si>
  <si>
    <t>knl_2335</t>
  </si>
  <si>
    <t>DT = 3.e-9 --&gt; 1.e-8</t>
  </si>
  <si>
    <t>group_go_2338</t>
  </si>
  <si>
    <t>knl_2338</t>
  </si>
  <si>
    <t>group_go_2339</t>
  </si>
  <si>
    <t>knl_2339</t>
  </si>
  <si>
    <t>maxCPU=18000</t>
  </si>
  <si>
    <t>turn MHD back on:  all 5 poloidal components are ON</t>
  </si>
  <si>
    <t>12h 48m</t>
  </si>
  <si>
    <t>knl_2336a</t>
  </si>
  <si>
    <t>knl_2337a</t>
  </si>
  <si>
    <t>9.5h</t>
  </si>
  <si>
    <t>7.5</t>
  </si>
  <si>
    <t>group_go_2340</t>
  </si>
  <si>
    <t>knl_2340</t>
  </si>
  <si>
    <t>increase AE amplitude and increase max CPU time</t>
  </si>
  <si>
    <t>20h</t>
  </si>
  <si>
    <t>12h 16m</t>
  </si>
  <si>
    <t>group_go_2341</t>
  </si>
  <si>
    <t>first use of dist6d</t>
  </si>
  <si>
    <t>maxCPU=150</t>
  </si>
  <si>
    <t>knl_2341</t>
  </si>
  <si>
    <t>group_go_2342</t>
  </si>
  <si>
    <t>knl_2342</t>
  </si>
  <si>
    <t>increase:  nr, nz=60,100</t>
  </si>
  <si>
    <t>for direct comparison with ORBIT:  1 msec with large # markers</t>
  </si>
  <si>
    <t>group_go_2343</t>
  </si>
  <si>
    <t>knl_2343</t>
  </si>
  <si>
    <t>group_go_2344</t>
  </si>
  <si>
    <t>repeat but turn off MHD</t>
  </si>
  <si>
    <t>knl_2344</t>
  </si>
  <si>
    <t>group_go_2345</t>
  </si>
  <si>
    <t>knl_2345</t>
  </si>
  <si>
    <t>repeat 2343 but set Ealpha = 1.5e6</t>
  </si>
  <si>
    <t>26 m</t>
  </si>
  <si>
    <t>9 m</t>
  </si>
  <si>
    <t>group_go_2346</t>
  </si>
  <si>
    <t>knl_2346</t>
  </si>
  <si>
    <t>extend sim time x 5</t>
  </si>
  <si>
    <t>3 hr</t>
  </si>
  <si>
    <t>group_go_2347</t>
  </si>
  <si>
    <t>knl_2347</t>
  </si>
  <si>
    <t>MHD is onl, but m=10 only</t>
  </si>
  <si>
    <t>group_go_2348</t>
  </si>
  <si>
    <t>Ealpha = 1.5e6 and mhd=off</t>
  </si>
  <si>
    <t>knl_2348</t>
  </si>
  <si>
    <t>group_go_2349</t>
  </si>
  <si>
    <t>knl_2349</t>
  </si>
  <si>
    <t>GO simluation:  timing study</t>
  </si>
  <si>
    <t>maxCPU=30000</t>
  </si>
  <si>
    <t>knl_2350</t>
  </si>
  <si>
    <t>group_go_2350</t>
  </si>
  <si>
    <t>2h 54 m</t>
  </si>
  <si>
    <t>orbig</t>
  </si>
  <si>
    <t>group_go_2351</t>
  </si>
  <si>
    <t>knl_2351</t>
  </si>
  <si>
    <t>(+1831)</t>
  </si>
  <si>
    <t>Orbit study {R,z] = [2,00, 0.25]</t>
  </si>
  <si>
    <t>knl_2352</t>
  </si>
  <si>
    <t>run MHD on (amp = 0.025)</t>
  </si>
  <si>
    <t>group_go_2352</t>
  </si>
  <si>
    <t>mxCPU=35,000</t>
  </si>
  <si>
    <t>GC timing study</t>
  </si>
  <si>
    <t>group_go_2353</t>
  </si>
  <si>
    <t>knl_2353</t>
  </si>
  <si>
    <t>group_go_2354</t>
  </si>
  <si>
    <t>group_go_2355</t>
  </si>
  <si>
    <t>knl_2354</t>
  </si>
  <si>
    <t>knl_2355</t>
  </si>
  <si>
    <t>group_go_2356</t>
  </si>
  <si>
    <t>group_go_2357</t>
  </si>
  <si>
    <t>knl_2356</t>
  </si>
  <si>
    <t>knl_2357</t>
  </si>
  <si>
    <t>Orbit study {R,z] = [1.65, 0.518]: peak of dn/n.  More markers, more time</t>
  </si>
  <si>
    <t>turn MHD on.  Cf 2356</t>
  </si>
  <si>
    <t>1m</t>
  </si>
  <si>
    <t>group_go_2358</t>
  </si>
  <si>
    <t>group_go_2359</t>
  </si>
  <si>
    <t>Orbit study:pitch=0.1  R=[1.84,2.34]  z=[0.,0.6]</t>
  </si>
  <si>
    <t>knl_2358</t>
  </si>
  <si>
    <t>knl_2359</t>
  </si>
  <si>
    <t>group_go_2360</t>
  </si>
  <si>
    <t>group_go_2361</t>
  </si>
  <si>
    <r>
      <t>Orbit study:pitch=[0.2,0.3]</t>
    </r>
    <r>
      <rPr>
        <sz val="11"/>
        <rFont val="Calibri"/>
        <family val="2"/>
        <scheme val="minor"/>
      </rPr>
      <t xml:space="preserve">  R=[1.84,2.34]  z=[0.,0.6]</t>
    </r>
  </si>
  <si>
    <t>pitch=[0.2,0.3]</t>
  </si>
  <si>
    <t>knl_2360</t>
  </si>
  <si>
    <t>knl_2361</t>
  </si>
  <si>
    <t>group_go_2362</t>
  </si>
  <si>
    <t>group_go_2363</t>
  </si>
  <si>
    <t>knl_2362</t>
  </si>
  <si>
    <t>knl_2363</t>
  </si>
  <si>
    <t>Orbit study:pitch=[0.1,0.2,0.3]  R=[1.3,1.8]  z=[0.,0.6]</t>
  </si>
  <si>
    <t>pitch=[0.2,0.3]  turn on MHD</t>
  </si>
  <si>
    <t>group_go_2364</t>
  </si>
  <si>
    <t>group_go_2365</t>
  </si>
  <si>
    <t>knl_2364</t>
  </si>
  <si>
    <t>Orbit study:pitch=[-0.1,-0.2,-0.3]  R=[1.84,2.34]  z=[0.,0.6]  MHD=OFF</t>
  </si>
  <si>
    <t>MHD=ON</t>
  </si>
  <si>
    <t>knl_2365</t>
  </si>
  <si>
    <t>group_go_2366</t>
  </si>
  <si>
    <t>group_go_2367</t>
  </si>
  <si>
    <t>knl_2366</t>
  </si>
  <si>
    <t>knl_2367</t>
  </si>
  <si>
    <t>Orbit study:pitch=[0.18 - 036]  R=[1.84,2.05]  z=[0.5 - 0.40]  MHD=OFF</t>
  </si>
  <si>
    <t>group_go_2368</t>
  </si>
  <si>
    <t>group_go_2369</t>
  </si>
  <si>
    <t>knl_2368</t>
  </si>
  <si>
    <t>knl_2369</t>
  </si>
  <si>
    <t>Orbit study:pitch=[0.18 - 036]  R=[1.90]  z=[0.31 - 0.40]  MHD=OFF</t>
  </si>
  <si>
    <t>group_go_2370</t>
  </si>
  <si>
    <t>knl_2370</t>
  </si>
  <si>
    <t>check whether longer time step messes up the orbits</t>
  </si>
  <si>
    <t>group_go_2371</t>
  </si>
  <si>
    <t>knl_2371</t>
  </si>
  <si>
    <t>clear evidence of secular drift on some orbits with DT = 3.e-8</t>
  </si>
  <si>
    <t>group_go_2372</t>
  </si>
  <si>
    <t>knl_2372</t>
  </si>
  <si>
    <r>
      <t>increase</t>
    </r>
    <r>
      <rPr>
        <sz val="11"/>
        <color rgb="FF00B0F0"/>
        <rFont val="Symbol"/>
        <family val="1"/>
        <charset val="2"/>
      </rPr>
      <t xml:space="preserve"> D</t>
    </r>
    <r>
      <rPr>
        <sz val="11"/>
        <color rgb="FF00B0F0"/>
        <rFont val="Calibri"/>
        <family val="2"/>
        <scheme val="minor"/>
      </rPr>
      <t>t w/o MHD</t>
    </r>
  </si>
  <si>
    <t>group_go_2373</t>
  </si>
  <si>
    <t>knl_2373</t>
  </si>
  <si>
    <t>group_go_2374</t>
  </si>
  <si>
    <t>knl_2374</t>
  </si>
  <si>
    <t>1x1x101</t>
  </si>
  <si>
    <t>11x13x1</t>
  </si>
  <si>
    <t>11x13x2</t>
  </si>
  <si>
    <t>11x13x3</t>
  </si>
  <si>
    <t>8x6x7</t>
  </si>
  <si>
    <t>1x4x7</t>
  </si>
  <si>
    <t>DT = 1.e-8</t>
  </si>
  <si>
    <t>group_go_2375</t>
  </si>
  <si>
    <t>group_go_2376</t>
  </si>
  <si>
    <t>knl_2375</t>
  </si>
  <si>
    <t>knl_2376</t>
  </si>
  <si>
    <t>group_go_2377</t>
  </si>
  <si>
    <t>knl_2377</t>
  </si>
  <si>
    <t>increase Dt with MHD on</t>
  </si>
  <si>
    <t>group_go_2378</t>
  </si>
  <si>
    <t>knl_2378</t>
  </si>
  <si>
    <t>group_go_2379</t>
  </si>
  <si>
    <t>knl_2379</t>
  </si>
  <si>
    <t>maxCPU=6060</t>
  </si>
  <si>
    <t>Production run</t>
  </si>
  <si>
    <t>group_go_2380</t>
  </si>
  <si>
    <t>knl_2380</t>
  </si>
  <si>
    <t>diffusoin study: R = 1.96 Z=0.28 pitch=0.33</t>
  </si>
  <si>
    <t>group_go_2381</t>
  </si>
  <si>
    <t>knl_2381</t>
  </si>
  <si>
    <t>diffusoin study: R = 1.96 Z=0.28 pitch=0.60 (passing)</t>
  </si>
  <si>
    <t>group_go_2382</t>
  </si>
  <si>
    <t>knl_2382</t>
  </si>
  <si>
    <t>9h 27m</t>
  </si>
  <si>
    <t>group_go_2383</t>
  </si>
  <si>
    <t>knl_2383</t>
  </si>
  <si>
    <t>repeat w/o MHD</t>
  </si>
  <si>
    <t>44m</t>
  </si>
  <si>
    <t>/8/2023:  change marker sets (split) to randomize entire velocity vector</t>
  </si>
  <si>
    <t>group_go_2384</t>
  </si>
  <si>
    <t>group_go_2385</t>
  </si>
  <si>
    <t>group_go_2386</t>
  </si>
  <si>
    <t>cf 2385 for variability</t>
  </si>
  <si>
    <t>turn on 6D distribution function.  Mhd is OFF</t>
  </si>
  <si>
    <t>group_go_2387</t>
  </si>
  <si>
    <t>group_go_2388</t>
  </si>
  <si>
    <t>knl_2385</t>
  </si>
  <si>
    <t>knl_2386</t>
  </si>
  <si>
    <t>knl_2387</t>
  </si>
  <si>
    <t>knl_2388</t>
  </si>
  <si>
    <t>first run with uniform markers and runaway elecrtron.  Marker-focus only</t>
  </si>
  <si>
    <t>group_go_2390</t>
  </si>
  <si>
    <t>tesing new marker_sets that generates marker ensemble on uniform grid</t>
  </si>
  <si>
    <t>group_go_2394</t>
  </si>
  <si>
    <t>start 2023</t>
  </si>
  <si>
    <t>start 2022</t>
  </si>
  <si>
    <t>poincare_2023_04</t>
  </si>
  <si>
    <t>knl_2294.sh</t>
  </si>
  <si>
    <t>poincare_032</t>
  </si>
  <si>
    <t>group_go_2395</t>
  </si>
  <si>
    <t>copy an old one.  No changes</t>
  </si>
  <si>
    <t>POINCARE  (1) source setup_knl.sh (2) my_salloc  (3) my_env  (4) python group_go_2394.py init</t>
  </si>
  <si>
    <t>update marker sets to include call to wrapper_geqdskfile to compute local bfield and bhats from geq file.  Used in "uniform" marker algorithm  4/25/23</t>
  </si>
  <si>
    <t>group_go_2393.py</t>
  </si>
  <si>
    <t>group_go_2396</t>
  </si>
  <si>
    <t>group_go_2397</t>
  </si>
  <si>
    <t>group_go_2398</t>
  </si>
  <si>
    <t>pitch= 0.99</t>
  </si>
  <si>
    <t>pitch=0.999</t>
  </si>
  <si>
    <t>read Bfield from geq file: pitch=0.600  and MHD is off</t>
  </si>
  <si>
    <t>perlmutter_2397.sh</t>
  </si>
  <si>
    <t>kln_2397.sh</t>
  </si>
  <si>
    <t>stillborn</t>
  </si>
  <si>
    <t>turn off orbit write</t>
  </si>
  <si>
    <t>knl_2399.sh</t>
  </si>
  <si>
    <t>also turn off ENABLE_DIST_RHO5D</t>
  </si>
  <si>
    <t>kln_2400.sh</t>
  </si>
  <si>
    <t>retun to see if we get a seg fault on a previous-good run</t>
  </si>
  <si>
    <t>kln_2401.sh</t>
  </si>
  <si>
    <t>now also reduce number of markers 100,000 --&gt; 10,000</t>
  </si>
  <si>
    <t>knl_2402.sh</t>
  </si>
  <si>
    <t>get marker info from 2387</t>
  </si>
  <si>
    <t>(no run)</t>
  </si>
  <si>
    <t>wanted rmaller [R,Z] rnge of markers but no support for that</t>
  </si>
  <si>
    <t>knl_2403.sh</t>
  </si>
  <si>
    <t>erun 2387 but change mass, charge, anum, znum to be RE-like</t>
  </si>
  <si>
    <t>knl_2405.sh</t>
  </si>
  <si>
    <t>birth rhomax = 0.6</t>
  </si>
  <si>
    <t>knl_2406.sh</t>
  </si>
  <si>
    <t>reduce ekev to 1000.</t>
  </si>
  <si>
    <t>running!</t>
  </si>
  <si>
    <t>knl_2407.sh</t>
  </si>
  <si>
    <t>increase ekev to 3000.</t>
  </si>
  <si>
    <t>knl_2408.sh</t>
  </si>
  <si>
    <t>increase ekev to 6000.</t>
  </si>
  <si>
    <t>knl_2409.sh</t>
  </si>
  <si>
    <t>revisit original case with orbits and distributions and all markers, but E = 3.0 MeV</t>
  </si>
  <si>
    <t>(going too slow)</t>
  </si>
  <si>
    <t>knl_2410.sh</t>
  </si>
  <si>
    <t>maxcpu=1500</t>
  </si>
  <si>
    <t>seg fault after 6:08 ??</t>
  </si>
  <si>
    <t>knl_2411.sh</t>
  </si>
  <si>
    <t>revisit original case with orbits and distributions and all markers, but E = 1.0 MeV</t>
  </si>
  <si>
    <t>knl_2412.sh</t>
  </si>
  <si>
    <t>my_rhomax = 0.98 --&gt; 1.02  and 10 MeV</t>
  </si>
  <si>
    <t>immediate seg fault</t>
  </si>
  <si>
    <t>kln_2413.sh</t>
  </si>
  <si>
    <t>Ngyro = 20 --&gt; 10 and collisionless simulation and Ngyro=5 --&gt; 1</t>
  </si>
  <si>
    <t>kln _2413a</t>
  </si>
  <si>
    <t>1--&gt; 4 nodes</t>
  </si>
  <si>
    <t>1 --&gt; 4 nodes</t>
  </si>
  <si>
    <t xml:space="preserve">record=100,000 at 1.e-10.  </t>
  </si>
  <si>
    <t>knl_2414</t>
  </si>
  <si>
    <t>60 min</t>
  </si>
  <si>
    <t>25 min</t>
  </si>
  <si>
    <t>1.0 MeV and rhomax = 1.02 and birth_rhomax = 0.97</t>
  </si>
  <si>
    <t>E = 1.0 --&gt; 2.0 MeV</t>
  </si>
  <si>
    <t>E = 1.0 --&gt; 3.0 MeV</t>
  </si>
  <si>
    <t>E = 1.0 --&gt; 5.0 MeV</t>
  </si>
  <si>
    <t>E = 1.0 --&gt; 8.0 MeV</t>
  </si>
  <si>
    <t>10 min</t>
  </si>
  <si>
    <t>stop at CPUTIMER = 300 sec</t>
  </si>
  <si>
    <t>just turn off collisions in 2420</t>
  </si>
  <si>
    <t>just turn off collisions  E= 1.0 MeV</t>
  </si>
  <si>
    <t>just turn off collisions  E= 2.0 MeV</t>
  </si>
  <si>
    <t>just turn off collisions  E= 3.0 MeV</t>
  </si>
  <si>
    <t>just turn off collisions  E= 5.0 MeV</t>
  </si>
  <si>
    <t>just turn off collisions  E= 10.0 MeV</t>
  </si>
  <si>
    <t>just turn on collisions  E= 1.0 MeV</t>
  </si>
  <si>
    <t>just turn on collisions  E= 2.0 MeV</t>
  </si>
  <si>
    <t>just turn on collisions  E= 3.0 MeV</t>
  </si>
  <si>
    <t>just turn on collisions  E= 5.0 MeV</t>
  </si>
  <si>
    <t>just turn on collisions  E= 10.0 MeV</t>
  </si>
  <si>
    <t>Ngyro=10</t>
  </si>
  <si>
    <t>Ngyro=30</t>
  </si>
  <si>
    <t>Ngyro-=20</t>
  </si>
  <si>
    <t>ok!</t>
  </si>
  <si>
    <t>16s</t>
  </si>
  <si>
    <t>reduce time to 10 min   … but this is collisionless I think</t>
  </si>
  <si>
    <t>reduce time to 2 min.  Make it a collisional simulation</t>
  </si>
  <si>
    <t>knl_2436</t>
  </si>
  <si>
    <t>all markers born at [R,z]=1.74,0.22.   Dt_orbit_save = 1.e-9 800 markers</t>
  </si>
  <si>
    <t>6 min</t>
  </si>
  <si>
    <t>knl_2437</t>
  </si>
  <si>
    <t>reduct time to 5 min</t>
  </si>
  <si>
    <t>anew position:  {R,Z] = [2.1,0.3].  Stilll 6 min, 800 markers</t>
  </si>
  <si>
    <t>knl_2438</t>
  </si>
  <si>
    <t>knl_2439</t>
  </si>
  <si>
    <t>reduce E to 100 keV</t>
  </si>
  <si>
    <t>knl_2440</t>
  </si>
  <si>
    <t>reduce ebirth 2 --&gt; 1 MeV</t>
  </si>
  <si>
    <t>perlmutter_2437</t>
  </si>
  <si>
    <t>generate 2441 (direect coy of 2437) on perlmutter.</t>
  </si>
  <si>
    <t>rebuild group_go_2437.h5 on perlmutter (slightly different size)</t>
  </si>
  <si>
    <t>5/2/2239:45 AM:  added ORBITWRITE_RADIALDISTANCES=-1 to options_sets</t>
  </si>
  <si>
    <t>perlmutter_2442</t>
  </si>
  <si>
    <t>generate .h5 file on Perlmutter after addition to options</t>
  </si>
  <si>
    <t>direct rerun of 2425 on perlmutter</t>
  </si>
  <si>
    <t>perlmutter_2443</t>
  </si>
  <si>
    <t>perlmutter_2444</t>
  </si>
  <si>
    <t>poincare_2444.py</t>
  </si>
  <si>
    <t>first recent attempt at poincare.</t>
  </si>
  <si>
    <t>5/10/23 8:25AM :  modified libascot.c in perlmutter-ascot5-jw to fix interpolation problem generatingfield-line markers</t>
  </si>
  <si>
    <t>poincare_2448</t>
  </si>
  <si>
    <t>validate that fl markers are generated</t>
  </si>
  <si>
    <t>poincare_2449</t>
  </si>
  <si>
    <t>perlmutter_2449</t>
  </si>
  <si>
    <t>maxtim=100</t>
  </si>
  <si>
    <t>tol=1.e-9</t>
  </si>
  <si>
    <t>first Poincare attempt</t>
  </si>
  <si>
    <t>helloworld_1234</t>
  </si>
  <si>
    <t>poincare.py</t>
  </si>
  <si>
    <t>perlmutter_2450</t>
  </si>
  <si>
    <t>remove poincare calls and make some options changes</t>
  </si>
  <si>
    <t>poincare_2452</t>
  </si>
  <si>
    <t>try to make options look lile helloworld_1234.h5</t>
  </si>
  <si>
    <t>perlmutter_2452</t>
  </si>
  <si>
    <t>poincare_2453</t>
  </si>
  <si>
    <t>options same as simpleruns.py -&gt; helloworld.h5 --&gt; poincare.py</t>
  </si>
  <si>
    <t>perlmutter_2453</t>
  </si>
  <si>
    <t>poincare_2454</t>
  </si>
  <si>
    <t>perlmutter_2454</t>
  </si>
  <si>
    <t>add in default mhd and boozer</t>
  </si>
  <si>
    <t>preparation for ITPA:  revisit scrapeoff scan with larger ripple</t>
  </si>
  <si>
    <t>group_go_2455</t>
  </si>
  <si>
    <t>offsets (2/11) = -5, -5 mm     increase ripple case_a --&gt; case_c (x3, to sigma=6mm)</t>
  </si>
  <si>
    <t>perlmutter_2455.sh</t>
  </si>
  <si>
    <t>with sbatch directives suggested by NERSC auto-script-generator</t>
  </si>
  <si>
    <t>perlmutter_2456.sh</t>
  </si>
  <si>
    <t>perlmutter_2456a.sh</t>
  </si>
  <si>
    <t>5min</t>
  </si>
  <si>
    <t>direct rerun to see if it still works</t>
  </si>
  <si>
    <t>OK!</t>
  </si>
  <si>
    <t>perlmutter_2456c.sh</t>
  </si>
  <si>
    <t>perlmutter_2456d.sh</t>
  </si>
  <si>
    <t>&lt;-- modified version of perlmutter_2454.sh</t>
  </si>
  <si>
    <t>OMP_NUM_THREADS=64 and   sbatch:  --nodes=4  --ntasks=2  --cpus-per-task=128</t>
  </si>
  <si>
    <t>can't run 2 processes on 4 nodes, setting nnodes to 2</t>
  </si>
  <si>
    <t>perlmutter_2456e.sh</t>
  </si>
  <si>
    <t>&lt;-- modified version of perlmutter_2454e.sh</t>
  </si>
  <si>
    <t>(none)</t>
  </si>
  <si>
    <t>&lt;-- modified version of perlmutter_2454d.sh</t>
  </si>
  <si>
    <t>perlmutter_2456f.sh</t>
  </si>
  <si>
    <t>&lt;-- modified version of perlmutter_2454f.sh</t>
  </si>
  <si>
    <t>perlmutter_2456g.sh</t>
  </si>
  <si>
    <t>&lt;-- modified version of perlmutter_2454g.sh</t>
  </si>
  <si>
    <t>perlmutter_2456h.sh</t>
  </si>
  <si>
    <t>OMP_NUM_THREADS=512</t>
  </si>
  <si>
    <r>
      <rPr>
        <sz val="11"/>
        <color rgb="FF00B0F0"/>
        <rFont val="Calibri"/>
        <family val="2"/>
        <scheme val="minor"/>
      </rPr>
      <t>OMP_NUM_THREADS=64</t>
    </r>
    <r>
      <rPr>
        <sz val="11"/>
        <color theme="1"/>
        <rFont val="Calibri"/>
        <family val="2"/>
        <scheme val="minor"/>
      </rPr>
      <t xml:space="preserve"> and   sbatch:  --nodes=4  --ntasks=</t>
    </r>
    <r>
      <rPr>
        <sz val="11"/>
        <color rgb="FF00B0F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--cpus-per-task=128</t>
    </r>
  </si>
  <si>
    <t>kln_2456</t>
  </si>
  <si>
    <t>kln:  4 nodes, OMP_NUM_THREADS=134</t>
  </si>
  <si>
    <t>running on knl</t>
  </si>
  <si>
    <t>group_go_2457</t>
  </si>
  <si>
    <t>perlmutter_2457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</si>
  <si>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increase ripple (case "a" --&gt; "c")</t>
    </r>
  </si>
  <si>
    <r>
      <t xml:space="preserve">scan 2301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big ripple</t>
    </r>
  </si>
  <si>
    <t>perlmutter_2458</t>
  </si>
  <si>
    <t>perlmutter_2459</t>
  </si>
  <si>
    <t>perlmutter_2460</t>
  </si>
  <si>
    <t>perlmutter_2461</t>
  </si>
  <si>
    <t>perlmutter_2462</t>
  </si>
  <si>
    <t>perlmutter_2463</t>
  </si>
  <si>
    <t>perlmutter_2464</t>
  </si>
  <si>
    <t>perlmutter_2465</t>
  </si>
  <si>
    <t>perlmutter_2466</t>
  </si>
  <si>
    <t>perlmutter_2467</t>
  </si>
  <si>
    <t>perlmutter_2468</t>
  </si>
  <si>
    <t>offsets (2/11) = -3, -3 mm:  but increase ripple (case "a" --&gt; "c")</t>
  </si>
  <si>
    <t>offsets (2/11) = -2, -2 mm:  but increase ripple (case "a" --&gt; "c")</t>
  </si>
  <si>
    <t>offsets (2/11) = -1, -1 mm:  but increase ripple (case "a" --&gt; "c")</t>
  </si>
  <si>
    <t>offsets (2/11) = -0.5, -0.5 mm:  but increase ripple (case "a" --&gt; "c")</t>
  </si>
  <si>
    <t>offsets (2/11) = -0.25, -0.25 mm:  but increase ripple (case "a" --&gt; "c")</t>
  </si>
  <si>
    <t>offsets (2/11) = 0, 0  mm:  but increase ripple (case "a" --&gt; "c")</t>
  </si>
  <si>
    <t>offsets (2/11) = +0.25, +0.25 mm:  but increase ripple (case "a" --&gt; "c")</t>
  </si>
  <si>
    <t>offsets (2/11) = +0.5, +0.5 mm:  but increase ripple (case "a" --&gt; "c")</t>
  </si>
  <si>
    <t>offsets (2/11) = +1, 0 mm:  but increase ripple (case "a" --&gt; "c")</t>
  </si>
  <si>
    <t>offsets (2/11) = +2, 0 mm:  but increase ripple (case "a" --&gt; "c")</t>
  </si>
  <si>
    <t>offsets (2/11) = +3, 0 mm:  but increase ripple (case "a" --&gt; "c")</t>
  </si>
  <si>
    <t>group_go_2458</t>
  </si>
  <si>
    <t>group_go_2459</t>
  </si>
  <si>
    <t>group_go_2460</t>
  </si>
  <si>
    <t>group_go_2461</t>
  </si>
  <si>
    <t>group_go_2462</t>
  </si>
  <si>
    <t>group_go_2463</t>
  </si>
  <si>
    <t>group_go_2464</t>
  </si>
  <si>
    <t>group_go_2465</t>
  </si>
  <si>
    <t>group_go_2466</t>
  </si>
  <si>
    <t>group_go_2467</t>
  </si>
  <si>
    <t>group_go_2468</t>
  </si>
  <si>
    <t>group_go_2469</t>
  </si>
  <si>
    <t>[0.7,1.0]</t>
  </si>
  <si>
    <t>max=2000</t>
  </si>
  <si>
    <t>LCFS</t>
  </si>
  <si>
    <t>1st timing study for to-thermalization on Perlmutter</t>
  </si>
  <si>
    <t>perlmutter_2469</t>
  </si>
  <si>
    <t>30:03</t>
  </si>
  <si>
    <t>perlmutter_2470</t>
  </si>
  <si>
    <t>group_go_2470</t>
  </si>
  <si>
    <t>group_go_2471</t>
  </si>
  <si>
    <t>group_go_2472</t>
  </si>
  <si>
    <t>group_go_2473</t>
  </si>
  <si>
    <t>group_go_2474</t>
  </si>
  <si>
    <t>group_go_2475</t>
  </si>
  <si>
    <t>group_go_2476</t>
  </si>
  <si>
    <t>group_go_2477</t>
  </si>
  <si>
    <t>group_go_2478</t>
  </si>
  <si>
    <t>group_go_2479</t>
  </si>
  <si>
    <t>group_go_2480</t>
  </si>
  <si>
    <t>group_go_2481</t>
  </si>
  <si>
    <t>group_go_2482</t>
  </si>
  <si>
    <r>
      <t xml:space="preserve">scan 2302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=1.5 MeV</t>
    </r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</si>
  <si>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 = 1.5 MeV</t>
    </r>
  </si>
  <si>
    <t>perlmutter_2471</t>
  </si>
  <si>
    <t>perlmutter_2472</t>
  </si>
  <si>
    <t>perlmutter_2473</t>
  </si>
  <si>
    <t>perlmutter_2474</t>
  </si>
  <si>
    <t>perlmutter_2475</t>
  </si>
  <si>
    <t>perlmutter_2476</t>
  </si>
  <si>
    <t>perlmutter_2477</t>
  </si>
  <si>
    <t>perlmutter_2478</t>
  </si>
  <si>
    <t>perlmutter_2479</t>
  </si>
  <si>
    <t>perlmutter_2480</t>
  </si>
  <si>
    <t>perlmutter_2481</t>
  </si>
  <si>
    <t>perlmutter_2482</t>
  </si>
  <si>
    <t>23-25m</t>
  </si>
  <si>
    <t>group_go_2483</t>
  </si>
  <si>
    <r>
      <t xml:space="preserve">offsets (2/11) = +5, 0 mm:  but increase ripple (case "a" --&gt; "c")  </t>
    </r>
    <r>
      <rPr>
        <sz val="9"/>
        <color rgb="FFFF00FF"/>
        <rFont val="Calibri"/>
        <family val="2"/>
        <scheme val="minor"/>
      </rPr>
      <t>(a late addition)</t>
    </r>
  </si>
  <si>
    <t>perlmutter_2483</t>
  </si>
  <si>
    <t>group_go_2484</t>
  </si>
  <si>
    <t xml:space="preserve">offsets (2/11) = -3, -3 mm: </t>
  </si>
  <si>
    <t xml:space="preserve">offsets (2/11) = -2, -2 mm:  </t>
  </si>
  <si>
    <t xml:space="preserve">offsets (2/11) = -1, -1 mm:  </t>
  </si>
  <si>
    <t xml:space="preserve">offsets (2/11) = -0.5, -0.5 mm:  </t>
  </si>
  <si>
    <t xml:space="preserve">offsets (2/11) = -0.25, -0.25 mm:  </t>
  </si>
  <si>
    <t xml:space="preserve">offsets (2/11) = 0, 0  mm:  </t>
  </si>
  <si>
    <t xml:space="preserve">offsets (2/11) = +0.25, +0.25 mm:  </t>
  </si>
  <si>
    <t xml:space="preserve">offsets (2/11) = +0.5, +0.5 mm:  </t>
  </si>
  <si>
    <t xml:space="preserve">offsets (2/11) = +1, 0 mm: </t>
  </si>
  <si>
    <t xml:space="preserve">offsets (2/11) = +2, 0 mm: </t>
  </si>
  <si>
    <t xml:space="preserve">offsets (2/11) = +3, 0 mm:  </t>
  </si>
  <si>
    <t>perlmutter_2484</t>
  </si>
  <si>
    <t>group_go_2485</t>
  </si>
  <si>
    <t>group_go_2486</t>
  </si>
  <si>
    <t>group_go_2487</t>
  </si>
  <si>
    <t>group_go_2488</t>
  </si>
  <si>
    <t>group_go_2489</t>
  </si>
  <si>
    <t>group_go_2490</t>
  </si>
  <si>
    <t>group_go_2491</t>
  </si>
  <si>
    <t>group_go_2492</t>
  </si>
  <si>
    <t>group_go_2493</t>
  </si>
  <si>
    <t>group_go_2494</t>
  </si>
  <si>
    <t>group_go_2495</t>
  </si>
  <si>
    <t>group_go_2496</t>
  </si>
  <si>
    <t>group_go_2497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</si>
  <si>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Ealpha = 7 MeV</t>
    </r>
  </si>
  <si>
    <t>perlmutter_2485</t>
  </si>
  <si>
    <t>perlmutter_2486</t>
  </si>
  <si>
    <t>perlmutter_2487</t>
  </si>
  <si>
    <t>perlmutter_2488</t>
  </si>
  <si>
    <t>perlmutter_2489</t>
  </si>
  <si>
    <t>perlmutter_2490</t>
  </si>
  <si>
    <t>perlmutter_2491</t>
  </si>
  <si>
    <t>perlmutter_2492</t>
  </si>
  <si>
    <t>perlmutter_2493</t>
  </si>
  <si>
    <t>perlmutter_2494</t>
  </si>
  <si>
    <t>perlmutter_2495</t>
  </si>
  <si>
    <t>perlmutter_2496</t>
  </si>
  <si>
    <t>perlmutter_2497</t>
  </si>
  <si>
    <t>max=1860</t>
  </si>
  <si>
    <r>
      <t xml:space="preserve">scan 2303 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 7MeV</t>
    </r>
  </si>
  <si>
    <t>= b * 1.5</t>
  </si>
  <si>
    <t>perlutter_2498</t>
  </si>
  <si>
    <t>poincare_2498</t>
  </si>
  <si>
    <t>18TF-nominal</t>
  </si>
  <si>
    <t>12TF-nominal</t>
  </si>
  <si>
    <t>poincare_2500</t>
  </si>
  <si>
    <t>poincare_2501</t>
  </si>
  <si>
    <t>poincare_2502</t>
  </si>
  <si>
    <t>perlutter_2500</t>
  </si>
  <si>
    <t>perlutter_2501</t>
  </si>
  <si>
    <t>perlutter_2502</t>
  </si>
  <si>
    <t>perlutter_2503</t>
  </si>
  <si>
    <t>poincare_2503</t>
  </si>
  <si>
    <t>poincare_2504</t>
  </si>
  <si>
    <t>perlutter_2504</t>
  </si>
  <si>
    <t>rerun with 2500 but set pol=0 in attampt to turn off toroidal poincare</t>
  </si>
  <si>
    <t>poincare_2505</t>
  </si>
  <si>
    <t>perlutter_2505</t>
  </si>
  <si>
    <t>rerun with 2504 but set angles = 0, 30, 60, …</t>
  </si>
  <si>
    <t>poincare_2506</t>
  </si>
  <si>
    <t>perlutter_2506</t>
  </si>
  <si>
    <t>start at phi=0 for all merkers</t>
  </si>
  <si>
    <t>poincare_2507</t>
  </si>
  <si>
    <t>perlutter_2507</t>
  </si>
  <si>
    <t>12TF</t>
  </si>
  <si>
    <t>14TF</t>
  </si>
  <si>
    <t>16TF</t>
  </si>
  <si>
    <t>poincare_2508</t>
  </si>
  <si>
    <t>perlutter_2508</t>
  </si>
  <si>
    <t>v1e_fixed_inout_case_a</t>
  </si>
  <si>
    <t>v1e_fixed_inout_case_e</t>
  </si>
  <si>
    <t>v1e_fixed_inout_case_g</t>
  </si>
  <si>
    <t>v1e_fixed_inout_case_h</t>
  </si>
  <si>
    <t>poincare_2509</t>
  </si>
  <si>
    <t>poincare_2510</t>
  </si>
  <si>
    <t>poincare_2511</t>
  </si>
  <si>
    <t>perlutter_2509</t>
  </si>
  <si>
    <t>perlutter_2510</t>
  </si>
  <si>
    <t>perlutter_2511</t>
  </si>
  <si>
    <t>also increase porb, torb 500 --&gt; 5000</t>
  </si>
  <si>
    <t>poincare_2512</t>
  </si>
  <si>
    <t>perlutter_2512</t>
  </si>
  <si>
    <t>ask for toroidal puncture plot at theta=0</t>
  </si>
  <si>
    <t>poincare_2513</t>
  </si>
  <si>
    <t>poincare_2514</t>
  </si>
  <si>
    <t>poincare_2515</t>
  </si>
  <si>
    <t>poincare_2516</t>
  </si>
  <si>
    <t>perlutter_2513</t>
  </si>
  <si>
    <t>perlutter_2514</t>
  </si>
  <si>
    <t>perlutter_2515</t>
  </si>
  <si>
    <t>perlutter_2516</t>
  </si>
  <si>
    <t>14TF-nominal</t>
  </si>
  <si>
    <t>16TF-nominal</t>
  </si>
  <si>
    <t>poincare_2517</t>
  </si>
  <si>
    <t>perlutter_2517</t>
  </si>
  <si>
    <t>poincare_2518</t>
  </si>
  <si>
    <t>perlutter_2518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</si>
</sst>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,##0.0"/>
    <numFmt numFmtId="166" formatCode="0.0000"/>
    <numFmt numFmtId="167" formatCode="0.000"/>
    <numFmt numFmtId="168" formatCode="0.00000"/>
    <numFmt numFmtId="169" formatCode="h:mm:ss;@"/>
    <numFmt numFmtId="170" formatCode="[h]:mm:ss;@"/>
    <numFmt numFmtId="171" formatCode="0.E+00"/>
  </numFmts>
  <fonts count="6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0"/>
      <color theme="1"/>
      <name val="Symbol"/>
      <family val="1"/>
      <charset val="2"/>
    </font>
    <font>
      <sz val="10"/>
      <color theme="1"/>
      <name val="Calibri"/>
      <family val="1"/>
      <charset val="2"/>
      <scheme val="minor"/>
    </font>
    <font>
      <sz val="9"/>
      <color rgb="FF00B0F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F1111"/>
      <name val="Arial"/>
      <family val="2"/>
    </font>
    <font>
      <sz val="10"/>
      <color rgb="FF0F11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9"/>
      <color rgb="FFFF00FF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FF0000"/>
      <name val="Symbol"/>
      <family val="1"/>
      <charset val="2"/>
    </font>
    <font>
      <b/>
      <sz val="9"/>
      <color rgb="FFFF00FF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6"/>
      <color rgb="FF00B0F0"/>
      <name val="Calibri"/>
      <family val="2"/>
      <scheme val="minor"/>
    </font>
    <font>
      <sz val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FF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FF"/>
      <name val="Calibri"/>
      <family val="2"/>
      <scheme val="minor"/>
    </font>
    <font>
      <sz val="11"/>
      <color rgb="FF00B0F0"/>
      <name val="Symbol"/>
      <family val="1"/>
      <charset val="2"/>
    </font>
    <font>
      <sz val="11"/>
      <name val="Symbol"/>
      <family val="1"/>
      <charset val="2"/>
    </font>
    <font>
      <sz val="11"/>
      <color rgb="FF0061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EB9C"/>
      </patternFill>
    </fill>
    <fill>
      <patternFill patternType="solid">
        <fgColor rgb="FFFFB7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3" fillId="21" borderId="0" applyNumberFormat="0" applyBorder="0" applyAlignment="0" applyProtection="0"/>
    <xf numFmtId="0" fontId="63" fillId="31" borderId="0" applyNumberFormat="0" applyBorder="0" applyAlignment="0" applyProtection="0"/>
  </cellStyleXfs>
  <cellXfs count="27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9" fontId="0" fillId="0" borderId="7" xfId="0" applyNumberForma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0" fillId="0" borderId="1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" fontId="4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10" fillId="8" borderId="7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1" fontId="4" fillId="0" borderId="1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18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1" fontId="4" fillId="7" borderId="0" xfId="0" applyNumberFormat="1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9" fillId="9" borderId="0" xfId="0" applyFont="1" applyFill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11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16" fontId="4" fillId="3" borderId="0" xfId="0" applyNumberFormat="1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1" fontId="4" fillId="3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8" fontId="4" fillId="3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6" fontId="4" fillId="8" borderId="0" xfId="0" applyNumberFormat="1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4" fontId="4" fillId="8" borderId="5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 vertical="center" wrapText="1"/>
    </xf>
    <xf numFmtId="18" fontId="4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18" fontId="4" fillId="7" borderId="0" xfId="0" applyNumberFormat="1" applyFont="1" applyFill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/>
    </xf>
    <xf numFmtId="3" fontId="10" fillId="8" borderId="21" xfId="0" applyNumberFormat="1" applyFont="1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 vertical="center"/>
    </xf>
    <xf numFmtId="3" fontId="4" fillId="8" borderId="20" xfId="0" applyNumberFormat="1" applyFont="1" applyFill="1" applyBorder="1" applyAlignment="1">
      <alignment horizontal="center" vertical="center"/>
    </xf>
    <xf numFmtId="3" fontId="0" fillId="8" borderId="20" xfId="0" applyNumberForma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/>
    </xf>
    <xf numFmtId="3" fontId="10" fillId="3" borderId="23" xfId="0" applyNumberFormat="1" applyFon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 vertical="center"/>
    </xf>
    <xf numFmtId="3" fontId="4" fillId="3" borderId="22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" fontId="1" fillId="7" borderId="0" xfId="0" applyNumberFormat="1" applyFont="1" applyFill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16" fontId="0" fillId="10" borderId="0" xfId="0" applyNumberForma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16" fontId="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10" fillId="6" borderId="7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3" fontId="10" fillId="6" borderId="22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3" fontId="10" fillId="6" borderId="20" xfId="0" applyNumberFormat="1" applyFont="1" applyFill="1" applyBorder="1" applyAlignment="1">
      <alignment horizontal="center"/>
    </xf>
    <xf numFmtId="11" fontId="3" fillId="3" borderId="0" xfId="0" applyNumberFormat="1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3" fontId="10" fillId="3" borderId="20" xfId="0" applyNumberFormat="1" applyFont="1" applyFill="1" applyBorder="1" applyAlignment="1">
      <alignment horizontal="center"/>
    </xf>
    <xf numFmtId="11" fontId="0" fillId="3" borderId="0" xfId="0" applyNumberFormat="1" applyFill="1"/>
    <xf numFmtId="0" fontId="9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6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8" borderId="3" xfId="0" applyFill="1" applyBorder="1" applyAlignment="1">
      <alignment horizontal="left"/>
    </xf>
    <xf numFmtId="0" fontId="4" fillId="8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/>
    </xf>
    <xf numFmtId="11" fontId="4" fillId="8" borderId="0" xfId="0" applyNumberFormat="1" applyFont="1" applyFill="1" applyAlignment="1">
      <alignment horizontal="center"/>
    </xf>
    <xf numFmtId="3" fontId="10" fillId="8" borderId="22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3" fontId="0" fillId="0" borderId="0" xfId="0" applyNumberFormat="1" applyAlignment="1">
      <alignment horizontal="left" indent="1"/>
    </xf>
    <xf numFmtId="3" fontId="0" fillId="3" borderId="0" xfId="0" applyNumberFormat="1" applyFill="1" applyAlignment="1">
      <alignment horizontal="left" indent="1"/>
    </xf>
    <xf numFmtId="3" fontId="0" fillId="0" borderId="0" xfId="0" applyNumberFormat="1" applyAlignment="1">
      <alignment horizontal="left" vertical="center" indent="1"/>
    </xf>
    <xf numFmtId="3" fontId="0" fillId="7" borderId="0" xfId="0" applyNumberFormat="1" applyFill="1" applyAlignment="1">
      <alignment horizontal="left" indent="1"/>
    </xf>
    <xf numFmtId="3" fontId="0" fillId="8" borderId="0" xfId="0" applyNumberFormat="1" applyFill="1" applyAlignment="1">
      <alignment horizontal="left" indent="1"/>
    </xf>
    <xf numFmtId="3" fontId="4" fillId="0" borderId="0" xfId="0" applyNumberFormat="1" applyFont="1" applyAlignment="1">
      <alignment horizontal="left" vertical="center" indent="1"/>
    </xf>
    <xf numFmtId="3" fontId="0" fillId="6" borderId="0" xfId="0" applyNumberFormat="1" applyFill="1" applyAlignment="1">
      <alignment horizontal="left" indent="1"/>
    </xf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Alignment="1">
      <alignment vertical="center"/>
    </xf>
    <xf numFmtId="165" fontId="0" fillId="7" borderId="0" xfId="0" applyNumberFormat="1" applyFill="1"/>
    <xf numFmtId="165" fontId="0" fillId="8" borderId="0" xfId="0" applyNumberFormat="1" applyFill="1"/>
    <xf numFmtId="165" fontId="4" fillId="0" borderId="0" xfId="0" applyNumberFormat="1" applyFont="1" applyAlignment="1">
      <alignment vertical="center"/>
    </xf>
    <xf numFmtId="165" fontId="0" fillId="6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3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left" indent="1"/>
    </xf>
    <xf numFmtId="0" fontId="0" fillId="11" borderId="0" xfId="0" applyFill="1"/>
    <xf numFmtId="0" fontId="0" fillId="11" borderId="0" xfId="0" applyFill="1" applyAlignment="1">
      <alignment horizontal="center" wrapText="1"/>
    </xf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10" fillId="11" borderId="7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3" fontId="10" fillId="11" borderId="22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3" fontId="10" fillId="11" borderId="20" xfId="0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0" borderId="0" xfId="0" applyAlignment="1">
      <alignment horizontal="left"/>
    </xf>
    <xf numFmtId="16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3" fontId="0" fillId="10" borderId="0" xfId="0" applyNumberFormat="1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1" fontId="3" fillId="7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3" fontId="10" fillId="7" borderId="20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 indent="1"/>
    </xf>
    <xf numFmtId="0" fontId="3" fillId="8" borderId="3" xfId="0" applyFont="1" applyFill="1" applyBorder="1" applyAlignment="1">
      <alignment horizontal="left" vertical="center" indent="2"/>
    </xf>
    <xf numFmtId="0" fontId="0" fillId="7" borderId="3" xfId="0" applyFill="1" applyBorder="1" applyAlignment="1">
      <alignment horizontal="left" indent="1"/>
    </xf>
    <xf numFmtId="0" fontId="5" fillId="7" borderId="0" xfId="0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11" fontId="3" fillId="8" borderId="0" xfId="0" applyNumberFormat="1" applyFont="1" applyFill="1" applyAlignment="1">
      <alignment horizontal="center"/>
    </xf>
    <xf numFmtId="20" fontId="0" fillId="4" borderId="1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6" fontId="0" fillId="4" borderId="2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2" xfId="0" applyFill="1" applyBorder="1"/>
    <xf numFmtId="20" fontId="0" fillId="12" borderId="24" xfId="0" applyNumberForma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5" xfId="0" applyFill="1" applyBorder="1" applyAlignment="1">
      <alignment horizontal="center" wrapText="1"/>
    </xf>
    <xf numFmtId="16" fontId="0" fillId="12" borderId="25" xfId="0" applyNumberForma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3" fontId="3" fillId="12" borderId="25" xfId="0" applyNumberFormat="1" applyFont="1" applyFill="1" applyBorder="1" applyAlignment="1">
      <alignment horizontal="center"/>
    </xf>
    <xf numFmtId="11" fontId="0" fillId="12" borderId="25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0" fontId="0" fillId="12" borderId="25" xfId="0" applyFill="1" applyBorder="1"/>
    <xf numFmtId="20" fontId="0" fillId="12" borderId="15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16" fontId="0" fillId="12" borderId="2" xfId="0" applyNumberFormat="1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3" fontId="3" fillId="12" borderId="2" xfId="0" applyNumberFormat="1" applyFont="1" applyFill="1" applyBorder="1" applyAlignment="1">
      <alignment horizontal="center"/>
    </xf>
    <xf numFmtId="11" fontId="0" fillId="12" borderId="2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0" fontId="0" fillId="12" borderId="2" xfId="0" applyFill="1" applyBorder="1"/>
    <xf numFmtId="0" fontId="3" fillId="4" borderId="2" xfId="0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3" xfId="0" applyFill="1" applyBorder="1" applyAlignment="1">
      <alignment horizontal="center" wrapText="1"/>
    </xf>
    <xf numFmtId="16" fontId="0" fillId="6" borderId="13" xfId="0" applyNumberForma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0" fontId="0" fillId="7" borderId="0" xfId="0" applyFill="1" applyAlignment="1">
      <alignment horizontal="left" indent="1"/>
    </xf>
    <xf numFmtId="0" fontId="12" fillId="7" borderId="0" xfId="0" applyFont="1" applyFill="1" applyAlignment="1">
      <alignment horizontal="left" indent="1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center" wrapText="1"/>
    </xf>
    <xf numFmtId="16" fontId="0" fillId="7" borderId="9" xfId="0" applyNumberForma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3" fontId="3" fillId="7" borderId="9" xfId="0" applyNumberFormat="1" applyFont="1" applyFill="1" applyBorder="1" applyAlignment="1">
      <alignment horizontal="center"/>
    </xf>
    <xf numFmtId="11" fontId="0" fillId="7" borderId="9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164" fontId="0" fillId="7" borderId="29" xfId="0" applyNumberFormat="1" applyFill="1" applyBorder="1" applyAlignment="1">
      <alignment horizontal="center"/>
    </xf>
    <xf numFmtId="0" fontId="0" fillId="7" borderId="9" xfId="0" applyFill="1" applyBorder="1"/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16" fontId="0" fillId="9" borderId="0" xfId="0" applyNumberForma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9" borderId="3" xfId="0" applyFill="1" applyBorder="1" applyAlignment="1">
      <alignment horizontal="center"/>
    </xf>
    <xf numFmtId="3" fontId="3" fillId="9" borderId="0" xfId="0" applyNumberFormat="1" applyFont="1" applyFill="1" applyAlignment="1">
      <alignment horizontal="center"/>
    </xf>
    <xf numFmtId="11" fontId="0" fillId="9" borderId="0" xfId="0" applyNumberFormat="1" applyFill="1" applyAlignment="1">
      <alignment horizontal="center"/>
    </xf>
    <xf numFmtId="0" fontId="0" fillId="9" borderId="5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9" borderId="0" xfId="0" applyFill="1"/>
    <xf numFmtId="3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9" fillId="9" borderId="0" xfId="0" applyFont="1" applyFill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horizontal="center" wrapText="1"/>
    </xf>
    <xf numFmtId="16" fontId="0" fillId="9" borderId="13" xfId="0" applyNumberForma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3" fontId="4" fillId="9" borderId="13" xfId="0" applyNumberFormat="1" applyFont="1" applyFill="1" applyBorder="1" applyAlignment="1">
      <alignment horizontal="center"/>
    </xf>
    <xf numFmtId="0" fontId="9" fillId="9" borderId="13" xfId="0" applyFont="1" applyFill="1" applyBorder="1" applyAlignment="1">
      <alignment horizontal="left"/>
    </xf>
    <xf numFmtId="164" fontId="0" fillId="9" borderId="13" xfId="0" applyNumberFormat="1" applyFill="1" applyBorder="1" applyAlignment="1">
      <alignment horizontal="center"/>
    </xf>
    <xf numFmtId="0" fontId="0" fillId="9" borderId="13" xfId="0" applyFill="1" applyBorder="1"/>
    <xf numFmtId="3" fontId="0" fillId="9" borderId="0" xfId="0" applyNumberFormat="1" applyFill="1" applyAlignment="1">
      <alignment horizontal="center"/>
    </xf>
    <xf numFmtId="0" fontId="9" fillId="9" borderId="0" xfId="0" applyFont="1" applyFill="1" applyAlignment="1">
      <alignment horizontal="left" indent="1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16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5" borderId="0" xfId="0" applyFill="1"/>
    <xf numFmtId="0" fontId="3" fillId="10" borderId="0" xfId="0" applyFont="1" applyFill="1" applyAlignment="1">
      <alignment horizontal="center"/>
    </xf>
    <xf numFmtId="11" fontId="0" fillId="10" borderId="0" xfId="0" applyNumberFormat="1" applyFill="1" applyAlignment="1">
      <alignment horizontal="center"/>
    </xf>
    <xf numFmtId="0" fontId="5" fillId="10" borderId="0" xfId="0" applyFont="1" applyFill="1" applyAlignment="1">
      <alignment horizontal="center"/>
    </xf>
    <xf numFmtId="20" fontId="0" fillId="10" borderId="0" xfId="0" applyNumberFormat="1" applyFill="1" applyAlignment="1">
      <alignment horizontal="center"/>
    </xf>
    <xf numFmtId="20" fontId="0" fillId="10" borderId="24" xfId="0" applyNumberForma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5" xfId="0" applyFill="1" applyBorder="1" applyAlignment="1">
      <alignment horizontal="center" wrapText="1"/>
    </xf>
    <xf numFmtId="16" fontId="0" fillId="10" borderId="25" xfId="0" applyNumberFormat="1" applyFill="1" applyBorder="1" applyAlignment="1">
      <alignment horizontal="center"/>
    </xf>
    <xf numFmtId="0" fontId="4" fillId="10" borderId="25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3" fontId="3" fillId="10" borderId="25" xfId="0" applyNumberFormat="1" applyFont="1" applyFill="1" applyBorder="1" applyAlignment="1">
      <alignment horizontal="center"/>
    </xf>
    <xf numFmtId="11" fontId="0" fillId="10" borderId="25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0" fillId="10" borderId="25" xfId="0" applyFill="1" applyBorder="1"/>
    <xf numFmtId="20" fontId="0" fillId="10" borderId="15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16" fontId="0" fillId="10" borderId="2" xfId="0" applyNumberForma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3" fontId="3" fillId="10" borderId="2" xfId="0" applyNumberFormat="1" applyFont="1" applyFill="1" applyBorder="1" applyAlignment="1">
      <alignment horizontal="center"/>
    </xf>
    <xf numFmtId="11" fontId="0" fillId="10" borderId="2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0" fontId="0" fillId="10" borderId="2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 wrapText="1"/>
    </xf>
    <xf numFmtId="16" fontId="0" fillId="3" borderId="13" xfId="0" applyNumberForma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 indent="1"/>
    </xf>
    <xf numFmtId="164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1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3" xfId="0" applyFill="1" applyBorder="1" applyAlignment="1">
      <alignment horizontal="left"/>
    </xf>
    <xf numFmtId="20" fontId="0" fillId="3" borderId="13" xfId="0" applyNumberForma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11" fontId="3" fillId="3" borderId="13" xfId="0" applyNumberFormat="1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0" fontId="12" fillId="6" borderId="0" xfId="0" applyFont="1" applyFill="1" applyAlignment="1">
      <alignment horizontal="left" indent="1"/>
    </xf>
    <xf numFmtId="0" fontId="0" fillId="6" borderId="13" xfId="0" applyFill="1" applyBorder="1" applyAlignment="1">
      <alignment horizontal="left"/>
    </xf>
    <xf numFmtId="20" fontId="0" fillId="6" borderId="13" xfId="0" applyNumberForma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9" fillId="6" borderId="0" xfId="0" applyFont="1" applyFill="1" applyAlignment="1">
      <alignment horizontal="left" indent="1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9" fillId="0" borderId="0" xfId="0" applyFont="1" applyAlignment="1">
      <alignment horizontal="left" indent="1"/>
    </xf>
    <xf numFmtId="164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center" wrapText="1"/>
    </xf>
    <xf numFmtId="0" fontId="15" fillId="0" borderId="0" xfId="0" applyFont="1" applyAlignment="1">
      <alignment horizontal="left"/>
    </xf>
    <xf numFmtId="3" fontId="3" fillId="9" borderId="13" xfId="0" applyNumberFormat="1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20" fontId="0" fillId="9" borderId="13" xfId="0" applyNumberForma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16" fontId="0" fillId="8" borderId="13" xfId="0" applyNumberForma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3" fontId="3" fillId="8" borderId="13" xfId="0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1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left" indent="1"/>
    </xf>
    <xf numFmtId="0" fontId="0" fillId="8" borderId="13" xfId="0" applyFill="1" applyBorder="1" applyAlignment="1">
      <alignment horizontal="left"/>
    </xf>
    <xf numFmtId="0" fontId="0" fillId="8" borderId="13" xfId="0" applyFill="1" applyBorder="1"/>
    <xf numFmtId="20" fontId="0" fillId="8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0" fontId="5" fillId="8" borderId="0" xfId="0" applyFont="1" applyFill="1" applyAlignment="1">
      <alignment horizontal="center" wrapText="1"/>
    </xf>
    <xf numFmtId="0" fontId="9" fillId="9" borderId="13" xfId="0" applyFont="1" applyFill="1" applyBorder="1" applyAlignment="1">
      <alignment horizontal="center" wrapText="1"/>
    </xf>
    <xf numFmtId="0" fontId="9" fillId="7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16" fontId="0" fillId="0" borderId="13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/>
    <xf numFmtId="20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5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left" indent="1"/>
    </xf>
    <xf numFmtId="0" fontId="0" fillId="0" borderId="14" xfId="0" applyBorder="1" applyAlignment="1">
      <alignment horizontal="center" wrapText="1"/>
    </xf>
    <xf numFmtId="3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20" fontId="1" fillId="8" borderId="13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/>
    <xf numFmtId="3" fontId="0" fillId="8" borderId="9" xfId="0" applyNumberFormat="1" applyFill="1" applyBorder="1" applyAlignment="1">
      <alignment horizontal="center"/>
    </xf>
    <xf numFmtId="20" fontId="1" fillId="8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20" fontId="4" fillId="8" borderId="13" xfId="0" applyNumberFormat="1" applyFont="1" applyFill="1" applyBorder="1" applyAlignment="1">
      <alignment horizontal="center"/>
    </xf>
    <xf numFmtId="20" fontId="0" fillId="0" borderId="0" xfId="0" applyNumberFormat="1"/>
    <xf numFmtId="22" fontId="0" fillId="7" borderId="0" xfId="0" applyNumberFormat="1" applyFill="1" applyAlignment="1">
      <alignment horizontal="left"/>
    </xf>
    <xf numFmtId="20" fontId="0" fillId="0" borderId="11" xfId="0" applyNumberFormat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21" fontId="0" fillId="7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166" fontId="4" fillId="0" borderId="30" xfId="0" applyNumberFormat="1" applyFont="1" applyBorder="1"/>
    <xf numFmtId="166" fontId="4" fillId="0" borderId="31" xfId="0" applyNumberFormat="1" applyFont="1" applyBorder="1"/>
    <xf numFmtId="166" fontId="4" fillId="0" borderId="30" xfId="0" applyNumberFormat="1" applyFont="1" applyBorder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4" fillId="0" borderId="0" xfId="0" applyNumberFormat="1" applyFont="1"/>
    <xf numFmtId="3" fontId="4" fillId="7" borderId="0" xfId="0" applyNumberFormat="1" applyFont="1" applyFill="1"/>
    <xf numFmtId="2" fontId="4" fillId="7" borderId="0" xfId="0" applyNumberFormat="1" applyFont="1" applyFill="1" applyAlignment="1">
      <alignment horizontal="center"/>
    </xf>
    <xf numFmtId="166" fontId="4" fillId="7" borderId="30" xfId="0" applyNumberFormat="1" applyFont="1" applyFill="1" applyBorder="1" applyAlignment="1">
      <alignment horizontal="center"/>
    </xf>
    <xf numFmtId="166" fontId="4" fillId="7" borderId="0" xfId="0" applyNumberFormat="1" applyFont="1" applyFill="1" applyAlignment="1">
      <alignment horizontal="center"/>
    </xf>
    <xf numFmtId="166" fontId="4" fillId="7" borderId="31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/>
    </xf>
    <xf numFmtId="166" fontId="4" fillId="3" borderId="30" xfId="0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31" xfId="0" applyNumberFormat="1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2" fontId="4" fillId="8" borderId="0" xfId="0" applyNumberFormat="1" applyFont="1" applyFill="1" applyAlignment="1">
      <alignment horizontal="center"/>
    </xf>
    <xf numFmtId="166" fontId="4" fillId="8" borderId="30" xfId="0" applyNumberFormat="1" applyFont="1" applyFill="1" applyBorder="1" applyAlignment="1">
      <alignment horizontal="center"/>
    </xf>
    <xf numFmtId="166" fontId="4" fillId="8" borderId="0" xfId="0" applyNumberFormat="1" applyFont="1" applyFill="1" applyAlignment="1">
      <alignment horizontal="center"/>
    </xf>
    <xf numFmtId="166" fontId="4" fillId="8" borderId="31" xfId="0" applyNumberFormat="1" applyFont="1" applyFill="1" applyBorder="1" applyAlignment="1">
      <alignment horizontal="center"/>
    </xf>
    <xf numFmtId="0" fontId="4" fillId="8" borderId="0" xfId="0" applyFont="1" applyFill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left" indent="1"/>
    </xf>
    <xf numFmtId="20" fontId="5" fillId="3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0" fillId="5" borderId="0" xfId="0" applyFill="1" applyAlignment="1">
      <alignment horizontal="left" indent="1"/>
    </xf>
    <xf numFmtId="3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5" fillId="5" borderId="0" xfId="0" applyNumberFormat="1" applyFont="1" applyFill="1" applyAlignment="1">
      <alignment horizontal="center"/>
    </xf>
    <xf numFmtId="0" fontId="1" fillId="5" borderId="0" xfId="0" applyFont="1" applyFill="1"/>
    <xf numFmtId="20" fontId="4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3" fontId="0" fillId="0" borderId="17" xfId="0" applyNumberFormat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3" fontId="4" fillId="3" borderId="0" xfId="0" applyNumberFormat="1" applyFont="1" applyFill="1"/>
    <xf numFmtId="166" fontId="4" fillId="3" borderId="30" xfId="0" applyNumberFormat="1" applyFont="1" applyFill="1" applyBorder="1"/>
    <xf numFmtId="166" fontId="4" fillId="3" borderId="0" xfId="0" applyNumberFormat="1" applyFont="1" applyFill="1"/>
    <xf numFmtId="166" fontId="4" fillId="3" borderId="31" xfId="0" applyNumberFormat="1" applyFont="1" applyFill="1" applyBorder="1"/>
    <xf numFmtId="0" fontId="9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 wrapText="1"/>
    </xf>
    <xf numFmtId="16" fontId="0" fillId="13" borderId="0" xfId="0" applyNumberForma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0" fillId="13" borderId="3" xfId="0" applyFill="1" applyBorder="1" applyAlignment="1">
      <alignment horizontal="center"/>
    </xf>
    <xf numFmtId="3" fontId="3" fillId="13" borderId="0" xfId="0" applyNumberFormat="1" applyFont="1" applyFill="1" applyAlignment="1">
      <alignment horizontal="center"/>
    </xf>
    <xf numFmtId="0" fontId="0" fillId="13" borderId="5" xfId="0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0" fontId="0" fillId="13" borderId="0" xfId="0" applyFill="1"/>
    <xf numFmtId="4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5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25" xfId="0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0" fillId="7" borderId="25" xfId="0" applyFill="1" applyBorder="1" applyAlignment="1">
      <alignment horizontal="center" wrapText="1"/>
    </xf>
    <xf numFmtId="16" fontId="0" fillId="7" borderId="25" xfId="0" applyNumberFormat="1" applyFill="1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3" fontId="0" fillId="7" borderId="25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0" fillId="7" borderId="25" xfId="0" applyFill="1" applyBorder="1"/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16" fontId="0" fillId="7" borderId="2" xfId="0" applyNumberForma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4" fillId="0" borderId="25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3" fontId="4" fillId="14" borderId="0" xfId="0" applyNumberFormat="1" applyFont="1" applyFill="1" applyAlignment="1">
      <alignment horizontal="center"/>
    </xf>
    <xf numFmtId="2" fontId="4" fillId="14" borderId="0" xfId="0" applyNumberFormat="1" applyFont="1" applyFill="1" applyAlignment="1">
      <alignment horizontal="center"/>
    </xf>
    <xf numFmtId="166" fontId="4" fillId="14" borderId="30" xfId="0" applyNumberFormat="1" applyFont="1" applyFill="1" applyBorder="1" applyAlignment="1">
      <alignment horizontal="center"/>
    </xf>
    <xf numFmtId="166" fontId="4" fillId="14" borderId="0" xfId="0" applyNumberFormat="1" applyFont="1" applyFill="1" applyAlignment="1">
      <alignment horizontal="center"/>
    </xf>
    <xf numFmtId="166" fontId="4" fillId="14" borderId="31" xfId="0" applyNumberFormat="1" applyFont="1" applyFill="1" applyBorder="1" applyAlignment="1">
      <alignment horizontal="center"/>
    </xf>
    <xf numFmtId="0" fontId="4" fillId="14" borderId="0" xfId="0" applyFont="1" applyFill="1"/>
    <xf numFmtId="3" fontId="4" fillId="8" borderId="0" xfId="0" applyNumberFormat="1" applyFont="1" applyFill="1"/>
    <xf numFmtId="166" fontId="4" fillId="8" borderId="30" xfId="0" applyNumberFormat="1" applyFont="1" applyFill="1" applyBorder="1"/>
    <xf numFmtId="166" fontId="4" fillId="8" borderId="0" xfId="0" applyNumberFormat="1" applyFont="1" applyFill="1"/>
    <xf numFmtId="166" fontId="4" fillId="8" borderId="31" xfId="0" applyNumberFormat="1" applyFont="1" applyFill="1" applyBorder="1"/>
    <xf numFmtId="167" fontId="0" fillId="7" borderId="30" xfId="0" applyNumberFormat="1" applyFill="1" applyBorder="1" applyAlignment="1">
      <alignment horizontal="center"/>
    </xf>
    <xf numFmtId="3" fontId="0" fillId="7" borderId="31" xfId="0" applyNumberFormat="1" applyFill="1" applyBorder="1" applyAlignment="1">
      <alignment horizontal="center"/>
    </xf>
    <xf numFmtId="165" fontId="0" fillId="7" borderId="31" xfId="0" applyNumberFormat="1" applyFill="1" applyBorder="1" applyAlignment="1">
      <alignment horizontal="center"/>
    </xf>
    <xf numFmtId="3" fontId="0" fillId="8" borderId="30" xfId="0" applyNumberFormat="1" applyFill="1" applyBorder="1" applyAlignment="1">
      <alignment horizontal="center"/>
    </xf>
    <xf numFmtId="3" fontId="0" fillId="8" borderId="31" xfId="0" applyNumberFormat="1" applyFill="1" applyBorder="1" applyAlignment="1">
      <alignment horizontal="center"/>
    </xf>
    <xf numFmtId="167" fontId="0" fillId="7" borderId="34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167" fontId="0" fillId="8" borderId="34" xfId="0" applyNumberForma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0" fillId="3" borderId="25" xfId="0" applyFill="1" applyBorder="1" applyAlignment="1">
      <alignment horizontal="center" wrapText="1"/>
    </xf>
    <xf numFmtId="16" fontId="0" fillId="3" borderId="25" xfId="0" applyNumberForma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3" fontId="5" fillId="3" borderId="25" xfId="0" applyNumberFormat="1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25" xfId="0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6" fontId="0" fillId="3" borderId="2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2" xfId="0" applyFill="1" applyBorder="1"/>
    <xf numFmtId="0" fontId="3" fillId="3" borderId="25" xfId="0" applyFont="1" applyFill="1" applyBorder="1" applyAlignment="1">
      <alignment horizontal="center" wrapText="1"/>
    </xf>
    <xf numFmtId="168" fontId="0" fillId="7" borderId="30" xfId="0" applyNumberFormat="1" applyFill="1" applyBorder="1" applyAlignment="1">
      <alignment horizontal="center"/>
    </xf>
    <xf numFmtId="168" fontId="0" fillId="7" borderId="0" xfId="0" applyNumberFormat="1" applyFill="1" applyAlignment="1">
      <alignment horizontal="center"/>
    </xf>
    <xf numFmtId="4" fontId="0" fillId="7" borderId="31" xfId="0" applyNumberFormat="1" applyFill="1" applyBorder="1" applyAlignment="1">
      <alignment horizontal="center"/>
    </xf>
    <xf numFmtId="165" fontId="0" fillId="8" borderId="30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167" fontId="0" fillId="7" borderId="3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3" fontId="0" fillId="7" borderId="38" xfId="0" applyNumberFormat="1" applyFill="1" applyBorder="1" applyAlignment="1">
      <alignment horizontal="center"/>
    </xf>
    <xf numFmtId="3" fontId="0" fillId="8" borderId="37" xfId="0" applyNumberFormat="1" applyFill="1" applyBorder="1" applyAlignment="1">
      <alignment horizontal="center"/>
    </xf>
    <xf numFmtId="3" fontId="0" fillId="8" borderId="17" xfId="0" applyNumberFormat="1" applyFill="1" applyBorder="1" applyAlignment="1">
      <alignment horizontal="center"/>
    </xf>
    <xf numFmtId="3" fontId="0" fillId="8" borderId="38" xfId="0" applyNumberFormat="1" applyFill="1" applyBorder="1" applyAlignment="1">
      <alignment horizontal="center"/>
    </xf>
    <xf numFmtId="3" fontId="0" fillId="3" borderId="33" xfId="0" applyNumberFormat="1" applyFill="1" applyBorder="1" applyAlignment="1">
      <alignment horizontal="center"/>
    </xf>
    <xf numFmtId="3" fontId="0" fillId="3" borderId="39" xfId="0" applyNumberFormat="1" applyFill="1" applyBorder="1" applyAlignment="1">
      <alignment horizontal="center"/>
    </xf>
    <xf numFmtId="3" fontId="0" fillId="3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49" fontId="0" fillId="6" borderId="31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49" fontId="0" fillId="3" borderId="22" xfId="0" applyNumberFormat="1" applyFill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0" xfId="0" applyFill="1" applyAlignment="1">
      <alignment horizontal="center" wrapText="1"/>
    </xf>
    <xf numFmtId="16" fontId="0" fillId="15" borderId="0" xfId="0" applyNumberForma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0" fillId="15" borderId="3" xfId="0" applyFill="1" applyBorder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5" xfId="0" applyFill="1" applyBorder="1" applyAlignment="1">
      <alignment horizontal="center"/>
    </xf>
    <xf numFmtId="164" fontId="0" fillId="15" borderId="5" xfId="0" applyNumberFormat="1" applyFill="1" applyBorder="1" applyAlignment="1">
      <alignment horizontal="center"/>
    </xf>
    <xf numFmtId="0" fontId="0" fillId="15" borderId="0" xfId="0" applyFill="1"/>
    <xf numFmtId="0" fontId="0" fillId="0" borderId="25" xfId="0" applyBorder="1"/>
    <xf numFmtId="0" fontId="3" fillId="0" borderId="25" xfId="0" applyFont="1" applyBorder="1" applyAlignment="1">
      <alignment horizontal="center"/>
    </xf>
    <xf numFmtId="167" fontId="0" fillId="7" borderId="43" xfId="0" applyNumberFormat="1" applyFill="1" applyBorder="1" applyAlignment="1">
      <alignment horizontal="center"/>
    </xf>
    <xf numFmtId="165" fontId="0" fillId="7" borderId="44" xfId="0" applyNumberFormat="1" applyFill="1" applyBorder="1" applyAlignment="1">
      <alignment horizontal="center"/>
    </xf>
    <xf numFmtId="3" fontId="0" fillId="8" borderId="43" xfId="0" applyNumberFormat="1" applyFill="1" applyBorder="1" applyAlignment="1">
      <alignment horizontal="center"/>
    </xf>
    <xf numFmtId="3" fontId="0" fillId="8" borderId="25" xfId="0" applyNumberFormat="1" applyFill="1" applyBorder="1" applyAlignment="1">
      <alignment horizontal="center"/>
    </xf>
    <xf numFmtId="3" fontId="0" fillId="8" borderId="44" xfId="0" applyNumberFormat="1" applyFill="1" applyBorder="1" applyAlignment="1">
      <alignment horizontal="center"/>
    </xf>
    <xf numFmtId="3" fontId="0" fillId="3" borderId="45" xfId="0" applyNumberFormat="1" applyFill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0" fillId="6" borderId="46" xfId="0" applyFill="1" applyBorder="1" applyAlignment="1">
      <alignment horizontal="center"/>
    </xf>
    <xf numFmtId="49" fontId="0" fillId="6" borderId="44" xfId="0" applyNumberFormat="1" applyFill="1" applyBorder="1" applyAlignment="1">
      <alignment horizontal="center"/>
    </xf>
    <xf numFmtId="49" fontId="0" fillId="3" borderId="46" xfId="0" applyNumberForma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47" xfId="0" applyNumberFormat="1" applyFill="1" applyBorder="1" applyAlignment="1">
      <alignment horizontal="center"/>
    </xf>
    <xf numFmtId="3" fontId="0" fillId="3" borderId="48" xfId="0" applyNumberFormat="1" applyFill="1" applyBorder="1" applyAlignment="1">
      <alignment horizontal="center"/>
    </xf>
    <xf numFmtId="49" fontId="0" fillId="3" borderId="23" xfId="0" applyNumberFormat="1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3" fontId="4" fillId="0" borderId="33" xfId="0" applyNumberFormat="1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49" fontId="0" fillId="0" borderId="48" xfId="0" applyNumberForma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47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6" borderId="0" xfId="0" applyFont="1" applyFill="1" applyAlignment="1">
      <alignment horizontal="center"/>
    </xf>
    <xf numFmtId="167" fontId="0" fillId="6" borderId="30" xfId="0" applyNumberFormat="1" applyFill="1" applyBorder="1" applyAlignment="1">
      <alignment horizontal="center"/>
    </xf>
    <xf numFmtId="3" fontId="0" fillId="6" borderId="31" xfId="0" applyNumberFormat="1" applyFill="1" applyBorder="1" applyAlignment="1">
      <alignment horizontal="center"/>
    </xf>
    <xf numFmtId="3" fontId="0" fillId="6" borderId="30" xfId="0" applyNumberForma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165" fontId="0" fillId="6" borderId="31" xfId="0" applyNumberFormat="1" applyFill="1" applyBorder="1" applyAlignment="1">
      <alignment horizontal="center"/>
    </xf>
    <xf numFmtId="2" fontId="1" fillId="6" borderId="0" xfId="0" applyNumberFormat="1" applyFont="1" applyFill="1" applyAlignment="1">
      <alignment horizontal="center"/>
    </xf>
    <xf numFmtId="3" fontId="0" fillId="8" borderId="33" xfId="0" applyNumberFormat="1" applyFill="1" applyBorder="1" applyAlignment="1">
      <alignment horizontal="center"/>
    </xf>
    <xf numFmtId="168" fontId="0" fillId="0" borderId="4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3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9" fillId="3" borderId="25" xfId="0" applyFont="1" applyFill="1" applyBorder="1"/>
    <xf numFmtId="2" fontId="0" fillId="7" borderId="31" xfId="0" applyNumberFormat="1" applyFill="1" applyBorder="1" applyAlignment="1">
      <alignment horizontal="center"/>
    </xf>
    <xf numFmtId="2" fontId="0" fillId="7" borderId="44" xfId="0" applyNumberFormat="1" applyFill="1" applyBorder="1" applyAlignment="1">
      <alignment horizontal="center"/>
    </xf>
    <xf numFmtId="2" fontId="0" fillId="7" borderId="47" xfId="0" applyNumberFormat="1" applyFill="1" applyBorder="1" applyAlignment="1">
      <alignment horizontal="center"/>
    </xf>
    <xf numFmtId="168" fontId="0" fillId="7" borderId="43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49" fontId="3" fillId="6" borderId="31" xfId="0" applyNumberFormat="1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49" fontId="3" fillId="6" borderId="44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21" fontId="0" fillId="0" borderId="0" xfId="0" applyNumberFormat="1"/>
    <xf numFmtId="169" fontId="0" fillId="0" borderId="33" xfId="0" applyNumberFormat="1" applyBorder="1" applyAlignment="1">
      <alignment horizontal="center"/>
    </xf>
    <xf numFmtId="169" fontId="0" fillId="6" borderId="33" xfId="0" applyNumberFormat="1" applyFill="1" applyBorder="1" applyAlignment="1">
      <alignment horizontal="center"/>
    </xf>
    <xf numFmtId="169" fontId="0" fillId="0" borderId="45" xfId="0" applyNumberFormat="1" applyBorder="1" applyAlignment="1">
      <alignment horizontal="center"/>
    </xf>
    <xf numFmtId="169" fontId="0" fillId="0" borderId="48" xfId="0" applyNumberFormat="1" applyBorder="1" applyAlignment="1">
      <alignment horizontal="center"/>
    </xf>
    <xf numFmtId="169" fontId="0" fillId="0" borderId="39" xfId="0" applyNumberFormat="1" applyBorder="1" applyAlignment="1">
      <alignment horizontal="center"/>
    </xf>
    <xf numFmtId="21" fontId="0" fillId="0" borderId="33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6" borderId="22" xfId="0" applyFont="1" applyFill="1" applyBorder="1" applyAlignment="1">
      <alignment horizontal="center"/>
    </xf>
    <xf numFmtId="49" fontId="1" fillId="6" borderId="31" xfId="0" applyNumberFormat="1" applyFont="1" applyFill="1" applyBorder="1" applyAlignment="1">
      <alignment horizontal="center"/>
    </xf>
    <xf numFmtId="0" fontId="1" fillId="3" borderId="0" xfId="0" applyFont="1" applyFill="1"/>
    <xf numFmtId="0" fontId="0" fillId="16" borderId="22" xfId="0" applyFill="1" applyBorder="1" applyAlignment="1">
      <alignment horizontal="center"/>
    </xf>
    <xf numFmtId="21" fontId="1" fillId="0" borderId="33" xfId="0" applyNumberFormat="1" applyFont="1" applyBorder="1" applyAlignment="1">
      <alignment horizontal="center"/>
    </xf>
    <xf numFmtId="2" fontId="0" fillId="7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12" fillId="0" borderId="0" xfId="0" applyFont="1" applyAlignment="1">
      <alignment horizontal="left" indent="1"/>
    </xf>
    <xf numFmtId="4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4" fillId="6" borderId="22" xfId="0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4" fillId="8" borderId="33" xfId="0" applyFon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1" fontId="0" fillId="8" borderId="33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49" fontId="0" fillId="8" borderId="33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 wrapText="1"/>
    </xf>
    <xf numFmtId="0" fontId="0" fillId="0" borderId="39" xfId="0" applyBorder="1" applyAlignment="1">
      <alignment horizontal="center"/>
    </xf>
    <xf numFmtId="0" fontId="0" fillId="15" borderId="49" xfId="0" applyFill="1" applyBorder="1"/>
    <xf numFmtId="0" fontId="0" fillId="15" borderId="49" xfId="0" applyFill="1" applyBorder="1" applyAlignment="1">
      <alignment horizontal="center"/>
    </xf>
    <xf numFmtId="167" fontId="0" fillId="15" borderId="50" xfId="0" applyNumberFormat="1" applyFill="1" applyBorder="1" applyAlignment="1">
      <alignment horizontal="center"/>
    </xf>
    <xf numFmtId="3" fontId="0" fillId="15" borderId="51" xfId="0" applyNumberFormat="1" applyFill="1" applyBorder="1" applyAlignment="1">
      <alignment horizontal="center"/>
    </xf>
    <xf numFmtId="3" fontId="0" fillId="15" borderId="50" xfId="0" applyNumberFormat="1" applyFill="1" applyBorder="1" applyAlignment="1">
      <alignment horizontal="center"/>
    </xf>
    <xf numFmtId="3" fontId="0" fillId="15" borderId="49" xfId="0" applyNumberFormat="1" applyFill="1" applyBorder="1" applyAlignment="1">
      <alignment horizontal="center"/>
    </xf>
    <xf numFmtId="3" fontId="0" fillId="15" borderId="52" xfId="0" applyNumberFormat="1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4" fillId="15" borderId="52" xfId="0" applyFont="1" applyFill="1" applyBorder="1" applyAlignment="1">
      <alignment horizontal="center"/>
    </xf>
    <xf numFmtId="2" fontId="0" fillId="15" borderId="49" xfId="0" applyNumberFormat="1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49" fontId="0" fillId="15" borderId="51" xfId="0" applyNumberFormat="1" applyFill="1" applyBorder="1" applyAlignment="1">
      <alignment horizontal="center"/>
    </xf>
    <xf numFmtId="49" fontId="0" fillId="15" borderId="53" xfId="0" applyNumberFormat="1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13" fillId="15" borderId="49" xfId="0" applyFont="1" applyFill="1" applyBorder="1" applyAlignment="1">
      <alignment horizontal="left"/>
    </xf>
    <xf numFmtId="0" fontId="17" fillId="15" borderId="0" xfId="0" applyFont="1" applyFill="1" applyAlignment="1">
      <alignment horizontal="left" indent="1"/>
    </xf>
    <xf numFmtId="164" fontId="0" fillId="7" borderId="31" xfId="0" applyNumberFormat="1" applyFill="1" applyBorder="1" applyAlignment="1">
      <alignment horizontal="center"/>
    </xf>
    <xf numFmtId="164" fontId="0" fillId="3" borderId="33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3" borderId="39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15" borderId="52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70" fontId="0" fillId="0" borderId="3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54" xfId="0" applyBorder="1"/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wrapText="1"/>
    </xf>
    <xf numFmtId="167" fontId="0" fillId="7" borderId="42" xfId="0" applyNumberFormat="1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165" fontId="0" fillId="7" borderId="55" xfId="0" applyNumberFormat="1" applyFill="1" applyBorder="1" applyAlignment="1">
      <alignment horizontal="center"/>
    </xf>
    <xf numFmtId="3" fontId="0" fillId="8" borderId="42" xfId="0" applyNumberFormat="1" applyFill="1" applyBorder="1" applyAlignment="1">
      <alignment horizontal="center"/>
    </xf>
    <xf numFmtId="3" fontId="0" fillId="8" borderId="54" xfId="0" applyNumberFormat="1" applyFill="1" applyBorder="1" applyAlignment="1">
      <alignment horizontal="center"/>
    </xf>
    <xf numFmtId="3" fontId="0" fillId="8" borderId="55" xfId="0" applyNumberFormat="1" applyFill="1" applyBorder="1" applyAlignment="1">
      <alignment horizontal="center"/>
    </xf>
    <xf numFmtId="3" fontId="0" fillId="3" borderId="56" xfId="0" applyNumberFormat="1" applyFill="1" applyBorder="1" applyAlignment="1">
      <alignment horizontal="center"/>
    </xf>
    <xf numFmtId="49" fontId="0" fillId="3" borderId="56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21" fontId="0" fillId="0" borderId="56" xfId="0" applyNumberFormat="1" applyBorder="1" applyAlignment="1">
      <alignment horizontal="center"/>
    </xf>
    <xf numFmtId="0" fontId="4" fillId="0" borderId="56" xfId="0" applyFon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0" fillId="6" borderId="57" xfId="0" applyFill="1" applyBorder="1" applyAlignment="1">
      <alignment horizontal="center"/>
    </xf>
    <xf numFmtId="49" fontId="0" fillId="6" borderId="55" xfId="0" applyNumberFormat="1" applyFill="1" applyBorder="1" applyAlignment="1">
      <alignment horizontal="center"/>
    </xf>
    <xf numFmtId="49" fontId="0" fillId="3" borderId="57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58" xfId="0" applyBorder="1"/>
    <xf numFmtId="0" fontId="0" fillId="0" borderId="58" xfId="0" applyBorder="1" applyAlignment="1">
      <alignment horizontal="center"/>
    </xf>
    <xf numFmtId="0" fontId="0" fillId="0" borderId="58" xfId="0" applyBorder="1" applyAlignment="1">
      <alignment horizontal="center" wrapText="1"/>
    </xf>
    <xf numFmtId="167" fontId="0" fillId="7" borderId="59" xfId="0" applyNumberFormat="1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4" fontId="0" fillId="7" borderId="60" xfId="0" applyNumberFormat="1" applyFill="1" applyBorder="1" applyAlignment="1">
      <alignment horizontal="center"/>
    </xf>
    <xf numFmtId="3" fontId="0" fillId="8" borderId="59" xfId="0" applyNumberFormat="1" applyFill="1" applyBorder="1" applyAlignment="1">
      <alignment horizontal="center"/>
    </xf>
    <xf numFmtId="3" fontId="0" fillId="8" borderId="58" xfId="0" applyNumberFormat="1" applyFill="1" applyBorder="1" applyAlignment="1">
      <alignment horizontal="center"/>
    </xf>
    <xf numFmtId="3" fontId="0" fillId="8" borderId="60" xfId="0" applyNumberFormat="1" applyFill="1" applyBorder="1" applyAlignment="1">
      <alignment horizontal="center"/>
    </xf>
    <xf numFmtId="49" fontId="0" fillId="3" borderId="40" xfId="0" applyNumberFormat="1" applyFill="1" applyBorder="1" applyAlignment="1">
      <alignment horizontal="center"/>
    </xf>
    <xf numFmtId="21" fontId="0" fillId="0" borderId="40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6" borderId="61" xfId="0" applyFill="1" applyBorder="1" applyAlignment="1">
      <alignment horizontal="center"/>
    </xf>
    <xf numFmtId="49" fontId="0" fillId="6" borderId="60" xfId="0" applyNumberFormat="1" applyFill="1" applyBorder="1" applyAlignment="1">
      <alignment horizontal="center"/>
    </xf>
    <xf numFmtId="49" fontId="0" fillId="3" borderId="61" xfId="0" applyNumberFormat="1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12" fillId="0" borderId="54" xfId="0" applyFont="1" applyBorder="1"/>
    <xf numFmtId="0" fontId="12" fillId="0" borderId="0" xfId="0" applyFont="1"/>
    <xf numFmtId="166" fontId="0" fillId="0" borderId="5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8" xfId="0" applyNumberFormat="1" applyBorder="1" applyAlignment="1">
      <alignment horizontal="center"/>
    </xf>
    <xf numFmtId="21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15" borderId="62" xfId="0" applyFill="1" applyBorder="1" applyAlignment="1">
      <alignment horizontal="center"/>
    </xf>
    <xf numFmtId="0" fontId="0" fillId="15" borderId="49" xfId="0" applyFill="1" applyBorder="1" applyAlignment="1">
      <alignment horizontal="center" wrapText="1"/>
    </xf>
    <xf numFmtId="0" fontId="0" fillId="15" borderId="63" xfId="0" applyFill="1" applyBorder="1" applyAlignment="1">
      <alignment horizontal="center"/>
    </xf>
    <xf numFmtId="164" fontId="0" fillId="15" borderId="63" xfId="0" applyNumberFormat="1" applyFill="1" applyBorder="1" applyAlignment="1">
      <alignment horizontal="center"/>
    </xf>
    <xf numFmtId="0" fontId="0" fillId="15" borderId="49" xfId="0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3" fontId="4" fillId="3" borderId="0" xfId="0" applyNumberFormat="1" applyFont="1" applyFill="1" applyAlignment="1">
      <alignment horizontal="right"/>
    </xf>
    <xf numFmtId="0" fontId="16" fillId="3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12" borderId="25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0" borderId="25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7" borderId="25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3" fontId="4" fillId="6" borderId="0" xfId="0" applyNumberFormat="1" applyFont="1" applyFill="1"/>
    <xf numFmtId="2" fontId="4" fillId="6" borderId="0" xfId="0" applyNumberFormat="1" applyFont="1" applyFill="1" applyAlignment="1">
      <alignment horizontal="center"/>
    </xf>
    <xf numFmtId="166" fontId="4" fillId="6" borderId="30" xfId="0" applyNumberFormat="1" applyFont="1" applyFill="1" applyBorder="1"/>
    <xf numFmtId="166" fontId="4" fillId="6" borderId="0" xfId="0" applyNumberFormat="1" applyFont="1" applyFill="1"/>
    <xf numFmtId="166" fontId="4" fillId="6" borderId="31" xfId="0" applyNumberFormat="1" applyFont="1" applyFill="1" applyBorder="1"/>
    <xf numFmtId="0" fontId="4" fillId="6" borderId="0" xfId="0" applyFont="1" applyFill="1"/>
    <xf numFmtId="0" fontId="9" fillId="6" borderId="0" xfId="0" applyFont="1" applyFill="1" applyAlignment="1">
      <alignment horizontal="center" wrapText="1"/>
    </xf>
    <xf numFmtId="0" fontId="4" fillId="3" borderId="30" xfId="0" applyFont="1" applyFill="1" applyBorder="1"/>
    <xf numFmtId="0" fontId="4" fillId="3" borderId="31" xfId="0" applyFont="1" applyFill="1" applyBorder="1"/>
    <xf numFmtId="0" fontId="4" fillId="0" borderId="30" xfId="0" applyFont="1" applyBorder="1"/>
    <xf numFmtId="0" fontId="4" fillId="0" borderId="31" xfId="0" applyFont="1" applyBorder="1"/>
    <xf numFmtId="0" fontId="4" fillId="8" borderId="30" xfId="0" applyFont="1" applyFill="1" applyBorder="1"/>
    <xf numFmtId="0" fontId="4" fillId="8" borderId="31" xfId="0" applyFont="1" applyFill="1" applyBorder="1"/>
    <xf numFmtId="0" fontId="0" fillId="0" borderId="30" xfId="0" applyBorder="1"/>
    <xf numFmtId="0" fontId="0" fillId="0" borderId="31" xfId="0" applyBorder="1"/>
    <xf numFmtId="0" fontId="0" fillId="17" borderId="0" xfId="0" applyFill="1"/>
    <xf numFmtId="0" fontId="4" fillId="17" borderId="0" xfId="0" applyFont="1" applyFill="1"/>
    <xf numFmtId="0" fontId="10" fillId="0" borderId="0" xfId="0" applyFont="1"/>
    <xf numFmtId="0" fontId="19" fillId="0" borderId="0" xfId="0" applyFont="1"/>
    <xf numFmtId="0" fontId="19" fillId="3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/>
    <xf numFmtId="0" fontId="19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166" fontId="4" fillId="7" borderId="30" xfId="0" applyNumberFormat="1" applyFont="1" applyFill="1" applyBorder="1"/>
    <xf numFmtId="166" fontId="4" fillId="7" borderId="0" xfId="0" applyNumberFormat="1" applyFont="1" applyFill="1"/>
    <xf numFmtId="166" fontId="4" fillId="7" borderId="31" xfId="0" applyNumberFormat="1" applyFont="1" applyFill="1" applyBorder="1"/>
    <xf numFmtId="20" fontId="1" fillId="0" borderId="0" xfId="0" applyNumberFormat="1" applyFont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167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3" xfId="0" applyNumberFormat="1" applyFill="1" applyBorder="1" applyAlignment="1">
      <alignment horizontal="left" indent="1"/>
    </xf>
    <xf numFmtId="9" fontId="0" fillId="0" borderId="0" xfId="0" applyNumberFormat="1"/>
    <xf numFmtId="167" fontId="0" fillId="3" borderId="5" xfId="0" applyNumberForma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21" fontId="5" fillId="8" borderId="0" xfId="0" applyNumberFormat="1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21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22" fontId="3" fillId="7" borderId="3" xfId="0" applyNumberFormat="1" applyFont="1" applyFill="1" applyBorder="1" applyAlignment="1">
      <alignment horizontal="left" indent="1"/>
    </xf>
    <xf numFmtId="0" fontId="5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18" fillId="6" borderId="0" xfId="0" applyFont="1" applyFill="1" applyAlignment="1">
      <alignment horizontal="center"/>
    </xf>
    <xf numFmtId="22" fontId="5" fillId="7" borderId="0" xfId="0" applyNumberFormat="1" applyFont="1" applyFill="1" applyAlignment="1">
      <alignment horizontal="center" wrapText="1"/>
    </xf>
    <xf numFmtId="21" fontId="1" fillId="7" borderId="0" xfId="0" applyNumberFormat="1" applyFont="1" applyFill="1" applyAlignment="1">
      <alignment horizontal="center"/>
    </xf>
    <xf numFmtId="166" fontId="0" fillId="8" borderId="0" xfId="0" applyNumberFormat="1" applyFill="1"/>
    <xf numFmtId="0" fontId="0" fillId="8" borderId="25" xfId="0" applyFill="1" applyBorder="1"/>
    <xf numFmtId="0" fontId="0" fillId="8" borderId="25" xfId="0" applyFill="1" applyBorder="1" applyAlignment="1">
      <alignment horizontal="center" wrapText="1"/>
    </xf>
    <xf numFmtId="0" fontId="0" fillId="8" borderId="25" xfId="0" applyFill="1" applyBorder="1" applyAlignment="1">
      <alignment horizontal="center"/>
    </xf>
    <xf numFmtId="1" fontId="0" fillId="8" borderId="25" xfId="0" applyNumberFormat="1" applyFill="1" applyBorder="1" applyAlignment="1">
      <alignment horizontal="center" wrapText="1"/>
    </xf>
    <xf numFmtId="167" fontId="0" fillId="8" borderId="25" xfId="0" applyNumberFormat="1" applyFill="1" applyBorder="1" applyAlignment="1">
      <alignment horizontal="center"/>
    </xf>
    <xf numFmtId="166" fontId="0" fillId="8" borderId="25" xfId="0" applyNumberFormat="1" applyFill="1" applyBorder="1"/>
    <xf numFmtId="167" fontId="0" fillId="8" borderId="25" xfId="0" applyNumberFormat="1" applyFill="1" applyBorder="1"/>
    <xf numFmtId="0" fontId="1" fillId="6" borderId="0" xfId="0" applyFont="1" applyFill="1" applyAlignment="1">
      <alignment horizontal="center" wrapText="1"/>
    </xf>
    <xf numFmtId="1" fontId="0" fillId="8" borderId="0" xfId="0" applyNumberFormat="1" applyFill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22" fontId="1" fillId="6" borderId="0" xfId="0" applyNumberFormat="1" applyFont="1" applyFill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0" fontId="0" fillId="8" borderId="2" xfId="0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167" fontId="0" fillId="7" borderId="0" xfId="0" applyNumberFormat="1" applyFill="1"/>
    <xf numFmtId="166" fontId="0" fillId="7" borderId="30" xfId="0" applyNumberFormat="1" applyFill="1" applyBorder="1"/>
    <xf numFmtId="166" fontId="0" fillId="7" borderId="0" xfId="0" applyNumberFormat="1" applyFill="1"/>
    <xf numFmtId="166" fontId="0" fillId="7" borderId="31" xfId="0" applyNumberFormat="1" applyFill="1" applyBorder="1"/>
    <xf numFmtId="9" fontId="0" fillId="0" borderId="0" xfId="0" applyNumberFormat="1" applyAlignment="1">
      <alignment horizontal="center"/>
    </xf>
    <xf numFmtId="0" fontId="0" fillId="8" borderId="24" xfId="0" applyFill="1" applyBorder="1" applyAlignment="1">
      <alignment horizontal="center" wrapText="1"/>
    </xf>
    <xf numFmtId="167" fontId="0" fillId="8" borderId="64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 wrapText="1"/>
    </xf>
    <xf numFmtId="167" fontId="0" fillId="8" borderId="12" xfId="0" applyNumberFormat="1" applyFill="1" applyBorder="1"/>
    <xf numFmtId="0" fontId="0" fillId="8" borderId="15" xfId="0" applyFill="1" applyBorder="1" applyAlignment="1">
      <alignment horizontal="center" wrapText="1"/>
    </xf>
    <xf numFmtId="166" fontId="0" fillId="8" borderId="2" xfId="0" applyNumberFormat="1" applyFill="1" applyBorder="1"/>
    <xf numFmtId="167" fontId="0" fillId="8" borderId="2" xfId="0" applyNumberFormat="1" applyFill="1" applyBorder="1"/>
    <xf numFmtId="0" fontId="0" fillId="8" borderId="2" xfId="0" applyFill="1" applyBorder="1"/>
    <xf numFmtId="167" fontId="0" fillId="8" borderId="16" xfId="0" applyNumberFormat="1" applyFill="1" applyBorder="1"/>
    <xf numFmtId="166" fontId="0" fillId="0" borderId="30" xfId="0" applyNumberFormat="1" applyBorder="1"/>
    <xf numFmtId="166" fontId="0" fillId="0" borderId="0" xfId="0" applyNumberFormat="1"/>
    <xf numFmtId="166" fontId="0" fillId="0" borderId="31" xfId="0" applyNumberFormat="1" applyBorder="1"/>
    <xf numFmtId="167" fontId="0" fillId="0" borderId="0" xfId="0" applyNumberFormat="1"/>
    <xf numFmtId="0" fontId="0" fillId="7" borderId="32" xfId="0" applyFill="1" applyBorder="1" applyAlignment="1">
      <alignment vertical="center"/>
    </xf>
    <xf numFmtId="1" fontId="0" fillId="7" borderId="25" xfId="0" applyNumberFormat="1" applyFill="1" applyBorder="1" applyAlignment="1">
      <alignment horizontal="center" wrapText="1"/>
    </xf>
    <xf numFmtId="167" fontId="0" fillId="7" borderId="25" xfId="0" applyNumberFormat="1" applyFill="1" applyBorder="1" applyAlignment="1">
      <alignment horizontal="center"/>
    </xf>
    <xf numFmtId="166" fontId="0" fillId="7" borderId="43" xfId="0" applyNumberFormat="1" applyFill="1" applyBorder="1"/>
    <xf numFmtId="166" fontId="0" fillId="7" borderId="25" xfId="0" applyNumberFormat="1" applyFill="1" applyBorder="1"/>
    <xf numFmtId="166" fontId="0" fillId="7" borderId="44" xfId="0" applyNumberFormat="1" applyFill="1" applyBorder="1"/>
    <xf numFmtId="167" fontId="0" fillId="7" borderId="25" xfId="0" applyNumberFormat="1" applyFill="1" applyBorder="1"/>
    <xf numFmtId="0" fontId="0" fillId="7" borderId="7" xfId="0" applyFill="1" applyBorder="1" applyAlignment="1">
      <alignment vertical="center"/>
    </xf>
    <xf numFmtId="1" fontId="0" fillId="7" borderId="0" xfId="0" applyNumberFormat="1" applyFill="1" applyAlignment="1">
      <alignment horizontal="center" wrapText="1"/>
    </xf>
    <xf numFmtId="167" fontId="0" fillId="7" borderId="0" xfId="0" applyNumberFormat="1" applyFill="1" applyAlignment="1">
      <alignment horizontal="center"/>
    </xf>
    <xf numFmtId="0" fontId="0" fillId="7" borderId="30" xfId="0" applyFill="1" applyBorder="1"/>
    <xf numFmtId="0" fontId="0" fillId="7" borderId="31" xfId="0" applyFill="1" applyBorder="1"/>
    <xf numFmtId="0" fontId="4" fillId="7" borderId="25" xfId="0" applyFont="1" applyFill="1" applyBorder="1" applyAlignment="1">
      <alignment horizontal="center" wrapText="1"/>
    </xf>
    <xf numFmtId="164" fontId="0" fillId="7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167" fontId="0" fillId="8" borderId="64" xfId="0" applyNumberFormat="1" applyFill="1" applyBorder="1"/>
    <xf numFmtId="0" fontId="0" fillId="8" borderId="25" xfId="0" applyFill="1" applyBorder="1" applyAlignment="1">
      <alignment horizontal="right"/>
    </xf>
    <xf numFmtId="167" fontId="0" fillId="8" borderId="12" xfId="0" applyNumberFormat="1" applyFill="1" applyBorder="1" applyAlignment="1">
      <alignment horizontal="center"/>
    </xf>
    <xf numFmtId="167" fontId="0" fillId="8" borderId="16" xfId="0" applyNumberFormat="1" applyFill="1" applyBorder="1" applyAlignment="1">
      <alignment horizontal="center"/>
    </xf>
    <xf numFmtId="18" fontId="1" fillId="6" borderId="0" xfId="0" applyNumberFormat="1" applyFont="1" applyFill="1" applyAlignment="1">
      <alignment horizontal="center" wrapText="1"/>
    </xf>
    <xf numFmtId="22" fontId="5" fillId="0" borderId="0" xfId="0" applyNumberFormat="1" applyFont="1" applyAlignment="1">
      <alignment horizontal="center" wrapText="1"/>
    </xf>
    <xf numFmtId="167" fontId="0" fillId="3" borderId="25" xfId="0" applyNumberFormat="1" applyFill="1" applyBorder="1" applyAlignment="1">
      <alignment horizontal="center"/>
    </xf>
    <xf numFmtId="0" fontId="4" fillId="0" borderId="24" xfId="0" applyFont="1" applyBorder="1" applyAlignment="1">
      <alignment horizontal="center" wrapText="1"/>
    </xf>
    <xf numFmtId="166" fontId="0" fillId="0" borderId="25" xfId="0" applyNumberFormat="1" applyBorder="1"/>
    <xf numFmtId="167" fontId="0" fillId="0" borderId="25" xfId="0" applyNumberFormat="1" applyBorder="1"/>
    <xf numFmtId="2" fontId="0" fillId="0" borderId="64" xfId="0" applyNumberFormat="1" applyBorder="1"/>
    <xf numFmtId="0" fontId="4" fillId="0" borderId="11" xfId="0" applyFont="1" applyBorder="1" applyAlignment="1">
      <alignment horizontal="center" wrapText="1"/>
    </xf>
    <xf numFmtId="2" fontId="0" fillId="0" borderId="12" xfId="0" applyNumberFormat="1" applyBorder="1"/>
    <xf numFmtId="167" fontId="0" fillId="0" borderId="24" xfId="0" applyNumberFormat="1" applyBorder="1"/>
    <xf numFmtId="167" fontId="0" fillId="0" borderId="64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0" fontId="0" fillId="3" borderId="0" xfId="0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0" fillId="3" borderId="2" xfId="0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7" fontId="0" fillId="3" borderId="2" xfId="0" applyNumberFormat="1" applyFill="1" applyBorder="1" applyAlignment="1">
      <alignment horizontal="right"/>
    </xf>
    <xf numFmtId="0" fontId="0" fillId="3" borderId="24" xfId="0" applyFill="1" applyBorder="1"/>
    <xf numFmtId="0" fontId="4" fillId="3" borderId="25" xfId="0" applyFont="1" applyFill="1" applyBorder="1" applyAlignment="1">
      <alignment horizontal="center" wrapText="1"/>
    </xf>
    <xf numFmtId="1" fontId="0" fillId="3" borderId="25" xfId="0" applyNumberFormat="1" applyFill="1" applyBorder="1" applyAlignment="1">
      <alignment horizontal="center" wrapText="1"/>
    </xf>
    <xf numFmtId="0" fontId="0" fillId="3" borderId="25" xfId="0" applyFill="1" applyBorder="1" applyAlignment="1">
      <alignment horizontal="right"/>
    </xf>
    <xf numFmtId="166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25" xfId="0" applyFill="1" applyBorder="1" applyAlignment="1">
      <alignment vertical="center"/>
    </xf>
    <xf numFmtId="166" fontId="0" fillId="3" borderId="0" xfId="0" applyNumberFormat="1" applyFill="1" applyAlignment="1">
      <alignment horizontal="right"/>
    </xf>
    <xf numFmtId="0" fontId="0" fillId="3" borderId="6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66" fontId="0" fillId="3" borderId="64" xfId="0" applyNumberFormat="1" applyFill="1" applyBorder="1" applyAlignment="1">
      <alignment horizontal="right"/>
    </xf>
    <xf numFmtId="166" fontId="0" fillId="3" borderId="12" xfId="0" applyNumberFormat="1" applyFill="1" applyBorder="1" applyAlignment="1">
      <alignment horizontal="right"/>
    </xf>
    <xf numFmtId="166" fontId="0" fillId="3" borderId="16" xfId="0" applyNumberFormat="1" applyFill="1" applyBorder="1" applyAlignment="1">
      <alignment horizontal="right"/>
    </xf>
    <xf numFmtId="167" fontId="0" fillId="3" borderId="64" xfId="0" applyNumberFormat="1" applyFill="1" applyBorder="1" applyAlignment="1">
      <alignment horizontal="right"/>
    </xf>
    <xf numFmtId="167" fontId="0" fillId="3" borderId="16" xfId="0" applyNumberFormat="1" applyFill="1" applyBorder="1" applyAlignment="1">
      <alignment horizontal="right"/>
    </xf>
    <xf numFmtId="0" fontId="4" fillId="7" borderId="2" xfId="0" applyFont="1" applyFill="1" applyBorder="1"/>
    <xf numFmtId="1" fontId="4" fillId="7" borderId="0" xfId="0" applyNumberFormat="1" applyFont="1" applyFill="1" applyAlignment="1">
      <alignment horizontal="center" wrapText="1"/>
    </xf>
    <xf numFmtId="166" fontId="4" fillId="7" borderId="1" xfId="0" applyNumberFormat="1" applyFont="1" applyFill="1" applyBorder="1"/>
    <xf numFmtId="166" fontId="4" fillId="7" borderId="2" xfId="0" applyNumberFormat="1" applyFont="1" applyFill="1" applyBorder="1"/>
    <xf numFmtId="166" fontId="4" fillId="7" borderId="47" xfId="0" applyNumberFormat="1" applyFont="1" applyFill="1" applyBorder="1"/>
    <xf numFmtId="167" fontId="4" fillId="7" borderId="2" xfId="0" applyNumberFormat="1" applyFont="1" applyFill="1" applyBorder="1"/>
    <xf numFmtId="164" fontId="4" fillId="7" borderId="2" xfId="0" applyNumberFormat="1" applyFont="1" applyFill="1" applyBorder="1"/>
    <xf numFmtId="0" fontId="4" fillId="8" borderId="25" xfId="0" applyFont="1" applyFill="1" applyBorder="1" applyAlignment="1">
      <alignment horizontal="center"/>
    </xf>
    <xf numFmtId="0" fontId="0" fillId="8" borderId="24" xfId="0" applyFill="1" applyBorder="1"/>
    <xf numFmtId="0" fontId="0" fillId="8" borderId="25" xfId="0" applyFill="1" applyBorder="1" applyAlignment="1">
      <alignment vertical="center"/>
    </xf>
    <xf numFmtId="0" fontId="0" fillId="8" borderId="11" xfId="0" applyFill="1" applyBorder="1"/>
    <xf numFmtId="0" fontId="0" fillId="8" borderId="0" xfId="0" applyFill="1" applyAlignment="1">
      <alignment vertical="center"/>
    </xf>
    <xf numFmtId="0" fontId="20" fillId="8" borderId="0" xfId="0" applyFont="1" applyFill="1" applyAlignment="1">
      <alignment vertical="center"/>
    </xf>
    <xf numFmtId="0" fontId="4" fillId="8" borderId="11" xfId="0" applyFont="1" applyFill="1" applyBorder="1"/>
    <xf numFmtId="167" fontId="4" fillId="8" borderId="0" xfId="0" applyNumberFormat="1" applyFont="1" applyFill="1"/>
    <xf numFmtId="0" fontId="4" fillId="8" borderId="15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166" fontId="4" fillId="8" borderId="2" xfId="0" applyNumberFormat="1" applyFont="1" applyFill="1" applyBorder="1"/>
    <xf numFmtId="167" fontId="4" fillId="8" borderId="2" xfId="0" applyNumberFormat="1" applyFont="1" applyFill="1" applyBorder="1"/>
    <xf numFmtId="0" fontId="0" fillId="8" borderId="64" xfId="0" applyFill="1" applyBorder="1"/>
    <xf numFmtId="0" fontId="0" fillId="8" borderId="12" xfId="0" applyFill="1" applyBorder="1"/>
    <xf numFmtId="0" fontId="4" fillId="8" borderId="12" xfId="0" applyFont="1" applyFill="1" applyBorder="1"/>
    <xf numFmtId="0" fontId="4" fillId="8" borderId="16" xfId="0" applyFont="1" applyFill="1" applyBorder="1"/>
    <xf numFmtId="166" fontId="0" fillId="8" borderId="64" xfId="0" applyNumberFormat="1" applyFill="1" applyBorder="1"/>
    <xf numFmtId="166" fontId="0" fillId="8" borderId="12" xfId="0" applyNumberFormat="1" applyFill="1" applyBorder="1"/>
    <xf numFmtId="166" fontId="4" fillId="8" borderId="12" xfId="0" applyNumberFormat="1" applyFont="1" applyFill="1" applyBorder="1"/>
    <xf numFmtId="166" fontId="4" fillId="8" borderId="16" xfId="0" applyNumberFormat="1" applyFont="1" applyFill="1" applyBorder="1"/>
    <xf numFmtId="166" fontId="0" fillId="8" borderId="24" xfId="0" applyNumberFormat="1" applyFill="1" applyBorder="1"/>
    <xf numFmtId="166" fontId="0" fillId="8" borderId="11" xfId="0" applyNumberFormat="1" applyFill="1" applyBorder="1"/>
    <xf numFmtId="166" fontId="4" fillId="8" borderId="11" xfId="0" applyNumberFormat="1" applyFont="1" applyFill="1" applyBorder="1"/>
    <xf numFmtId="166" fontId="4" fillId="8" borderId="15" xfId="0" applyNumberFormat="1" applyFont="1" applyFill="1" applyBorder="1"/>
    <xf numFmtId="167" fontId="0" fillId="8" borderId="24" xfId="0" applyNumberFormat="1" applyFill="1" applyBorder="1"/>
    <xf numFmtId="167" fontId="0" fillId="8" borderId="11" xfId="0" applyNumberFormat="1" applyFill="1" applyBorder="1"/>
    <xf numFmtId="167" fontId="4" fillId="8" borderId="11" xfId="0" applyNumberFormat="1" applyFont="1" applyFill="1" applyBorder="1"/>
    <xf numFmtId="167" fontId="4" fillId="8" borderId="12" xfId="0" applyNumberFormat="1" applyFont="1" applyFill="1" applyBorder="1"/>
    <xf numFmtId="167" fontId="4" fillId="8" borderId="15" xfId="0" applyNumberFormat="1" applyFont="1" applyFill="1" applyBorder="1"/>
    <xf numFmtId="167" fontId="4" fillId="8" borderId="16" xfId="0" applyNumberFormat="1" applyFont="1" applyFill="1" applyBorder="1"/>
    <xf numFmtId="166" fontId="0" fillId="0" borderId="24" xfId="0" applyNumberFormat="1" applyBorder="1"/>
    <xf numFmtId="167" fontId="0" fillId="0" borderId="0" xfId="0" applyNumberFormat="1" applyAlignment="1">
      <alignment horizontal="center"/>
    </xf>
    <xf numFmtId="166" fontId="0" fillId="0" borderId="11" xfId="0" applyNumberFormat="1" applyBorder="1"/>
    <xf numFmtId="167" fontId="4" fillId="0" borderId="0" xfId="0" applyNumberFormat="1" applyFont="1"/>
    <xf numFmtId="166" fontId="4" fillId="0" borderId="15" xfId="0" applyNumberFormat="1" applyFont="1" applyBorder="1"/>
    <xf numFmtId="166" fontId="4" fillId="0" borderId="2" xfId="0" applyNumberFormat="1" applyFont="1" applyBorder="1"/>
    <xf numFmtId="167" fontId="4" fillId="0" borderId="15" xfId="0" applyNumberFormat="1" applyFont="1" applyBorder="1"/>
    <xf numFmtId="167" fontId="4" fillId="0" borderId="2" xfId="0" applyNumberFormat="1" applyFont="1" applyBorder="1"/>
    <xf numFmtId="167" fontId="4" fillId="0" borderId="16" xfId="0" applyNumberFormat="1" applyFont="1" applyBorder="1"/>
    <xf numFmtId="0" fontId="4" fillId="8" borderId="24" xfId="0" applyFont="1" applyFill="1" applyBorder="1" applyAlignment="1">
      <alignment horizontal="center" wrapText="1"/>
    </xf>
    <xf numFmtId="166" fontId="4" fillId="8" borderId="25" xfId="0" applyNumberFormat="1" applyFont="1" applyFill="1" applyBorder="1"/>
    <xf numFmtId="166" fontId="4" fillId="8" borderId="64" xfId="0" applyNumberFormat="1" applyFont="1" applyFill="1" applyBorder="1"/>
    <xf numFmtId="167" fontId="4" fillId="8" borderId="24" xfId="0" applyNumberFormat="1" applyFont="1" applyFill="1" applyBorder="1"/>
    <xf numFmtId="167" fontId="4" fillId="8" borderId="25" xfId="0" applyNumberFormat="1" applyFont="1" applyFill="1" applyBorder="1"/>
    <xf numFmtId="167" fontId="4" fillId="8" borderId="64" xfId="0" applyNumberFormat="1" applyFont="1" applyFill="1" applyBorder="1"/>
    <xf numFmtId="0" fontId="4" fillId="8" borderId="15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0" fillId="3" borderId="64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166" fontId="4" fillId="3" borderId="24" xfId="0" applyNumberFormat="1" applyFont="1" applyFill="1" applyBorder="1" applyAlignment="1">
      <alignment horizontal="right"/>
    </xf>
    <xf numFmtId="166" fontId="4" fillId="3" borderId="11" xfId="0" applyNumberFormat="1" applyFont="1" applyFill="1" applyBorder="1" applyAlignment="1">
      <alignment horizontal="right"/>
    </xf>
    <xf numFmtId="166" fontId="4" fillId="3" borderId="15" xfId="0" applyNumberFormat="1" applyFont="1" applyFill="1" applyBorder="1" applyAlignment="1">
      <alignment horizontal="right"/>
    </xf>
    <xf numFmtId="0" fontId="0" fillId="3" borderId="2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7" fontId="0" fillId="0" borderId="2" xfId="0" applyNumberFormat="1" applyBorder="1"/>
    <xf numFmtId="2" fontId="0" fillId="0" borderId="16" xfId="0" applyNumberFormat="1" applyBorder="1"/>
    <xf numFmtId="0" fontId="0" fillId="0" borderId="15" xfId="0" applyBorder="1" applyAlignment="1">
      <alignment horizontal="center" wrapText="1"/>
    </xf>
    <xf numFmtId="0" fontId="0" fillId="0" borderId="32" xfId="0" applyBorder="1"/>
    <xf numFmtId="1" fontId="0" fillId="8" borderId="7" xfId="0" applyNumberFormat="1" applyFill="1" applyBorder="1" applyAlignment="1">
      <alignment horizontal="center"/>
    </xf>
    <xf numFmtId="1" fontId="0" fillId="8" borderId="32" xfId="0" applyNumberForma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66" fontId="1" fillId="8" borderId="25" xfId="0" applyNumberFormat="1" applyFont="1" applyFill="1" applyBorder="1"/>
    <xf numFmtId="166" fontId="1" fillId="8" borderId="0" xfId="0" applyNumberFormat="1" applyFont="1" applyFill="1"/>
    <xf numFmtId="166" fontId="1" fillId="8" borderId="2" xfId="0" applyNumberFormat="1" applyFont="1" applyFill="1" applyBorder="1"/>
    <xf numFmtId="166" fontId="1" fillId="3" borderId="25" xfId="0" applyNumberFormat="1" applyFont="1" applyFill="1" applyBorder="1" applyAlignment="1">
      <alignment horizontal="right"/>
    </xf>
    <xf numFmtId="166" fontId="1" fillId="3" borderId="0" xfId="0" applyNumberFormat="1" applyFont="1" applyFill="1" applyAlignment="1">
      <alignment horizontal="right"/>
    </xf>
    <xf numFmtId="166" fontId="1" fillId="3" borderId="25" xfId="0" applyNumberFormat="1" applyFont="1" applyFill="1" applyBorder="1"/>
    <xf numFmtId="166" fontId="1" fillId="3" borderId="0" xfId="0" applyNumberFormat="1" applyFont="1" applyFill="1"/>
    <xf numFmtId="166" fontId="1" fillId="3" borderId="2" xfId="0" applyNumberFormat="1" applyFont="1" applyFill="1" applyBorder="1"/>
    <xf numFmtId="166" fontId="1" fillId="8" borderId="24" xfId="0" applyNumberFormat="1" applyFont="1" applyFill="1" applyBorder="1"/>
    <xf numFmtId="166" fontId="1" fillId="8" borderId="64" xfId="0" applyNumberFormat="1" applyFont="1" applyFill="1" applyBorder="1"/>
    <xf numFmtId="166" fontId="1" fillId="8" borderId="11" xfId="0" applyNumberFormat="1" applyFont="1" applyFill="1" applyBorder="1"/>
    <xf numFmtId="166" fontId="1" fillId="8" borderId="12" xfId="0" applyNumberFormat="1" applyFont="1" applyFill="1" applyBorder="1"/>
    <xf numFmtId="166" fontId="1" fillId="8" borderId="15" xfId="0" applyNumberFormat="1" applyFont="1" applyFill="1" applyBorder="1"/>
    <xf numFmtId="166" fontId="1" fillId="8" borderId="16" xfId="0" applyNumberFormat="1" applyFont="1" applyFill="1" applyBorder="1"/>
    <xf numFmtId="167" fontId="0" fillId="8" borderId="0" xfId="0" applyNumberFormat="1" applyFill="1" applyAlignment="1">
      <alignment horizontal="right"/>
    </xf>
    <xf numFmtId="167" fontId="4" fillId="3" borderId="0" xfId="0" applyNumberFormat="1" applyFont="1" applyFill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64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19" fillId="3" borderId="9" xfId="0" applyFont="1" applyFill="1" applyBorder="1" applyAlignment="1">
      <alignment horizontal="center"/>
    </xf>
    <xf numFmtId="166" fontId="0" fillId="3" borderId="8" xfId="0" applyNumberFormat="1" applyFill="1" applyBorder="1"/>
    <xf numFmtId="166" fontId="0" fillId="3" borderId="10" xfId="0" applyNumberFormat="1" applyFill="1" applyBorder="1"/>
    <xf numFmtId="0" fontId="0" fillId="8" borderId="8" xfId="0" applyFill="1" applyBorder="1" applyAlignment="1">
      <alignment horizontal="center" wrapText="1"/>
    </xf>
    <xf numFmtId="0" fontId="0" fillId="8" borderId="10" xfId="0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166" fontId="4" fillId="8" borderId="8" xfId="0" applyNumberFormat="1" applyFont="1" applyFill="1" applyBorder="1"/>
    <xf numFmtId="166" fontId="4" fillId="8" borderId="10" xfId="0" applyNumberFormat="1" applyFont="1" applyFill="1" applyBorder="1"/>
    <xf numFmtId="167" fontId="0" fillId="0" borderId="25" xfId="0" applyNumberForma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7" fontId="0" fillId="8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1" fontId="5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8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/>
    </xf>
    <xf numFmtId="16" fontId="18" fillId="3" borderId="0" xfId="0" applyNumberFormat="1" applyFont="1" applyFill="1" applyAlignment="1">
      <alignment horizontal="center"/>
    </xf>
    <xf numFmtId="11" fontId="4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22" fontId="16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1" fontId="16" fillId="5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6" borderId="13" xfId="0" applyFill="1" applyBorder="1" applyAlignment="1">
      <alignment vertical="center" wrapText="1"/>
    </xf>
    <xf numFmtId="3" fontId="0" fillId="8" borderId="13" xfId="0" applyNumberFormat="1" applyFill="1" applyBorder="1" applyAlignment="1">
      <alignment horizontal="center" wrapText="1"/>
    </xf>
    <xf numFmtId="49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 wrapText="1"/>
    </xf>
    <xf numFmtId="49" fontId="0" fillId="3" borderId="13" xfId="0" applyNumberFormat="1" applyFill="1" applyBorder="1" applyAlignment="1">
      <alignment horizontal="center"/>
    </xf>
    <xf numFmtId="0" fontId="0" fillId="6" borderId="65" xfId="0" applyFill="1" applyBorder="1" applyAlignment="1">
      <alignment vertical="center" wrapText="1"/>
    </xf>
    <xf numFmtId="0" fontId="0" fillId="6" borderId="68" xfId="0" applyFill="1" applyBorder="1" applyAlignment="1">
      <alignment vertical="center" wrapText="1"/>
    </xf>
    <xf numFmtId="0" fontId="0" fillId="0" borderId="30" xfId="0" applyBorder="1" applyAlignment="1">
      <alignment vertical="center"/>
    </xf>
    <xf numFmtId="0" fontId="0" fillId="8" borderId="69" xfId="0" applyFill="1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3" borderId="69" xfId="0" applyFill="1" applyBorder="1" applyAlignment="1">
      <alignment horizontal="left" indent="1"/>
    </xf>
    <xf numFmtId="0" fontId="0" fillId="3" borderId="71" xfId="0" applyFill="1" applyBorder="1" applyAlignment="1">
      <alignment horizontal="center" wrapText="1"/>
    </xf>
    <xf numFmtId="0" fontId="0" fillId="3" borderId="71" xfId="0" applyFill="1" applyBorder="1" applyAlignment="1">
      <alignment horizontal="center"/>
    </xf>
    <xf numFmtId="3" fontId="0" fillId="3" borderId="71" xfId="0" applyNumberFormat="1" applyFill="1" applyBorder="1" applyAlignment="1">
      <alignment horizontal="center"/>
    </xf>
    <xf numFmtId="3" fontId="0" fillId="3" borderId="71" xfId="0" applyNumberFormat="1" applyFill="1" applyBorder="1" applyAlignment="1">
      <alignment horizontal="center" wrapText="1"/>
    </xf>
    <xf numFmtId="49" fontId="0" fillId="3" borderId="71" xfId="0" applyNumberFormat="1" applyFill="1" applyBorder="1" applyAlignment="1">
      <alignment horizontal="center"/>
    </xf>
    <xf numFmtId="0" fontId="0" fillId="3" borderId="71" xfId="0" applyFill="1" applyBorder="1"/>
    <xf numFmtId="0" fontId="0" fillId="3" borderId="72" xfId="0" applyFill="1" applyBorder="1" applyAlignment="1">
      <alignment horizontal="left" indent="1"/>
    </xf>
    <xf numFmtId="0" fontId="13" fillId="8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0" fillId="6" borderId="66" xfId="0" applyFill="1" applyBorder="1" applyAlignment="1">
      <alignment horizontal="center" vertical="center" wrapText="1"/>
    </xf>
    <xf numFmtId="0" fontId="0" fillId="6" borderId="66" xfId="0" applyFill="1" applyBorder="1" applyAlignment="1">
      <alignment vertical="center" wrapText="1"/>
    </xf>
    <xf numFmtId="0" fontId="0" fillId="6" borderId="6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69" xfId="0" applyFill="1" applyBorder="1" applyAlignment="1">
      <alignment vertical="center" wrapText="1"/>
    </xf>
    <xf numFmtId="0" fontId="12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7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21" fontId="1" fillId="3" borderId="0" xfId="0" applyNumberFormat="1" applyFont="1" applyFill="1" applyAlignment="1">
      <alignment horizontal="center"/>
    </xf>
    <xf numFmtId="0" fontId="0" fillId="0" borderId="3" xfId="0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9" fillId="10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0" fillId="7" borderId="28" xfId="0" applyFill="1" applyBorder="1" applyAlignment="1">
      <alignment horizontal="left" wrapText="1"/>
    </xf>
    <xf numFmtId="0" fontId="0" fillId="12" borderId="26" xfId="0" applyFill="1" applyBorder="1" applyAlignment="1">
      <alignment horizontal="left" wrapText="1"/>
    </xf>
    <xf numFmtId="0" fontId="0" fillId="12" borderId="4" xfId="0" applyFill="1" applyBorder="1" applyAlignment="1">
      <alignment horizontal="left" wrapText="1"/>
    </xf>
    <xf numFmtId="0" fontId="0" fillId="10" borderId="26" xfId="0" applyFill="1" applyBorder="1" applyAlignment="1">
      <alignment horizontal="left" wrapText="1"/>
    </xf>
    <xf numFmtId="0" fontId="0" fillId="10" borderId="4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9" borderId="3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13" xfId="0" applyFill="1" applyBorder="1" applyAlignment="1">
      <alignment horizontal="left" wrapText="1"/>
    </xf>
    <xf numFmtId="0" fontId="0" fillId="9" borderId="13" xfId="0" applyFill="1" applyBorder="1" applyAlignment="1">
      <alignment horizontal="left" wrapText="1"/>
    </xf>
    <xf numFmtId="0" fontId="0" fillId="3" borderId="13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13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9" fillId="9" borderId="13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 wrapText="1"/>
    </xf>
    <xf numFmtId="49" fontId="0" fillId="0" borderId="3" xfId="0" applyNumberFormat="1" applyBorder="1" applyAlignment="1">
      <alignment horizontal="left" wrapText="1"/>
    </xf>
    <xf numFmtId="0" fontId="0" fillId="13" borderId="3" xfId="0" applyFill="1" applyBorder="1" applyAlignment="1">
      <alignment horizontal="left" wrapText="1"/>
    </xf>
    <xf numFmtId="0" fontId="3" fillId="7" borderId="3" xfId="0" applyFont="1" applyFill="1" applyBorder="1" applyAlignment="1">
      <alignment horizontal="left" wrapText="1"/>
    </xf>
    <xf numFmtId="49" fontId="3" fillId="7" borderId="3" xfId="0" applyNumberFormat="1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0" fontId="3" fillId="15" borderId="3" xfId="0" applyFont="1" applyFill="1" applyBorder="1" applyAlignment="1">
      <alignment horizontal="left" wrapText="1"/>
    </xf>
    <xf numFmtId="0" fontId="3" fillId="7" borderId="26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3" fillId="3" borderId="26" xfId="0" applyFont="1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0" fillId="15" borderId="3" xfId="0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22" fontId="0" fillId="0" borderId="3" xfId="0" applyNumberFormat="1" applyBorder="1" applyAlignment="1">
      <alignment horizontal="left" wrapText="1"/>
    </xf>
    <xf numFmtId="22" fontId="9" fillId="0" borderId="3" xfId="0" applyNumberFormat="1" applyFont="1" applyBorder="1" applyAlignment="1">
      <alignment horizontal="left" wrapText="1"/>
    </xf>
    <xf numFmtId="22" fontId="4" fillId="0" borderId="3" xfId="0" applyNumberFormat="1" applyFont="1" applyBorder="1" applyAlignment="1">
      <alignment horizontal="left" wrapText="1"/>
    </xf>
    <xf numFmtId="22" fontId="3" fillId="0" borderId="3" xfId="0" applyNumberFormat="1" applyFont="1" applyBorder="1" applyAlignment="1">
      <alignment horizontal="left" wrapText="1"/>
    </xf>
    <xf numFmtId="22" fontId="1" fillId="0" borderId="3" xfId="0" applyNumberFormat="1" applyFont="1" applyBorder="1" applyAlignment="1">
      <alignment horizontal="left" wrapText="1"/>
    </xf>
    <xf numFmtId="0" fontId="0" fillId="15" borderId="62" xfId="0" applyFill="1" applyBorder="1" applyAlignment="1">
      <alignment horizontal="left" wrapText="1"/>
    </xf>
    <xf numFmtId="0" fontId="0" fillId="0" borderId="18" xfId="0" applyBorder="1" applyAlignment="1">
      <alignment horizontal="left" wrapText="1"/>
    </xf>
    <xf numFmtId="22" fontId="3" fillId="8" borderId="3" xfId="0" applyNumberFormat="1" applyFont="1" applyFill="1" applyBorder="1" applyAlignment="1">
      <alignment horizontal="left" wrapText="1"/>
    </xf>
    <xf numFmtId="22" fontId="3" fillId="7" borderId="3" xfId="0" applyNumberFormat="1" applyFont="1" applyFill="1" applyBorder="1" applyAlignment="1">
      <alignment horizontal="left" wrapText="1"/>
    </xf>
    <xf numFmtId="22" fontId="3" fillId="6" borderId="3" xfId="0" applyNumberFormat="1" applyFont="1" applyFill="1" applyBorder="1" applyAlignment="1">
      <alignment horizontal="left" wrapText="1"/>
    </xf>
    <xf numFmtId="22" fontId="3" fillId="3" borderId="3" xfId="0" applyNumberFormat="1" applyFont="1" applyFill="1" applyBorder="1" applyAlignment="1">
      <alignment horizontal="left" wrapText="1"/>
    </xf>
    <xf numFmtId="0" fontId="22" fillId="0" borderId="3" xfId="0" applyFont="1" applyBorder="1" applyAlignment="1">
      <alignment horizontal="left" wrapText="1"/>
    </xf>
    <xf numFmtId="0" fontId="22" fillId="3" borderId="3" xfId="0" applyFont="1" applyFill="1" applyBorder="1" applyAlignment="1">
      <alignment horizontal="left" wrapText="1"/>
    </xf>
    <xf numFmtId="0" fontId="22" fillId="7" borderId="3" xfId="0" applyFont="1" applyFill="1" applyBorder="1" applyAlignment="1">
      <alignment horizontal="left" wrapText="1"/>
    </xf>
    <xf numFmtId="11" fontId="22" fillId="7" borderId="3" xfId="0" applyNumberFormat="1" applyFont="1" applyFill="1" applyBorder="1" applyAlignment="1">
      <alignment horizontal="left" wrapText="1"/>
    </xf>
    <xf numFmtId="0" fontId="0" fillId="7" borderId="0" xfId="0" applyFill="1" applyAlignment="1">
      <alignment wrapText="1"/>
    </xf>
    <xf numFmtId="0" fontId="3" fillId="5" borderId="3" xfId="0" applyFont="1" applyFill="1" applyBorder="1" applyAlignment="1">
      <alignment horizontal="left" wrapText="1"/>
    </xf>
    <xf numFmtId="22" fontId="0" fillId="7" borderId="3" xfId="0" applyNumberFormat="1" applyFill="1" applyBorder="1" applyAlignment="1">
      <alignment horizontal="left" wrapText="1"/>
    </xf>
    <xf numFmtId="22" fontId="1" fillId="3" borderId="3" xfId="0" applyNumberFormat="1" applyFont="1" applyFill="1" applyBorder="1" applyAlignment="1">
      <alignment horizontal="left" wrapText="1"/>
    </xf>
    <xf numFmtId="22" fontId="5" fillId="3" borderId="3" xfId="0" applyNumberFormat="1" applyFont="1" applyFill="1" applyBorder="1" applyAlignment="1">
      <alignment horizontal="left" wrapText="1"/>
    </xf>
    <xf numFmtId="167" fontId="3" fillId="7" borderId="0" xfId="0" applyNumberFormat="1" applyFont="1" applyFill="1" applyAlignment="1">
      <alignment horizontal="center"/>
    </xf>
    <xf numFmtId="49" fontId="0" fillId="7" borderId="3" xfId="0" applyNumberFormat="1" applyFill="1" applyBorder="1" applyAlignment="1">
      <alignment horizontal="left" wrapText="1"/>
    </xf>
    <xf numFmtId="11" fontId="0" fillId="7" borderId="0" xfId="0" applyNumberFormat="1" applyFill="1" applyAlignment="1">
      <alignment horizontal="center" wrapText="1"/>
    </xf>
    <xf numFmtId="17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7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2" fontId="24" fillId="3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" fontId="0" fillId="7" borderId="24" xfId="0" applyNumberForma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22" fontId="4" fillId="3" borderId="3" xfId="0" applyNumberFormat="1" applyFont="1" applyFill="1" applyBorder="1" applyAlignment="1">
      <alignment horizontal="left" wrapText="1"/>
    </xf>
    <xf numFmtId="0" fontId="18" fillId="0" borderId="0" xfId="0" applyFont="1" applyAlignment="1">
      <alignment horizontal="left" vertical="center"/>
    </xf>
    <xf numFmtId="0" fontId="25" fillId="7" borderId="3" xfId="0" applyFont="1" applyFill="1" applyBorder="1" applyAlignment="1">
      <alignment horizontal="center"/>
    </xf>
    <xf numFmtId="22" fontId="4" fillId="7" borderId="3" xfId="0" applyNumberFormat="1" applyFont="1" applyFill="1" applyBorder="1" applyAlignment="1">
      <alignment horizontal="left" wrapText="1"/>
    </xf>
    <xf numFmtId="0" fontId="26" fillId="7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22" fontId="4" fillId="8" borderId="3" xfId="0" applyNumberFormat="1" applyFont="1" applyFill="1" applyBorder="1" applyAlignment="1">
      <alignment horizontal="left" wrapText="1"/>
    </xf>
    <xf numFmtId="0" fontId="26" fillId="3" borderId="3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22" fontId="4" fillId="6" borderId="3" xfId="0" applyNumberFormat="1" applyFont="1" applyFill="1" applyBorder="1" applyAlignment="1">
      <alignment horizontal="left" wrapText="1"/>
    </xf>
    <xf numFmtId="0" fontId="0" fillId="18" borderId="0" xfId="0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0" fillId="18" borderId="0" xfId="0" applyFill="1" applyAlignment="1">
      <alignment horizontal="center" wrapText="1"/>
    </xf>
    <xf numFmtId="0" fontId="4" fillId="18" borderId="0" xfId="0" applyFont="1" applyFill="1" applyAlignment="1">
      <alignment horizontal="center" wrapText="1"/>
    </xf>
    <xf numFmtId="0" fontId="0" fillId="18" borderId="0" xfId="0" applyFill="1" applyAlignment="1">
      <alignment horizontal="center"/>
    </xf>
    <xf numFmtId="16" fontId="0" fillId="18" borderId="0" xfId="0" applyNumberForma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26" fillId="18" borderId="3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2" fontId="4" fillId="18" borderId="0" xfId="0" applyNumberFormat="1" applyFont="1" applyFill="1" applyAlignment="1">
      <alignment horizontal="center"/>
    </xf>
    <xf numFmtId="22" fontId="3" fillId="18" borderId="3" xfId="0" applyNumberFormat="1" applyFont="1" applyFill="1" applyBorder="1" applyAlignment="1">
      <alignment horizontal="left" wrapText="1"/>
    </xf>
    <xf numFmtId="0" fontId="0" fillId="18" borderId="5" xfId="0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0" xfId="0" applyFill="1"/>
    <xf numFmtId="22" fontId="4" fillId="18" borderId="3" xfId="0" applyNumberFormat="1" applyFont="1" applyFill="1" applyBorder="1" applyAlignment="1">
      <alignment horizontal="left" wrapText="1"/>
    </xf>
    <xf numFmtId="0" fontId="3" fillId="0" borderId="0" xfId="0" applyFont="1"/>
    <xf numFmtId="167" fontId="4" fillId="7" borderId="0" xfId="0" applyNumberFormat="1" applyFont="1" applyFill="1"/>
    <xf numFmtId="164" fontId="4" fillId="7" borderId="0" xfId="0" applyNumberFormat="1" applyFont="1" applyFill="1"/>
    <xf numFmtId="22" fontId="12" fillId="0" borderId="3" xfId="0" applyNumberFormat="1" applyFont="1" applyBorder="1" applyAlignment="1">
      <alignment horizontal="left" wrapText="1"/>
    </xf>
    <xf numFmtId="22" fontId="25" fillId="0" borderId="3" xfId="0" applyNumberFormat="1" applyFont="1" applyBorder="1" applyAlignment="1">
      <alignment horizontal="left" wrapText="1"/>
    </xf>
    <xf numFmtId="0" fontId="18" fillId="0" borderId="3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2" fontId="3" fillId="0" borderId="3" xfId="0" applyNumberFormat="1" applyFont="1" applyBorder="1" applyAlignment="1">
      <alignment horizontal="left" wrapText="1" indent="1"/>
    </xf>
    <xf numFmtId="2" fontId="27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0" fontId="7" fillId="3" borderId="0" xfId="0" applyFont="1" applyFill="1" applyAlignment="1">
      <alignment horizontal="center" wrapText="1"/>
    </xf>
    <xf numFmtId="16" fontId="4" fillId="3" borderId="0" xfId="0" applyNumberFormat="1" applyFont="1" applyFill="1" applyAlignment="1">
      <alignment horizontal="center"/>
    </xf>
    <xf numFmtId="2" fontId="29" fillId="3" borderId="0" xfId="0" applyNumberFormat="1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8" fillId="3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 wrapText="1"/>
    </xf>
    <xf numFmtId="0" fontId="18" fillId="6" borderId="3" xfId="0" applyFont="1" applyFill="1" applyBorder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16" fillId="7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18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" fontId="26" fillId="3" borderId="2" xfId="0" applyNumberFormat="1" applyFont="1" applyFill="1" applyBorder="1" applyAlignment="1">
      <alignment horizontal="center"/>
    </xf>
    <xf numFmtId="1" fontId="26" fillId="0" borderId="2" xfId="0" applyNumberFormat="1" applyFont="1" applyBorder="1" applyAlignment="1">
      <alignment horizontal="center"/>
    </xf>
    <xf numFmtId="1" fontId="4" fillId="6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/>
    </xf>
    <xf numFmtId="1" fontId="4" fillId="10" borderId="0" xfId="0" applyNumberFormat="1" applyFont="1" applyFill="1" applyAlignment="1">
      <alignment horizontal="center"/>
    </xf>
    <xf numFmtId="1" fontId="4" fillId="7" borderId="9" xfId="0" applyNumberFormat="1" applyFont="1" applyFill="1" applyBorder="1" applyAlignment="1">
      <alignment horizontal="center"/>
    </xf>
    <xf numFmtId="1" fontId="4" fillId="12" borderId="25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10" borderId="25" xfId="0" applyNumberFormat="1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9" borderId="0" xfId="0" applyNumberFormat="1" applyFont="1" applyFill="1" applyAlignment="1">
      <alignment horizontal="center"/>
    </xf>
    <xf numFmtId="1" fontId="4" fillId="6" borderId="13" xfId="0" applyNumberFormat="1" applyFont="1" applyFill="1" applyBorder="1" applyAlignment="1">
      <alignment horizontal="center"/>
    </xf>
    <xf numFmtId="1" fontId="4" fillId="9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" fontId="4" fillId="13" borderId="0" xfId="0" applyNumberFormat="1" applyFont="1" applyFill="1" applyAlignment="1">
      <alignment horizontal="center"/>
    </xf>
    <xf numFmtId="1" fontId="4" fillId="15" borderId="0" xfId="0" applyNumberFormat="1" applyFont="1" applyFill="1" applyAlignment="1">
      <alignment horizontal="center"/>
    </xf>
    <xf numFmtId="1" fontId="4" fillId="7" borderId="25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3" borderId="25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0" borderId="0" xfId="0" applyNumberFormat="1" applyFont="1"/>
    <xf numFmtId="1" fontId="4" fillId="15" borderId="49" xfId="0" applyNumberFormat="1" applyFont="1" applyFill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3" borderId="0" xfId="0" applyNumberFormat="1" applyFont="1" applyFill="1" applyAlignment="1">
      <alignment horizontal="center" wrapText="1"/>
    </xf>
    <xf numFmtId="1" fontId="4" fillId="5" borderId="0" xfId="0" applyNumberFormat="1" applyFont="1" applyFill="1" applyAlignment="1">
      <alignment horizontal="center" wrapText="1"/>
    </xf>
    <xf numFmtId="2" fontId="2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" fontId="4" fillId="0" borderId="0" xfId="0" applyNumberFormat="1" applyFont="1" applyAlignment="1">
      <alignment horizontal="center"/>
    </xf>
    <xf numFmtId="1" fontId="0" fillId="15" borderId="0" xfId="0" applyNumberFormat="1" applyFill="1" applyAlignment="1">
      <alignment horizontal="left"/>
    </xf>
    <xf numFmtId="2" fontId="29" fillId="0" borderId="0" xfId="0" applyNumberFormat="1" applyFont="1" applyAlignment="1">
      <alignment horizontal="center"/>
    </xf>
    <xf numFmtId="22" fontId="8" fillId="0" borderId="3" xfId="0" applyNumberFormat="1" applyFont="1" applyBorder="1" applyAlignment="1">
      <alignment horizontal="left" wrapText="1"/>
    </xf>
    <xf numFmtId="2" fontId="25" fillId="3" borderId="0" xfId="0" applyNumberFormat="1" applyFont="1" applyFill="1" applyAlignment="1">
      <alignment horizontal="center"/>
    </xf>
    <xf numFmtId="2" fontId="25" fillId="7" borderId="0" xfId="0" applyNumberFormat="1" applyFont="1" applyFill="1" applyAlignment="1">
      <alignment horizontal="center"/>
    </xf>
    <xf numFmtId="22" fontId="7" fillId="3" borderId="3" xfId="0" applyNumberFormat="1" applyFont="1" applyFill="1" applyBorder="1" applyAlignment="1">
      <alignment horizontal="left" wrapText="1"/>
    </xf>
    <xf numFmtId="0" fontId="13" fillId="3" borderId="0" xfId="0" applyFont="1" applyFill="1" applyAlignment="1">
      <alignment horizontal="center" wrapText="1"/>
    </xf>
    <xf numFmtId="22" fontId="0" fillId="3" borderId="3" xfId="0" applyNumberFormat="1" applyFill="1" applyBorder="1" applyAlignment="1">
      <alignment horizontal="left" wrapText="1"/>
    </xf>
    <xf numFmtId="0" fontId="8" fillId="3" borderId="0" xfId="0" applyFont="1" applyFill="1" applyAlignment="1">
      <alignment horizontal="center"/>
    </xf>
    <xf numFmtId="2" fontId="4" fillId="0" borderId="0" xfId="0" applyNumberFormat="1" applyFont="1" applyAlignment="1">
      <alignment vertical="center"/>
    </xf>
    <xf numFmtId="0" fontId="18" fillId="3" borderId="3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16" fontId="4" fillId="8" borderId="0" xfId="0" applyNumberFormat="1" applyFont="1" applyFill="1" applyAlignment="1">
      <alignment horizontal="center"/>
    </xf>
    <xf numFmtId="0" fontId="18" fillId="8" borderId="3" xfId="0" applyFont="1" applyFill="1" applyBorder="1" applyAlignment="1">
      <alignment horizontal="center"/>
    </xf>
    <xf numFmtId="2" fontId="25" fillId="8" borderId="0" xfId="0" applyNumberFormat="1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2" fontId="29" fillId="8" borderId="0" xfId="0" applyNumberFormat="1" applyFont="1" applyFill="1" applyAlignment="1">
      <alignment horizontal="center"/>
    </xf>
    <xf numFmtId="22" fontId="0" fillId="8" borderId="3" xfId="0" applyNumberFormat="1" applyFill="1" applyBorder="1" applyAlignment="1">
      <alignment horizontal="left" wrapText="1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 wrapText="1"/>
    </xf>
    <xf numFmtId="0" fontId="13" fillId="19" borderId="0" xfId="0" applyFont="1" applyFill="1" applyAlignment="1">
      <alignment horizontal="center" wrapText="1"/>
    </xf>
    <xf numFmtId="16" fontId="0" fillId="19" borderId="0" xfId="0" applyNumberFormat="1" applyFill="1" applyAlignment="1">
      <alignment horizontal="center"/>
    </xf>
    <xf numFmtId="0" fontId="18" fillId="19" borderId="3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0" fontId="0" fillId="19" borderId="3" xfId="0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2" fontId="0" fillId="19" borderId="0" xfId="0" applyNumberFormat="1" applyFill="1" applyAlignment="1">
      <alignment horizontal="center"/>
    </xf>
    <xf numFmtId="1" fontId="4" fillId="19" borderId="0" xfId="0" applyNumberFormat="1" applyFont="1" applyFill="1" applyAlignment="1">
      <alignment horizontal="center"/>
    </xf>
    <xf numFmtId="2" fontId="29" fillId="19" borderId="0" xfId="0" applyNumberFormat="1" applyFont="1" applyFill="1" applyAlignment="1">
      <alignment horizontal="center"/>
    </xf>
    <xf numFmtId="22" fontId="0" fillId="19" borderId="3" xfId="0" applyNumberFormat="1" applyFill="1" applyBorder="1" applyAlignment="1">
      <alignment horizontal="left" wrapText="1"/>
    </xf>
    <xf numFmtId="0" fontId="0" fillId="19" borderId="5" xfId="0" applyFill="1" applyBorder="1" applyAlignment="1">
      <alignment horizontal="center"/>
    </xf>
    <xf numFmtId="164" fontId="0" fillId="19" borderId="5" xfId="0" applyNumberFormat="1" applyFill="1" applyBorder="1" applyAlignment="1">
      <alignment horizontal="center"/>
    </xf>
    <xf numFmtId="0" fontId="0" fillId="19" borderId="0" xfId="0" applyFill="1"/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16" fontId="4" fillId="19" borderId="0" xfId="0" applyNumberFormat="1" applyFont="1" applyFill="1" applyAlignment="1">
      <alignment horizontal="center"/>
    </xf>
    <xf numFmtId="0" fontId="4" fillId="19" borderId="3" xfId="0" applyFont="1" applyFill="1" applyBorder="1" applyAlignment="1">
      <alignment horizontal="center"/>
    </xf>
    <xf numFmtId="2" fontId="4" fillId="19" borderId="0" xfId="0" applyNumberFormat="1" applyFont="1" applyFill="1" applyAlignment="1">
      <alignment horizontal="center"/>
    </xf>
    <xf numFmtId="2" fontId="25" fillId="19" borderId="0" xfId="0" applyNumberFormat="1" applyFont="1" applyFill="1" applyAlignment="1">
      <alignment horizontal="center"/>
    </xf>
    <xf numFmtId="22" fontId="3" fillId="19" borderId="3" xfId="0" applyNumberFormat="1" applyFont="1" applyFill="1" applyBorder="1" applyAlignment="1">
      <alignment horizontal="left" wrapText="1"/>
    </xf>
    <xf numFmtId="0" fontId="4" fillId="19" borderId="5" xfId="0" applyFont="1" applyFill="1" applyBorder="1" applyAlignment="1">
      <alignment horizontal="center"/>
    </xf>
    <xf numFmtId="164" fontId="4" fillId="19" borderId="5" xfId="0" applyNumberFormat="1" applyFont="1" applyFill="1" applyBorder="1" applyAlignment="1">
      <alignment horizontal="center"/>
    </xf>
    <xf numFmtId="0" fontId="4" fillId="19" borderId="0" xfId="0" applyFont="1" applyFill="1"/>
    <xf numFmtId="0" fontId="5" fillId="19" borderId="0" xfId="0" applyFont="1" applyFill="1" applyAlignment="1">
      <alignment horizontal="center"/>
    </xf>
    <xf numFmtId="0" fontId="0" fillId="15" borderId="0" xfId="0" applyFill="1" applyAlignment="1">
      <alignment horizontal="left" vertical="center" indent="1"/>
    </xf>
    <xf numFmtId="22" fontId="8" fillId="19" borderId="3" xfId="0" applyNumberFormat="1" applyFont="1" applyFill="1" applyBorder="1" applyAlignment="1">
      <alignment horizontal="left" wrapText="1"/>
    </xf>
    <xf numFmtId="22" fontId="7" fillId="0" borderId="5" xfId="0" applyNumberFormat="1" applyFont="1" applyBorder="1" applyAlignment="1">
      <alignment horizontal="left" wrapText="1"/>
    </xf>
    <xf numFmtId="0" fontId="13" fillId="7" borderId="0" xfId="0" applyFont="1" applyFill="1" applyAlignment="1">
      <alignment horizontal="center" wrapText="1"/>
    </xf>
    <xf numFmtId="2" fontId="29" fillId="7" borderId="0" xfId="0" applyNumberFormat="1" applyFont="1" applyFill="1" applyAlignment="1">
      <alignment horizontal="center"/>
    </xf>
    <xf numFmtId="2" fontId="25" fillId="17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7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15" borderId="49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20" fontId="26" fillId="3" borderId="0" xfId="0" applyNumberFormat="1" applyFont="1" applyFill="1" applyAlignment="1">
      <alignment horizontal="center"/>
    </xf>
    <xf numFmtId="20" fontId="26" fillId="0" borderId="0" xfId="0" applyNumberFormat="1" applyFont="1" applyAlignment="1">
      <alignment horizontal="center"/>
    </xf>
    <xf numFmtId="46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46" fontId="2" fillId="7" borderId="0" xfId="0" applyNumberFormat="1" applyFont="1" applyFill="1"/>
    <xf numFmtId="20" fontId="30" fillId="3" borderId="0" xfId="0" applyNumberFormat="1" applyFont="1" applyFill="1" applyAlignment="1">
      <alignment horizontal="center"/>
    </xf>
    <xf numFmtId="20" fontId="11" fillId="3" borderId="0" xfId="0" applyNumberFormat="1" applyFont="1" applyFill="1" applyAlignment="1">
      <alignment horizontal="center"/>
    </xf>
    <xf numFmtId="46" fontId="11" fillId="3" borderId="0" xfId="0" applyNumberFormat="1" applyFont="1" applyFill="1"/>
    <xf numFmtId="46" fontId="30" fillId="3" borderId="0" xfId="0" applyNumberFormat="1" applyFont="1" applyFill="1"/>
    <xf numFmtId="20" fontId="2" fillId="0" borderId="0" xfId="0" applyNumberFormat="1" applyFont="1" applyAlignment="1">
      <alignment horizontal="center"/>
    </xf>
    <xf numFmtId="20" fontId="2" fillId="3" borderId="0" xfId="0" applyNumberFormat="1" applyFont="1" applyFill="1" applyAlignment="1">
      <alignment horizontal="center"/>
    </xf>
    <xf numFmtId="20" fontId="2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20" fontId="2" fillId="5" borderId="0" xfId="0" applyNumberFormat="1" applyFont="1" applyFill="1" applyAlignment="1">
      <alignment horizontal="center"/>
    </xf>
    <xf numFmtId="11" fontId="2" fillId="7" borderId="0" xfId="0" applyNumberFormat="1" applyFont="1" applyFill="1" applyAlignment="1">
      <alignment horizontal="center"/>
    </xf>
    <xf numFmtId="11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7" borderId="0" xfId="0" applyFont="1" applyFill="1"/>
    <xf numFmtId="1" fontId="2" fillId="7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20" fontId="25" fillId="3" borderId="0" xfId="0" applyNumberFormat="1" applyFont="1" applyFill="1" applyAlignment="1">
      <alignment horizontal="center"/>
    </xf>
    <xf numFmtId="20" fontId="26" fillId="7" borderId="0" xfId="0" applyNumberFormat="1" applyFont="1" applyFill="1" applyAlignment="1">
      <alignment horizontal="center"/>
    </xf>
    <xf numFmtId="20" fontId="26" fillId="8" borderId="0" xfId="0" applyNumberFormat="1" applyFont="1" applyFill="1" applyAlignment="1">
      <alignment horizontal="center"/>
    </xf>
    <xf numFmtId="20" fontId="26" fillId="18" borderId="0" xfId="0" applyNumberFormat="1" applyFont="1" applyFill="1" applyAlignment="1">
      <alignment horizontal="center"/>
    </xf>
    <xf numFmtId="20" fontId="26" fillId="6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6" fillId="6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14" fontId="0" fillId="15" borderId="0" xfId="0" applyNumberFormat="1" applyFill="1" applyAlignment="1">
      <alignment horizontal="center"/>
    </xf>
    <xf numFmtId="21" fontId="0" fillId="7" borderId="0" xfId="0" applyNumberFormat="1" applyFill="1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7" borderId="0" xfId="0" applyNumberFormat="1" applyFill="1" applyAlignment="1">
      <alignment vertical="center"/>
    </xf>
    <xf numFmtId="21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32" xfId="0" applyNumberFormat="1" applyFont="1" applyFill="1" applyBorder="1" applyAlignment="1">
      <alignment horizontal="center" vertical="center"/>
    </xf>
    <xf numFmtId="49" fontId="4" fillId="7" borderId="14" xfId="0" applyNumberFormat="1" applyFon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49" fontId="1" fillId="7" borderId="25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5" fillId="3" borderId="25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2" fontId="1" fillId="7" borderId="0" xfId="0" applyNumberFormat="1" applyFont="1" applyFill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19" fillId="3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9" fontId="0" fillId="8" borderId="0" xfId="0" applyNumberFormat="1" applyFill="1" applyAlignment="1">
      <alignment horizontal="center" vertical="center"/>
    </xf>
    <xf numFmtId="9" fontId="1" fillId="8" borderId="0" xfId="0" applyNumberFormat="1" applyFont="1" applyFill="1" applyAlignment="1">
      <alignment horizontal="center" vertical="center"/>
    </xf>
    <xf numFmtId="2" fontId="26" fillId="7" borderId="0" xfId="0" applyNumberFormat="1" applyFont="1" applyFill="1" applyAlignment="1">
      <alignment horizontal="center"/>
    </xf>
    <xf numFmtId="2" fontId="30" fillId="19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1" fillId="19" borderId="0" xfId="0" applyNumberFormat="1" applyFont="1" applyFill="1" applyAlignment="1">
      <alignment horizontal="center"/>
    </xf>
    <xf numFmtId="10" fontId="4" fillId="19" borderId="0" xfId="0" applyNumberFormat="1" applyFont="1" applyFill="1" applyAlignment="1">
      <alignment horizontal="center" vertical="center"/>
    </xf>
    <xf numFmtId="0" fontId="0" fillId="19" borderId="12" xfId="0" applyFill="1" applyBorder="1" applyAlignment="1">
      <alignment horizontal="center"/>
    </xf>
    <xf numFmtId="10" fontId="0" fillId="19" borderId="12" xfId="0" applyNumberFormat="1" applyFill="1" applyBorder="1" applyAlignment="1">
      <alignment horizontal="center"/>
    </xf>
    <xf numFmtId="10" fontId="4" fillId="19" borderId="0" xfId="0" applyNumberFormat="1" applyFont="1" applyFill="1" applyAlignment="1">
      <alignment vertical="center"/>
    </xf>
    <xf numFmtId="0" fontId="4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vertical="center"/>
    </xf>
    <xf numFmtId="10" fontId="4" fillId="3" borderId="0" xfId="0" applyNumberFormat="1" applyFont="1" applyFill="1" applyAlignment="1">
      <alignment horizontal="center" vertical="center"/>
    </xf>
    <xf numFmtId="10" fontId="0" fillId="8" borderId="0" xfId="0" applyNumberFormat="1" applyFill="1" applyAlignment="1">
      <alignment vertical="center"/>
    </xf>
    <xf numFmtId="0" fontId="9" fillId="3" borderId="12" xfId="0" applyFont="1" applyFill="1" applyBorder="1" applyAlignment="1">
      <alignment horizontal="center"/>
    </xf>
    <xf numFmtId="10" fontId="4" fillId="19" borderId="0" xfId="0" applyNumberFormat="1" applyFont="1" applyFill="1" applyAlignment="1">
      <alignment horizontal="center"/>
    </xf>
    <xf numFmtId="10" fontId="4" fillId="7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16" fontId="4" fillId="5" borderId="0" xfId="0" applyNumberFormat="1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26" fillId="5" borderId="0" xfId="0" applyNumberFormat="1" applyFont="1" applyFill="1" applyAlignment="1">
      <alignment horizontal="center"/>
    </xf>
    <xf numFmtId="22" fontId="0" fillId="5" borderId="3" xfId="0" applyNumberForma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5" borderId="0" xfId="0" applyFont="1" applyFill="1"/>
    <xf numFmtId="2" fontId="25" fillId="5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6" fillId="6" borderId="0" xfId="0" applyNumberFormat="1" applyFont="1" applyFill="1" applyAlignment="1">
      <alignment horizontal="center" vertical="center"/>
    </xf>
    <xf numFmtId="1" fontId="26" fillId="7" borderId="0" xfId="0" applyNumberFormat="1" applyFont="1" applyFill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1" fontId="26" fillId="9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 vertical="center"/>
    </xf>
    <xf numFmtId="1" fontId="26" fillId="8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/>
    </xf>
    <xf numFmtId="1" fontId="26" fillId="7" borderId="0" xfId="0" applyNumberFormat="1" applyFont="1" applyFill="1" applyAlignment="1">
      <alignment horizontal="center"/>
    </xf>
    <xf numFmtId="1" fontId="26" fillId="5" borderId="0" xfId="0" applyNumberFormat="1" applyFont="1" applyFill="1" applyAlignment="1">
      <alignment horizontal="center"/>
    </xf>
    <xf numFmtId="1" fontId="26" fillId="8" borderId="0" xfId="0" applyNumberFormat="1" applyFont="1" applyFill="1" applyAlignment="1">
      <alignment horizontal="center"/>
    </xf>
    <xf numFmtId="1" fontId="26" fillId="10" borderId="0" xfId="0" applyNumberFormat="1" applyFont="1" applyFill="1" applyAlignment="1">
      <alignment horizontal="center"/>
    </xf>
    <xf numFmtId="1" fontId="26" fillId="7" borderId="9" xfId="0" applyNumberFormat="1" applyFont="1" applyFill="1" applyBorder="1" applyAlignment="1">
      <alignment horizontal="center"/>
    </xf>
    <xf numFmtId="1" fontId="26" fillId="12" borderId="25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0" borderId="25" xfId="0" applyNumberFormat="1" applyFont="1" applyFill="1" applyBorder="1" applyAlignment="1">
      <alignment horizontal="center"/>
    </xf>
    <xf numFmtId="1" fontId="26" fillId="10" borderId="2" xfId="0" applyNumberFormat="1" applyFont="1" applyFill="1" applyBorder="1" applyAlignment="1">
      <alignment horizontal="center"/>
    </xf>
    <xf numFmtId="1" fontId="26" fillId="4" borderId="2" xfId="0" applyNumberFormat="1" applyFont="1" applyFill="1" applyBorder="1" applyAlignment="1">
      <alignment horizontal="center"/>
    </xf>
    <xf numFmtId="1" fontId="26" fillId="9" borderId="0" xfId="0" applyNumberFormat="1" applyFont="1" applyFill="1" applyAlignment="1">
      <alignment horizontal="center"/>
    </xf>
    <xf numFmtId="1" fontId="26" fillId="6" borderId="0" xfId="0" applyNumberFormat="1" applyFont="1" applyFill="1" applyAlignment="1">
      <alignment horizontal="center"/>
    </xf>
    <xf numFmtId="1" fontId="26" fillId="6" borderId="13" xfId="0" applyNumberFormat="1" applyFont="1" applyFill="1" applyBorder="1" applyAlignment="1">
      <alignment horizontal="center"/>
    </xf>
    <xf numFmtId="1" fontId="26" fillId="9" borderId="13" xfId="0" applyNumberFormat="1" applyFont="1" applyFill="1" applyBorder="1" applyAlignment="1">
      <alignment horizontal="center"/>
    </xf>
    <xf numFmtId="1" fontId="26" fillId="3" borderId="13" xfId="0" applyNumberFormat="1" applyFont="1" applyFill="1" applyBorder="1" applyAlignment="1">
      <alignment horizontal="center"/>
    </xf>
    <xf numFmtId="1" fontId="26" fillId="13" borderId="0" xfId="0" applyNumberFormat="1" applyFont="1" applyFill="1" applyAlignment="1">
      <alignment horizontal="center"/>
    </xf>
    <xf numFmtId="1" fontId="26" fillId="15" borderId="0" xfId="0" applyNumberFormat="1" applyFont="1" applyFill="1" applyAlignment="1">
      <alignment horizontal="center"/>
    </xf>
    <xf numFmtId="1" fontId="26" fillId="7" borderId="25" xfId="0" applyNumberFormat="1" applyFont="1" applyFill="1" applyBorder="1" applyAlignment="1">
      <alignment horizontal="center"/>
    </xf>
    <xf numFmtId="1" fontId="26" fillId="7" borderId="2" xfId="0" applyNumberFormat="1" applyFont="1" applyFill="1" applyBorder="1" applyAlignment="1">
      <alignment horizontal="center"/>
    </xf>
    <xf numFmtId="1" fontId="26" fillId="3" borderId="25" xfId="0" applyNumberFormat="1" applyFont="1" applyFill="1" applyBorder="1" applyAlignment="1">
      <alignment horizontal="center"/>
    </xf>
    <xf numFmtId="1" fontId="26" fillId="0" borderId="0" xfId="0" applyNumberFormat="1" applyFont="1"/>
    <xf numFmtId="1" fontId="26" fillId="15" borderId="49" xfId="0" applyNumberFormat="1" applyFont="1" applyFill="1" applyBorder="1" applyAlignment="1">
      <alignment horizontal="center"/>
    </xf>
    <xf numFmtId="1" fontId="26" fillId="0" borderId="17" xfId="0" applyNumberFormat="1" applyFont="1" applyBorder="1" applyAlignment="1">
      <alignment horizontal="center"/>
    </xf>
    <xf numFmtId="1" fontId="26" fillId="3" borderId="0" xfId="0" applyNumberFormat="1" applyFont="1" applyFill="1" applyAlignment="1">
      <alignment horizontal="center" wrapText="1"/>
    </xf>
    <xf numFmtId="1" fontId="26" fillId="7" borderId="0" xfId="0" applyNumberFormat="1" applyFont="1" applyFill="1" applyAlignment="1">
      <alignment horizontal="center" wrapText="1"/>
    </xf>
    <xf numFmtId="1" fontId="26" fillId="5" borderId="0" xfId="0" applyNumberFormat="1" applyFont="1" applyFill="1" applyAlignment="1">
      <alignment horizontal="center" wrapText="1"/>
    </xf>
    <xf numFmtId="1" fontId="26" fillId="18" borderId="0" xfId="0" applyNumberFormat="1" applyFont="1" applyFill="1" applyAlignment="1">
      <alignment horizontal="center"/>
    </xf>
    <xf numFmtId="1" fontId="25" fillId="0" borderId="0" xfId="0" applyNumberFormat="1" applyFont="1" applyAlignment="1">
      <alignment horizontal="center"/>
    </xf>
    <xf numFmtId="1" fontId="26" fillId="19" borderId="0" xfId="0" applyNumberFormat="1" applyFont="1" applyFill="1" applyAlignment="1">
      <alignment horizontal="center"/>
    </xf>
    <xf numFmtId="1" fontId="30" fillId="3" borderId="0" xfId="0" applyNumberFormat="1" applyFont="1" applyFill="1" applyAlignment="1">
      <alignment horizontal="center"/>
    </xf>
    <xf numFmtId="0" fontId="14" fillId="7" borderId="3" xfId="0" applyFont="1" applyFill="1" applyBorder="1" applyAlignment="1">
      <alignment horizontal="center"/>
    </xf>
    <xf numFmtId="1" fontId="5" fillId="7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1" fontId="3" fillId="19" borderId="0" xfId="0" applyNumberFormat="1" applyFont="1" applyFill="1" applyAlignment="1">
      <alignment horizontal="center"/>
    </xf>
    <xf numFmtId="1" fontId="29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34" fillId="3" borderId="0" xfId="0" applyNumberFormat="1" applyFont="1" applyFill="1" applyAlignment="1">
      <alignment horizontal="center"/>
    </xf>
    <xf numFmtId="2" fontId="34" fillId="3" borderId="0" xfId="0" applyNumberFormat="1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13" fillId="5" borderId="0" xfId="0" applyFont="1" applyFill="1" applyAlignment="1">
      <alignment horizontal="center" wrapText="1"/>
    </xf>
    <xf numFmtId="11" fontId="3" fillId="5" borderId="0" xfId="0" applyNumberFormat="1" applyFont="1" applyFill="1" applyAlignment="1">
      <alignment horizontal="center"/>
    </xf>
    <xf numFmtId="2" fontId="29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1" fontId="29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49" fontId="0" fillId="15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 wrapText="1"/>
    </xf>
    <xf numFmtId="49" fontId="0" fillId="15" borderId="0" xfId="0" applyNumberFormat="1" applyFill="1"/>
    <xf numFmtId="49" fontId="0" fillId="15" borderId="3" xfId="0" applyNumberFormat="1" applyFill="1" applyBorder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center"/>
    </xf>
    <xf numFmtId="49" fontId="0" fillId="15" borderId="3" xfId="0" applyNumberFormat="1" applyFill="1" applyBorder="1" applyAlignment="1">
      <alignment horizontal="left" wrapText="1"/>
    </xf>
    <xf numFmtId="49" fontId="0" fillId="15" borderId="5" xfId="0" applyNumberFormat="1" applyFill="1" applyBorder="1" applyAlignment="1">
      <alignment horizontal="center"/>
    </xf>
    <xf numFmtId="0" fontId="35" fillId="3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1" fontId="29" fillId="7" borderId="0" xfId="0" applyNumberFormat="1" applyFont="1" applyFill="1" applyAlignment="1">
      <alignment horizontal="center"/>
    </xf>
    <xf numFmtId="2" fontId="28" fillId="7" borderId="0" xfId="0" applyNumberFormat="1" applyFont="1" applyFill="1" applyAlignment="1">
      <alignment horizontal="center"/>
    </xf>
    <xf numFmtId="22" fontId="3" fillId="0" borderId="0" xfId="0" applyNumberFormat="1" applyFont="1" applyAlignment="1">
      <alignment horizontal="left" wrapText="1"/>
    </xf>
    <xf numFmtId="1" fontId="29" fillId="0" borderId="0" xfId="0" applyNumberFormat="1" applyFont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center"/>
    </xf>
    <xf numFmtId="49" fontId="0" fillId="22" borderId="0" xfId="0" applyNumberFormat="1" applyFill="1" applyAlignment="1">
      <alignment horizontal="center"/>
    </xf>
    <xf numFmtId="0" fontId="0" fillId="22" borderId="0" xfId="0" applyFill="1" applyAlignment="1">
      <alignment horizontal="center" wrapText="1"/>
    </xf>
    <xf numFmtId="0" fontId="13" fillId="22" borderId="0" xfId="0" applyFont="1" applyFill="1" applyAlignment="1">
      <alignment horizontal="center" wrapText="1"/>
    </xf>
    <xf numFmtId="16" fontId="0" fillId="22" borderId="0" xfId="0" applyNumberFormat="1" applyFill="1" applyAlignment="1">
      <alignment horizontal="center"/>
    </xf>
    <xf numFmtId="0" fontId="0" fillId="22" borderId="3" xfId="0" applyFill="1" applyBorder="1" applyAlignment="1">
      <alignment horizontal="center"/>
    </xf>
    <xf numFmtId="11" fontId="0" fillId="22" borderId="0" xfId="0" applyNumberFormat="1" applyFill="1" applyAlignment="1">
      <alignment horizontal="center"/>
    </xf>
    <xf numFmtId="0" fontId="4" fillId="22" borderId="0" xfId="0" applyFont="1" applyFill="1" applyAlignment="1">
      <alignment horizontal="center"/>
    </xf>
    <xf numFmtId="2" fontId="0" fillId="22" borderId="0" xfId="0" applyNumberFormat="1" applyFill="1" applyAlignment="1">
      <alignment horizontal="center"/>
    </xf>
    <xf numFmtId="1" fontId="4" fillId="22" borderId="0" xfId="0" applyNumberFormat="1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1" fontId="26" fillId="22" borderId="0" xfId="0" applyNumberFormat="1" applyFont="1" applyFill="1" applyAlignment="1">
      <alignment horizontal="center"/>
    </xf>
    <xf numFmtId="2" fontId="29" fillId="22" borderId="0" xfId="0" applyNumberFormat="1" applyFont="1" applyFill="1" applyAlignment="1">
      <alignment horizontal="center"/>
    </xf>
    <xf numFmtId="22" fontId="0" fillId="22" borderId="3" xfId="0" applyNumberFormat="1" applyFill="1" applyBorder="1" applyAlignment="1">
      <alignment horizontal="left" wrapText="1"/>
    </xf>
    <xf numFmtId="0" fontId="0" fillId="22" borderId="5" xfId="0" applyFill="1" applyBorder="1" applyAlignment="1">
      <alignment horizontal="center"/>
    </xf>
    <xf numFmtId="164" fontId="0" fillId="22" borderId="5" xfId="0" applyNumberFormat="1" applyFill="1" applyBorder="1" applyAlignment="1">
      <alignment horizontal="center"/>
    </xf>
    <xf numFmtId="0" fontId="0" fillId="22" borderId="0" xfId="0" applyFill="1"/>
    <xf numFmtId="0" fontId="0" fillId="22" borderId="12" xfId="0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11" fontId="4" fillId="22" borderId="0" xfId="0" applyNumberFormat="1" applyFont="1" applyFill="1" applyAlignment="1">
      <alignment horizontal="center"/>
    </xf>
    <xf numFmtId="11" fontId="25" fillId="3" borderId="0" xfId="0" applyNumberFormat="1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7" borderId="30" xfId="0" applyFill="1" applyBorder="1" applyAlignment="1">
      <alignment horizontal="left" wrapText="1"/>
    </xf>
    <xf numFmtId="0" fontId="0" fillId="7" borderId="30" xfId="0" applyFill="1" applyBorder="1" applyAlignment="1">
      <alignment horizontal="left"/>
    </xf>
    <xf numFmtId="3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6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1" fontId="3" fillId="5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26" fillId="5" borderId="2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16" fontId="0" fillId="3" borderId="9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28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26" fillId="3" borderId="9" xfId="0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29" xfId="0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11" fontId="4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" fontId="27" fillId="3" borderId="0" xfId="0" applyNumberFormat="1" applyFont="1" applyFill="1" applyAlignment="1">
      <alignment horizontal="center"/>
    </xf>
    <xf numFmtId="2" fontId="27" fillId="3" borderId="0" xfId="0" applyNumberFormat="1" applyFont="1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 wrapText="1"/>
    </xf>
    <xf numFmtId="18" fontId="0" fillId="6" borderId="0" xfId="0" applyNumberFormat="1" applyFill="1" applyAlignment="1">
      <alignment horizontal="center"/>
    </xf>
    <xf numFmtId="1" fontId="30" fillId="6" borderId="0" xfId="0" applyNumberFormat="1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11" fontId="3" fillId="0" borderId="17" xfId="0" applyNumberFormat="1" applyFon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6" borderId="3" xfId="0" applyFont="1" applyFill="1" applyBorder="1" applyAlignment="1">
      <alignment horizontal="center"/>
    </xf>
    <xf numFmtId="11" fontId="1" fillId="6" borderId="0" xfId="0" applyNumberFormat="1" applyFont="1" applyFill="1" applyAlignment="1">
      <alignment horizontal="center"/>
    </xf>
    <xf numFmtId="2" fontId="1" fillId="6" borderId="17" xfId="0" applyNumberFormat="1" applyFont="1" applyFill="1" applyBorder="1" applyAlignment="1">
      <alignment horizontal="center"/>
    </xf>
    <xf numFmtId="0" fontId="30" fillId="6" borderId="3" xfId="0" applyFont="1" applyFill="1" applyBorder="1" applyAlignment="1">
      <alignment horizontal="left" wrapText="1"/>
    </xf>
    <xf numFmtId="0" fontId="1" fillId="6" borderId="5" xfId="0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" fontId="4" fillId="6" borderId="0" xfId="0" applyNumberFormat="1" applyFont="1" applyFill="1" applyAlignment="1">
      <alignment horizontal="center"/>
    </xf>
    <xf numFmtId="0" fontId="4" fillId="6" borderId="3" xfId="0" applyFont="1" applyFill="1" applyBorder="1" applyAlignment="1">
      <alignment horizontal="center"/>
    </xf>
    <xf numFmtId="11" fontId="4" fillId="6" borderId="0" xfId="0" applyNumberFormat="1" applyFont="1" applyFill="1" applyAlignment="1">
      <alignment horizontal="center"/>
    </xf>
    <xf numFmtId="2" fontId="4" fillId="6" borderId="17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left" wrapText="1"/>
    </xf>
    <xf numFmtId="0" fontId="4" fillId="6" borderId="5" xfId="0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" fontId="0" fillId="0" borderId="0" xfId="0" applyNumberFormat="1"/>
    <xf numFmtId="0" fontId="4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26" fillId="7" borderId="3" xfId="0" applyFont="1" applyFill="1" applyBorder="1" applyAlignment="1">
      <alignment horizontal="left" wrapText="1"/>
    </xf>
    <xf numFmtId="0" fontId="3" fillId="7" borderId="17" xfId="0" applyFont="1" applyFill="1" applyBorder="1" applyAlignment="1">
      <alignment horizontal="center"/>
    </xf>
    <xf numFmtId="0" fontId="19" fillId="7" borderId="0" xfId="0" applyFont="1" applyFill="1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3" fillId="5" borderId="0" xfId="0" applyFont="1" applyFill="1"/>
    <xf numFmtId="0" fontId="25" fillId="7" borderId="3" xfId="0" applyFont="1" applyFill="1" applyBorder="1" applyAlignment="1">
      <alignment horizontal="left" wrapText="1"/>
    </xf>
    <xf numFmtId="0" fontId="25" fillId="7" borderId="0" xfId="0" applyFont="1" applyFill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14" fillId="7" borderId="17" xfId="0" applyNumberFormat="1" applyFont="1" applyFill="1" applyBorder="1" applyAlignment="1">
      <alignment horizontal="center"/>
    </xf>
    <xf numFmtId="0" fontId="25" fillId="8" borderId="0" xfId="0" applyFont="1" applyFill="1" applyAlignment="1">
      <alignment horizontal="center"/>
    </xf>
    <xf numFmtId="0" fontId="0" fillId="8" borderId="17" xfId="0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26" fillId="8" borderId="3" xfId="0" applyFont="1" applyFill="1" applyBorder="1" applyAlignment="1">
      <alignment horizontal="left" wrapText="1"/>
    </xf>
    <xf numFmtId="0" fontId="4" fillId="23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1" fontId="4" fillId="23" borderId="0" xfId="0" applyNumberFormat="1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4" fillId="23" borderId="0" xfId="0" applyFont="1" applyFill="1" applyAlignment="1">
      <alignment horizontal="center" wrapText="1"/>
    </xf>
    <xf numFmtId="16" fontId="4" fillId="23" borderId="0" xfId="0" applyNumberFormat="1" applyFont="1" applyFill="1" applyAlignment="1">
      <alignment horizontal="center"/>
    </xf>
    <xf numFmtId="0" fontId="4" fillId="23" borderId="0" xfId="0" applyFont="1" applyFill="1"/>
    <xf numFmtId="0" fontId="0" fillId="23" borderId="17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3" fontId="3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center"/>
    </xf>
    <xf numFmtId="2" fontId="4" fillId="23" borderId="0" xfId="0" applyNumberFormat="1" applyFont="1" applyFill="1" applyAlignment="1">
      <alignment horizontal="center"/>
    </xf>
    <xf numFmtId="1" fontId="26" fillId="23" borderId="0" xfId="0" applyNumberFormat="1" applyFont="1" applyFill="1" applyAlignment="1">
      <alignment horizontal="center"/>
    </xf>
    <xf numFmtId="2" fontId="3" fillId="23" borderId="17" xfId="0" applyNumberFormat="1" applyFont="1" applyFill="1" applyBorder="1" applyAlignment="1">
      <alignment horizontal="center"/>
    </xf>
    <xf numFmtId="0" fontId="26" fillId="23" borderId="3" xfId="0" applyFont="1" applyFill="1" applyBorder="1" applyAlignment="1">
      <alignment horizontal="left" wrapText="1"/>
    </xf>
    <xf numFmtId="0" fontId="4" fillId="23" borderId="5" xfId="0" applyFont="1" applyFill="1" applyBorder="1" applyAlignment="1">
      <alignment horizontal="center"/>
    </xf>
    <xf numFmtId="164" fontId="4" fillId="23" borderId="5" xfId="0" applyNumberFormat="1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2" fontId="4" fillId="8" borderId="17" xfId="0" applyNumberFormat="1" applyFont="1" applyFill="1" applyBorder="1" applyAlignment="1">
      <alignment horizontal="center"/>
    </xf>
    <xf numFmtId="0" fontId="25" fillId="8" borderId="3" xfId="0" applyFont="1" applyFill="1" applyBorder="1" applyAlignment="1">
      <alignment horizontal="left" wrapText="1"/>
    </xf>
    <xf numFmtId="2" fontId="3" fillId="8" borderId="17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3" fillId="23" borderId="17" xfId="0" applyNumberFormat="1" applyFont="1" applyFill="1" applyBorder="1" applyAlignment="1">
      <alignment horizontal="left"/>
    </xf>
    <xf numFmtId="0" fontId="13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0" fontId="30" fillId="8" borderId="3" xfId="0" applyFont="1" applyFill="1" applyBorder="1" applyAlignment="1">
      <alignment horizontal="left" wrapText="1"/>
    </xf>
    <xf numFmtId="2" fontId="0" fillId="8" borderId="17" xfId="0" applyNumberForma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left"/>
    </xf>
    <xf numFmtId="0" fontId="3" fillId="3" borderId="17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25" fillId="3" borderId="3" xfId="0" applyFont="1" applyFill="1" applyBorder="1" applyAlignment="1">
      <alignment horizontal="left" wrapText="1"/>
    </xf>
    <xf numFmtId="0" fontId="0" fillId="3" borderId="17" xfId="0" applyFill="1" applyBorder="1" applyAlignment="1">
      <alignment horizontal="center"/>
    </xf>
    <xf numFmtId="0" fontId="30" fillId="3" borderId="3" xfId="0" applyFont="1" applyFill="1" applyBorder="1" applyAlignment="1">
      <alignment horizontal="left" wrapText="1"/>
    </xf>
    <xf numFmtId="2" fontId="3" fillId="7" borderId="17" xfId="0" applyNumberFormat="1" applyFont="1" applyFill="1" applyBorder="1" applyAlignment="1">
      <alignment horizontal="left"/>
    </xf>
    <xf numFmtId="2" fontId="4" fillId="8" borderId="0" xfId="0" applyNumberFormat="1" applyFont="1" applyFill="1" applyAlignment="1">
      <alignment horizontal="left"/>
    </xf>
    <xf numFmtId="2" fontId="3" fillId="8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30" fillId="3" borderId="3" xfId="0" applyNumberFormat="1" applyFont="1" applyFill="1" applyBorder="1" applyAlignment="1">
      <alignment horizontal="left" wrapText="1"/>
    </xf>
    <xf numFmtId="49" fontId="26" fillId="8" borderId="3" xfId="0" applyNumberFormat="1" applyFont="1" applyFill="1" applyBorder="1" applyAlignment="1">
      <alignment horizontal="left" wrapText="1"/>
    </xf>
    <xf numFmtId="11" fontId="0" fillId="23" borderId="0" xfId="0" applyNumberFormat="1" applyFill="1" applyAlignment="1">
      <alignment horizontal="center"/>
    </xf>
    <xf numFmtId="2" fontId="0" fillId="23" borderId="17" xfId="0" applyNumberFormat="1" applyFill="1" applyBorder="1" applyAlignment="1">
      <alignment horizontal="center"/>
    </xf>
    <xf numFmtId="0" fontId="1" fillId="23" borderId="0" xfId="0" applyFont="1" applyFill="1" applyAlignment="1">
      <alignment horizontal="center"/>
    </xf>
    <xf numFmtId="3" fontId="0" fillId="23" borderId="0" xfId="0" applyNumberFormat="1" applyFill="1" applyAlignment="1">
      <alignment horizontal="center"/>
    </xf>
    <xf numFmtId="1" fontId="25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9" fillId="7" borderId="0" xfId="0" applyNumberFormat="1" applyFont="1" applyFill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1" fontId="19" fillId="8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9" fillId="7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10" borderId="0" xfId="0" applyNumberFormat="1" applyFont="1" applyFill="1" applyAlignment="1">
      <alignment horizontal="center"/>
    </xf>
    <xf numFmtId="1" fontId="10" fillId="7" borderId="9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/>
    </xf>
    <xf numFmtId="1" fontId="10" fillId="10" borderId="25" xfId="0" applyNumberFormat="1" applyFont="1" applyFill="1" applyBorder="1" applyAlignment="1">
      <alignment horizontal="center"/>
    </xf>
    <xf numFmtId="1" fontId="10" fillId="10" borderId="2" xfId="0" applyNumberFormat="1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6" borderId="0" xfId="0" applyNumberFormat="1" applyFont="1" applyFill="1" applyAlignment="1">
      <alignment horizontal="center"/>
    </xf>
    <xf numFmtId="1" fontId="10" fillId="6" borderId="13" xfId="0" applyNumberFormat="1" applyFont="1" applyFill="1" applyBorder="1" applyAlignment="1">
      <alignment horizontal="center"/>
    </xf>
    <xf numFmtId="1" fontId="10" fillId="9" borderId="13" xfId="0" applyNumberFormat="1" applyFont="1" applyFill="1" applyBorder="1" applyAlignment="1">
      <alignment horizontal="center"/>
    </xf>
    <xf numFmtId="1" fontId="10" fillId="3" borderId="13" xfId="0" applyNumberFormat="1" applyFont="1" applyFill="1" applyBorder="1" applyAlignment="1">
      <alignment horizontal="center"/>
    </xf>
    <xf numFmtId="1" fontId="10" fillId="8" borderId="13" xfId="0" applyNumberFormat="1" applyFont="1" applyFill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37" fillId="7" borderId="0" xfId="0" applyNumberFormat="1" applyFont="1" applyFill="1" applyAlignment="1">
      <alignment horizontal="center"/>
    </xf>
    <xf numFmtId="1" fontId="10" fillId="13" borderId="0" xfId="0" applyNumberFormat="1" applyFont="1" applyFill="1" applyAlignment="1">
      <alignment horizontal="center"/>
    </xf>
    <xf numFmtId="1" fontId="38" fillId="7" borderId="0" xfId="0" applyNumberFormat="1" applyFont="1" applyFill="1" applyAlignment="1">
      <alignment horizontal="center"/>
    </xf>
    <xf numFmtId="1" fontId="38" fillId="15" borderId="0" xfId="0" applyNumberFormat="1" applyFont="1" applyFill="1" applyAlignment="1">
      <alignment horizontal="center"/>
    </xf>
    <xf numFmtId="1" fontId="38" fillId="7" borderId="25" xfId="0" applyNumberFormat="1" applyFont="1" applyFill="1" applyBorder="1" applyAlignment="1">
      <alignment horizontal="center"/>
    </xf>
    <xf numFmtId="1" fontId="38" fillId="7" borderId="2" xfId="0" applyNumberFormat="1" applyFont="1" applyFill="1" applyBorder="1" applyAlignment="1">
      <alignment horizontal="center"/>
    </xf>
    <xf numFmtId="1" fontId="10" fillId="3" borderId="25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/>
    </xf>
    <xf numFmtId="1" fontId="10" fillId="15" borderId="49" xfId="0" applyNumberFormat="1" applyFon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49" fontId="10" fillId="7" borderId="0" xfId="0" applyNumberFormat="1" applyFont="1" applyFill="1" applyAlignment="1">
      <alignment horizontal="center"/>
    </xf>
    <xf numFmtId="49" fontId="10" fillId="5" borderId="0" xfId="0" applyNumberFormat="1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49" fontId="37" fillId="7" borderId="0" xfId="0" applyNumberFormat="1" applyFont="1" applyFill="1" applyAlignment="1">
      <alignment horizontal="center"/>
    </xf>
    <xf numFmtId="21" fontId="36" fillId="3" borderId="0" xfId="0" applyNumberFormat="1" applyFont="1" applyFill="1" applyAlignment="1">
      <alignment horizontal="center"/>
    </xf>
    <xf numFmtId="21" fontId="37" fillId="3" borderId="0" xfId="0" applyNumberFormat="1" applyFont="1" applyFill="1" applyAlignment="1">
      <alignment horizontal="center"/>
    </xf>
    <xf numFmtId="49" fontId="19" fillId="7" borderId="0" xfId="0" applyNumberFormat="1" applyFont="1" applyFill="1" applyAlignment="1">
      <alignment horizontal="center"/>
    </xf>
    <xf numFmtId="171" fontId="10" fillId="0" borderId="0" xfId="0" applyNumberFormat="1" applyFont="1" applyAlignment="1">
      <alignment horizontal="center"/>
    </xf>
    <xf numFmtId="21" fontId="19" fillId="3" borderId="0" xfId="0" applyNumberFormat="1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36" fillId="7" borderId="0" xfId="0" applyNumberFormat="1" applyFont="1" applyFill="1" applyAlignment="1">
      <alignment horizontal="center"/>
    </xf>
    <xf numFmtId="49" fontId="19" fillId="8" borderId="0" xfId="0" applyNumberFormat="1" applyFont="1" applyFill="1" applyAlignment="1">
      <alignment horizontal="center"/>
    </xf>
    <xf numFmtId="49" fontId="19" fillId="18" borderId="0" xfId="0" applyNumberFormat="1" applyFont="1" applyFill="1" applyAlignment="1">
      <alignment horizontal="center"/>
    </xf>
    <xf numFmtId="49" fontId="19" fillId="6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49" fontId="37" fillId="0" borderId="0" xfId="0" applyNumberFormat="1" applyFont="1" applyAlignment="1">
      <alignment horizontal="center"/>
    </xf>
    <xf numFmtId="49" fontId="10" fillId="6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10" fillId="15" borderId="0" xfId="0" applyFont="1" applyFill="1"/>
    <xf numFmtId="0" fontId="39" fillId="3" borderId="0" xfId="0" applyFont="1" applyFill="1"/>
    <xf numFmtId="0" fontId="40" fillId="3" borderId="0" xfId="0" applyFont="1" applyFill="1"/>
    <xf numFmtId="0" fontId="40" fillId="3" borderId="0" xfId="0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40" fillId="0" borderId="0" xfId="0" applyFont="1" applyAlignment="1">
      <alignment horizontal="center"/>
    </xf>
    <xf numFmtId="49" fontId="10" fillId="19" borderId="0" xfId="0" applyNumberFormat="1" applyFont="1" applyFill="1" applyAlignment="1">
      <alignment horizontal="center"/>
    </xf>
    <xf numFmtId="49" fontId="19" fillId="19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49" fontId="19" fillId="19" borderId="0" xfId="0" applyNumberFormat="1" applyFont="1" applyFill="1" applyAlignment="1">
      <alignment horizontal="left"/>
    </xf>
    <xf numFmtId="49" fontId="19" fillId="7" borderId="0" xfId="0" applyNumberFormat="1" applyFont="1" applyFill="1" applyAlignment="1">
      <alignment horizontal="left"/>
    </xf>
    <xf numFmtId="49" fontId="19" fillId="8" borderId="0" xfId="0" applyNumberFormat="1" applyFont="1" applyFill="1" applyAlignment="1">
      <alignment horizontal="left"/>
    </xf>
    <xf numFmtId="49" fontId="37" fillId="8" borderId="0" xfId="0" applyNumberFormat="1" applyFont="1" applyFill="1" applyAlignment="1">
      <alignment horizontal="center"/>
    </xf>
    <xf numFmtId="49" fontId="36" fillId="8" borderId="0" xfId="0" applyNumberFormat="1" applyFont="1" applyFill="1" applyAlignment="1">
      <alignment horizontal="center"/>
    </xf>
    <xf numFmtId="1" fontId="36" fillId="0" borderId="0" xfId="0" applyNumberFormat="1" applyFont="1" applyAlignment="1">
      <alignment horizontal="center"/>
    </xf>
    <xf numFmtId="49" fontId="36" fillId="3" borderId="0" xfId="0" applyNumberFormat="1" applyFont="1" applyFill="1" applyAlignment="1">
      <alignment horizontal="center"/>
    </xf>
    <xf numFmtId="49" fontId="37" fillId="3" borderId="0" xfId="0" applyNumberFormat="1" applyFont="1" applyFill="1" applyAlignment="1">
      <alignment horizontal="center"/>
    </xf>
    <xf numFmtId="49" fontId="36" fillId="19" borderId="0" xfId="0" applyNumberFormat="1" applyFont="1" applyFill="1" applyAlignment="1">
      <alignment horizontal="center"/>
    </xf>
    <xf numFmtId="0" fontId="19" fillId="19" borderId="0" xfId="0" applyFont="1" applyFill="1"/>
    <xf numFmtId="46" fontId="19" fillId="19" borderId="0" xfId="0" applyNumberFormat="1" applyFont="1" applyFill="1"/>
    <xf numFmtId="20" fontId="19" fillId="19" borderId="0" xfId="0" applyNumberFormat="1" applyFont="1" applyFill="1"/>
    <xf numFmtId="20" fontId="19" fillId="3" borderId="0" xfId="0" applyNumberFormat="1" applyFont="1" applyFill="1"/>
    <xf numFmtId="49" fontId="19" fillId="5" borderId="0" xfId="0" applyNumberFormat="1" applyFont="1" applyFill="1" applyAlignment="1">
      <alignment horizontal="left"/>
    </xf>
    <xf numFmtId="49" fontId="19" fillId="5" borderId="0" xfId="0" applyNumberFormat="1" applyFont="1" applyFill="1" applyAlignment="1">
      <alignment horizontal="center"/>
    </xf>
    <xf numFmtId="49" fontId="41" fillId="15" borderId="0" xfId="0" applyNumberFormat="1" applyFont="1" applyFill="1" applyAlignment="1">
      <alignment horizontal="left"/>
    </xf>
    <xf numFmtId="49" fontId="10" fillId="22" borderId="0" xfId="0" applyNumberFormat="1" applyFont="1" applyFill="1" applyAlignment="1">
      <alignment horizontal="center"/>
    </xf>
    <xf numFmtId="49" fontId="14" fillId="3" borderId="0" xfId="0" applyNumberFormat="1" applyFont="1" applyFill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3" borderId="9" xfId="0" applyNumberFormat="1" applyFont="1" applyFill="1" applyBorder="1" applyAlignment="1">
      <alignment horizontal="center"/>
    </xf>
    <xf numFmtId="1" fontId="37" fillId="6" borderId="0" xfId="0" applyNumberFormat="1" applyFont="1" applyFill="1" applyAlignment="1">
      <alignment horizontal="center"/>
    </xf>
    <xf numFmtId="1" fontId="36" fillId="6" borderId="0" xfId="0" applyNumberFormat="1" applyFont="1" applyFill="1" applyAlignment="1">
      <alignment horizontal="center"/>
    </xf>
    <xf numFmtId="1" fontId="37" fillId="0" borderId="17" xfId="0" applyNumberFormat="1" applyFont="1" applyBorder="1" applyAlignment="1">
      <alignment horizontal="center"/>
    </xf>
    <xf numFmtId="1" fontId="36" fillId="0" borderId="17" xfId="0" applyNumberFormat="1" applyFont="1" applyBorder="1" applyAlignment="1">
      <alignment horizontal="center"/>
    </xf>
    <xf numFmtId="1" fontId="19" fillId="6" borderId="0" xfId="0" applyNumberFormat="1" applyFont="1" applyFill="1" applyAlignment="1">
      <alignment horizontal="center"/>
    </xf>
    <xf numFmtId="1" fontId="19" fillId="8" borderId="0" xfId="0" applyNumberFormat="1" applyFont="1" applyFill="1" applyAlignment="1">
      <alignment horizontal="center"/>
    </xf>
    <xf numFmtId="1" fontId="19" fillId="23" borderId="0" xfId="0" applyNumberFormat="1" applyFont="1" applyFill="1" applyAlignment="1">
      <alignment horizontal="center"/>
    </xf>
    <xf numFmtId="1" fontId="19" fillId="3" borderId="0" xfId="0" applyNumberFormat="1" applyFont="1" applyFill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left" wrapText="1"/>
    </xf>
    <xf numFmtId="0" fontId="13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3" fillId="5" borderId="17" xfId="0" applyNumberFormat="1" applyFont="1" applyFill="1" applyBorder="1" applyAlignment="1">
      <alignment horizontal="left"/>
    </xf>
    <xf numFmtId="0" fontId="26" fillId="5" borderId="3" xfId="0" applyFont="1" applyFill="1" applyBorder="1" applyAlignment="1">
      <alignment horizontal="left" wrapText="1"/>
    </xf>
    <xf numFmtId="0" fontId="0" fillId="5" borderId="17" xfId="0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/>
    </xf>
    <xf numFmtId="49" fontId="25" fillId="3" borderId="3" xfId="0" applyNumberFormat="1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left" wrapText="1"/>
    </xf>
    <xf numFmtId="1" fontId="26" fillId="7" borderId="0" xfId="0" applyNumberFormat="1" applyFont="1" applyFill="1" applyAlignment="1">
      <alignment horizontal="right"/>
    </xf>
    <xf numFmtId="1" fontId="25" fillId="7" borderId="0" xfId="0" applyNumberFormat="1" applyFont="1" applyFill="1" applyAlignment="1">
      <alignment horizontal="left"/>
    </xf>
    <xf numFmtId="2" fontId="3" fillId="6" borderId="17" xfId="0" applyNumberFormat="1" applyFont="1" applyFill="1" applyBorder="1" applyAlignment="1">
      <alignment horizontal="left"/>
    </xf>
    <xf numFmtId="1" fontId="26" fillId="6" borderId="0" xfId="0" applyNumberFormat="1" applyFont="1" applyFill="1" applyAlignment="1">
      <alignment horizontal="right"/>
    </xf>
    <xf numFmtId="1" fontId="2" fillId="6" borderId="0" xfId="0" applyNumberFormat="1" applyFont="1" applyFill="1" applyAlignment="1">
      <alignment horizontal="left"/>
    </xf>
    <xf numFmtId="1" fontId="25" fillId="6" borderId="0" xfId="0" applyNumberFormat="1" applyFont="1" applyFill="1" applyAlignment="1">
      <alignment horizontal="left"/>
    </xf>
    <xf numFmtId="0" fontId="4" fillId="20" borderId="0" xfId="0" applyFont="1" applyFill="1" applyAlignment="1">
      <alignment horizontal="center" vertical="center"/>
    </xf>
    <xf numFmtId="2" fontId="3" fillId="20" borderId="17" xfId="0" applyNumberFormat="1" applyFont="1" applyFill="1" applyBorder="1" applyAlignment="1">
      <alignment horizontal="left"/>
    </xf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 wrapText="1"/>
    </xf>
    <xf numFmtId="16" fontId="4" fillId="20" borderId="0" xfId="0" applyNumberFormat="1" applyFont="1" applyFill="1" applyAlignment="1">
      <alignment horizontal="center"/>
    </xf>
    <xf numFmtId="0" fontId="4" fillId="20" borderId="0" xfId="0" applyFont="1" applyFill="1"/>
    <xf numFmtId="0" fontId="0" fillId="20" borderId="17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3" fontId="0" fillId="20" borderId="0" xfId="0" applyNumberFormat="1" applyFill="1" applyAlignment="1">
      <alignment horizontal="center"/>
    </xf>
    <xf numFmtId="11" fontId="0" fillId="20" borderId="0" xfId="0" applyNumberFormat="1" applyFill="1" applyAlignment="1">
      <alignment horizontal="center"/>
    </xf>
    <xf numFmtId="2" fontId="4" fillId="20" borderId="0" xfId="0" applyNumberFormat="1" applyFont="1" applyFill="1" applyAlignment="1">
      <alignment horizontal="center"/>
    </xf>
    <xf numFmtId="1" fontId="4" fillId="20" borderId="0" xfId="0" applyNumberFormat="1" applyFont="1" applyFill="1" applyAlignment="1">
      <alignment horizontal="center"/>
    </xf>
    <xf numFmtId="1" fontId="26" fillId="20" borderId="0" xfId="0" applyNumberFormat="1" applyFont="1" applyFill="1" applyAlignment="1">
      <alignment horizontal="right"/>
    </xf>
    <xf numFmtId="2" fontId="3" fillId="20" borderId="17" xfId="0" applyNumberFormat="1" applyFont="1" applyFill="1" applyBorder="1" applyAlignment="1">
      <alignment horizontal="center"/>
    </xf>
    <xf numFmtId="1" fontId="25" fillId="20" borderId="0" xfId="0" applyNumberFormat="1" applyFont="1" applyFill="1" applyAlignment="1">
      <alignment horizontal="left"/>
    </xf>
    <xf numFmtId="0" fontId="4" fillId="20" borderId="5" xfId="0" applyFont="1" applyFill="1" applyBorder="1" applyAlignment="1">
      <alignment horizontal="center"/>
    </xf>
    <xf numFmtId="164" fontId="4" fillId="20" borderId="5" xfId="0" applyNumberFormat="1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1" fontId="26" fillId="20" borderId="0" xfId="0" applyNumberFormat="1" applyFont="1" applyFill="1" applyAlignment="1">
      <alignment horizontal="left"/>
    </xf>
    <xf numFmtId="1" fontId="26" fillId="7" borderId="0" xfId="0" applyNumberFormat="1" applyFont="1" applyFill="1" applyAlignment="1">
      <alignment horizontal="left"/>
    </xf>
    <xf numFmtId="1" fontId="26" fillId="8" borderId="0" xfId="0" applyNumberFormat="1" applyFont="1" applyFill="1" applyAlignment="1">
      <alignment horizontal="left"/>
    </xf>
    <xf numFmtId="1" fontId="26" fillId="3" borderId="0" xfId="0" applyNumberFormat="1" applyFont="1" applyFill="1" applyAlignment="1">
      <alignment horizontal="left"/>
    </xf>
    <xf numFmtId="0" fontId="2" fillId="23" borderId="0" xfId="0" applyFont="1" applyFill="1" applyAlignment="1">
      <alignment horizontal="center"/>
    </xf>
    <xf numFmtId="1" fontId="26" fillId="23" borderId="0" xfId="0" applyNumberFormat="1" applyFont="1" applyFill="1" applyAlignment="1">
      <alignment horizontal="left"/>
    </xf>
    <xf numFmtId="0" fontId="13" fillId="23" borderId="0" xfId="0" applyFont="1" applyFill="1" applyAlignment="1">
      <alignment horizontal="center" wrapText="1"/>
    </xf>
    <xf numFmtId="1" fontId="13" fillId="20" borderId="0" xfId="0" applyNumberFormat="1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 wrapText="1"/>
    </xf>
    <xf numFmtId="1" fontId="13" fillId="7" borderId="0" xfId="0" applyNumberFormat="1" applyFont="1" applyFill="1" applyAlignment="1">
      <alignment horizontal="center"/>
    </xf>
    <xf numFmtId="1" fontId="13" fillId="6" borderId="0" xfId="0" applyNumberFormat="1" applyFont="1" applyFill="1" applyAlignment="1">
      <alignment horizontal="center"/>
    </xf>
    <xf numFmtId="2" fontId="25" fillId="8" borderId="17" xfId="0" applyNumberFormat="1" applyFont="1" applyFill="1" applyBorder="1" applyAlignment="1">
      <alignment horizontal="center"/>
    </xf>
    <xf numFmtId="2" fontId="4" fillId="20" borderId="0" xfId="0" applyNumberFormat="1" applyFont="1" applyFill="1" applyAlignment="1">
      <alignment horizontal="left"/>
    </xf>
    <xf numFmtId="49" fontId="26" fillId="0" borderId="0" xfId="0" applyNumberFormat="1" applyFont="1" applyAlignment="1">
      <alignment horizontal="center"/>
    </xf>
    <xf numFmtId="49" fontId="26" fillId="7" borderId="0" xfId="0" applyNumberFormat="1" applyFont="1" applyFill="1" applyAlignment="1">
      <alignment horizontal="right"/>
    </xf>
    <xf numFmtId="49" fontId="26" fillId="8" borderId="0" xfId="0" applyNumberFormat="1" applyFont="1" applyFill="1" applyAlignment="1">
      <alignment horizontal="right"/>
    </xf>
    <xf numFmtId="49" fontId="26" fillId="3" borderId="0" xfId="0" applyNumberFormat="1" applyFont="1" applyFill="1" applyAlignment="1">
      <alignment horizontal="right"/>
    </xf>
    <xf numFmtId="49" fontId="26" fillId="23" borderId="0" xfId="0" applyNumberFormat="1" applyFont="1" applyFill="1" applyAlignment="1">
      <alignment horizontal="right"/>
    </xf>
    <xf numFmtId="49" fontId="26" fillId="20" borderId="0" xfId="0" applyNumberFormat="1" applyFont="1" applyFill="1" applyAlignment="1">
      <alignment horizontal="right"/>
    </xf>
    <xf numFmtId="0" fontId="4" fillId="20" borderId="0" xfId="0" applyFont="1" applyFill="1" applyAlignment="1">
      <alignment horizontal="right"/>
    </xf>
    <xf numFmtId="1" fontId="25" fillId="8" borderId="0" xfId="0" applyNumberFormat="1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49" fontId="26" fillId="6" borderId="0" xfId="0" applyNumberFormat="1" applyFont="1" applyFill="1" applyAlignment="1">
      <alignment horizontal="right"/>
    </xf>
    <xf numFmtId="1" fontId="26" fillId="6" borderId="0" xfId="0" applyNumberFormat="1" applyFont="1" applyFill="1" applyAlignment="1">
      <alignment horizontal="left"/>
    </xf>
    <xf numFmtId="0" fontId="44" fillId="3" borderId="0" xfId="0" applyFont="1" applyFill="1" applyAlignment="1">
      <alignment horizontal="center" wrapText="1"/>
    </xf>
    <xf numFmtId="0" fontId="44" fillId="7" borderId="0" xfId="0" applyFont="1" applyFill="1" applyAlignment="1">
      <alignment horizontal="center" wrapText="1"/>
    </xf>
    <xf numFmtId="0" fontId="44" fillId="8" borderId="0" xfId="0" applyFont="1" applyFill="1" applyAlignment="1">
      <alignment horizontal="center" wrapText="1"/>
    </xf>
    <xf numFmtId="0" fontId="35" fillId="6" borderId="0" xfId="0" applyFont="1" applyFill="1" applyAlignment="1">
      <alignment horizontal="center" wrapText="1"/>
    </xf>
    <xf numFmtId="0" fontId="0" fillId="23" borderId="0" xfId="0" applyFill="1" applyAlignment="1">
      <alignment horizontal="center" wrapText="1"/>
    </xf>
    <xf numFmtId="1" fontId="25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left"/>
    </xf>
    <xf numFmtId="2" fontId="12" fillId="3" borderId="0" xfId="0" applyNumberFormat="1" applyFont="1" applyFill="1" applyAlignment="1">
      <alignment horizontal="left"/>
    </xf>
    <xf numFmtId="1" fontId="30" fillId="3" borderId="0" xfId="0" applyNumberFormat="1" applyFont="1" applyFill="1" applyAlignment="1">
      <alignment horizontal="left"/>
    </xf>
    <xf numFmtId="2" fontId="5" fillId="7" borderId="0" xfId="0" applyNumberFormat="1" applyFont="1" applyFill="1" applyAlignment="1">
      <alignment horizontal="left"/>
    </xf>
    <xf numFmtId="2" fontId="12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2" fontId="5" fillId="8" borderId="0" xfId="0" applyNumberFormat="1" applyFont="1" applyFill="1" applyAlignment="1">
      <alignment horizontal="left"/>
    </xf>
    <xf numFmtId="0" fontId="0" fillId="23" borderId="0" xfId="0" applyFill="1" applyAlignment="1">
      <alignment horizontal="center" vertical="center"/>
    </xf>
    <xf numFmtId="0" fontId="0" fillId="23" borderId="12" xfId="0" applyFill="1" applyBorder="1" applyAlignment="1">
      <alignment horizontal="center"/>
    </xf>
    <xf numFmtId="49" fontId="10" fillId="23" borderId="0" xfId="0" applyNumberFormat="1" applyFont="1" applyFill="1" applyAlignment="1">
      <alignment horizontal="center"/>
    </xf>
    <xf numFmtId="16" fontId="0" fillId="23" borderId="0" xfId="0" applyNumberFormat="1" applyFill="1" applyAlignment="1">
      <alignment horizontal="center"/>
    </xf>
    <xf numFmtId="0" fontId="3" fillId="23" borderId="0" xfId="0" applyFont="1" applyFill="1" applyAlignment="1">
      <alignment horizontal="center"/>
    </xf>
    <xf numFmtId="2" fontId="0" fillId="23" borderId="0" xfId="0" applyNumberFormat="1" applyFill="1" applyAlignment="1">
      <alignment horizontal="center"/>
    </xf>
    <xf numFmtId="2" fontId="29" fillId="23" borderId="0" xfId="0" applyNumberFormat="1" applyFont="1" applyFill="1" applyAlignment="1">
      <alignment horizontal="center"/>
    </xf>
    <xf numFmtId="22" fontId="0" fillId="23" borderId="3" xfId="0" applyNumberFormat="1" applyFill="1" applyBorder="1" applyAlignment="1">
      <alignment horizontal="left" wrapText="1"/>
    </xf>
    <xf numFmtId="0" fontId="0" fillId="23" borderId="5" xfId="0" applyFill="1" applyBorder="1" applyAlignment="1">
      <alignment horizontal="center"/>
    </xf>
    <xf numFmtId="164" fontId="0" fillId="23" borderId="5" xfId="0" applyNumberFormat="1" applyFill="1" applyBorder="1" applyAlignment="1">
      <alignment horizontal="center"/>
    </xf>
    <xf numFmtId="0" fontId="0" fillId="23" borderId="0" xfId="0" applyFill="1"/>
    <xf numFmtId="49" fontId="0" fillId="23" borderId="0" xfId="0" applyNumberFormat="1" applyFill="1" applyAlignment="1">
      <alignment horizontal="center"/>
    </xf>
    <xf numFmtId="11" fontId="4" fillId="23" borderId="0" xfId="0" applyNumberFormat="1" applyFont="1" applyFill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50" fillId="23" borderId="0" xfId="0" applyFont="1" applyFill="1" applyAlignment="1">
      <alignment horizontal="center"/>
    </xf>
    <xf numFmtId="1" fontId="3" fillId="23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left"/>
    </xf>
    <xf numFmtId="0" fontId="35" fillId="8" borderId="0" xfId="0" applyFont="1" applyFill="1" applyAlignment="1">
      <alignment horizontal="center"/>
    </xf>
    <xf numFmtId="0" fontId="51" fillId="23" borderId="0" xfId="0" applyFon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left"/>
    </xf>
    <xf numFmtId="0" fontId="0" fillId="15" borderId="0" xfId="0" applyFill="1" applyAlignment="1">
      <alignment horizontal="left" indent="1"/>
    </xf>
    <xf numFmtId="2" fontId="0" fillId="7" borderId="17" xfId="0" applyNumberFormat="1" applyFill="1" applyBorder="1" applyAlignment="1">
      <alignment horizontal="left"/>
    </xf>
    <xf numFmtId="0" fontId="2" fillId="7" borderId="3" xfId="0" applyFont="1" applyFill="1" applyBorder="1" applyAlignment="1">
      <alignment horizontal="left" wrapText="1"/>
    </xf>
    <xf numFmtId="0" fontId="11" fillId="7" borderId="3" xfId="0" applyFont="1" applyFill="1" applyBorder="1" applyAlignment="1">
      <alignment horizontal="left" wrapText="1"/>
    </xf>
    <xf numFmtId="0" fontId="30" fillId="0" borderId="3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2" fillId="0" borderId="3" xfId="0" applyFont="1" applyBorder="1" applyAlignment="1">
      <alignment horizontal="left" wrapText="1"/>
    </xf>
    <xf numFmtId="11" fontId="4" fillId="0" borderId="0" xfId="0" applyNumberFormat="1" applyFont="1" applyAlignment="1">
      <alignment horizontal="center"/>
    </xf>
    <xf numFmtId="2" fontId="0" fillId="8" borderId="17" xfId="0" applyNumberFormat="1" applyFill="1" applyBorder="1" applyAlignment="1">
      <alignment horizontal="left"/>
    </xf>
    <xf numFmtId="0" fontId="3" fillId="8" borderId="17" xfId="0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2" fontId="27" fillId="8" borderId="0" xfId="0" applyNumberFormat="1" applyFont="1" applyFill="1" applyAlignment="1">
      <alignment horizontal="center"/>
    </xf>
    <xf numFmtId="0" fontId="2" fillId="8" borderId="3" xfId="0" applyFont="1" applyFill="1" applyBorder="1" applyAlignment="1">
      <alignment horizontal="left" wrapText="1"/>
    </xf>
    <xf numFmtId="0" fontId="4" fillId="8" borderId="17" xfId="0" applyFont="1" applyFill="1" applyBorder="1" applyAlignment="1">
      <alignment horizontal="center"/>
    </xf>
    <xf numFmtId="2" fontId="0" fillId="7" borderId="0" xfId="0" applyNumberFormat="1" applyFill="1" applyAlignment="1">
      <alignment horizontal="left"/>
    </xf>
    <xf numFmtId="0" fontId="26" fillId="7" borderId="32" xfId="0" applyFont="1" applyFill="1" applyBorder="1" applyAlignment="1">
      <alignment vertical="center" wrapText="1"/>
    </xf>
    <xf numFmtId="0" fontId="26" fillId="7" borderId="7" xfId="0" applyFont="1" applyFill="1" applyBorder="1" applyAlignment="1">
      <alignment vertical="center" wrapText="1"/>
    </xf>
    <xf numFmtId="0" fontId="26" fillId="7" borderId="14" xfId="0" applyFont="1" applyFill="1" applyBorder="1" applyAlignment="1">
      <alignment vertical="center" wrapText="1"/>
    </xf>
    <xf numFmtId="2" fontId="0" fillId="23" borderId="0" xfId="0" applyNumberFormat="1" applyFill="1" applyAlignment="1">
      <alignment horizontal="left"/>
    </xf>
    <xf numFmtId="1" fontId="10" fillId="23" borderId="0" xfId="0" applyNumberFormat="1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3" fillId="23" borderId="17" xfId="0" applyFont="1" applyFill="1" applyBorder="1" applyAlignment="1">
      <alignment horizontal="center"/>
    </xf>
    <xf numFmtId="3" fontId="4" fillId="23" borderId="0" xfId="0" applyNumberFormat="1" applyFont="1" applyFill="1" applyAlignment="1">
      <alignment horizontal="center"/>
    </xf>
    <xf numFmtId="1" fontId="0" fillId="23" borderId="0" xfId="0" applyNumberFormat="1" applyFill="1" applyAlignment="1">
      <alignment horizontal="center"/>
    </xf>
    <xf numFmtId="1" fontId="2" fillId="23" borderId="0" xfId="0" applyNumberFormat="1" applyFont="1" applyFill="1" applyAlignment="1">
      <alignment horizontal="center"/>
    </xf>
    <xf numFmtId="2" fontId="27" fillId="23" borderId="0" xfId="0" applyNumberFormat="1" applyFont="1" applyFill="1" applyAlignment="1">
      <alignment horizontal="center"/>
    </xf>
    <xf numFmtId="0" fontId="25" fillId="23" borderId="3" xfId="0" applyFont="1" applyFill="1" applyBorder="1" applyAlignment="1">
      <alignment horizontal="left" wrapText="1"/>
    </xf>
    <xf numFmtId="1" fontId="37" fillId="23" borderId="0" xfId="0" applyNumberFormat="1" applyFont="1" applyFill="1" applyAlignment="1">
      <alignment horizontal="center"/>
    </xf>
    <xf numFmtId="0" fontId="2" fillId="23" borderId="3" xfId="0" applyFont="1" applyFill="1" applyBorder="1" applyAlignment="1">
      <alignment horizontal="left" wrapText="1"/>
    </xf>
    <xf numFmtId="164" fontId="4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0" fillId="8" borderId="0" xfId="0" applyNumberFormat="1" applyFill="1" applyAlignment="1">
      <alignment horizontal="center"/>
    </xf>
    <xf numFmtId="0" fontId="53" fillId="8" borderId="0" xfId="0" applyFont="1" applyFill="1" applyAlignment="1">
      <alignment horizontal="center"/>
    </xf>
    <xf numFmtId="0" fontId="35" fillId="7" borderId="0" xfId="0" applyFont="1" applyFill="1" applyAlignment="1">
      <alignment horizontal="center" wrapText="1"/>
    </xf>
    <xf numFmtId="0" fontId="45" fillId="7" borderId="0" xfId="0" applyFont="1" applyFill="1" applyAlignment="1">
      <alignment horizontal="center"/>
    </xf>
    <xf numFmtId="0" fontId="45" fillId="7" borderId="3" xfId="0" applyFont="1" applyFill="1" applyBorder="1" applyAlignment="1">
      <alignment horizontal="left" wrapText="1"/>
    </xf>
    <xf numFmtId="0" fontId="26" fillId="7" borderId="0" xfId="0" applyFont="1" applyFill="1" applyAlignment="1">
      <alignment horizontal="left" wrapText="1"/>
    </xf>
    <xf numFmtId="2" fontId="35" fillId="7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49" fontId="0" fillId="3" borderId="3" xfId="0" applyNumberFormat="1" applyFill="1" applyBorder="1" applyAlignment="1">
      <alignment horizontal="left" wrapText="1"/>
    </xf>
    <xf numFmtId="0" fontId="13" fillId="15" borderId="0" xfId="0" applyFont="1" applyFill="1" applyAlignment="1">
      <alignment horizontal="left" vertical="center"/>
    </xf>
    <xf numFmtId="0" fontId="54" fillId="15" borderId="0" xfId="0" applyFont="1" applyFill="1" applyAlignment="1">
      <alignment horizontal="left" vertical="center" indent="1"/>
    </xf>
    <xf numFmtId="0" fontId="10" fillId="0" borderId="0" xfId="0" applyFont="1" applyAlignment="1">
      <alignment horizontal="center" wrapText="1"/>
    </xf>
    <xf numFmtId="2" fontId="3" fillId="15" borderId="0" xfId="0" applyNumberFormat="1" applyFont="1" applyFill="1" applyAlignment="1">
      <alignment horizontal="left"/>
    </xf>
    <xf numFmtId="0" fontId="26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 wrapText="1"/>
    </xf>
    <xf numFmtId="2" fontId="3" fillId="15" borderId="0" xfId="0" applyNumberFormat="1" applyFont="1" applyFill="1" applyAlignment="1">
      <alignment horizontal="center"/>
    </xf>
    <xf numFmtId="16" fontId="4" fillId="15" borderId="0" xfId="0" applyNumberFormat="1" applyFont="1" applyFill="1" applyAlignment="1">
      <alignment horizontal="center"/>
    </xf>
    <xf numFmtId="0" fontId="4" fillId="15" borderId="0" xfId="0" applyFont="1" applyFill="1"/>
    <xf numFmtId="3" fontId="3" fillId="15" borderId="0" xfId="0" applyNumberFormat="1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1" fillId="15" borderId="0" xfId="0" applyFont="1" applyFill="1" applyAlignment="1">
      <alignment horizontal="left"/>
    </xf>
    <xf numFmtId="2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right"/>
    </xf>
    <xf numFmtId="1" fontId="25" fillId="15" borderId="0" xfId="0" applyNumberFormat="1" applyFont="1" applyFill="1" applyAlignment="1">
      <alignment horizontal="left"/>
    </xf>
    <xf numFmtId="164" fontId="4" fillId="1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4" fillId="8" borderId="2" xfId="0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left"/>
    </xf>
    <xf numFmtId="0" fontId="0" fillId="8" borderId="2" xfId="0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" fontId="4" fillId="8" borderId="2" xfId="0" applyNumberFormat="1" applyFont="1" applyFill="1" applyBorder="1" applyAlignment="1">
      <alignment horizontal="center"/>
    </xf>
    <xf numFmtId="11" fontId="0" fillId="8" borderId="2" xfId="0" applyNumberFormat="1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2" fontId="4" fillId="8" borderId="2" xfId="0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49" fontId="26" fillId="8" borderId="2" xfId="0" applyNumberFormat="1" applyFont="1" applyFill="1" applyBorder="1" applyAlignment="1">
      <alignment horizontal="right"/>
    </xf>
    <xf numFmtId="1" fontId="25" fillId="8" borderId="2" xfId="0" applyNumberFormat="1" applyFont="1" applyFill="1" applyBorder="1" applyAlignment="1">
      <alignment horizontal="left"/>
    </xf>
    <xf numFmtId="164" fontId="4" fillId="8" borderId="2" xfId="0" applyNumberFormat="1" applyFont="1" applyFill="1" applyBorder="1" applyAlignment="1">
      <alignment horizontal="center"/>
    </xf>
    <xf numFmtId="2" fontId="28" fillId="8" borderId="0" xfId="0" applyNumberFormat="1" applyFont="1" applyFill="1" applyAlignment="1">
      <alignment horizontal="center"/>
    </xf>
    <xf numFmtId="2" fontId="25" fillId="8" borderId="0" xfId="0" applyNumberFormat="1" applyFont="1" applyFill="1" applyAlignment="1">
      <alignment horizontal="left"/>
    </xf>
    <xf numFmtId="0" fontId="4" fillId="24" borderId="0" xfId="0" applyFont="1" applyFill="1" applyAlignment="1">
      <alignment horizontal="center" vertical="center"/>
    </xf>
    <xf numFmtId="2" fontId="3" fillId="24" borderId="0" xfId="0" applyNumberFormat="1" applyFont="1" applyFill="1" applyAlignment="1">
      <alignment horizontal="left"/>
    </xf>
    <xf numFmtId="0" fontId="0" fillId="24" borderId="0" xfId="0" applyFill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25" fillId="24" borderId="0" xfId="0" applyFont="1" applyFill="1" applyAlignment="1">
      <alignment horizontal="center"/>
    </xf>
    <xf numFmtId="0" fontId="4" fillId="24" borderId="0" xfId="0" applyFont="1" applyFill="1" applyAlignment="1">
      <alignment horizontal="center" wrapText="1"/>
    </xf>
    <xf numFmtId="2" fontId="3" fillId="24" borderId="0" xfId="0" applyNumberFormat="1" applyFont="1" applyFill="1" applyAlignment="1">
      <alignment horizontal="center"/>
    </xf>
    <xf numFmtId="16" fontId="4" fillId="24" borderId="0" xfId="0" applyNumberFormat="1" applyFont="1" applyFill="1" applyAlignment="1">
      <alignment horizontal="center"/>
    </xf>
    <xf numFmtId="0" fontId="4" fillId="24" borderId="0" xfId="0" applyFont="1" applyFill="1"/>
    <xf numFmtId="0" fontId="0" fillId="24" borderId="0" xfId="0" applyFill="1" applyAlignment="1">
      <alignment horizontal="center"/>
    </xf>
    <xf numFmtId="3" fontId="3" fillId="24" borderId="0" xfId="0" applyNumberFormat="1" applyFont="1" applyFill="1" applyAlignment="1">
      <alignment horizontal="center"/>
    </xf>
    <xf numFmtId="11" fontId="3" fillId="24" borderId="0" xfId="0" applyNumberFormat="1" applyFont="1" applyFill="1" applyAlignment="1">
      <alignment horizontal="center"/>
    </xf>
    <xf numFmtId="0" fontId="3" fillId="24" borderId="0" xfId="0" applyFont="1" applyFill="1" applyAlignment="1">
      <alignment horizontal="left"/>
    </xf>
    <xf numFmtId="2" fontId="4" fillId="24" borderId="0" xfId="0" applyNumberFormat="1" applyFont="1" applyFill="1" applyAlignment="1">
      <alignment horizontal="center"/>
    </xf>
    <xf numFmtId="1" fontId="4" fillId="24" borderId="0" xfId="0" applyNumberFormat="1" applyFont="1" applyFill="1" applyAlignment="1">
      <alignment horizontal="center"/>
    </xf>
    <xf numFmtId="49" fontId="26" fillId="24" borderId="0" xfId="0" applyNumberFormat="1" applyFont="1" applyFill="1" applyAlignment="1">
      <alignment horizontal="right"/>
    </xf>
    <xf numFmtId="1" fontId="25" fillId="24" borderId="0" xfId="0" applyNumberFormat="1" applyFont="1" applyFill="1" applyAlignment="1">
      <alignment horizontal="left"/>
    </xf>
    <xf numFmtId="164" fontId="4" fillId="24" borderId="0" xfId="0" applyNumberFormat="1" applyFont="1" applyFill="1" applyAlignment="1">
      <alignment horizontal="center"/>
    </xf>
    <xf numFmtId="0" fontId="26" fillId="24" borderId="0" xfId="0" applyFont="1" applyFill="1" applyAlignment="1">
      <alignment horizontal="center"/>
    </xf>
    <xf numFmtId="3" fontId="4" fillId="24" borderId="0" xfId="0" applyNumberFormat="1" applyFont="1" applyFill="1" applyAlignment="1">
      <alignment horizontal="center"/>
    </xf>
    <xf numFmtId="11" fontId="4" fillId="24" borderId="0" xfId="0" applyNumberFormat="1" applyFont="1" applyFill="1" applyAlignment="1">
      <alignment horizontal="center"/>
    </xf>
    <xf numFmtId="0" fontId="4" fillId="24" borderId="0" xfId="0" applyFont="1" applyFill="1" applyAlignment="1">
      <alignment horizontal="left"/>
    </xf>
    <xf numFmtId="2" fontId="25" fillId="2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14" fillId="3" borderId="0" xfId="0" applyNumberFormat="1" applyFont="1" applyFill="1" applyAlignment="1">
      <alignment horizontal="center"/>
    </xf>
    <xf numFmtId="164" fontId="36" fillId="24" borderId="0" xfId="0" applyNumberFormat="1" applyFont="1" applyFill="1" applyAlignment="1">
      <alignment horizontal="center"/>
    </xf>
    <xf numFmtId="164" fontId="36" fillId="8" borderId="0" xfId="0" applyNumberFormat="1" applyFont="1" applyFill="1" applyAlignment="1">
      <alignment horizontal="center"/>
    </xf>
    <xf numFmtId="11" fontId="3" fillId="3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1" fontId="0" fillId="3" borderId="0" xfId="0" applyNumberFormat="1" applyFill="1" applyAlignment="1">
      <alignment horizontal="left"/>
    </xf>
    <xf numFmtId="11" fontId="4" fillId="3" borderId="0" xfId="0" applyNumberFormat="1" applyFont="1" applyFill="1" applyAlignment="1">
      <alignment horizontal="left"/>
    </xf>
    <xf numFmtId="0" fontId="7" fillId="24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/>
    </xf>
    <xf numFmtId="164" fontId="36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164" fontId="36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/>
    </xf>
    <xf numFmtId="16" fontId="4" fillId="4" borderId="0" xfId="0" applyNumberFormat="1" applyFont="1" applyFill="1" applyAlignment="1">
      <alignment horizontal="center"/>
    </xf>
    <xf numFmtId="0" fontId="4" fillId="4" borderId="0" xfId="0" applyFont="1" applyFill="1"/>
    <xf numFmtId="3" fontId="0" fillId="4" borderId="0" xfId="0" applyNumberFormat="1" applyFill="1" applyAlignment="1">
      <alignment horizontal="center"/>
    </xf>
    <xf numFmtId="1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2" fontId="0" fillId="4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49" fontId="26" fillId="4" borderId="0" xfId="0" applyNumberFormat="1" applyFont="1" applyFill="1" applyAlignment="1">
      <alignment horizontal="right"/>
    </xf>
    <xf numFmtId="2" fontId="28" fillId="4" borderId="0" xfId="0" applyNumberFormat="1" applyFont="1" applyFill="1" applyAlignment="1">
      <alignment horizontal="center"/>
    </xf>
    <xf numFmtId="1" fontId="25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center"/>
    </xf>
    <xf numFmtId="164" fontId="37" fillId="4" borderId="0" xfId="0" applyNumberFormat="1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2" fontId="29" fillId="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1" fontId="10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0" fillId="25" borderId="0" xfId="0" applyFill="1" applyAlignment="1">
      <alignment horizontal="center" wrapText="1"/>
    </xf>
    <xf numFmtId="16" fontId="0" fillId="25" borderId="0" xfId="0" applyNumberForma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25" borderId="0" xfId="0" applyFill="1"/>
    <xf numFmtId="0" fontId="0" fillId="25" borderId="3" xfId="0" applyFill="1" applyBorder="1" applyAlignment="1">
      <alignment horizontal="center"/>
    </xf>
    <xf numFmtId="3" fontId="0" fillId="25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1" fontId="4" fillId="25" borderId="0" xfId="0" applyNumberFormat="1" applyFont="1" applyFill="1" applyAlignment="1">
      <alignment horizontal="center"/>
    </xf>
    <xf numFmtId="1" fontId="26" fillId="25" borderId="0" xfId="0" applyNumberFormat="1" applyFont="1" applyFill="1" applyAlignment="1">
      <alignment horizontal="center"/>
    </xf>
    <xf numFmtId="0" fontId="0" fillId="25" borderId="3" xfId="0" applyFill="1" applyBorder="1" applyAlignment="1">
      <alignment horizontal="left" wrapText="1"/>
    </xf>
    <xf numFmtId="0" fontId="0" fillId="25" borderId="5" xfId="0" applyFill="1" applyBorder="1" applyAlignment="1">
      <alignment horizontal="center"/>
    </xf>
    <xf numFmtId="164" fontId="0" fillId="25" borderId="5" xfId="0" applyNumberFormat="1" applyFill="1" applyBorder="1" applyAlignment="1">
      <alignment horizontal="center"/>
    </xf>
    <xf numFmtId="2" fontId="55" fillId="8" borderId="0" xfId="0" applyNumberFormat="1" applyFont="1" applyFill="1" applyAlignment="1">
      <alignment horizontal="center"/>
    </xf>
    <xf numFmtId="1" fontId="26" fillId="4" borderId="0" xfId="0" applyNumberFormat="1" applyFont="1" applyFill="1" applyAlignment="1">
      <alignment horizontal="left"/>
    </xf>
    <xf numFmtId="2" fontId="56" fillId="4" borderId="0" xfId="0" applyNumberFormat="1" applyFont="1" applyFill="1" applyAlignment="1">
      <alignment horizontal="center"/>
    </xf>
    <xf numFmtId="2" fontId="57" fillId="3" borderId="0" xfId="0" applyNumberFormat="1" applyFont="1" applyFill="1" applyAlignment="1">
      <alignment horizontal="right"/>
    </xf>
    <xf numFmtId="1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1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4" fillId="7" borderId="0" xfId="0" applyFont="1" applyFill="1" applyAlignment="1">
      <alignment horizontal="left"/>
    </xf>
    <xf numFmtId="1" fontId="14" fillId="8" borderId="0" xfId="0" applyNumberFormat="1" applyFont="1" applyFill="1" applyAlignment="1">
      <alignment horizontal="center"/>
    </xf>
    <xf numFmtId="0" fontId="3" fillId="8" borderId="5" xfId="0" applyFont="1" applyFill="1" applyBorder="1"/>
    <xf numFmtId="0" fontId="1" fillId="8" borderId="5" xfId="0" applyFont="1" applyFill="1" applyBorder="1"/>
    <xf numFmtId="1" fontId="37" fillId="8" borderId="0" xfId="0" applyNumberFormat="1" applyFont="1" applyFill="1" applyAlignment="1">
      <alignment horizontal="center"/>
    </xf>
    <xf numFmtId="0" fontId="3" fillId="0" borderId="5" xfId="0" applyFont="1" applyBorder="1"/>
    <xf numFmtId="1" fontId="1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5" xfId="0" applyFont="1" applyFill="1" applyBorder="1"/>
    <xf numFmtId="164" fontId="4" fillId="6" borderId="0" xfId="0" applyNumberFormat="1" applyFont="1" applyFill="1" applyAlignment="1">
      <alignment horizontal="center"/>
    </xf>
    <xf numFmtId="0" fontId="0" fillId="6" borderId="5" xfId="0" applyFill="1" applyBorder="1"/>
    <xf numFmtId="0" fontId="3" fillId="6" borderId="0" xfId="0" applyFont="1" applyFill="1"/>
    <xf numFmtId="0" fontId="4" fillId="6" borderId="5" xfId="0" applyFont="1" applyFill="1" applyBorder="1"/>
    <xf numFmtId="49" fontId="4" fillId="6" borderId="0" xfId="0" applyNumberFormat="1" applyFont="1" applyFill="1"/>
    <xf numFmtId="0" fontId="3" fillId="7" borderId="5" xfId="0" applyFont="1" applyFill="1" applyBorder="1"/>
    <xf numFmtId="49" fontId="4" fillId="7" borderId="0" xfId="0" applyNumberFormat="1" applyFont="1" applyFill="1"/>
    <xf numFmtId="0" fontId="4" fillId="3" borderId="5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0" fontId="7" fillId="3" borderId="0" xfId="0" applyFont="1" applyFill="1" applyAlignment="1">
      <alignment horizontal="center"/>
    </xf>
    <xf numFmtId="0" fontId="7" fillId="15" borderId="0" xfId="0" applyFont="1" applyFill="1" applyAlignment="1">
      <alignment horizontal="left" vertical="center" indent="1"/>
    </xf>
    <xf numFmtId="0" fontId="4" fillId="7" borderId="5" xfId="0" applyFont="1" applyFill="1" applyBorder="1"/>
    <xf numFmtId="0" fontId="4" fillId="6" borderId="0" xfId="0" applyFont="1" applyFill="1" applyAlignment="1">
      <alignment horizontal="left"/>
    </xf>
    <xf numFmtId="0" fontId="27" fillId="0" borderId="0" xfId="0" applyFont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0" fillId="8" borderId="5" xfId="0" applyFill="1" applyBorder="1"/>
    <xf numFmtId="0" fontId="3" fillId="8" borderId="0" xfId="0" applyFont="1" applyFill="1"/>
    <xf numFmtId="0" fontId="12" fillId="7" borderId="0" xfId="0" applyFont="1" applyFill="1" applyAlignment="1">
      <alignment horizontal="center" wrapText="1"/>
    </xf>
    <xf numFmtId="0" fontId="0" fillId="7" borderId="5" xfId="0" applyFill="1" applyBorder="1"/>
    <xf numFmtId="1" fontId="37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4" fillId="25" borderId="0" xfId="0" applyFont="1" applyFill="1" applyAlignment="1">
      <alignment horizontal="center" vertical="center"/>
    </xf>
    <xf numFmtId="2" fontId="3" fillId="25" borderId="0" xfId="0" applyNumberFormat="1" applyFont="1" applyFill="1" applyAlignment="1">
      <alignment horizontal="left"/>
    </xf>
    <xf numFmtId="0" fontId="26" fillId="25" borderId="0" xfId="0" applyFont="1" applyFill="1" applyAlignment="1">
      <alignment horizontal="center"/>
    </xf>
    <xf numFmtId="0" fontId="4" fillId="25" borderId="0" xfId="0" applyFont="1" applyFill="1" applyAlignment="1">
      <alignment horizontal="center" wrapText="1"/>
    </xf>
    <xf numFmtId="0" fontId="9" fillId="25" borderId="0" xfId="0" applyFont="1" applyFill="1" applyAlignment="1">
      <alignment horizontal="center" wrapText="1"/>
    </xf>
    <xf numFmtId="16" fontId="4" fillId="25" borderId="0" xfId="0" applyNumberFormat="1" applyFont="1" applyFill="1" applyAlignment="1">
      <alignment horizontal="center"/>
    </xf>
    <xf numFmtId="0" fontId="4" fillId="25" borderId="0" xfId="0" applyFont="1" applyFill="1"/>
    <xf numFmtId="3" fontId="4" fillId="25" borderId="0" xfId="0" applyNumberFormat="1" applyFont="1" applyFill="1" applyAlignment="1">
      <alignment horizontal="center"/>
    </xf>
    <xf numFmtId="11" fontId="4" fillId="25" borderId="0" xfId="0" applyNumberFormat="1" applyFont="1" applyFill="1" applyAlignment="1">
      <alignment horizontal="center"/>
    </xf>
    <xf numFmtId="0" fontId="4" fillId="25" borderId="0" xfId="0" applyFont="1" applyFill="1" applyAlignment="1">
      <alignment horizontal="left"/>
    </xf>
    <xf numFmtId="2" fontId="4" fillId="25" borderId="0" xfId="0" applyNumberFormat="1" applyFont="1" applyFill="1" applyAlignment="1">
      <alignment horizontal="center"/>
    </xf>
    <xf numFmtId="49" fontId="26" fillId="25" borderId="0" xfId="0" applyNumberFormat="1" applyFont="1" applyFill="1" applyAlignment="1">
      <alignment horizontal="right"/>
    </xf>
    <xf numFmtId="0" fontId="0" fillId="25" borderId="5" xfId="0" applyFill="1" applyBorder="1"/>
    <xf numFmtId="0" fontId="3" fillId="25" borderId="3" xfId="0" applyFont="1" applyFill="1" applyBorder="1" applyAlignment="1">
      <alignment horizontal="left" wrapText="1"/>
    </xf>
    <xf numFmtId="164" fontId="4" fillId="25" borderId="0" xfId="0" applyNumberFormat="1" applyFont="1" applyFill="1" applyAlignment="1">
      <alignment horizontal="center"/>
    </xf>
    <xf numFmtId="1" fontId="14" fillId="25" borderId="0" xfId="0" applyNumberFormat="1" applyFont="1" applyFill="1" applyAlignment="1">
      <alignment horizontal="center"/>
    </xf>
    <xf numFmtId="0" fontId="0" fillId="5" borderId="73" xfId="0" applyFill="1" applyBorder="1" applyAlignment="1">
      <alignment horizontal="center" vertical="center" wrapText="1"/>
    </xf>
    <xf numFmtId="0" fontId="3" fillId="25" borderId="0" xfId="0" applyFont="1" applyFill="1" applyAlignment="1">
      <alignment horizontal="center"/>
    </xf>
    <xf numFmtId="11" fontId="3" fillId="25" borderId="0" xfId="0" applyNumberFormat="1" applyFont="1" applyFill="1" applyAlignment="1">
      <alignment horizontal="center"/>
    </xf>
    <xf numFmtId="0" fontId="3" fillId="25" borderId="0" xfId="0" applyFont="1" applyFill="1" applyAlignment="1">
      <alignment horizontal="left"/>
    </xf>
    <xf numFmtId="0" fontId="3" fillId="25" borderId="0" xfId="0" applyFont="1" applyFill="1"/>
    <xf numFmtId="3" fontId="3" fillId="25" borderId="0" xfId="0" applyNumberFormat="1" applyFont="1" applyFill="1" applyAlignment="1">
      <alignment horizontal="center"/>
    </xf>
    <xf numFmtId="2" fontId="29" fillId="25" borderId="0" xfId="0" applyNumberFormat="1" applyFont="1" applyFill="1" applyAlignment="1">
      <alignment horizontal="center"/>
    </xf>
    <xf numFmtId="1" fontId="19" fillId="25" borderId="0" xfId="0" applyNumberFormat="1" applyFont="1" applyFill="1" applyAlignment="1">
      <alignment horizontal="center"/>
    </xf>
    <xf numFmtId="0" fontId="25" fillId="25" borderId="0" xfId="0" applyFont="1" applyFill="1" applyAlignment="1">
      <alignment horizontal="center"/>
    </xf>
    <xf numFmtId="2" fontId="3" fillId="25" borderId="0" xfId="0" applyNumberFormat="1" applyFont="1" applyFill="1" applyAlignment="1">
      <alignment horizontal="center"/>
    </xf>
    <xf numFmtId="11" fontId="0" fillId="25" borderId="0" xfId="0" applyNumberFormat="1" applyFill="1" applyAlignment="1">
      <alignment horizontal="center"/>
    </xf>
    <xf numFmtId="2" fontId="28" fillId="25" borderId="0" xfId="0" applyNumberFormat="1" applyFont="1" applyFill="1" applyAlignment="1">
      <alignment horizontal="center"/>
    </xf>
    <xf numFmtId="0" fontId="0" fillId="3" borderId="5" xfId="0" applyFill="1" applyBorder="1"/>
    <xf numFmtId="0" fontId="12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/>
    </xf>
    <xf numFmtId="0" fontId="0" fillId="3" borderId="73" xfId="0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2" fontId="0" fillId="7" borderId="5" xfId="0" applyNumberFormat="1" applyFill="1" applyBorder="1" applyAlignment="1">
      <alignment horizontal="center"/>
    </xf>
    <xf numFmtId="2" fontId="3" fillId="4" borderId="17" xfId="0" applyNumberFormat="1" applyFont="1" applyFill="1" applyBorder="1" applyAlignment="1">
      <alignment horizontal="left"/>
    </xf>
    <xf numFmtId="0" fontId="26" fillId="4" borderId="3" xfId="0" applyFont="1" applyFill="1" applyBorder="1" applyAlignment="1">
      <alignment horizontal="left" wrapText="1"/>
    </xf>
    <xf numFmtId="1" fontId="10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1" fontId="26" fillId="4" borderId="0" xfId="0" applyNumberFormat="1" applyFon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left" wrapText="1"/>
    </xf>
    <xf numFmtId="1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26" borderId="0" xfId="0" applyFont="1" applyFill="1" applyAlignment="1">
      <alignment horizontal="center" vertical="center"/>
    </xf>
    <xf numFmtId="2" fontId="3" fillId="26" borderId="17" xfId="0" applyNumberFormat="1" applyFont="1" applyFill="1" applyBorder="1" applyAlignment="1">
      <alignment horizontal="left"/>
    </xf>
    <xf numFmtId="0" fontId="26" fillId="26" borderId="3" xfId="0" applyFont="1" applyFill="1" applyBorder="1" applyAlignment="1">
      <alignment horizontal="left" wrapText="1"/>
    </xf>
    <xf numFmtId="1" fontId="10" fillId="26" borderId="0" xfId="0" applyNumberFormat="1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4" fillId="26" borderId="0" xfId="0" applyFont="1" applyFill="1" applyAlignment="1">
      <alignment horizontal="center" wrapText="1"/>
    </xf>
    <xf numFmtId="16" fontId="4" fillId="26" borderId="0" xfId="0" applyNumberFormat="1" applyFont="1" applyFill="1" applyAlignment="1">
      <alignment horizontal="center"/>
    </xf>
    <xf numFmtId="0" fontId="4" fillId="26" borderId="0" xfId="0" applyFont="1" applyFill="1"/>
    <xf numFmtId="0" fontId="0" fillId="26" borderId="17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0" xfId="0" applyFill="1" applyAlignment="1">
      <alignment horizontal="center"/>
    </xf>
    <xf numFmtId="3" fontId="0" fillId="26" borderId="0" xfId="0" applyNumberFormat="1" applyFill="1" applyAlignment="1">
      <alignment horizontal="center"/>
    </xf>
    <xf numFmtId="11" fontId="0" fillId="26" borderId="0" xfId="0" applyNumberFormat="1" applyFill="1" applyAlignment="1">
      <alignment horizontal="center"/>
    </xf>
    <xf numFmtId="2" fontId="4" fillId="26" borderId="0" xfId="0" applyNumberFormat="1" applyFont="1" applyFill="1" applyAlignment="1">
      <alignment horizontal="center"/>
    </xf>
    <xf numFmtId="1" fontId="4" fillId="26" borderId="0" xfId="0" applyNumberFormat="1" applyFont="1" applyFill="1" applyAlignment="1">
      <alignment horizontal="center"/>
    </xf>
    <xf numFmtId="1" fontId="26" fillId="26" borderId="0" xfId="0" applyNumberFormat="1" applyFont="1" applyFill="1" applyAlignment="1">
      <alignment horizontal="center"/>
    </xf>
    <xf numFmtId="2" fontId="4" fillId="26" borderId="17" xfId="0" applyNumberFormat="1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164" fontId="4" fillId="26" borderId="5" xfId="0" applyNumberFormat="1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2" fontId="3" fillId="26" borderId="17" xfId="0" applyNumberFormat="1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0" borderId="0" xfId="0" applyNumberFormat="1" applyFont="1" applyAlignment="1">
      <alignment horizontal="left"/>
    </xf>
    <xf numFmtId="0" fontId="59" fillId="0" borderId="0" xfId="0" applyFont="1"/>
    <xf numFmtId="1" fontId="37" fillId="26" borderId="0" xfId="0" applyNumberFormat="1" applyFont="1" applyFill="1" applyAlignment="1">
      <alignment horizontal="center"/>
    </xf>
    <xf numFmtId="1" fontId="19" fillId="26" borderId="0" xfId="0" applyNumberFormat="1" applyFont="1" applyFill="1" applyAlignment="1">
      <alignment horizontal="center"/>
    </xf>
    <xf numFmtId="2" fontId="34" fillId="8" borderId="0" xfId="0" applyNumberFormat="1" applyFont="1" applyFill="1" applyAlignment="1">
      <alignment horizontal="right"/>
    </xf>
    <xf numFmtId="2" fontId="3" fillId="5" borderId="0" xfId="0" applyNumberFormat="1" applyFont="1" applyFill="1" applyAlignment="1">
      <alignment horizontal="left"/>
    </xf>
    <xf numFmtId="1" fontId="14" fillId="5" borderId="0" xfId="0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49" fontId="26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wrapText="1"/>
    </xf>
    <xf numFmtId="0" fontId="4" fillId="5" borderId="3" xfId="0" applyFont="1" applyFill="1" applyBorder="1" applyAlignment="1">
      <alignment horizontal="left" wrapText="1"/>
    </xf>
    <xf numFmtId="2" fontId="3" fillId="5" borderId="0" xfId="0" applyNumberFormat="1" applyFont="1" applyFill="1" applyAlignment="1">
      <alignment horizontal="center"/>
    </xf>
    <xf numFmtId="1" fontId="60" fillId="5" borderId="0" xfId="0" applyNumberFormat="1" applyFont="1" applyFill="1" applyAlignment="1">
      <alignment horizontal="center"/>
    </xf>
    <xf numFmtId="0" fontId="26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2" fontId="10" fillId="3" borderId="0" xfId="0" applyNumberFormat="1" applyFont="1" applyFill="1" applyAlignment="1">
      <alignment horizontal="left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/>
    </xf>
    <xf numFmtId="1" fontId="42" fillId="15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43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wrapText="1"/>
    </xf>
    <xf numFmtId="0" fontId="7" fillId="15" borderId="0" xfId="0" applyFont="1" applyFill="1"/>
    <xf numFmtId="0" fontId="7" fillId="15" borderId="3" xfId="0" applyFont="1" applyFill="1" applyBorder="1" applyAlignment="1">
      <alignment horizontal="center"/>
    </xf>
    <xf numFmtId="3" fontId="7" fillId="15" borderId="0" xfId="0" applyNumberFormat="1" applyFon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1" fontId="7" fillId="15" borderId="0" xfId="0" applyNumberFormat="1" applyFont="1" applyFill="1" applyAlignment="1">
      <alignment horizontal="center"/>
    </xf>
    <xf numFmtId="1" fontId="43" fillId="15" borderId="0" xfId="0" applyNumberFormat="1" applyFont="1" applyFill="1" applyAlignment="1">
      <alignment horizontal="center"/>
    </xf>
    <xf numFmtId="0" fontId="7" fillId="15" borderId="3" xfId="0" applyFont="1" applyFill="1" applyBorder="1" applyAlignment="1">
      <alignment horizontal="left" wrapText="1"/>
    </xf>
    <xf numFmtId="0" fontId="7" fillId="15" borderId="5" xfId="0" applyFont="1" applyFill="1" applyBorder="1" applyAlignment="1">
      <alignment horizontal="center"/>
    </xf>
    <xf numFmtId="164" fontId="7" fillId="15" borderId="5" xfId="0" applyNumberFormat="1" applyFont="1" applyFill="1" applyBorder="1" applyAlignment="1">
      <alignment horizontal="center"/>
    </xf>
    <xf numFmtId="11" fontId="3" fillId="7" borderId="0" xfId="0" applyNumberFormat="1" applyFont="1" applyFill="1" applyAlignment="1">
      <alignment horizontal="left"/>
    </xf>
    <xf numFmtId="0" fontId="26" fillId="3" borderId="0" xfId="0" applyFont="1" applyFill="1" applyAlignment="1">
      <alignment horizontal="center" wrapText="1"/>
    </xf>
    <xf numFmtId="1" fontId="36" fillId="3" borderId="0" xfId="0" applyNumberFormat="1" applyFont="1" applyFill="1" applyAlignment="1">
      <alignment horizontal="center"/>
    </xf>
    <xf numFmtId="11" fontId="0" fillId="7" borderId="0" xfId="0" applyNumberFormat="1" applyFill="1" applyAlignment="1">
      <alignment horizontal="left"/>
    </xf>
    <xf numFmtId="11" fontId="4" fillId="7" borderId="0" xfId="0" applyNumberFormat="1" applyFont="1" applyFill="1" applyAlignment="1">
      <alignment horizontal="left"/>
    </xf>
    <xf numFmtId="49" fontId="14" fillId="7" borderId="0" xfId="0" applyNumberFormat="1" applyFont="1" applyFill="1" applyAlignment="1">
      <alignment horizontal="center"/>
    </xf>
    <xf numFmtId="49" fontId="14" fillId="8" borderId="0" xfId="0" applyNumberFormat="1" applyFont="1" applyFill="1" applyAlignment="1">
      <alignment horizontal="center"/>
    </xf>
    <xf numFmtId="11" fontId="0" fillId="8" borderId="0" xfId="0" applyNumberFormat="1" applyFill="1" applyAlignment="1">
      <alignment horizontal="left"/>
    </xf>
    <xf numFmtId="11" fontId="3" fillId="8" borderId="0" xfId="0" applyNumberFormat="1" applyFont="1" applyFill="1" applyAlignment="1">
      <alignment horizontal="left"/>
    </xf>
    <xf numFmtId="49" fontId="9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30" fillId="3" borderId="0" xfId="0" applyNumberFormat="1" applyFont="1" applyFill="1" applyAlignment="1">
      <alignment horizontal="center"/>
    </xf>
    <xf numFmtId="2" fontId="30" fillId="8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9" fillId="25" borderId="0" xfId="0" applyNumberFormat="1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4" fillId="6" borderId="0" xfId="0" applyNumberFormat="1" applyFont="1" applyFill="1" applyAlignment="1">
      <alignment horizontal="center"/>
    </xf>
    <xf numFmtId="11" fontId="0" fillId="6" borderId="0" xfId="0" applyNumberFormat="1" applyFill="1" applyAlignment="1">
      <alignment horizontal="left"/>
    </xf>
    <xf numFmtId="2" fontId="29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left"/>
    </xf>
    <xf numFmtId="0" fontId="0" fillId="0" borderId="0" xfId="0" applyAlignment="1">
      <alignment horizontal="left" vertical="center" indent="1"/>
    </xf>
    <xf numFmtId="49" fontId="0" fillId="7" borderId="0" xfId="0" applyNumberFormat="1" applyFill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0" fontId="5" fillId="7" borderId="0" xfId="0" applyFont="1" applyFill="1"/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center"/>
    </xf>
    <xf numFmtId="1" fontId="10" fillId="27" borderId="0" xfId="0" applyNumberFormat="1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0" fillId="27" borderId="0" xfId="0" applyFill="1" applyAlignment="1">
      <alignment horizontal="center" wrapText="1"/>
    </xf>
    <xf numFmtId="0" fontId="0" fillId="27" borderId="0" xfId="0" applyFill="1" applyAlignment="1">
      <alignment horizontal="left"/>
    </xf>
    <xf numFmtId="0" fontId="0" fillId="27" borderId="0" xfId="0" applyFill="1"/>
    <xf numFmtId="0" fontId="0" fillId="27" borderId="3" xfId="0" applyFill="1" applyBorder="1" applyAlignment="1">
      <alignment horizontal="center"/>
    </xf>
    <xf numFmtId="3" fontId="0" fillId="27" borderId="0" xfId="0" applyNumberFormat="1" applyFill="1" applyAlignment="1">
      <alignment horizontal="center"/>
    </xf>
    <xf numFmtId="11" fontId="0" fillId="27" borderId="0" xfId="0" applyNumberFormat="1" applyFill="1" applyAlignment="1">
      <alignment horizontal="center"/>
    </xf>
    <xf numFmtId="0" fontId="4" fillId="27" borderId="0" xfId="0" applyFont="1" applyFill="1"/>
    <xf numFmtId="2" fontId="0" fillId="27" borderId="0" xfId="0" applyNumberFormat="1" applyFill="1" applyAlignment="1">
      <alignment horizontal="center"/>
    </xf>
    <xf numFmtId="1" fontId="4" fillId="27" borderId="0" xfId="0" applyNumberFormat="1" applyFont="1" applyFill="1" applyAlignment="1">
      <alignment horizontal="center"/>
    </xf>
    <xf numFmtId="1" fontId="26" fillId="27" borderId="0" xfId="0" applyNumberFormat="1" applyFont="1" applyFill="1" applyAlignment="1">
      <alignment horizontal="center"/>
    </xf>
    <xf numFmtId="0" fontId="0" fillId="27" borderId="3" xfId="0" applyFill="1" applyBorder="1" applyAlignment="1">
      <alignment horizontal="left" wrapText="1"/>
    </xf>
    <xf numFmtId="0" fontId="0" fillId="27" borderId="5" xfId="0" applyFill="1" applyBorder="1" applyAlignment="1">
      <alignment horizontal="center"/>
    </xf>
    <xf numFmtId="164" fontId="0" fillId="27" borderId="5" xfId="0" applyNumberFormat="1" applyFill="1" applyBorder="1" applyAlignment="1">
      <alignment horizontal="center"/>
    </xf>
    <xf numFmtId="49" fontId="4" fillId="7" borderId="0" xfId="0" applyNumberFormat="1" applyFont="1" applyFill="1" applyAlignment="1">
      <alignment horizontal="center" wrapText="1"/>
    </xf>
    <xf numFmtId="49" fontId="7" fillId="7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 wrapText="1"/>
    </xf>
    <xf numFmtId="0" fontId="1" fillId="7" borderId="0" xfId="0" applyFont="1" applyFill="1"/>
    <xf numFmtId="49" fontId="14" fillId="0" borderId="0" xfId="0" applyNumberFormat="1" applyFont="1" applyAlignment="1">
      <alignment horizontal="center"/>
    </xf>
    <xf numFmtId="11" fontId="0" fillId="0" borderId="0" xfId="0" applyNumberFormat="1" applyAlignment="1">
      <alignment horizontal="left"/>
    </xf>
    <xf numFmtId="0" fontId="1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0" fontId="9" fillId="7" borderId="0" xfId="0" applyFont="1" applyFill="1"/>
    <xf numFmtId="0" fontId="0" fillId="15" borderId="0" xfId="0" applyFill="1" applyAlignment="1">
      <alignment horizontal="left"/>
    </xf>
    <xf numFmtId="0" fontId="3" fillId="0" borderId="0" xfId="0" applyFont="1" applyAlignment="1">
      <alignment horizontal="center" wrapText="1"/>
    </xf>
    <xf numFmtId="0" fontId="4" fillId="28" borderId="0" xfId="0" applyFont="1" applyFill="1" applyAlignment="1">
      <alignment horizontal="center" vertical="center"/>
    </xf>
    <xf numFmtId="2" fontId="3" fillId="28" borderId="0" xfId="0" applyNumberFormat="1" applyFont="1" applyFill="1" applyAlignment="1">
      <alignment horizontal="left"/>
    </xf>
    <xf numFmtId="0" fontId="1" fillId="28" borderId="0" xfId="0" applyFont="1" applyFill="1" applyAlignment="1">
      <alignment horizontal="center" vertical="center"/>
    </xf>
    <xf numFmtId="1" fontId="19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center"/>
    </xf>
    <xf numFmtId="0" fontId="26" fillId="28" borderId="0" xfId="0" applyFont="1" applyFill="1" applyAlignment="1">
      <alignment horizontal="center"/>
    </xf>
    <xf numFmtId="0" fontId="4" fillId="28" borderId="0" xfId="0" applyFont="1" applyFill="1" applyAlignment="1">
      <alignment horizontal="center" wrapText="1"/>
    </xf>
    <xf numFmtId="49" fontId="3" fillId="28" borderId="0" xfId="0" applyNumberFormat="1" applyFont="1" applyFill="1" applyAlignment="1">
      <alignment horizontal="center"/>
    </xf>
    <xf numFmtId="0" fontId="1" fillId="28" borderId="0" xfId="0" applyFont="1" applyFill="1"/>
    <xf numFmtId="49" fontId="4" fillId="28" borderId="0" xfId="0" applyNumberFormat="1" applyFont="1" applyFill="1" applyAlignment="1">
      <alignment horizontal="center"/>
    </xf>
    <xf numFmtId="49" fontId="1" fillId="28" borderId="0" xfId="0" applyNumberFormat="1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16" fontId="0" fillId="28" borderId="0" xfId="0" applyNumberFormat="1" applyFill="1" applyAlignment="1">
      <alignment horizontal="center"/>
    </xf>
    <xf numFmtId="0" fontId="4" fillId="28" borderId="0" xfId="0" applyFont="1" applyFill="1"/>
    <xf numFmtId="3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center"/>
    </xf>
    <xf numFmtId="0" fontId="0" fillId="28" borderId="0" xfId="0" applyFill="1"/>
    <xf numFmtId="1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left"/>
    </xf>
    <xf numFmtId="2" fontId="29" fillId="28" borderId="0" xfId="0" applyNumberFormat="1" applyFont="1" applyFill="1" applyAlignment="1">
      <alignment horizontal="center"/>
    </xf>
    <xf numFmtId="0" fontId="3" fillId="28" borderId="0" xfId="0" applyFont="1" applyFill="1"/>
    <xf numFmtId="164" fontId="4" fillId="28" borderId="0" xfId="0" applyNumberFormat="1" applyFont="1" applyFill="1" applyAlignment="1">
      <alignment horizontal="center"/>
    </xf>
    <xf numFmtId="0" fontId="25" fillId="28" borderId="0" xfId="0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0" fontId="1" fillId="8" borderId="0" xfId="0" applyFont="1" applyFill="1"/>
    <xf numFmtId="2" fontId="3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/>
    </xf>
    <xf numFmtId="0" fontId="1" fillId="23" borderId="0" xfId="0" applyFont="1" applyFill="1"/>
    <xf numFmtId="49" fontId="1" fillId="23" borderId="0" xfId="0" applyNumberFormat="1" applyFont="1" applyFill="1" applyAlignment="1">
      <alignment horizontal="center"/>
    </xf>
    <xf numFmtId="11" fontId="0" fillId="23" borderId="0" xfId="0" applyNumberFormat="1" applyFill="1" applyAlignment="1">
      <alignment horizontal="left"/>
    </xf>
    <xf numFmtId="0" fontId="3" fillId="23" borderId="0" xfId="0" applyFont="1" applyFill="1"/>
    <xf numFmtId="164" fontId="4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left"/>
    </xf>
    <xf numFmtId="11" fontId="4" fillId="8" borderId="0" xfId="0" applyNumberFormat="1" applyFont="1" applyFill="1" applyAlignment="1">
      <alignment horizontal="left"/>
    </xf>
    <xf numFmtId="0" fontId="13" fillId="15" borderId="0" xfId="0" applyFont="1" applyFill="1" applyAlignment="1">
      <alignment horizontal="left"/>
    </xf>
    <xf numFmtId="1" fontId="10" fillId="15" borderId="0" xfId="0" applyNumberFormat="1" applyFont="1" applyFill="1" applyAlignment="1">
      <alignment horizontal="left" indent="1"/>
    </xf>
    <xf numFmtId="0" fontId="11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1" fontId="10" fillId="29" borderId="0" xfId="0" applyNumberFormat="1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0" fillId="29" borderId="0" xfId="0" applyFill="1" applyAlignment="1">
      <alignment horizontal="center" wrapText="1"/>
    </xf>
    <xf numFmtId="0" fontId="0" fillId="29" borderId="0" xfId="0" applyFill="1" applyAlignment="1">
      <alignment horizontal="left"/>
    </xf>
    <xf numFmtId="16" fontId="0" fillId="29" borderId="0" xfId="0" applyNumberFormat="1" applyFill="1" applyAlignment="1">
      <alignment horizontal="center"/>
    </xf>
    <xf numFmtId="0" fontId="0" fillId="29" borderId="0" xfId="0" applyFill="1"/>
    <xf numFmtId="0" fontId="0" fillId="29" borderId="3" xfId="0" applyFill="1" applyBorder="1" applyAlignment="1">
      <alignment horizontal="center"/>
    </xf>
    <xf numFmtId="3" fontId="0" fillId="2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1" fontId="4" fillId="29" borderId="0" xfId="0" applyNumberFormat="1" applyFont="1" applyFill="1" applyAlignment="1">
      <alignment horizontal="center"/>
    </xf>
    <xf numFmtId="1" fontId="26" fillId="29" borderId="0" xfId="0" applyNumberFormat="1" applyFont="1" applyFill="1" applyAlignment="1">
      <alignment horizontal="center"/>
    </xf>
    <xf numFmtId="0" fontId="0" fillId="29" borderId="3" xfId="0" applyFill="1" applyBorder="1" applyAlignment="1">
      <alignment horizontal="left" wrapText="1"/>
    </xf>
    <xf numFmtId="0" fontId="0" fillId="29" borderId="5" xfId="0" applyFill="1" applyBorder="1" applyAlignment="1">
      <alignment horizontal="center"/>
    </xf>
    <xf numFmtId="164" fontId="0" fillId="29" borderId="5" xfId="0" applyNumberForma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1" fontId="37" fillId="29" borderId="0" xfId="0" applyNumberFormat="1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16" fontId="0" fillId="4" borderId="0" xfId="0" applyNumberFormat="1" applyFill="1" applyAlignment="1">
      <alignment horizontal="center"/>
    </xf>
    <xf numFmtId="0" fontId="0" fillId="4" borderId="3" xfId="0" applyFill="1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13" fillId="23" borderId="0" xfId="0" applyFont="1" applyFill="1" applyAlignment="1">
      <alignment horizontal="center"/>
    </xf>
    <xf numFmtId="0" fontId="0" fillId="23" borderId="3" xfId="0" applyFill="1" applyBorder="1" applyAlignment="1">
      <alignment horizontal="left" wrapText="1"/>
    </xf>
    <xf numFmtId="0" fontId="0" fillId="23" borderId="0" xfId="0" applyFill="1" applyAlignment="1">
      <alignment horizontal="left"/>
    </xf>
    <xf numFmtId="1" fontId="4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center" wrapText="1"/>
    </xf>
    <xf numFmtId="0" fontId="0" fillId="7" borderId="3" xfId="0" applyFill="1" applyBorder="1" applyAlignment="1">
      <alignment horizontal="left"/>
    </xf>
    <xf numFmtId="0" fontId="5" fillId="7" borderId="0" xfId="0" applyFont="1" applyFill="1" applyAlignment="1">
      <alignment horizontal="left" wrapText="1"/>
    </xf>
    <xf numFmtId="0" fontId="3" fillId="7" borderId="3" xfId="0" applyFont="1" applyFill="1" applyBorder="1" applyAlignment="1">
      <alignment horizontal="left"/>
    </xf>
    <xf numFmtId="2" fontId="3" fillId="7" borderId="5" xfId="0" applyNumberFormat="1" applyFont="1" applyFill="1" applyBorder="1" applyAlignment="1">
      <alignment horizontal="left"/>
    </xf>
    <xf numFmtId="2" fontId="3" fillId="8" borderId="5" xfId="0" applyNumberFormat="1" applyFont="1" applyFill="1" applyBorder="1" applyAlignment="1">
      <alignment horizontal="left"/>
    </xf>
    <xf numFmtId="49" fontId="26" fillId="8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35" fillId="7" borderId="0" xfId="0" applyFont="1" applyFill="1" applyAlignment="1">
      <alignment horizontal="center"/>
    </xf>
    <xf numFmtId="0" fontId="63" fillId="31" borderId="0" xfId="2" applyAlignment="1">
      <alignment horizontal="center" wrapText="1"/>
    </xf>
    <xf numFmtId="14" fontId="0" fillId="0" borderId="0" xfId="0" applyNumberFormat="1" applyAlignment="1">
      <alignment horizontal="center"/>
    </xf>
    <xf numFmtId="166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4" fillId="7" borderId="74" xfId="0" applyFont="1" applyFill="1" applyBorder="1" applyAlignment="1">
      <alignment horizontal="center" vertical="center" wrapText="1"/>
    </xf>
    <xf numFmtId="0" fontId="4" fillId="7" borderId="75" xfId="0" applyFont="1" applyFill="1" applyBorder="1" applyAlignment="1">
      <alignment horizontal="center" vertical="center" wrapText="1"/>
    </xf>
    <xf numFmtId="0" fontId="4" fillId="7" borderId="76" xfId="0" applyFont="1" applyFill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49" fontId="1" fillId="7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right"/>
    </xf>
    <xf numFmtId="1" fontId="3" fillId="5" borderId="5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6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>
      <alignment horizontal="center" vertical="center"/>
    </xf>
    <xf numFmtId="1" fontId="10" fillId="7" borderId="0" xfId="0" applyNumberFormat="1" applyFont="1" applyFill="1" applyAlignment="1">
      <alignment horizontal="center" vertical="center"/>
    </xf>
    <xf numFmtId="1" fontId="10" fillId="8" borderId="0" xfId="0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right"/>
    </xf>
    <xf numFmtId="1" fontId="4" fillId="5" borderId="5" xfId="0" applyNumberFormat="1" applyFont="1" applyFill="1" applyBorder="1" applyAlignment="1">
      <alignment horizontal="right"/>
    </xf>
    <xf numFmtId="2" fontId="4" fillId="15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2" fontId="12" fillId="3" borderId="32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14" xfId="0" applyNumberFormat="1" applyFont="1" applyFill="1" applyBorder="1" applyAlignment="1">
      <alignment horizontal="center" vertical="center"/>
    </xf>
    <xf numFmtId="1" fontId="19" fillId="7" borderId="32" xfId="0" applyNumberFormat="1" applyFont="1" applyFill="1" applyBorder="1" applyAlignment="1">
      <alignment horizontal="center" vertical="center"/>
    </xf>
    <xf numFmtId="1" fontId="19" fillId="7" borderId="14" xfId="0" applyNumberFormat="1" applyFont="1" applyFill="1" applyBorder="1" applyAlignment="1">
      <alignment horizontal="center" vertical="center"/>
    </xf>
    <xf numFmtId="1" fontId="10" fillId="23" borderId="32" xfId="0" applyNumberFormat="1" applyFont="1" applyFill="1" applyBorder="1" applyAlignment="1">
      <alignment horizontal="center" vertical="center"/>
    </xf>
    <xf numFmtId="1" fontId="10" fillId="23" borderId="7" xfId="0" applyNumberFormat="1" applyFont="1" applyFill="1" applyBorder="1" applyAlignment="1">
      <alignment horizontal="center" vertical="center"/>
    </xf>
    <xf numFmtId="1" fontId="10" fillId="23" borderId="14" xfId="0" applyNumberFormat="1" applyFont="1" applyFill="1" applyBorder="1" applyAlignment="1">
      <alignment horizontal="center" vertical="center"/>
    </xf>
    <xf numFmtId="1" fontId="19" fillId="6" borderId="32" xfId="0" applyNumberFormat="1" applyFont="1" applyFill="1" applyBorder="1" applyAlignment="1">
      <alignment horizontal="center" vertical="center"/>
    </xf>
    <xf numFmtId="1" fontId="19" fillId="6" borderId="7" xfId="0" applyNumberFormat="1" applyFont="1" applyFill="1" applyBorder="1" applyAlignment="1">
      <alignment horizontal="center" vertical="center"/>
    </xf>
    <xf numFmtId="1" fontId="19" fillId="6" borderId="14" xfId="0" applyNumberFormat="1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" fontId="42" fillId="5" borderId="32" xfId="0" applyNumberFormat="1" applyFont="1" applyFill="1" applyBorder="1" applyAlignment="1">
      <alignment horizontal="center" vertical="center" wrapText="1"/>
    </xf>
    <xf numFmtId="1" fontId="42" fillId="5" borderId="7" xfId="0" applyNumberFormat="1" applyFont="1" applyFill="1" applyBorder="1" applyAlignment="1">
      <alignment horizontal="center" vertical="center" wrapText="1"/>
    </xf>
    <xf numFmtId="1" fontId="42" fillId="5" borderId="14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" fontId="19" fillId="20" borderId="32" xfId="0" applyNumberFormat="1" applyFont="1" applyFill="1" applyBorder="1" applyAlignment="1">
      <alignment horizontal="center" vertical="center"/>
    </xf>
    <xf numFmtId="1" fontId="19" fillId="20" borderId="7" xfId="0" applyNumberFormat="1" applyFont="1" applyFill="1" applyBorder="1" applyAlignment="1">
      <alignment horizontal="center" vertical="center"/>
    </xf>
    <xf numFmtId="1" fontId="19" fillId="20" borderId="14" xfId="0" applyNumberFormat="1" applyFont="1" applyFill="1" applyBorder="1" applyAlignment="1">
      <alignment horizontal="center" vertical="center"/>
    </xf>
    <xf numFmtId="1" fontId="52" fillId="7" borderId="0" xfId="0" applyNumberFormat="1" applyFont="1" applyFill="1" applyAlignment="1">
      <alignment horizontal="center" vertic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0" fontId="0" fillId="8" borderId="0" xfId="0" applyNumberFormat="1" applyFill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0" fillId="8" borderId="32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2" fontId="0" fillId="19" borderId="32" xfId="0" applyNumberFormat="1" applyFill="1" applyBorder="1" applyAlignment="1">
      <alignment horizontal="center" vertical="center"/>
    </xf>
    <xf numFmtId="2" fontId="0" fillId="19" borderId="7" xfId="0" applyNumberFormat="1" applyFill="1" applyBorder="1" applyAlignment="1">
      <alignment horizontal="center" vertical="center"/>
    </xf>
    <xf numFmtId="2" fontId="0" fillId="19" borderId="14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22" fontId="0" fillId="15" borderId="0" xfId="0" applyNumberFormat="1" applyFill="1" applyAlignment="1">
      <alignment horizontal="left" indent="2"/>
    </xf>
    <xf numFmtId="22" fontId="0" fillId="15" borderId="5" xfId="0" applyNumberFormat="1" applyFill="1" applyBorder="1" applyAlignment="1">
      <alignment horizontal="left" indent="2"/>
    </xf>
    <xf numFmtId="0" fontId="0" fillId="15" borderId="0" xfId="0" applyFill="1" applyAlignment="1">
      <alignment horizontal="center" vertical="center"/>
    </xf>
    <xf numFmtId="2" fontId="12" fillId="7" borderId="32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2" fontId="12" fillId="7" borderId="14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1" fontId="10" fillId="3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68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0" fontId="9" fillId="6" borderId="3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7" borderId="34" xfId="0" applyNumberFormat="1" applyFill="1" applyBorder="1" applyAlignment="1">
      <alignment horizontal="center"/>
    </xf>
    <xf numFmtId="3" fontId="0" fillId="7" borderId="35" xfId="0" applyNumberFormat="1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3" fontId="0" fillId="8" borderId="34" xfId="0" applyNumberFormat="1" applyFill="1" applyBorder="1" applyAlignment="1">
      <alignment horizontal="center"/>
    </xf>
    <xf numFmtId="3" fontId="0" fillId="8" borderId="35" xfId="0" applyNumberFormat="1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FF93FF"/>
      <color rgb="FFFF99FF"/>
      <color rgb="FFE8D9F3"/>
      <color rgb="FFFFB7B7"/>
      <color rgb="FFFFB7FF"/>
      <color rgb="FFEDE2F6"/>
      <color rgb="FFFFE5E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95</xdr:row>
          <xdr:rowOff>0</xdr:rowOff>
        </xdr:from>
        <xdr:to>
          <xdr:col>23</xdr:col>
          <xdr:colOff>9525</xdr:colOff>
          <xdr:row>96</xdr:row>
          <xdr:rowOff>9525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1F31D44E-035E-41C1-A53C-D64FF8EE68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95:$W$95" spid="_x0000_s1932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096625" y="17821275"/>
              <a:ext cx="33909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L3504"/>
  <sheetViews>
    <sheetView tabSelected="1" topLeftCell="D1" zoomScale="138" zoomScaleNormal="138" workbookViewId="0">
      <pane ySplit="5" topLeftCell="A3392" activePane="bottomLeft" state="frozen"/>
      <selection activeCell="E1" sqref="E1"/>
      <selection pane="bottomLeft" activeCell="N3413" sqref="N3413"/>
    </sheetView>
  </sheetViews>
  <sheetFormatPr baseColWidth="10" defaultColWidth="8.83203125" defaultRowHeight="15" x14ac:dyDescent="0.2"/>
  <cols>
    <col min="1" max="1" width="6.1640625" style="12" customWidth="1"/>
    <col min="2" max="2" width="9.83203125" style="1" customWidth="1"/>
    <col min="3" max="3" width="18.33203125" style="12" customWidth="1"/>
    <col min="4" max="4" width="9.1640625" style="1980"/>
    <col min="5" max="5" width="9.1640625" style="1"/>
    <col min="6" max="6" width="9.1640625" style="2"/>
    <col min="7" max="7" width="12.6640625" style="1" bestFit="1" customWidth="1"/>
    <col min="8" max="8" width="20" style="11" customWidth="1"/>
    <col min="9" max="9" width="11.33203125" style="11" customWidth="1"/>
    <col min="10" max="10" width="7.5" style="11" customWidth="1"/>
    <col min="11" max="11" width="6.5" style="11" customWidth="1"/>
    <col min="12" max="12" width="8.1640625" style="11" customWidth="1"/>
    <col min="13" max="13" width="7" style="11" customWidth="1"/>
    <col min="14" max="14" width="10.5" style="11" customWidth="1"/>
    <col min="15" max="15" width="9.1640625" style="1"/>
    <col min="16" max="16" width="10.83203125" style="1" customWidth="1"/>
    <col min="17" max="17" width="15.33203125" style="1" customWidth="1"/>
    <col min="18" max="18" width="15.33203125" customWidth="1"/>
    <col min="19" max="19" width="8" style="1" customWidth="1"/>
    <col min="20" max="20" width="8.5" customWidth="1"/>
    <col min="21" max="21" width="28.1640625" customWidth="1"/>
    <col min="22" max="22" width="10.6640625" style="5" customWidth="1"/>
    <col min="23" max="23" width="9.1640625" style="1"/>
    <col min="24" max="24" width="11.5" style="257" bestFit="1" customWidth="1"/>
    <col min="25" max="25" width="9.1640625" style="1"/>
    <col min="26" max="26" width="9.1640625" style="5"/>
    <col min="27" max="28" width="9.1640625" style="1"/>
    <col min="29" max="29" width="11.83203125" style="651" customWidth="1"/>
    <col min="30" max="30" width="4.83203125" style="609" customWidth="1"/>
    <col min="31" max="31" width="6.6640625" style="609" customWidth="1"/>
    <col min="32" max="32" width="3.33203125" style="609" customWidth="1"/>
    <col min="33" max="33" width="13.5" style="1732" customWidth="1"/>
    <col min="34" max="34" width="5.6640625" style="1732" customWidth="1"/>
    <col min="35" max="35" width="21.6640625" style="651" customWidth="1"/>
    <col min="36" max="36" width="68.5" style="1319" customWidth="1"/>
    <col min="37" max="37" width="15.83203125" style="1" bestFit="1" customWidth="1"/>
    <col min="38" max="40" width="9.1640625" style="1"/>
    <col min="41" max="41" width="9.1640625" style="6"/>
    <col min="42" max="42" width="9.1640625" style="1"/>
    <col min="43" max="43" width="9.1640625" style="30"/>
    <col min="44" max="44" width="9.1640625" style="5"/>
    <col min="45" max="45" width="55.5" style="1" customWidth="1"/>
    <col min="46" max="47" width="9.1640625" style="1" customWidth="1"/>
    <col min="48" max="48" width="9.1640625" customWidth="1"/>
  </cols>
  <sheetData>
    <row r="3" spans="1:64" ht="16" x14ac:dyDescent="0.2">
      <c r="H3" s="11" t="s">
        <v>64</v>
      </c>
      <c r="R3" s="1"/>
      <c r="T3" s="1"/>
      <c r="U3" s="1"/>
      <c r="AZ3" s="2695"/>
      <c r="BA3" s="2695"/>
      <c r="BB3" s="2695"/>
      <c r="BC3" s="2695"/>
      <c r="BD3" s="2695"/>
      <c r="BE3" s="2695"/>
      <c r="BF3" s="2695"/>
      <c r="BG3" s="2695"/>
      <c r="BH3" s="2695"/>
      <c r="BI3" s="2"/>
      <c r="BJ3" s="1"/>
      <c r="BL3" s="1"/>
    </row>
    <row r="4" spans="1:64" ht="17" customHeight="1" x14ac:dyDescent="0.2">
      <c r="H4" s="11" t="s">
        <v>65</v>
      </c>
      <c r="N4" s="11" t="s">
        <v>2</v>
      </c>
      <c r="O4" s="1" t="s">
        <v>0</v>
      </c>
      <c r="P4" s="1" t="s">
        <v>3</v>
      </c>
      <c r="Q4" s="1" t="s">
        <v>4</v>
      </c>
      <c r="R4" s="1" t="s">
        <v>5</v>
      </c>
      <c r="S4" s="1" t="s">
        <v>4</v>
      </c>
      <c r="T4" s="1" t="s">
        <v>21</v>
      </c>
      <c r="U4" s="1" t="s">
        <v>6</v>
      </c>
      <c r="V4" s="2696" t="s">
        <v>7</v>
      </c>
      <c r="W4" s="2697"/>
      <c r="X4" s="2697"/>
      <c r="Y4" s="2697"/>
      <c r="Z4" s="2703" t="s">
        <v>19</v>
      </c>
      <c r="AA4" s="2704"/>
      <c r="AB4" s="2705"/>
      <c r="AC4" s="964"/>
      <c r="AD4" s="1487"/>
      <c r="AE4" s="1487"/>
      <c r="AF4" s="1487"/>
      <c r="AG4" s="1487"/>
      <c r="AH4" s="1487"/>
      <c r="AI4" s="964"/>
      <c r="AJ4" s="2698" t="s">
        <v>1</v>
      </c>
      <c r="AK4" s="2699"/>
      <c r="AL4" s="2699"/>
      <c r="AM4" s="2699"/>
      <c r="AN4" s="2699"/>
      <c r="AO4" s="2700"/>
      <c r="AP4" s="2701" t="s">
        <v>9</v>
      </c>
      <c r="AQ4" s="2702"/>
      <c r="AR4" s="9"/>
      <c r="AS4" s="10"/>
      <c r="AT4" s="10"/>
      <c r="AU4" s="10"/>
      <c r="AZ4" s="2"/>
      <c r="BA4" s="2"/>
      <c r="BB4" s="2"/>
      <c r="BC4" s="2"/>
      <c r="BD4" s="2"/>
      <c r="BE4" s="2"/>
      <c r="BF4" s="2"/>
      <c r="BG4" s="2"/>
      <c r="BH4" s="2"/>
      <c r="BI4" s="2"/>
      <c r="BJ4" s="1"/>
      <c r="BL4" s="1"/>
    </row>
    <row r="5" spans="1:64" x14ac:dyDescent="0.2">
      <c r="R5" s="1"/>
      <c r="T5" s="1"/>
      <c r="U5" s="1"/>
      <c r="V5" s="4" t="s">
        <v>10</v>
      </c>
      <c r="W5" s="3" t="s">
        <v>11</v>
      </c>
      <c r="X5" s="301" t="s">
        <v>12</v>
      </c>
      <c r="Y5" s="3" t="s">
        <v>8</v>
      </c>
      <c r="Z5" s="4" t="s">
        <v>11</v>
      </c>
      <c r="AA5" s="3" t="s">
        <v>31</v>
      </c>
      <c r="AB5" s="3" t="s">
        <v>20</v>
      </c>
      <c r="AC5" s="965"/>
      <c r="AD5" s="1488"/>
      <c r="AE5" s="1488"/>
      <c r="AF5" s="1488"/>
      <c r="AG5" s="1488"/>
      <c r="AH5" s="1488"/>
      <c r="AI5" s="965"/>
      <c r="AJ5" s="1320" t="s">
        <v>23</v>
      </c>
      <c r="AK5" s="3" t="s">
        <v>8</v>
      </c>
      <c r="AL5" s="3" t="s">
        <v>13</v>
      </c>
      <c r="AM5" s="3" t="s">
        <v>31</v>
      </c>
      <c r="AN5" s="3" t="s">
        <v>25</v>
      </c>
      <c r="AO5" s="7" t="s">
        <v>24</v>
      </c>
      <c r="AP5" s="3" t="s">
        <v>26</v>
      </c>
      <c r="AQ5" s="31" t="s">
        <v>27</v>
      </c>
      <c r="AR5" s="8"/>
      <c r="AS5" s="2"/>
      <c r="AT5" s="2"/>
      <c r="AU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1"/>
      <c r="BL5" s="1"/>
    </row>
    <row r="6" spans="1:64" x14ac:dyDescent="0.2">
      <c r="R6" s="1"/>
      <c r="T6" s="1"/>
      <c r="U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s="18" customFormat="1" x14ac:dyDescent="0.2">
      <c r="A7" s="12"/>
      <c r="B7" s="12"/>
      <c r="C7" s="12"/>
      <c r="D7" s="1981"/>
      <c r="E7" s="12"/>
      <c r="F7" s="1577"/>
      <c r="G7" s="12"/>
      <c r="H7" s="38"/>
      <c r="I7" s="38"/>
      <c r="J7" s="38"/>
      <c r="K7" s="38"/>
      <c r="L7" s="38"/>
      <c r="M7" s="38"/>
      <c r="N7" s="38">
        <v>24691121</v>
      </c>
      <c r="O7" s="12">
        <v>1</v>
      </c>
      <c r="P7" s="13">
        <v>43729</v>
      </c>
      <c r="Q7" s="12" t="s">
        <v>15</v>
      </c>
      <c r="R7" s="12" t="s">
        <v>16</v>
      </c>
      <c r="S7" s="12" t="s">
        <v>1</v>
      </c>
      <c r="T7" s="12" t="s">
        <v>22</v>
      </c>
      <c r="U7" s="14" t="s">
        <v>14</v>
      </c>
      <c r="V7" s="15" t="s">
        <v>18</v>
      </c>
      <c r="W7" s="12">
        <v>6</v>
      </c>
      <c r="X7" s="259">
        <v>1</v>
      </c>
      <c r="Y7" s="12">
        <v>0.98</v>
      </c>
      <c r="Z7" s="15">
        <v>2</v>
      </c>
      <c r="AA7" s="12"/>
      <c r="AB7" s="16">
        <v>3E-9</v>
      </c>
      <c r="AC7" s="966"/>
      <c r="AD7" s="602"/>
      <c r="AE7" s="602"/>
      <c r="AF7" s="602"/>
      <c r="AG7" s="1733"/>
      <c r="AH7" s="1733"/>
      <c r="AI7" s="966"/>
      <c r="AJ7" s="1321">
        <v>1</v>
      </c>
      <c r="AK7" s="12">
        <v>0</v>
      </c>
      <c r="AL7" s="12">
        <v>0</v>
      </c>
      <c r="AM7" s="12"/>
      <c r="AN7" s="12">
        <v>0</v>
      </c>
      <c r="AO7" s="17">
        <v>0</v>
      </c>
      <c r="AP7" s="12">
        <v>221</v>
      </c>
      <c r="AQ7" s="32">
        <f>AP7/X7</f>
        <v>221</v>
      </c>
      <c r="AR7" s="15"/>
      <c r="AS7" s="36" t="s">
        <v>50</v>
      </c>
      <c r="AT7" s="12"/>
      <c r="AU7" s="12"/>
    </row>
    <row r="8" spans="1:64" s="18" customFormat="1" x14ac:dyDescent="0.2">
      <c r="A8" s="12"/>
      <c r="B8" s="12"/>
      <c r="C8" s="12"/>
      <c r="D8" s="1981"/>
      <c r="E8" s="12"/>
      <c r="F8" s="1577"/>
      <c r="G8" s="12"/>
      <c r="H8" s="38"/>
      <c r="I8" s="38"/>
      <c r="J8" s="38"/>
      <c r="K8" s="38"/>
      <c r="L8" s="38"/>
      <c r="M8" s="38"/>
      <c r="N8" s="38">
        <v>24691765</v>
      </c>
      <c r="O8" s="12">
        <v>2</v>
      </c>
      <c r="P8" s="13">
        <v>43729</v>
      </c>
      <c r="Q8" s="12" t="s">
        <v>17</v>
      </c>
      <c r="R8" s="18" t="s">
        <v>15</v>
      </c>
      <c r="S8" s="12" t="s">
        <v>1</v>
      </c>
      <c r="T8" s="12" t="s">
        <v>22</v>
      </c>
      <c r="U8" s="14" t="s">
        <v>14</v>
      </c>
      <c r="V8" s="15" t="s">
        <v>18</v>
      </c>
      <c r="W8" s="12">
        <v>6</v>
      </c>
      <c r="X8" s="302">
        <v>4</v>
      </c>
      <c r="Y8" s="12" t="s">
        <v>8432</v>
      </c>
      <c r="Z8" s="15">
        <v>2</v>
      </c>
      <c r="AA8" s="12"/>
      <c r="AB8" s="16">
        <v>3E-9</v>
      </c>
      <c r="AC8" s="966"/>
      <c r="AD8" s="602"/>
      <c r="AE8" s="602"/>
      <c r="AF8" s="602"/>
      <c r="AG8" s="1733"/>
      <c r="AH8" s="1733"/>
      <c r="AI8" s="966"/>
      <c r="AJ8" s="1321">
        <v>2</v>
      </c>
      <c r="AK8" s="12">
        <v>0</v>
      </c>
      <c r="AL8" s="12">
        <v>1</v>
      </c>
      <c r="AM8" s="12"/>
      <c r="AN8" s="20">
        <v>1</v>
      </c>
      <c r="AO8" s="17">
        <v>0</v>
      </c>
      <c r="AP8" s="12">
        <v>663</v>
      </c>
      <c r="AQ8" s="32">
        <f>AP8/X8</f>
        <v>165.75</v>
      </c>
      <c r="AR8" s="15"/>
      <c r="AS8" s="21" t="s">
        <v>28</v>
      </c>
      <c r="AT8" s="12"/>
      <c r="AU8" s="12"/>
    </row>
    <row r="9" spans="1:64" s="18" customFormat="1" x14ac:dyDescent="0.2">
      <c r="A9" s="12"/>
      <c r="B9" s="12"/>
      <c r="C9" s="12"/>
      <c r="D9" s="1981"/>
      <c r="E9" s="12"/>
      <c r="F9" s="1577"/>
      <c r="G9" s="12"/>
      <c r="H9" s="38"/>
      <c r="I9" s="38"/>
      <c r="J9" s="38"/>
      <c r="K9" s="38"/>
      <c r="L9" s="38"/>
      <c r="M9" s="38"/>
      <c r="N9" s="38"/>
      <c r="O9" s="12"/>
      <c r="P9" s="13"/>
      <c r="Q9" s="12"/>
      <c r="S9" s="12"/>
      <c r="T9" s="12"/>
      <c r="U9" s="14"/>
      <c r="V9" s="15"/>
      <c r="W9" s="12"/>
      <c r="X9" s="302"/>
      <c r="Y9" s="12"/>
      <c r="Z9" s="15"/>
      <c r="AA9" s="12"/>
      <c r="AB9" s="16"/>
      <c r="AC9" s="966"/>
      <c r="AD9" s="602"/>
      <c r="AE9" s="602"/>
      <c r="AF9" s="602"/>
      <c r="AG9" s="1733"/>
      <c r="AH9" s="1733"/>
      <c r="AI9" s="966"/>
      <c r="AJ9" s="1321"/>
      <c r="AK9" s="12"/>
      <c r="AL9" s="12"/>
      <c r="AM9" s="12"/>
      <c r="AN9" s="20"/>
      <c r="AO9" s="17"/>
      <c r="AP9" s="12"/>
      <c r="AQ9" s="32"/>
      <c r="AR9" s="15"/>
      <c r="AS9" s="21"/>
      <c r="AT9" s="12"/>
      <c r="AU9" s="12"/>
    </row>
    <row r="10" spans="1:64" s="128" customFormat="1" ht="32" x14ac:dyDescent="0.2">
      <c r="A10" s="125"/>
      <c r="B10" s="125"/>
      <c r="C10" s="125"/>
      <c r="D10" s="1982"/>
      <c r="E10" s="125"/>
      <c r="F10" s="1578"/>
      <c r="G10" s="125"/>
      <c r="H10" s="126"/>
      <c r="I10" s="126"/>
      <c r="J10" s="126"/>
      <c r="K10" s="126"/>
      <c r="L10" s="126"/>
      <c r="M10" s="126"/>
      <c r="N10" s="126">
        <v>24713750</v>
      </c>
      <c r="O10" s="125">
        <v>3</v>
      </c>
      <c r="P10" s="127">
        <v>43730</v>
      </c>
      <c r="Q10" s="125" t="s">
        <v>29</v>
      </c>
      <c r="R10" s="128" t="s">
        <v>17</v>
      </c>
      <c r="S10" s="125" t="s">
        <v>1</v>
      </c>
      <c r="T10" s="125" t="s">
        <v>22</v>
      </c>
      <c r="U10" s="129" t="s">
        <v>14</v>
      </c>
      <c r="V10" s="130" t="s">
        <v>18</v>
      </c>
      <c r="W10" s="125">
        <v>6</v>
      </c>
      <c r="X10" s="303">
        <v>100</v>
      </c>
      <c r="Y10" s="125">
        <v>0.98</v>
      </c>
      <c r="Z10" s="131">
        <v>3</v>
      </c>
      <c r="AA10" s="411"/>
      <c r="AB10" s="132">
        <v>3E-9</v>
      </c>
      <c r="AC10" s="967"/>
      <c r="AD10" s="1489"/>
      <c r="AE10" s="1489"/>
      <c r="AF10" s="1489"/>
      <c r="AG10" s="1734"/>
      <c r="AH10" s="1734"/>
      <c r="AI10" s="967"/>
      <c r="AJ10" s="1322">
        <v>0</v>
      </c>
      <c r="AK10" s="125">
        <v>5</v>
      </c>
      <c r="AL10" s="125">
        <v>4</v>
      </c>
      <c r="AM10" s="125">
        <v>86</v>
      </c>
      <c r="AN10" s="133">
        <v>5</v>
      </c>
      <c r="AO10" s="134">
        <v>0</v>
      </c>
      <c r="AP10" s="125">
        <v>273</v>
      </c>
      <c r="AQ10" s="135">
        <f>AP10/X10</f>
        <v>2.73</v>
      </c>
      <c r="AR10" s="130"/>
      <c r="AS10" s="136" t="s">
        <v>30</v>
      </c>
      <c r="AT10" s="125"/>
      <c r="AU10" s="125"/>
    </row>
    <row r="11" spans="1:64" s="128" customFormat="1" x14ac:dyDescent="0.2">
      <c r="A11" s="125"/>
      <c r="B11" s="125"/>
      <c r="C11" s="125"/>
      <c r="D11" s="1982"/>
      <c r="E11" s="125"/>
      <c r="F11" s="1578"/>
      <c r="G11" s="125"/>
      <c r="H11" s="126"/>
      <c r="I11" s="126"/>
      <c r="J11" s="126"/>
      <c r="K11" s="126"/>
      <c r="L11" s="126"/>
      <c r="M11" s="126"/>
      <c r="N11" s="126"/>
      <c r="O11" s="125"/>
      <c r="P11" s="127"/>
      <c r="Q11" s="125"/>
      <c r="S11" s="125"/>
      <c r="T11" s="125"/>
      <c r="U11" s="129"/>
      <c r="V11" s="130"/>
      <c r="W11" s="125"/>
      <c r="X11" s="303"/>
      <c r="Y11" s="125"/>
      <c r="Z11" s="130"/>
      <c r="AA11" s="125"/>
      <c r="AB11" s="132"/>
      <c r="AC11" s="967"/>
      <c r="AD11" s="1489"/>
      <c r="AE11" s="1489"/>
      <c r="AF11" s="1489"/>
      <c r="AG11" s="1734"/>
      <c r="AH11" s="1734"/>
      <c r="AI11" s="967"/>
      <c r="AJ11" s="1322"/>
      <c r="AK11" s="125"/>
      <c r="AL11" s="125"/>
      <c r="AM11" s="125"/>
      <c r="AN11" s="133"/>
      <c r="AO11" s="134"/>
      <c r="AP11" s="125"/>
      <c r="AQ11" s="135"/>
      <c r="AR11" s="130"/>
      <c r="AS11" s="136"/>
      <c r="AT11" s="125"/>
      <c r="AU11" s="125"/>
    </row>
    <row r="12" spans="1:64" s="128" customFormat="1" ht="31.5" customHeight="1" x14ac:dyDescent="0.2">
      <c r="A12" s="125"/>
      <c r="B12" s="125"/>
      <c r="C12" s="125"/>
      <c r="D12" s="1982"/>
      <c r="E12" s="125"/>
      <c r="F12" s="1578"/>
      <c r="G12" s="125"/>
      <c r="H12" s="126"/>
      <c r="I12" s="126"/>
      <c r="J12" s="126"/>
      <c r="K12" s="126"/>
      <c r="L12" s="126"/>
      <c r="M12" s="126"/>
      <c r="N12" s="126" t="s">
        <v>34</v>
      </c>
      <c r="O12" s="125">
        <v>5</v>
      </c>
      <c r="P12" s="127">
        <v>43730</v>
      </c>
      <c r="Q12" s="125" t="s">
        <v>32</v>
      </c>
      <c r="R12" s="128" t="s">
        <v>29</v>
      </c>
      <c r="S12" s="125" t="s">
        <v>1</v>
      </c>
      <c r="T12" s="125" t="s">
        <v>22</v>
      </c>
      <c r="U12" s="129" t="s">
        <v>14</v>
      </c>
      <c r="V12" s="130" t="s">
        <v>18</v>
      </c>
      <c r="W12" s="125">
        <v>6</v>
      </c>
      <c r="X12" s="303">
        <v>500</v>
      </c>
      <c r="Y12" s="125">
        <v>0.98</v>
      </c>
      <c r="Z12" s="137">
        <v>3</v>
      </c>
      <c r="AA12" s="129"/>
      <c r="AB12" s="132">
        <v>3E-9</v>
      </c>
      <c r="AC12" s="967"/>
      <c r="AD12" s="1489"/>
      <c r="AE12" s="1489"/>
      <c r="AF12" s="1489"/>
      <c r="AG12" s="1734"/>
      <c r="AH12" s="1734"/>
      <c r="AI12" s="967"/>
      <c r="AJ12" s="1322">
        <v>0</v>
      </c>
      <c r="AK12" s="125">
        <v>14</v>
      </c>
      <c r="AL12" s="125">
        <v>12</v>
      </c>
      <c r="AM12" s="125">
        <v>464</v>
      </c>
      <c r="AN12" s="133">
        <v>10</v>
      </c>
      <c r="AO12" s="134">
        <v>0</v>
      </c>
      <c r="AP12" s="125">
        <v>1400</v>
      </c>
      <c r="AQ12" s="135">
        <f>AP12/X12</f>
        <v>2.8</v>
      </c>
      <c r="AR12" s="130"/>
      <c r="AS12" s="136" t="s">
        <v>33</v>
      </c>
      <c r="AT12" s="125"/>
      <c r="AU12" s="125"/>
    </row>
    <row r="14" spans="1:64" s="26" customFormat="1" ht="31.5" customHeight="1" x14ac:dyDescent="0.2">
      <c r="A14" s="20"/>
      <c r="B14" s="20"/>
      <c r="C14" s="20"/>
      <c r="D14" s="1983"/>
      <c r="E14" s="20"/>
      <c r="F14" s="1579"/>
      <c r="G14" s="20"/>
      <c r="H14" s="39"/>
      <c r="I14" s="39"/>
      <c r="J14" s="39"/>
      <c r="K14" s="39"/>
      <c r="L14" s="39"/>
      <c r="M14" s="39"/>
      <c r="N14" s="39">
        <v>24729634</v>
      </c>
      <c r="O14" s="20">
        <v>6</v>
      </c>
      <c r="P14" s="25">
        <v>43731</v>
      </c>
      <c r="Q14" s="20" t="s">
        <v>35</v>
      </c>
      <c r="R14" s="26" t="s">
        <v>32</v>
      </c>
      <c r="S14" s="20" t="s">
        <v>1</v>
      </c>
      <c r="T14" s="20" t="s">
        <v>22</v>
      </c>
      <c r="U14" s="20" t="s">
        <v>14</v>
      </c>
      <c r="V14" s="27" t="s">
        <v>18</v>
      </c>
      <c r="W14" s="20">
        <v>6</v>
      </c>
      <c r="X14" s="304">
        <v>500</v>
      </c>
      <c r="Y14" s="20">
        <v>0.98</v>
      </c>
      <c r="Z14" s="27">
        <v>3</v>
      </c>
      <c r="AA14" s="20"/>
      <c r="AB14" s="28">
        <v>3E-9</v>
      </c>
      <c r="AC14" s="968"/>
      <c r="AD14" s="602"/>
      <c r="AE14" s="602"/>
      <c r="AF14" s="602"/>
      <c r="AG14" s="1733"/>
      <c r="AH14" s="1733"/>
      <c r="AI14" s="968"/>
      <c r="AJ14" s="1323"/>
      <c r="AK14" s="20"/>
      <c r="AL14" s="20"/>
      <c r="AM14" s="20"/>
      <c r="AN14" s="20">
        <v>179</v>
      </c>
      <c r="AO14" s="29"/>
      <c r="AP14" s="20"/>
      <c r="AQ14" s="33"/>
      <c r="AR14" s="27"/>
      <c r="AS14" s="23" t="s">
        <v>45</v>
      </c>
      <c r="AT14" s="20"/>
      <c r="AU14" s="20"/>
    </row>
    <row r="15" spans="1:64" s="26" customFormat="1" ht="31.5" customHeight="1" x14ac:dyDescent="0.2">
      <c r="A15" s="20"/>
      <c r="B15" s="20"/>
      <c r="C15" s="20"/>
      <c r="D15" s="1983"/>
      <c r="E15" s="20"/>
      <c r="F15" s="1579"/>
      <c r="G15" s="20"/>
      <c r="H15" s="39"/>
      <c r="I15" s="39"/>
      <c r="J15" s="39"/>
      <c r="K15" s="39"/>
      <c r="L15" s="39"/>
      <c r="M15" s="39"/>
      <c r="N15" s="39">
        <v>24729711</v>
      </c>
      <c r="O15" s="20">
        <v>7</v>
      </c>
      <c r="P15" s="25">
        <v>43731</v>
      </c>
      <c r="Q15" s="20" t="s">
        <v>36</v>
      </c>
      <c r="R15" s="26" t="s">
        <v>35</v>
      </c>
      <c r="S15" s="20" t="s">
        <v>1</v>
      </c>
      <c r="T15" s="20" t="s">
        <v>22</v>
      </c>
      <c r="U15" s="20" t="s">
        <v>14</v>
      </c>
      <c r="V15" s="27" t="s">
        <v>18</v>
      </c>
      <c r="W15" s="20">
        <v>6</v>
      </c>
      <c r="X15" s="304">
        <v>500</v>
      </c>
      <c r="Y15" s="20">
        <v>0.98</v>
      </c>
      <c r="Z15" s="27">
        <v>3</v>
      </c>
      <c r="AA15" s="20"/>
      <c r="AB15" s="28">
        <v>3E-9</v>
      </c>
      <c r="AC15" s="968"/>
      <c r="AD15" s="602"/>
      <c r="AE15" s="602"/>
      <c r="AF15" s="602"/>
      <c r="AG15" s="1733"/>
      <c r="AH15" s="1733"/>
      <c r="AI15" s="968">
        <v>1415</v>
      </c>
      <c r="AJ15" s="1323"/>
      <c r="AK15" s="20"/>
      <c r="AL15" s="20"/>
      <c r="AM15" s="20"/>
      <c r="AN15" s="20">
        <v>109</v>
      </c>
      <c r="AO15" s="29"/>
      <c r="AP15" s="20"/>
      <c r="AQ15" s="33"/>
      <c r="AR15" s="27"/>
      <c r="AS15" s="23" t="s">
        <v>37</v>
      </c>
      <c r="AT15" s="20"/>
      <c r="AU15" s="20"/>
    </row>
    <row r="16" spans="1:64" s="26" customFormat="1" ht="31.5" customHeight="1" x14ac:dyDescent="0.2">
      <c r="A16" s="20"/>
      <c r="B16" s="20"/>
      <c r="C16" s="20"/>
      <c r="D16" s="1983"/>
      <c r="E16" s="20"/>
      <c r="F16" s="1579"/>
      <c r="G16" s="20"/>
      <c r="H16" s="39"/>
      <c r="I16" s="39"/>
      <c r="J16" s="39"/>
      <c r="K16" s="39"/>
      <c r="L16" s="39"/>
      <c r="M16" s="39"/>
      <c r="N16" s="39">
        <v>24729713</v>
      </c>
      <c r="O16" s="20">
        <v>8</v>
      </c>
      <c r="P16" s="25">
        <v>43731</v>
      </c>
      <c r="Q16" s="20" t="s">
        <v>38</v>
      </c>
      <c r="R16" s="26" t="s">
        <v>35</v>
      </c>
      <c r="S16" s="20" t="s">
        <v>1</v>
      </c>
      <c r="T16" s="20" t="s">
        <v>22</v>
      </c>
      <c r="U16" s="20" t="s">
        <v>14</v>
      </c>
      <c r="V16" s="27" t="s">
        <v>18</v>
      </c>
      <c r="W16" s="20">
        <v>6</v>
      </c>
      <c r="X16" s="304">
        <v>500</v>
      </c>
      <c r="Y16" s="20">
        <v>0.98</v>
      </c>
      <c r="Z16" s="27">
        <v>3</v>
      </c>
      <c r="AA16" s="20"/>
      <c r="AB16" s="28">
        <v>3E-9</v>
      </c>
      <c r="AC16" s="968"/>
      <c r="AD16" s="602"/>
      <c r="AE16" s="602"/>
      <c r="AF16" s="602"/>
      <c r="AG16" s="1733"/>
      <c r="AH16" s="1733"/>
      <c r="AI16" s="968"/>
      <c r="AJ16" s="1323"/>
      <c r="AK16" s="20"/>
      <c r="AL16" s="20"/>
      <c r="AM16" s="20"/>
      <c r="AN16" s="20"/>
      <c r="AO16" s="29"/>
      <c r="AP16" s="20"/>
      <c r="AQ16" s="33"/>
      <c r="AR16" s="27"/>
      <c r="AS16" s="23" t="s">
        <v>39</v>
      </c>
      <c r="AT16" s="20"/>
      <c r="AU16" s="20"/>
    </row>
    <row r="18" spans="1:47" s="18" customFormat="1" ht="31.5" customHeight="1" x14ac:dyDescent="0.2">
      <c r="A18" s="12"/>
      <c r="B18" s="12"/>
      <c r="C18" s="12"/>
      <c r="D18" s="1981"/>
      <c r="E18" s="12"/>
      <c r="F18" s="1577"/>
      <c r="G18" s="12"/>
      <c r="H18" s="38"/>
      <c r="I18" s="38"/>
      <c r="J18" s="38"/>
      <c r="K18" s="38"/>
      <c r="L18" s="38"/>
      <c r="M18" s="38"/>
      <c r="N18" s="38">
        <v>24730030</v>
      </c>
      <c r="O18" s="12">
        <v>9</v>
      </c>
      <c r="P18" s="13">
        <v>43731</v>
      </c>
      <c r="Q18" s="12" t="s">
        <v>179</v>
      </c>
      <c r="R18" s="18" t="s">
        <v>35</v>
      </c>
      <c r="S18" s="12" t="s">
        <v>1</v>
      </c>
      <c r="T18" s="12" t="s">
        <v>22</v>
      </c>
      <c r="U18" s="14" t="s">
        <v>14</v>
      </c>
      <c r="V18" s="15" t="s">
        <v>18</v>
      </c>
      <c r="W18" s="12">
        <v>6</v>
      </c>
      <c r="X18" s="262">
        <v>500</v>
      </c>
      <c r="Y18" s="12">
        <v>0.98</v>
      </c>
      <c r="Z18" s="24">
        <v>3</v>
      </c>
      <c r="AA18" s="14"/>
      <c r="AB18" s="16">
        <v>3E-9</v>
      </c>
      <c r="AC18" s="966"/>
      <c r="AD18" s="602"/>
      <c r="AE18" s="602"/>
      <c r="AF18" s="602"/>
      <c r="AG18" s="1733"/>
      <c r="AH18" s="1733"/>
      <c r="AI18" s="966"/>
      <c r="AJ18" s="1321">
        <v>0</v>
      </c>
      <c r="AK18" s="12">
        <v>2</v>
      </c>
      <c r="AL18" s="12">
        <v>25</v>
      </c>
      <c r="AM18" s="12">
        <v>473</v>
      </c>
      <c r="AN18" s="34">
        <v>0</v>
      </c>
      <c r="AO18" s="17">
        <v>0</v>
      </c>
      <c r="AP18" s="12">
        <v>1459</v>
      </c>
      <c r="AQ18" s="32"/>
      <c r="AR18" s="15"/>
      <c r="AS18" s="35" t="s">
        <v>42</v>
      </c>
      <c r="AT18" s="12"/>
      <c r="AU18" s="12"/>
    </row>
    <row r="19" spans="1:47" s="18" customFormat="1" ht="31.5" customHeight="1" x14ac:dyDescent="0.2">
      <c r="A19" s="12"/>
      <c r="B19" s="12"/>
      <c r="C19" s="12"/>
      <c r="D19" s="1981"/>
      <c r="E19" s="12"/>
      <c r="F19" s="1577"/>
      <c r="G19" s="12"/>
      <c r="H19" s="38"/>
      <c r="I19" s="38"/>
      <c r="J19" s="38"/>
      <c r="K19" s="38"/>
      <c r="L19" s="38"/>
      <c r="M19" s="38"/>
      <c r="N19" s="38">
        <v>24730032</v>
      </c>
      <c r="O19" s="12">
        <v>10</v>
      </c>
      <c r="P19" s="13">
        <v>43731</v>
      </c>
      <c r="Q19" s="12" t="s">
        <v>40</v>
      </c>
      <c r="R19" s="18" t="s">
        <v>35</v>
      </c>
      <c r="S19" s="12" t="s">
        <v>1</v>
      </c>
      <c r="T19" s="12" t="s">
        <v>22</v>
      </c>
      <c r="U19" s="14" t="s">
        <v>14</v>
      </c>
      <c r="V19" s="15" t="s">
        <v>18</v>
      </c>
      <c r="W19" s="12">
        <v>6</v>
      </c>
      <c r="X19" s="262">
        <v>500</v>
      </c>
      <c r="Y19" s="12">
        <v>0.98</v>
      </c>
      <c r="Z19" s="24">
        <v>3</v>
      </c>
      <c r="AA19" s="14"/>
      <c r="AB19" s="16">
        <v>3E-9</v>
      </c>
      <c r="AC19" s="966"/>
      <c r="AD19" s="602"/>
      <c r="AE19" s="602"/>
      <c r="AF19" s="602"/>
      <c r="AG19" s="1733"/>
      <c r="AH19" s="1733"/>
      <c r="AI19" s="966"/>
      <c r="AJ19" s="1321">
        <v>0</v>
      </c>
      <c r="AK19" s="12">
        <v>5</v>
      </c>
      <c r="AL19" s="12">
        <v>20</v>
      </c>
      <c r="AM19" s="12">
        <v>475</v>
      </c>
      <c r="AN19" s="34">
        <v>0</v>
      </c>
      <c r="AO19" s="17">
        <v>0</v>
      </c>
      <c r="AP19" s="12">
        <v>1511</v>
      </c>
      <c r="AQ19" s="32"/>
      <c r="AR19" s="15"/>
      <c r="AS19" s="35" t="s">
        <v>43</v>
      </c>
      <c r="AT19" s="12"/>
      <c r="AU19" s="12"/>
    </row>
    <row r="20" spans="1:47" s="18" customFormat="1" ht="31.5" customHeight="1" x14ac:dyDescent="0.2">
      <c r="A20" s="12"/>
      <c r="B20" s="12"/>
      <c r="C20" s="12"/>
      <c r="D20" s="1981"/>
      <c r="E20" s="12"/>
      <c r="F20" s="1577"/>
      <c r="G20" s="12"/>
      <c r="H20" s="38"/>
      <c r="I20" s="38"/>
      <c r="J20" s="38"/>
      <c r="K20" s="38"/>
      <c r="L20" s="38"/>
      <c r="M20" s="38"/>
      <c r="N20" s="38">
        <v>24730035</v>
      </c>
      <c r="O20" s="12">
        <v>11</v>
      </c>
      <c r="P20" s="13">
        <v>43731</v>
      </c>
      <c r="Q20" s="12" t="s">
        <v>41</v>
      </c>
      <c r="R20" s="18" t="s">
        <v>35</v>
      </c>
      <c r="S20" s="12" t="s">
        <v>1</v>
      </c>
      <c r="T20" s="12" t="s">
        <v>22</v>
      </c>
      <c r="U20" s="14" t="s">
        <v>14</v>
      </c>
      <c r="V20" s="15" t="s">
        <v>18</v>
      </c>
      <c r="W20" s="12">
        <v>6</v>
      </c>
      <c r="X20" s="262">
        <v>500</v>
      </c>
      <c r="Y20" s="12">
        <v>0.98</v>
      </c>
      <c r="Z20" s="24">
        <v>3</v>
      </c>
      <c r="AA20" s="14"/>
      <c r="AB20" s="16">
        <v>3E-9</v>
      </c>
      <c r="AC20" s="966"/>
      <c r="AD20" s="602"/>
      <c r="AE20" s="602"/>
      <c r="AF20" s="602"/>
      <c r="AG20" s="1733"/>
      <c r="AH20" s="1733"/>
      <c r="AI20" s="966"/>
      <c r="AJ20" s="1321">
        <v>0</v>
      </c>
      <c r="AK20" s="12">
        <v>7</v>
      </c>
      <c r="AL20" s="12">
        <v>19</v>
      </c>
      <c r="AM20" s="12">
        <v>473</v>
      </c>
      <c r="AN20" s="20">
        <v>1</v>
      </c>
      <c r="AO20" s="17">
        <v>0</v>
      </c>
      <c r="AP20" s="12"/>
      <c r="AQ20" s="32"/>
      <c r="AR20" s="15"/>
      <c r="AS20" s="35" t="s">
        <v>44</v>
      </c>
      <c r="AT20" s="12"/>
      <c r="AU20" s="12"/>
    </row>
    <row r="21" spans="1:47" s="18" customFormat="1" ht="31.5" customHeight="1" x14ac:dyDescent="0.2">
      <c r="A21" s="12"/>
      <c r="B21" s="12"/>
      <c r="C21" s="12"/>
      <c r="D21" s="1981"/>
      <c r="E21" s="12"/>
      <c r="F21" s="1577"/>
      <c r="G21" s="12"/>
      <c r="H21" s="38"/>
      <c r="I21" s="38"/>
      <c r="J21" s="38"/>
      <c r="K21" s="38"/>
      <c r="L21" s="38"/>
      <c r="M21" s="38"/>
      <c r="N21" s="38">
        <v>24730665</v>
      </c>
      <c r="O21" s="12">
        <v>12</v>
      </c>
      <c r="P21" s="13">
        <v>43731</v>
      </c>
      <c r="Q21" s="12" t="s">
        <v>46</v>
      </c>
      <c r="R21" s="18" t="s">
        <v>35</v>
      </c>
      <c r="S21" s="12" t="s">
        <v>1</v>
      </c>
      <c r="T21" s="12" t="s">
        <v>22</v>
      </c>
      <c r="U21" s="14" t="s">
        <v>14</v>
      </c>
      <c r="V21" s="15" t="s">
        <v>18</v>
      </c>
      <c r="W21" s="12">
        <v>6</v>
      </c>
      <c r="X21" s="262">
        <v>500</v>
      </c>
      <c r="Y21" s="12">
        <v>0.98</v>
      </c>
      <c r="Z21" s="24">
        <v>3</v>
      </c>
      <c r="AA21" s="14"/>
      <c r="AB21" s="16">
        <v>3E-9</v>
      </c>
      <c r="AC21" s="966"/>
      <c r="AD21" s="602"/>
      <c r="AE21" s="602"/>
      <c r="AF21" s="602"/>
      <c r="AG21" s="1733"/>
      <c r="AH21" s="1733"/>
      <c r="AI21" s="966"/>
      <c r="AJ21" s="1321">
        <v>0</v>
      </c>
      <c r="AK21" s="12">
        <v>10</v>
      </c>
      <c r="AL21" s="12">
        <v>22</v>
      </c>
      <c r="AM21" s="12">
        <v>468</v>
      </c>
      <c r="AN21" s="34">
        <v>0</v>
      </c>
      <c r="AO21" s="17">
        <v>0</v>
      </c>
      <c r="AP21" s="12"/>
      <c r="AQ21" s="32"/>
      <c r="AR21" s="15"/>
      <c r="AS21" s="35" t="s">
        <v>47</v>
      </c>
      <c r="AT21" s="12"/>
      <c r="AU21" s="12"/>
    </row>
    <row r="22" spans="1:47" s="18" customFormat="1" ht="31.5" customHeight="1" x14ac:dyDescent="0.2">
      <c r="A22" s="12"/>
      <c r="B22" s="12"/>
      <c r="C22" s="12"/>
      <c r="D22" s="1981"/>
      <c r="E22" s="12"/>
      <c r="F22" s="1577"/>
      <c r="G22" s="12"/>
      <c r="H22" s="38"/>
      <c r="I22" s="38"/>
      <c r="J22" s="38"/>
      <c r="K22" s="38"/>
      <c r="L22" s="38"/>
      <c r="M22" s="38"/>
      <c r="N22" s="38" t="s">
        <v>53</v>
      </c>
      <c r="O22" s="12">
        <v>13</v>
      </c>
      <c r="P22" s="13">
        <v>43731</v>
      </c>
      <c r="Q22" s="12" t="s">
        <v>48</v>
      </c>
      <c r="R22" s="18" t="s">
        <v>40</v>
      </c>
      <c r="S22" s="12" t="s">
        <v>1</v>
      </c>
      <c r="T22" s="12" t="s">
        <v>22</v>
      </c>
      <c r="U22" s="14" t="s">
        <v>14</v>
      </c>
      <c r="V22" s="15" t="s">
        <v>18</v>
      </c>
      <c r="W22" s="12">
        <v>6</v>
      </c>
      <c r="X22" s="302">
        <v>400</v>
      </c>
      <c r="Y22" s="12">
        <v>0.98</v>
      </c>
      <c r="Z22" s="24">
        <v>3</v>
      </c>
      <c r="AA22" s="14"/>
      <c r="AB22" s="16">
        <v>3E-9</v>
      </c>
      <c r="AC22" s="966"/>
      <c r="AD22" s="602"/>
      <c r="AE22" s="602"/>
      <c r="AF22" s="602"/>
      <c r="AG22" s="1733"/>
      <c r="AH22" s="1733"/>
      <c r="AI22" s="966"/>
      <c r="AJ22" s="1321">
        <v>0</v>
      </c>
      <c r="AK22" s="12">
        <v>3</v>
      </c>
      <c r="AL22" s="12">
        <v>21</v>
      </c>
      <c r="AM22" s="12">
        <v>376</v>
      </c>
      <c r="AN22" s="34">
        <v>0</v>
      </c>
      <c r="AO22" s="17">
        <v>0</v>
      </c>
      <c r="AP22" s="12">
        <v>1155</v>
      </c>
      <c r="AQ22" s="32">
        <f>AP22/X22</f>
        <v>2.8875000000000002</v>
      </c>
      <c r="AR22" s="15"/>
      <c r="AS22" s="35" t="s">
        <v>54</v>
      </c>
      <c r="AT22" s="12"/>
      <c r="AU22" s="12"/>
    </row>
    <row r="24" spans="1:47" s="18" customFormat="1" ht="16" x14ac:dyDescent="0.2">
      <c r="A24" s="12"/>
      <c r="B24" s="12"/>
      <c r="C24" s="12"/>
      <c r="D24" s="1981"/>
      <c r="E24" s="12"/>
      <c r="F24" s="1577"/>
      <c r="G24" s="12"/>
      <c r="H24" s="38"/>
      <c r="I24" s="38"/>
      <c r="J24" s="38"/>
      <c r="K24" s="38"/>
      <c r="L24" s="38"/>
      <c r="M24" s="38"/>
      <c r="N24" s="38">
        <v>24731214</v>
      </c>
      <c r="O24" s="12">
        <v>14</v>
      </c>
      <c r="P24" s="13">
        <v>43731</v>
      </c>
      <c r="Q24" s="12" t="s">
        <v>49</v>
      </c>
      <c r="R24" s="18" t="s">
        <v>35</v>
      </c>
      <c r="S24" s="12" t="s">
        <v>1</v>
      </c>
      <c r="T24" s="12" t="s">
        <v>22</v>
      </c>
      <c r="U24" s="14" t="s">
        <v>14</v>
      </c>
      <c r="V24" s="15" t="s">
        <v>18</v>
      </c>
      <c r="W24" s="12">
        <v>6</v>
      </c>
      <c r="X24" s="302">
        <v>6</v>
      </c>
      <c r="Y24" s="12">
        <v>0.98</v>
      </c>
      <c r="Z24" s="15">
        <v>2</v>
      </c>
      <c r="AA24" s="12"/>
      <c r="AB24" s="16">
        <v>3E-9</v>
      </c>
      <c r="AC24" s="966"/>
      <c r="AD24" s="602"/>
      <c r="AE24" s="602"/>
      <c r="AF24" s="602"/>
      <c r="AG24" s="1733"/>
      <c r="AH24" s="1733"/>
      <c r="AI24" s="966"/>
      <c r="AJ24" s="1324">
        <v>0</v>
      </c>
      <c r="AK24" s="34">
        <v>0</v>
      </c>
      <c r="AL24" s="34">
        <v>0</v>
      </c>
      <c r="AM24" s="34">
        <v>6</v>
      </c>
      <c r="AN24" s="34">
        <v>0</v>
      </c>
      <c r="AO24" s="37">
        <v>0</v>
      </c>
      <c r="AP24" s="12">
        <v>1109</v>
      </c>
      <c r="AQ24" s="32">
        <f>AP24/X24</f>
        <v>184.83333333333334</v>
      </c>
      <c r="AR24" s="15"/>
      <c r="AS24" s="35" t="s">
        <v>43</v>
      </c>
      <c r="AT24" s="12"/>
      <c r="AU24" s="12"/>
    </row>
    <row r="25" spans="1:47" s="18" customFormat="1" ht="16" x14ac:dyDescent="0.2">
      <c r="A25" s="12"/>
      <c r="B25" s="12"/>
      <c r="C25" s="12"/>
      <c r="D25" s="1981"/>
      <c r="E25" s="12"/>
      <c r="F25" s="1577"/>
      <c r="G25" s="12"/>
      <c r="H25" s="38"/>
      <c r="I25" s="38"/>
      <c r="J25" s="38"/>
      <c r="K25" s="38"/>
      <c r="L25" s="38"/>
      <c r="M25" s="38"/>
      <c r="N25" s="11">
        <v>24731279</v>
      </c>
      <c r="O25" s="12">
        <v>15</v>
      </c>
      <c r="P25" s="13">
        <v>43731</v>
      </c>
      <c r="Q25" s="12" t="s">
        <v>51</v>
      </c>
      <c r="R25" s="18" t="s">
        <v>49</v>
      </c>
      <c r="S25" s="12" t="s">
        <v>1</v>
      </c>
      <c r="T25" s="12" t="s">
        <v>22</v>
      </c>
      <c r="U25" s="14" t="s">
        <v>14</v>
      </c>
      <c r="V25" s="15" t="s">
        <v>18</v>
      </c>
      <c r="W25" s="12">
        <v>6</v>
      </c>
      <c r="X25" s="259">
        <v>6</v>
      </c>
      <c r="Y25" s="12">
        <v>0.98</v>
      </c>
      <c r="Z25" s="15">
        <v>2</v>
      </c>
      <c r="AA25" s="12"/>
      <c r="AB25" s="16">
        <v>3E-9</v>
      </c>
      <c r="AC25" s="966"/>
      <c r="AD25" s="602"/>
      <c r="AE25" s="602"/>
      <c r="AF25" s="602"/>
      <c r="AG25" s="1733"/>
      <c r="AH25" s="1733"/>
      <c r="AI25" s="966"/>
      <c r="AJ25" s="1324">
        <v>0</v>
      </c>
      <c r="AK25" s="34">
        <v>0</v>
      </c>
      <c r="AL25" s="34">
        <v>0</v>
      </c>
      <c r="AM25" s="34">
        <v>6</v>
      </c>
      <c r="AN25" s="34">
        <v>0</v>
      </c>
      <c r="AO25" s="37">
        <v>0</v>
      </c>
      <c r="AP25" s="12">
        <v>904</v>
      </c>
      <c r="AQ25" s="32">
        <f>AP25/X25</f>
        <v>150.66666666666666</v>
      </c>
      <c r="AR25" s="15"/>
      <c r="AS25" s="35" t="s">
        <v>52</v>
      </c>
      <c r="AT25" s="12"/>
      <c r="AU25" s="12"/>
    </row>
    <row r="27" spans="1:47" s="18" customFormat="1" ht="31.5" customHeight="1" x14ac:dyDescent="0.2">
      <c r="A27" s="12"/>
      <c r="B27" s="12"/>
      <c r="C27" s="12"/>
      <c r="D27" s="1981"/>
      <c r="E27" s="12"/>
      <c r="F27" s="1577"/>
      <c r="G27" s="12"/>
      <c r="H27" s="38"/>
      <c r="I27" s="38"/>
      <c r="J27" s="38"/>
      <c r="K27" s="38"/>
      <c r="L27" s="38"/>
      <c r="M27" s="38"/>
      <c r="N27" s="38">
        <v>24732317</v>
      </c>
      <c r="O27" s="12">
        <v>16</v>
      </c>
      <c r="P27" s="13">
        <v>43731</v>
      </c>
      <c r="Q27" s="12" t="s">
        <v>55</v>
      </c>
      <c r="R27" s="18" t="s">
        <v>48</v>
      </c>
      <c r="S27" s="12" t="s">
        <v>1</v>
      </c>
      <c r="T27" s="12" t="s">
        <v>22</v>
      </c>
      <c r="U27" s="14" t="s">
        <v>14</v>
      </c>
      <c r="V27" s="15" t="s">
        <v>18</v>
      </c>
      <c r="W27" s="12">
        <v>6</v>
      </c>
      <c r="X27" s="259">
        <v>400</v>
      </c>
      <c r="Y27" s="12">
        <v>0.98</v>
      </c>
      <c r="Z27" s="24">
        <v>3</v>
      </c>
      <c r="AA27" s="14"/>
      <c r="AB27" s="16">
        <v>3E-9</v>
      </c>
      <c r="AC27" s="966"/>
      <c r="AD27" s="602"/>
      <c r="AE27" s="602"/>
      <c r="AF27" s="602"/>
      <c r="AG27" s="1733"/>
      <c r="AH27" s="1733"/>
      <c r="AI27" s="966"/>
      <c r="AJ27" s="1321">
        <v>0</v>
      </c>
      <c r="AK27" s="34">
        <v>0</v>
      </c>
      <c r="AL27" s="12">
        <v>12</v>
      </c>
      <c r="AM27" s="12">
        <v>388</v>
      </c>
      <c r="AN27" s="34">
        <v>0</v>
      </c>
      <c r="AO27" s="17">
        <v>0</v>
      </c>
      <c r="AP27" s="12">
        <v>1454</v>
      </c>
      <c r="AQ27" s="32">
        <f>AP27/X27</f>
        <v>3.6349999999999998</v>
      </c>
      <c r="AR27" s="15"/>
      <c r="AS27" s="35" t="s">
        <v>57</v>
      </c>
      <c r="AT27" s="12"/>
      <c r="AU27" s="12"/>
    </row>
    <row r="28" spans="1:47" s="18" customFormat="1" ht="31.5" customHeight="1" x14ac:dyDescent="0.2">
      <c r="A28" s="12"/>
      <c r="B28" s="12"/>
      <c r="C28" s="12"/>
      <c r="D28" s="1981"/>
      <c r="E28" s="12"/>
      <c r="F28" s="1577"/>
      <c r="G28" s="12"/>
      <c r="H28" s="38"/>
      <c r="I28" s="38"/>
      <c r="J28" s="38"/>
      <c r="K28" s="38"/>
      <c r="L28" s="38"/>
      <c r="M28" s="38"/>
      <c r="N28" s="49">
        <v>24732951</v>
      </c>
      <c r="O28" s="12">
        <v>17</v>
      </c>
      <c r="P28" s="13">
        <v>43731</v>
      </c>
      <c r="Q28" s="12" t="s">
        <v>56</v>
      </c>
      <c r="R28" s="18" t="s">
        <v>55</v>
      </c>
      <c r="S28" s="12" t="s">
        <v>1</v>
      </c>
      <c r="T28" s="12" t="s">
        <v>22</v>
      </c>
      <c r="U28" s="14" t="s">
        <v>14</v>
      </c>
      <c r="V28" s="15" t="s">
        <v>18</v>
      </c>
      <c r="W28" s="12">
        <v>6</v>
      </c>
      <c r="X28" s="259">
        <v>400</v>
      </c>
      <c r="Y28" s="12">
        <v>0.98</v>
      </c>
      <c r="Z28" s="24">
        <v>3</v>
      </c>
      <c r="AA28" s="14"/>
      <c r="AB28" s="16">
        <v>3E-9</v>
      </c>
      <c r="AC28" s="966"/>
      <c r="AD28" s="602"/>
      <c r="AE28" s="602"/>
      <c r="AF28" s="602"/>
      <c r="AG28" s="1733"/>
      <c r="AH28" s="1733"/>
      <c r="AI28" s="966"/>
      <c r="AJ28" s="1321">
        <v>0</v>
      </c>
      <c r="AK28" s="34">
        <v>0</v>
      </c>
      <c r="AL28" s="12">
        <v>16</v>
      </c>
      <c r="AM28" s="12">
        <v>384</v>
      </c>
      <c r="AN28" s="34">
        <v>0</v>
      </c>
      <c r="AO28" s="17">
        <v>0</v>
      </c>
      <c r="AP28" s="12">
        <v>1391</v>
      </c>
      <c r="AQ28" s="32">
        <f>AP28/X28</f>
        <v>3.4775</v>
      </c>
      <c r="AR28" s="15"/>
      <c r="AS28" s="35" t="s">
        <v>58</v>
      </c>
      <c r="AT28" s="12"/>
      <c r="AU28" s="12"/>
    </row>
    <row r="30" spans="1:47" s="18" customFormat="1" ht="32" x14ac:dyDescent="0.2">
      <c r="A30" s="12"/>
      <c r="B30" s="12"/>
      <c r="C30" s="12"/>
      <c r="D30" s="1981"/>
      <c r="E30" s="38" t="s">
        <v>454</v>
      </c>
      <c r="F30" s="1580"/>
      <c r="G30" s="12"/>
      <c r="H30" s="38" t="s">
        <v>69</v>
      </c>
      <c r="I30" s="12"/>
      <c r="J30" s="12"/>
      <c r="K30" s="12"/>
      <c r="L30" s="12"/>
      <c r="M30" s="12"/>
      <c r="N30" s="11" t="s">
        <v>123</v>
      </c>
      <c r="O30" s="12">
        <v>18</v>
      </c>
      <c r="P30" s="13">
        <v>43731</v>
      </c>
      <c r="Q30" s="12" t="s">
        <v>59</v>
      </c>
      <c r="R30" s="18" t="s">
        <v>51</v>
      </c>
      <c r="S30" s="12" t="s">
        <v>1</v>
      </c>
      <c r="T30" s="12" t="s">
        <v>22</v>
      </c>
      <c r="U30" s="14" t="s">
        <v>14</v>
      </c>
      <c r="V30" s="15" t="s">
        <v>18</v>
      </c>
      <c r="W30" s="12">
        <v>6</v>
      </c>
      <c r="X30" s="302">
        <v>10000</v>
      </c>
      <c r="Y30" s="12">
        <v>0.98</v>
      </c>
      <c r="Z30" s="15">
        <v>2</v>
      </c>
      <c r="AA30" s="12"/>
      <c r="AB30" s="16">
        <v>3E-9</v>
      </c>
      <c r="AC30" s="966"/>
      <c r="AD30" s="602"/>
      <c r="AE30" s="602"/>
      <c r="AF30" s="602"/>
      <c r="AG30" s="1733"/>
      <c r="AH30" s="1733"/>
      <c r="AI30" s="966"/>
      <c r="AJ30" s="1324"/>
      <c r="AK30" s="34"/>
      <c r="AL30" s="34"/>
      <c r="AM30" s="34"/>
      <c r="AN30" s="34"/>
      <c r="AO30" s="37"/>
      <c r="AP30" s="12"/>
      <c r="AQ30" s="32"/>
      <c r="AR30" s="15"/>
      <c r="AS30" s="35" t="s">
        <v>71</v>
      </c>
      <c r="AT30" s="12"/>
      <c r="AU30" s="12"/>
    </row>
    <row r="31" spans="1:47" s="18" customFormat="1" ht="16" x14ac:dyDescent="0.2">
      <c r="A31" s="12"/>
      <c r="B31" s="12"/>
      <c r="C31" s="12"/>
      <c r="D31" s="1981"/>
      <c r="E31" s="38" t="s">
        <v>455</v>
      </c>
      <c r="F31" s="1580"/>
      <c r="G31" s="12"/>
      <c r="H31" s="38" t="s">
        <v>63</v>
      </c>
      <c r="I31" s="12"/>
      <c r="J31" s="12"/>
      <c r="K31" s="12"/>
      <c r="L31" s="12"/>
      <c r="M31" s="12"/>
      <c r="N31" s="50">
        <v>24738378</v>
      </c>
      <c r="O31" s="12">
        <v>19</v>
      </c>
      <c r="P31" s="13">
        <v>43731</v>
      </c>
      <c r="Q31" s="12" t="s">
        <v>62</v>
      </c>
      <c r="R31" s="18" t="s">
        <v>59</v>
      </c>
      <c r="S31" s="12" t="s">
        <v>1</v>
      </c>
      <c r="T31" s="19" t="s">
        <v>60</v>
      </c>
      <c r="U31" s="14" t="s">
        <v>14</v>
      </c>
      <c r="V31" s="15" t="s">
        <v>18</v>
      </c>
      <c r="W31" s="12">
        <v>6</v>
      </c>
      <c r="X31" s="262">
        <v>10000</v>
      </c>
      <c r="Y31" s="12">
        <v>0.98</v>
      </c>
      <c r="Z31" s="15">
        <v>2</v>
      </c>
      <c r="AA31" s="12"/>
      <c r="AB31" s="16">
        <v>3E-9</v>
      </c>
      <c r="AC31" s="966"/>
      <c r="AD31" s="602"/>
      <c r="AE31" s="602"/>
      <c r="AF31" s="602"/>
      <c r="AG31" s="1733"/>
      <c r="AH31" s="1733"/>
      <c r="AI31" s="966"/>
      <c r="AJ31" s="1324"/>
      <c r="AK31" s="34"/>
      <c r="AL31" s="34"/>
      <c r="AM31" s="34"/>
      <c r="AN31" s="34"/>
      <c r="AO31" s="37"/>
      <c r="AP31" s="12"/>
      <c r="AQ31" s="32"/>
      <c r="AR31" s="15"/>
      <c r="AS31" s="35" t="s">
        <v>61</v>
      </c>
      <c r="AT31" s="12"/>
      <c r="AU31" s="12"/>
    </row>
    <row r="33" spans="1:47" s="18" customFormat="1" ht="32" x14ac:dyDescent="0.2">
      <c r="A33" s="12"/>
      <c r="B33" s="12"/>
      <c r="C33" s="12"/>
      <c r="D33" s="1981"/>
      <c r="E33" s="38" t="s">
        <v>456</v>
      </c>
      <c r="F33" s="1580"/>
      <c r="G33" s="12"/>
      <c r="H33" s="38"/>
      <c r="I33" s="12"/>
      <c r="J33" s="12"/>
      <c r="K33" s="12"/>
      <c r="L33" s="12"/>
      <c r="M33" s="12"/>
      <c r="N33" s="11" t="s">
        <v>122</v>
      </c>
      <c r="O33" s="12">
        <v>20</v>
      </c>
      <c r="P33" s="13">
        <v>43731</v>
      </c>
      <c r="Q33" s="12" t="s">
        <v>66</v>
      </c>
      <c r="R33" s="18" t="s">
        <v>59</v>
      </c>
      <c r="S33" s="12" t="s">
        <v>1</v>
      </c>
      <c r="T33" s="12" t="s">
        <v>22</v>
      </c>
      <c r="U33" s="14" t="s">
        <v>14</v>
      </c>
      <c r="V33" s="15" t="s">
        <v>18</v>
      </c>
      <c r="W33" s="12">
        <v>6</v>
      </c>
      <c r="X33" s="302">
        <v>5</v>
      </c>
      <c r="Y33" s="12">
        <v>0.98</v>
      </c>
      <c r="Z33" s="15">
        <v>2</v>
      </c>
      <c r="AA33" s="12"/>
      <c r="AB33" s="16">
        <v>3E-9</v>
      </c>
      <c r="AC33" s="966"/>
      <c r="AD33" s="602"/>
      <c r="AE33" s="602"/>
      <c r="AF33" s="602"/>
      <c r="AG33" s="1733"/>
      <c r="AH33" s="1733"/>
      <c r="AI33" s="966"/>
      <c r="AJ33" s="1324"/>
      <c r="AK33" s="34"/>
      <c r="AL33" s="34"/>
      <c r="AM33" s="34"/>
      <c r="AN33" s="34"/>
      <c r="AO33" s="37"/>
      <c r="AP33" s="12"/>
      <c r="AQ33" s="32"/>
      <c r="AR33" s="15"/>
      <c r="AS33" s="35" t="s">
        <v>67</v>
      </c>
      <c r="AT33" s="12"/>
      <c r="AU33" s="12"/>
    </row>
    <row r="34" spans="1:47" x14ac:dyDescent="0.2">
      <c r="E34" s="11"/>
    </row>
    <row r="35" spans="1:47" s="18" customFormat="1" ht="32" x14ac:dyDescent="0.2">
      <c r="A35" s="12"/>
      <c r="B35" s="12"/>
      <c r="C35" s="12"/>
      <c r="D35" s="1981"/>
      <c r="E35" s="38" t="s">
        <v>455</v>
      </c>
      <c r="F35" s="1580"/>
      <c r="G35" s="12"/>
      <c r="H35" s="38" t="s">
        <v>70</v>
      </c>
      <c r="I35" s="12"/>
      <c r="J35" s="12"/>
      <c r="K35" s="12"/>
      <c r="L35" s="12"/>
      <c r="M35" s="12"/>
      <c r="N35" s="39">
        <v>24766938</v>
      </c>
      <c r="O35" s="12">
        <v>21</v>
      </c>
      <c r="P35" s="13">
        <v>43732</v>
      </c>
      <c r="Q35" s="12"/>
      <c r="R35" s="18" t="s">
        <v>59</v>
      </c>
      <c r="S35" s="12" t="s">
        <v>1</v>
      </c>
      <c r="T35" s="12" t="s">
        <v>22</v>
      </c>
      <c r="U35" s="14" t="s">
        <v>14</v>
      </c>
      <c r="V35" s="15" t="s">
        <v>18</v>
      </c>
      <c r="W35" s="12">
        <v>6</v>
      </c>
      <c r="X35" s="302">
        <v>150</v>
      </c>
      <c r="Y35" s="12">
        <v>0.98</v>
      </c>
      <c r="Z35" s="15">
        <v>2</v>
      </c>
      <c r="AA35" s="12"/>
      <c r="AB35" s="16">
        <v>3E-9</v>
      </c>
      <c r="AC35" s="966"/>
      <c r="AD35" s="602"/>
      <c r="AE35" s="602"/>
      <c r="AF35" s="602"/>
      <c r="AG35" s="1733"/>
      <c r="AH35" s="1733"/>
      <c r="AI35" s="966"/>
      <c r="AJ35" s="1324"/>
      <c r="AK35" s="34"/>
      <c r="AL35" s="34"/>
      <c r="AM35" s="34"/>
      <c r="AN35" s="34"/>
      <c r="AO35" s="37"/>
      <c r="AP35" s="12"/>
      <c r="AQ35" s="32"/>
      <c r="AR35" s="15"/>
      <c r="AS35" s="35" t="s">
        <v>68</v>
      </c>
      <c r="AT35" s="12"/>
      <c r="AU35" s="12"/>
    </row>
    <row r="36" spans="1:47" s="18" customFormat="1" ht="16" x14ac:dyDescent="0.2">
      <c r="A36" s="12"/>
      <c r="B36" s="12"/>
      <c r="C36" s="12"/>
      <c r="D36" s="1981"/>
      <c r="E36" s="38" t="s">
        <v>455</v>
      </c>
      <c r="F36" s="1580"/>
      <c r="G36" s="12"/>
      <c r="H36" s="38"/>
      <c r="I36" s="12"/>
      <c r="J36" s="12"/>
      <c r="K36" s="12"/>
      <c r="L36" s="12"/>
      <c r="M36" s="12"/>
      <c r="N36" s="49">
        <v>24769789</v>
      </c>
      <c r="O36" s="12">
        <v>22</v>
      </c>
      <c r="P36" s="13">
        <v>43732</v>
      </c>
      <c r="Q36" s="12"/>
      <c r="S36" s="12"/>
      <c r="T36" s="12"/>
      <c r="U36" s="14"/>
      <c r="V36" s="15"/>
      <c r="W36" s="12"/>
      <c r="X36" s="302"/>
      <c r="Y36" s="12"/>
      <c r="Z36" s="15"/>
      <c r="AA36" s="12"/>
      <c r="AB36" s="16"/>
      <c r="AC36" s="966"/>
      <c r="AD36" s="602"/>
      <c r="AE36" s="602"/>
      <c r="AF36" s="602"/>
      <c r="AG36" s="1733"/>
      <c r="AH36" s="1733"/>
      <c r="AI36" s="966"/>
      <c r="AJ36" s="1324"/>
      <c r="AK36" s="34"/>
      <c r="AL36" s="34"/>
      <c r="AM36" s="34"/>
      <c r="AN36" s="34"/>
      <c r="AO36" s="37"/>
      <c r="AP36" s="12"/>
      <c r="AQ36" s="32"/>
      <c r="AR36" s="15"/>
      <c r="AS36" s="35"/>
      <c r="AT36" s="12"/>
      <c r="AU36" s="12"/>
    </row>
    <row r="37" spans="1:47" s="18" customFormat="1" ht="16" x14ac:dyDescent="0.2">
      <c r="A37" s="12"/>
      <c r="B37" s="12"/>
      <c r="C37" s="12"/>
      <c r="D37" s="1981"/>
      <c r="E37" s="38" t="s">
        <v>457</v>
      </c>
      <c r="F37" s="1580"/>
      <c r="G37" s="12"/>
      <c r="H37" s="38"/>
      <c r="I37" s="12"/>
      <c r="J37" s="12"/>
      <c r="K37" s="12"/>
      <c r="L37" s="12"/>
      <c r="M37" s="12"/>
      <c r="N37" s="49">
        <v>24770151</v>
      </c>
      <c r="O37" s="12">
        <v>23</v>
      </c>
      <c r="P37" s="13">
        <v>43732</v>
      </c>
      <c r="Q37" s="12"/>
      <c r="S37" s="12"/>
      <c r="T37" s="12"/>
      <c r="U37" s="14"/>
      <c r="V37" s="15"/>
      <c r="W37" s="12"/>
      <c r="X37" s="302"/>
      <c r="Y37" s="12"/>
      <c r="Z37" s="15"/>
      <c r="AA37" s="12"/>
      <c r="AB37" s="16"/>
      <c r="AC37" s="966"/>
      <c r="AD37" s="602"/>
      <c r="AE37" s="602"/>
      <c r="AF37" s="602"/>
      <c r="AG37" s="1733"/>
      <c r="AH37" s="1733"/>
      <c r="AI37" s="966"/>
      <c r="AJ37" s="1324"/>
      <c r="AK37" s="34"/>
      <c r="AL37" s="34"/>
      <c r="AM37" s="34"/>
      <c r="AN37" s="34"/>
      <c r="AO37" s="37"/>
      <c r="AP37" s="12"/>
      <c r="AQ37" s="32"/>
      <c r="AR37" s="15"/>
      <c r="AS37" s="35"/>
      <c r="AT37" s="12"/>
      <c r="AU37" s="12"/>
    </row>
    <row r="38" spans="1:47" x14ac:dyDescent="0.2">
      <c r="E38" s="11"/>
      <c r="AJ38" s="1320" t="s">
        <v>23</v>
      </c>
      <c r="AK38" s="3" t="s">
        <v>8</v>
      </c>
      <c r="AL38" s="3" t="s">
        <v>13</v>
      </c>
      <c r="AM38" s="3" t="s">
        <v>31</v>
      </c>
      <c r="AN38" s="3" t="s">
        <v>25</v>
      </c>
      <c r="AO38" s="7" t="s">
        <v>24</v>
      </c>
    </row>
    <row r="39" spans="1:47" s="18" customFormat="1" ht="32" x14ac:dyDescent="0.2">
      <c r="A39" s="12"/>
      <c r="B39" s="12"/>
      <c r="C39" s="12"/>
      <c r="D39" s="1981"/>
      <c r="E39" s="38" t="s">
        <v>455</v>
      </c>
      <c r="F39" s="1580"/>
      <c r="G39" s="12"/>
      <c r="H39" s="38" t="s">
        <v>74</v>
      </c>
      <c r="I39" s="12"/>
      <c r="J39" s="12"/>
      <c r="K39" s="12"/>
      <c r="L39" s="12"/>
      <c r="M39" s="12"/>
      <c r="N39" s="49">
        <v>24773803</v>
      </c>
      <c r="O39" s="12">
        <v>24</v>
      </c>
      <c r="P39" s="13">
        <v>43732</v>
      </c>
      <c r="Q39" s="12" t="s">
        <v>73</v>
      </c>
      <c r="R39" s="18" t="s">
        <v>59</v>
      </c>
      <c r="S39" s="12" t="s">
        <v>1</v>
      </c>
      <c r="T39" s="12" t="s">
        <v>22</v>
      </c>
      <c r="U39" s="14" t="s">
        <v>14</v>
      </c>
      <c r="V39" s="15" t="s">
        <v>18</v>
      </c>
      <c r="W39" s="12">
        <v>6</v>
      </c>
      <c r="X39" s="302">
        <v>150</v>
      </c>
      <c r="Y39" s="12">
        <v>0.98</v>
      </c>
      <c r="Z39" s="22">
        <v>4</v>
      </c>
      <c r="AA39" s="19"/>
      <c r="AB39" s="16">
        <v>3E-9</v>
      </c>
      <c r="AC39" s="966"/>
      <c r="AD39" s="602"/>
      <c r="AE39" s="602"/>
      <c r="AF39" s="602"/>
      <c r="AG39" s="1733"/>
      <c r="AH39" s="1733"/>
      <c r="AI39" s="966"/>
      <c r="AJ39" s="1324">
        <v>59</v>
      </c>
      <c r="AK39" s="34">
        <v>0</v>
      </c>
      <c r="AL39" s="34">
        <v>9</v>
      </c>
      <c r="AM39" s="34">
        <v>82</v>
      </c>
      <c r="AN39" s="34">
        <v>0</v>
      </c>
      <c r="AO39" s="37">
        <v>0</v>
      </c>
      <c r="AP39" s="12"/>
      <c r="AQ39" s="32"/>
      <c r="AR39" s="15"/>
      <c r="AS39" s="35" t="s">
        <v>72</v>
      </c>
      <c r="AT39" s="12"/>
      <c r="AU39" s="12"/>
    </row>
    <row r="40" spans="1:47" s="18" customFormat="1" ht="16" x14ac:dyDescent="0.2">
      <c r="A40" s="12"/>
      <c r="B40" s="12"/>
      <c r="C40" s="12"/>
      <c r="D40" s="1981"/>
      <c r="E40" s="38" t="s">
        <v>455</v>
      </c>
      <c r="F40" s="1580"/>
      <c r="G40" s="12"/>
      <c r="H40" s="38" t="s">
        <v>75</v>
      </c>
      <c r="I40" s="12"/>
      <c r="J40" s="12"/>
      <c r="K40" s="12"/>
      <c r="L40" s="12"/>
      <c r="M40" s="12"/>
      <c r="N40" s="49">
        <v>24773971</v>
      </c>
      <c r="O40" s="12">
        <v>25</v>
      </c>
      <c r="P40" s="13">
        <v>43732</v>
      </c>
      <c r="Q40" s="12" t="s">
        <v>76</v>
      </c>
      <c r="R40" s="18" t="s">
        <v>73</v>
      </c>
      <c r="S40" s="12" t="s">
        <v>1</v>
      </c>
      <c r="T40" s="12" t="s">
        <v>22</v>
      </c>
      <c r="U40" s="14" t="s">
        <v>14</v>
      </c>
      <c r="V40" s="15" t="s">
        <v>18</v>
      </c>
      <c r="W40" s="12">
        <v>6</v>
      </c>
      <c r="X40" s="262">
        <v>150</v>
      </c>
      <c r="Y40" s="14">
        <v>0.98</v>
      </c>
      <c r="Z40" s="24">
        <v>4</v>
      </c>
      <c r="AA40" s="14"/>
      <c r="AB40" s="16">
        <v>3E-9</v>
      </c>
      <c r="AC40" s="966"/>
      <c r="AD40" s="602"/>
      <c r="AE40" s="602"/>
      <c r="AF40" s="602"/>
      <c r="AG40" s="1733"/>
      <c r="AH40" s="1733"/>
      <c r="AI40" s="966"/>
      <c r="AJ40" s="1324">
        <v>50</v>
      </c>
      <c r="AK40" s="34">
        <v>11</v>
      </c>
      <c r="AL40" s="34">
        <v>7</v>
      </c>
      <c r="AM40" s="34">
        <v>82</v>
      </c>
      <c r="AN40" s="34">
        <v>0</v>
      </c>
      <c r="AO40" s="37">
        <v>0</v>
      </c>
      <c r="AP40" s="12"/>
      <c r="AQ40" s="32"/>
      <c r="AR40" s="15"/>
      <c r="AS40" s="35" t="s">
        <v>77</v>
      </c>
      <c r="AT40" s="12"/>
      <c r="AU40" s="12"/>
    </row>
    <row r="41" spans="1:47" s="18" customFormat="1" ht="16" x14ac:dyDescent="0.2">
      <c r="A41" s="12"/>
      <c r="B41" s="12"/>
      <c r="C41" s="12"/>
      <c r="D41" s="1981"/>
      <c r="E41" s="53" t="s">
        <v>455</v>
      </c>
      <c r="F41" s="1580"/>
      <c r="G41" s="12"/>
      <c r="H41" s="38" t="s">
        <v>78</v>
      </c>
      <c r="I41" s="12"/>
      <c r="J41" s="12"/>
      <c r="K41" s="12"/>
      <c r="L41" s="12"/>
      <c r="M41" s="12"/>
      <c r="N41" s="38">
        <v>24793846</v>
      </c>
      <c r="O41" s="12">
        <v>26</v>
      </c>
      <c r="P41" s="13">
        <v>43732</v>
      </c>
      <c r="Q41" s="12" t="s">
        <v>79</v>
      </c>
      <c r="R41" s="18" t="s">
        <v>76</v>
      </c>
      <c r="S41" s="12" t="s">
        <v>1</v>
      </c>
      <c r="T41" s="12" t="s">
        <v>22</v>
      </c>
      <c r="U41" s="14" t="s">
        <v>14</v>
      </c>
      <c r="V41" s="15" t="s">
        <v>18</v>
      </c>
      <c r="W41" s="12">
        <v>6</v>
      </c>
      <c r="X41" s="262">
        <v>150</v>
      </c>
      <c r="Y41" s="14">
        <v>0.98</v>
      </c>
      <c r="Z41" s="24">
        <v>4</v>
      </c>
      <c r="AA41" s="14"/>
      <c r="AB41" s="16">
        <v>3E-9</v>
      </c>
      <c r="AC41" s="966"/>
      <c r="AD41" s="602"/>
      <c r="AE41" s="602"/>
      <c r="AF41" s="602"/>
      <c r="AG41" s="1733"/>
      <c r="AH41" s="1733"/>
      <c r="AI41" s="966"/>
      <c r="AJ41" s="1324"/>
      <c r="AK41" s="34"/>
      <c r="AL41" s="34"/>
      <c r="AM41" s="34"/>
      <c r="AN41" s="34"/>
      <c r="AO41" s="37"/>
      <c r="AP41" s="12"/>
      <c r="AQ41" s="32"/>
      <c r="AR41" s="15"/>
      <c r="AS41" s="35" t="s">
        <v>80</v>
      </c>
      <c r="AT41" s="12"/>
      <c r="AU41" s="12"/>
    </row>
    <row r="42" spans="1:47" s="18" customFormat="1" x14ac:dyDescent="0.2">
      <c r="A42" s="12"/>
      <c r="B42" s="12"/>
      <c r="C42" s="12"/>
      <c r="D42" s="1981"/>
      <c r="E42" s="53"/>
      <c r="F42" s="1580"/>
      <c r="G42" s="12"/>
      <c r="H42" s="38"/>
      <c r="I42" s="12"/>
      <c r="J42" s="12"/>
      <c r="K42" s="12"/>
      <c r="L42" s="12"/>
      <c r="M42" s="12"/>
      <c r="N42" s="38"/>
      <c r="O42" s="12"/>
      <c r="P42" s="12"/>
      <c r="Q42" s="12"/>
      <c r="S42" s="12"/>
      <c r="V42" s="15"/>
      <c r="W42" s="12"/>
      <c r="X42" s="259"/>
      <c r="Y42" s="12"/>
      <c r="Z42" s="15"/>
      <c r="AA42" s="12"/>
      <c r="AB42" s="12"/>
      <c r="AC42" s="966"/>
      <c r="AD42" s="602"/>
      <c r="AE42" s="602"/>
      <c r="AF42" s="602"/>
      <c r="AG42" s="1733"/>
      <c r="AH42" s="1733"/>
      <c r="AI42" s="966"/>
      <c r="AJ42" s="1321"/>
      <c r="AK42" s="12"/>
      <c r="AL42" s="12"/>
      <c r="AM42" s="12"/>
      <c r="AN42" s="12"/>
      <c r="AO42" s="17"/>
      <c r="AP42" s="12"/>
      <c r="AQ42" s="32"/>
      <c r="AR42" s="15"/>
      <c r="AS42" s="12"/>
      <c r="AT42" s="12"/>
      <c r="AU42" s="12"/>
    </row>
    <row r="43" spans="1:47" s="18" customFormat="1" ht="32" x14ac:dyDescent="0.2">
      <c r="A43" s="12"/>
      <c r="B43" s="12"/>
      <c r="C43" s="12"/>
      <c r="D43" s="1981"/>
      <c r="E43" s="39" t="s">
        <v>457</v>
      </c>
      <c r="F43" s="1580"/>
      <c r="G43" s="12"/>
      <c r="H43" s="40" t="s">
        <v>81</v>
      </c>
      <c r="I43" s="12"/>
      <c r="J43" s="12"/>
      <c r="K43" s="12"/>
      <c r="L43" s="12"/>
      <c r="M43" s="12"/>
      <c r="N43" s="39">
        <v>24794037</v>
      </c>
      <c r="O43" s="12">
        <v>26</v>
      </c>
      <c r="P43" s="13">
        <v>43732</v>
      </c>
      <c r="Q43" s="12" t="s">
        <v>79</v>
      </c>
      <c r="R43" s="18" t="s">
        <v>76</v>
      </c>
      <c r="S43" s="12" t="s">
        <v>1</v>
      </c>
      <c r="T43" s="12" t="s">
        <v>22</v>
      </c>
      <c r="U43" s="12" t="s">
        <v>14</v>
      </c>
      <c r="V43" s="15" t="s">
        <v>18</v>
      </c>
      <c r="W43" s="12">
        <v>6</v>
      </c>
      <c r="X43" s="259">
        <v>150</v>
      </c>
      <c r="Y43" s="12">
        <v>0.98</v>
      </c>
      <c r="Z43" s="15">
        <v>4</v>
      </c>
      <c r="AA43" s="12"/>
      <c r="AB43" s="16">
        <v>3E-9</v>
      </c>
      <c r="AC43" s="966"/>
      <c r="AD43" s="602"/>
      <c r="AE43" s="602"/>
      <c r="AF43" s="602"/>
      <c r="AG43" s="1733"/>
      <c r="AH43" s="1733"/>
      <c r="AI43" s="966"/>
      <c r="AJ43" s="1321">
        <v>35</v>
      </c>
      <c r="AK43" s="12">
        <v>11</v>
      </c>
      <c r="AL43" s="12">
        <v>3</v>
      </c>
      <c r="AM43" s="12">
        <v>101</v>
      </c>
      <c r="AN43" s="12">
        <v>0</v>
      </c>
      <c r="AO43" s="17">
        <v>0</v>
      </c>
      <c r="AP43" s="12"/>
      <c r="AQ43" s="32"/>
      <c r="AR43" s="15"/>
      <c r="AS43" s="41" t="s">
        <v>86</v>
      </c>
      <c r="AT43" s="12"/>
      <c r="AU43" s="12"/>
    </row>
    <row r="44" spans="1:47" s="18" customFormat="1" x14ac:dyDescent="0.2">
      <c r="A44" s="12"/>
      <c r="B44" s="12"/>
      <c r="C44" s="12"/>
      <c r="D44" s="1981"/>
      <c r="E44" s="53"/>
      <c r="F44" s="1580"/>
      <c r="G44" s="12"/>
      <c r="H44" s="38"/>
      <c r="I44" s="12"/>
      <c r="J44" s="12"/>
      <c r="K44" s="12"/>
      <c r="L44" s="12"/>
      <c r="M44" s="12"/>
      <c r="N44" s="38"/>
      <c r="O44" s="12"/>
      <c r="P44" s="12"/>
      <c r="Q44" s="12"/>
      <c r="S44" s="12"/>
      <c r="V44" s="15"/>
      <c r="W44" s="12"/>
      <c r="X44" s="259"/>
      <c r="Y44" s="12"/>
      <c r="Z44" s="15"/>
      <c r="AA44" s="12"/>
      <c r="AB44" s="12"/>
      <c r="AC44" s="966"/>
      <c r="AD44" s="602"/>
      <c r="AE44" s="602"/>
      <c r="AF44" s="602"/>
      <c r="AG44" s="1733"/>
      <c r="AH44" s="1733"/>
      <c r="AI44" s="966"/>
      <c r="AJ44" s="1321"/>
      <c r="AK44" s="12"/>
      <c r="AL44" s="12"/>
      <c r="AM44" s="12"/>
      <c r="AN44" s="12"/>
      <c r="AO44" s="17"/>
      <c r="AP44" s="12"/>
      <c r="AQ44" s="32"/>
      <c r="AR44" s="15"/>
      <c r="AS44" s="12"/>
      <c r="AT44" s="12"/>
      <c r="AU44" s="12"/>
    </row>
    <row r="45" spans="1:47" s="18" customFormat="1" ht="32" x14ac:dyDescent="0.2">
      <c r="A45" s="12"/>
      <c r="B45" s="12"/>
      <c r="C45" s="12"/>
      <c r="D45" s="1981"/>
      <c r="E45" s="53" t="s">
        <v>454</v>
      </c>
      <c r="F45" s="1580"/>
      <c r="G45" s="12"/>
      <c r="H45" s="38" t="s">
        <v>82</v>
      </c>
      <c r="I45" s="12"/>
      <c r="J45" s="12"/>
      <c r="K45" s="12"/>
      <c r="L45" s="12"/>
      <c r="M45" s="12"/>
      <c r="N45" s="38" t="s">
        <v>124</v>
      </c>
      <c r="O45" s="12">
        <v>27</v>
      </c>
      <c r="P45" s="13">
        <v>43733</v>
      </c>
      <c r="Q45" s="12" t="s">
        <v>83</v>
      </c>
      <c r="R45" s="18" t="s">
        <v>79</v>
      </c>
      <c r="S45" s="12" t="s">
        <v>1</v>
      </c>
      <c r="T45" s="12" t="s">
        <v>22</v>
      </c>
      <c r="U45" s="14" t="s">
        <v>14</v>
      </c>
      <c r="V45" s="15" t="s">
        <v>18</v>
      </c>
      <c r="W45" s="12">
        <v>6</v>
      </c>
      <c r="X45" s="262">
        <v>150</v>
      </c>
      <c r="Y45" s="14">
        <v>0.98</v>
      </c>
      <c r="Z45" s="24">
        <v>4</v>
      </c>
      <c r="AA45" s="14"/>
      <c r="AB45" s="16">
        <v>3E-9</v>
      </c>
      <c r="AC45" s="966"/>
      <c r="AD45" s="602"/>
      <c r="AE45" s="602"/>
      <c r="AF45" s="602"/>
      <c r="AG45" s="1733"/>
      <c r="AH45" s="1733"/>
      <c r="AI45" s="966"/>
      <c r="AJ45" s="1324">
        <v>63</v>
      </c>
      <c r="AK45" s="34">
        <v>0</v>
      </c>
      <c r="AL45" s="34">
        <v>10</v>
      </c>
      <c r="AM45" s="34">
        <v>77</v>
      </c>
      <c r="AN45" s="34">
        <v>0</v>
      </c>
      <c r="AO45" s="37">
        <v>0</v>
      </c>
      <c r="AP45" s="12"/>
      <c r="AQ45" s="32"/>
      <c r="AR45" s="15"/>
      <c r="AS45" s="35" t="s">
        <v>87</v>
      </c>
      <c r="AT45" s="12"/>
      <c r="AU45" s="12"/>
    </row>
    <row r="46" spans="1:47" s="18" customFormat="1" ht="16" x14ac:dyDescent="0.2">
      <c r="A46" s="12"/>
      <c r="B46" s="12"/>
      <c r="C46" s="12"/>
      <c r="D46" s="1981"/>
      <c r="E46" s="53" t="s">
        <v>455</v>
      </c>
      <c r="F46" s="1580"/>
      <c r="G46" s="12"/>
      <c r="H46" s="40" t="s">
        <v>85</v>
      </c>
      <c r="I46" s="12"/>
      <c r="J46" s="12"/>
      <c r="K46" s="12"/>
      <c r="L46" s="12"/>
      <c r="M46" s="12"/>
      <c r="N46" s="49">
        <v>24794469</v>
      </c>
      <c r="O46" s="12">
        <v>27</v>
      </c>
      <c r="P46" s="13">
        <v>43733</v>
      </c>
      <c r="Q46" s="12" t="s">
        <v>83</v>
      </c>
      <c r="R46" s="18" t="s">
        <v>79</v>
      </c>
      <c r="S46" s="12" t="s">
        <v>1</v>
      </c>
      <c r="T46" s="12" t="s">
        <v>22</v>
      </c>
      <c r="U46" s="14" t="s">
        <v>14</v>
      </c>
      <c r="V46" s="15" t="s">
        <v>18</v>
      </c>
      <c r="W46" s="12">
        <v>6</v>
      </c>
      <c r="X46" s="262">
        <v>150</v>
      </c>
      <c r="Y46" s="14">
        <v>0.98</v>
      </c>
      <c r="Z46" s="24">
        <v>4</v>
      </c>
      <c r="AA46" s="14"/>
      <c r="AB46" s="16">
        <v>3E-9</v>
      </c>
      <c r="AC46" s="966"/>
      <c r="AD46" s="602"/>
      <c r="AE46" s="602"/>
      <c r="AF46" s="602"/>
      <c r="AG46" s="1733"/>
      <c r="AH46" s="1733"/>
      <c r="AI46" s="966"/>
      <c r="AJ46" s="1324">
        <v>12</v>
      </c>
      <c r="AK46" s="34"/>
      <c r="AL46" s="34">
        <v>7</v>
      </c>
      <c r="AM46" s="34">
        <v>131</v>
      </c>
      <c r="AN46" s="34"/>
      <c r="AO46" s="37"/>
      <c r="AP46" s="12"/>
      <c r="AQ46" s="32"/>
      <c r="AR46" s="15"/>
      <c r="AS46" s="35" t="s">
        <v>84</v>
      </c>
      <c r="AT46" s="12"/>
      <c r="AU46" s="12"/>
    </row>
    <row r="47" spans="1:47" s="18" customFormat="1" ht="30.75" customHeight="1" x14ac:dyDescent="0.2">
      <c r="A47" s="12"/>
      <c r="B47" s="12"/>
      <c r="C47" s="12"/>
      <c r="D47" s="1981"/>
      <c r="E47" s="53" t="s">
        <v>455</v>
      </c>
      <c r="F47" s="1580"/>
      <c r="G47" s="12"/>
      <c r="H47" s="40" t="s">
        <v>88</v>
      </c>
      <c r="I47" s="12"/>
      <c r="J47" s="12"/>
      <c r="K47" s="12"/>
      <c r="L47" s="12"/>
      <c r="M47" s="12"/>
      <c r="N47" s="49">
        <v>24819773</v>
      </c>
      <c r="O47" s="12">
        <v>28</v>
      </c>
      <c r="P47" s="13">
        <v>43734</v>
      </c>
      <c r="Q47" s="12" t="s">
        <v>89</v>
      </c>
      <c r="R47" s="18" t="s">
        <v>83</v>
      </c>
      <c r="S47" s="12" t="s">
        <v>1</v>
      </c>
      <c r="T47" s="12" t="s">
        <v>22</v>
      </c>
      <c r="U47" s="14" t="s">
        <v>14</v>
      </c>
      <c r="V47" s="15" t="s">
        <v>18</v>
      </c>
      <c r="W47" s="12">
        <v>6</v>
      </c>
      <c r="X47" s="262">
        <v>150</v>
      </c>
      <c r="Y47" s="14">
        <v>0.98</v>
      </c>
      <c r="Z47" s="24">
        <v>4</v>
      </c>
      <c r="AA47" s="14"/>
      <c r="AB47" s="16">
        <v>3E-9</v>
      </c>
      <c r="AC47" s="966"/>
      <c r="AD47" s="602"/>
      <c r="AE47" s="602"/>
      <c r="AF47" s="602"/>
      <c r="AG47" s="1733"/>
      <c r="AH47" s="1733"/>
      <c r="AI47" s="966"/>
      <c r="AJ47" s="1324"/>
      <c r="AK47" s="34"/>
      <c r="AL47" s="12">
        <v>4</v>
      </c>
      <c r="AM47" s="12">
        <v>146</v>
      </c>
      <c r="AN47" s="34"/>
      <c r="AO47" s="37"/>
      <c r="AP47" s="12"/>
      <c r="AQ47" s="32"/>
      <c r="AR47" s="15"/>
      <c r="AS47" s="35" t="s">
        <v>93</v>
      </c>
      <c r="AT47" s="12"/>
      <c r="AU47" s="12"/>
    </row>
    <row r="48" spans="1:47" s="18" customFormat="1" x14ac:dyDescent="0.2">
      <c r="A48" s="12"/>
      <c r="B48" s="12"/>
      <c r="C48" s="12"/>
      <c r="D48" s="1981"/>
      <c r="E48" s="53"/>
      <c r="F48" s="1580"/>
      <c r="G48" s="12"/>
      <c r="H48" s="38"/>
      <c r="I48" s="12"/>
      <c r="J48" s="12"/>
      <c r="K48" s="12"/>
      <c r="L48" s="12"/>
      <c r="M48" s="12"/>
      <c r="N48" s="38"/>
      <c r="O48" s="12"/>
      <c r="P48" s="12"/>
      <c r="Q48" s="12"/>
      <c r="S48" s="12"/>
      <c r="V48" s="15"/>
      <c r="W48" s="12"/>
      <c r="X48" s="259"/>
      <c r="Y48" s="12"/>
      <c r="Z48" s="15"/>
      <c r="AA48" s="12"/>
      <c r="AB48" s="12"/>
      <c r="AC48" s="966"/>
      <c r="AD48" s="602"/>
      <c r="AE48" s="602"/>
      <c r="AF48" s="602"/>
      <c r="AG48" s="1733"/>
      <c r="AH48" s="1733"/>
      <c r="AI48" s="966"/>
      <c r="AJ48" s="1321"/>
      <c r="AK48" s="12"/>
      <c r="AL48" s="12"/>
      <c r="AM48" s="12"/>
      <c r="AN48" s="12"/>
      <c r="AO48" s="17"/>
      <c r="AP48" s="12"/>
      <c r="AQ48" s="32"/>
      <c r="AR48" s="15"/>
      <c r="AS48" s="36"/>
      <c r="AT48" s="12"/>
      <c r="AU48" s="12"/>
    </row>
    <row r="49" spans="1:47" s="18" customFormat="1" ht="16" x14ac:dyDescent="0.2">
      <c r="A49" s="12"/>
      <c r="B49" s="12"/>
      <c r="C49" s="12"/>
      <c r="D49" s="1981"/>
      <c r="E49" s="39" t="s">
        <v>457</v>
      </c>
      <c r="F49" s="1580"/>
      <c r="G49" s="12"/>
      <c r="H49" s="40" t="s">
        <v>91</v>
      </c>
      <c r="I49" s="12"/>
      <c r="J49" s="12"/>
      <c r="K49" s="12"/>
      <c r="L49" s="12"/>
      <c r="M49" s="12"/>
      <c r="N49" s="39">
        <v>24820711</v>
      </c>
      <c r="O49" s="12">
        <v>29</v>
      </c>
      <c r="P49" s="13">
        <v>43734</v>
      </c>
      <c r="Q49" s="12" t="s">
        <v>90</v>
      </c>
      <c r="R49" s="18" t="s">
        <v>83</v>
      </c>
      <c r="S49" s="12" t="s">
        <v>1</v>
      </c>
      <c r="T49" s="12" t="s">
        <v>22</v>
      </c>
      <c r="U49" s="14" t="s">
        <v>14</v>
      </c>
      <c r="V49" s="15" t="s">
        <v>18</v>
      </c>
      <c r="W49" s="12">
        <v>6</v>
      </c>
      <c r="X49" s="305">
        <v>250</v>
      </c>
      <c r="Y49" s="14">
        <v>0.98</v>
      </c>
      <c r="Z49" s="24">
        <v>4</v>
      </c>
      <c r="AA49" s="14"/>
      <c r="AB49" s="16">
        <v>3E-9</v>
      </c>
      <c r="AC49" s="966"/>
      <c r="AD49" s="602"/>
      <c r="AE49" s="602"/>
      <c r="AF49" s="602"/>
      <c r="AG49" s="1733"/>
      <c r="AH49" s="1733"/>
      <c r="AI49" s="966"/>
      <c r="AJ49" s="1324"/>
      <c r="AK49" s="34"/>
      <c r="AL49" s="34"/>
      <c r="AM49" s="34"/>
      <c r="AN49" s="34"/>
      <c r="AO49" s="37"/>
      <c r="AP49" s="12"/>
      <c r="AQ49" s="32"/>
      <c r="AR49" s="15"/>
      <c r="AS49" s="35" t="s">
        <v>95</v>
      </c>
      <c r="AT49" s="12"/>
      <c r="AU49" s="12"/>
    </row>
    <row r="50" spans="1:47" s="18" customFormat="1" ht="16" x14ac:dyDescent="0.2">
      <c r="A50" s="12"/>
      <c r="B50" s="12"/>
      <c r="C50" s="12"/>
      <c r="D50" s="1981"/>
      <c r="E50" s="53" t="s">
        <v>455</v>
      </c>
      <c r="F50" s="1580"/>
      <c r="G50" s="12"/>
      <c r="H50" s="40" t="s">
        <v>94</v>
      </c>
      <c r="I50" s="12"/>
      <c r="J50" s="12"/>
      <c r="K50" s="12"/>
      <c r="L50" s="12"/>
      <c r="M50" s="12"/>
      <c r="N50" s="49">
        <v>24821942</v>
      </c>
      <c r="O50" s="12">
        <v>30</v>
      </c>
      <c r="P50" s="13">
        <v>43734</v>
      </c>
      <c r="Q50" s="12" t="s">
        <v>92</v>
      </c>
      <c r="R50" s="18" t="s">
        <v>90</v>
      </c>
      <c r="S50" s="12" t="s">
        <v>1</v>
      </c>
      <c r="T50" s="12" t="s">
        <v>22</v>
      </c>
      <c r="U50" s="14" t="s">
        <v>14</v>
      </c>
      <c r="V50" s="15" t="s">
        <v>18</v>
      </c>
      <c r="W50" s="12">
        <v>6</v>
      </c>
      <c r="X50" s="305">
        <v>50</v>
      </c>
      <c r="Y50" s="14">
        <v>0.98</v>
      </c>
      <c r="Z50" s="22">
        <v>5</v>
      </c>
      <c r="AA50" s="19"/>
      <c r="AB50" s="16">
        <v>3E-9</v>
      </c>
      <c r="AC50" s="966"/>
      <c r="AD50" s="602"/>
      <c r="AE50" s="602"/>
      <c r="AF50" s="602"/>
      <c r="AG50" s="1733"/>
      <c r="AH50" s="1733"/>
      <c r="AI50" s="966"/>
      <c r="AJ50" s="1324"/>
      <c r="AK50" s="34"/>
      <c r="AL50" s="34"/>
      <c r="AM50" s="34"/>
      <c r="AN50" s="34"/>
      <c r="AO50" s="37"/>
      <c r="AP50" s="12"/>
      <c r="AQ50" s="32"/>
      <c r="AR50" s="15"/>
      <c r="AS50" s="35" t="s">
        <v>99</v>
      </c>
      <c r="AT50" s="12"/>
      <c r="AU50" s="12"/>
    </row>
    <row r="51" spans="1:47" s="18" customFormat="1" ht="16" x14ac:dyDescent="0.2">
      <c r="A51" s="12"/>
      <c r="B51" s="12"/>
      <c r="C51" s="12"/>
      <c r="D51" s="1981"/>
      <c r="E51" s="53" t="s">
        <v>455</v>
      </c>
      <c r="F51" s="1580"/>
      <c r="G51" s="12" t="s">
        <v>105</v>
      </c>
      <c r="H51" s="40" t="s">
        <v>96</v>
      </c>
      <c r="I51" s="12"/>
      <c r="J51" s="12"/>
      <c r="K51" s="12"/>
      <c r="L51" s="12"/>
      <c r="M51" s="12"/>
      <c r="N51" s="49">
        <v>24824597</v>
      </c>
      <c r="O51" s="12">
        <v>31</v>
      </c>
      <c r="P51" s="13">
        <v>43734</v>
      </c>
      <c r="Q51" s="12" t="s">
        <v>97</v>
      </c>
      <c r="R51" s="12" t="s">
        <v>92</v>
      </c>
      <c r="S51" s="12" t="s">
        <v>1</v>
      </c>
      <c r="T51" s="12" t="s">
        <v>22</v>
      </c>
      <c r="U51" s="14" t="s">
        <v>14</v>
      </c>
      <c r="V51" s="15" t="s">
        <v>18</v>
      </c>
      <c r="W51" s="12">
        <v>6</v>
      </c>
      <c r="X51" s="305">
        <v>200</v>
      </c>
      <c r="Y51" s="14">
        <v>0.98</v>
      </c>
      <c r="Z51" s="24">
        <v>5</v>
      </c>
      <c r="AA51" s="14"/>
      <c r="AB51" s="16">
        <v>3E-9</v>
      </c>
      <c r="AC51" s="966"/>
      <c r="AD51" s="602"/>
      <c r="AE51" s="602"/>
      <c r="AF51" s="602"/>
      <c r="AG51" s="1733"/>
      <c r="AH51" s="1733"/>
      <c r="AI51" s="966"/>
      <c r="AJ51" s="1324">
        <v>186</v>
      </c>
      <c r="AK51" s="34"/>
      <c r="AL51" s="34">
        <v>14</v>
      </c>
      <c r="AM51" s="34"/>
      <c r="AN51" s="34"/>
      <c r="AO51" s="37"/>
      <c r="AP51" s="12"/>
      <c r="AQ51" s="32"/>
      <c r="AR51" s="15"/>
      <c r="AS51" s="35" t="s">
        <v>98</v>
      </c>
      <c r="AT51" s="12"/>
      <c r="AU51" s="12"/>
    </row>
    <row r="52" spans="1:47" s="18" customFormat="1" ht="32" x14ac:dyDescent="0.2">
      <c r="A52" s="12"/>
      <c r="B52" s="12"/>
      <c r="C52" s="12"/>
      <c r="D52" s="1981"/>
      <c r="E52" s="53" t="s">
        <v>455</v>
      </c>
      <c r="F52" s="1580"/>
      <c r="G52" s="12" t="s">
        <v>105</v>
      </c>
      <c r="H52" s="39" t="s">
        <v>100</v>
      </c>
      <c r="I52" s="12"/>
      <c r="J52" s="12"/>
      <c r="K52" s="12"/>
      <c r="L52" s="12"/>
      <c r="M52" s="12"/>
      <c r="N52" s="39">
        <v>24824606</v>
      </c>
      <c r="O52" s="12">
        <v>32</v>
      </c>
      <c r="P52" s="13">
        <v>43734</v>
      </c>
      <c r="Q52" s="12" t="s">
        <v>101</v>
      </c>
      <c r="R52" s="12" t="s">
        <v>97</v>
      </c>
      <c r="S52" s="12" t="s">
        <v>1</v>
      </c>
      <c r="T52" s="19" t="s">
        <v>60</v>
      </c>
      <c r="U52" s="14" t="s">
        <v>14</v>
      </c>
      <c r="V52" s="15" t="s">
        <v>18</v>
      </c>
      <c r="W52" s="12">
        <v>6</v>
      </c>
      <c r="X52" s="306">
        <v>200</v>
      </c>
      <c r="Y52" s="14">
        <v>0.98</v>
      </c>
      <c r="Z52" s="24">
        <v>5</v>
      </c>
      <c r="AA52" s="14"/>
      <c r="AB52" s="16">
        <v>3E-9</v>
      </c>
      <c r="AC52" s="966"/>
      <c r="AD52" s="602"/>
      <c r="AE52" s="602"/>
      <c r="AF52" s="602"/>
      <c r="AG52" s="1733"/>
      <c r="AH52" s="1733"/>
      <c r="AI52" s="966"/>
      <c r="AJ52" s="1324"/>
      <c r="AK52" s="34"/>
      <c r="AL52" s="34"/>
      <c r="AM52" s="34"/>
      <c r="AN52" s="34"/>
      <c r="AO52" s="37"/>
      <c r="AP52" s="12"/>
      <c r="AQ52" s="32"/>
      <c r="AR52" s="15"/>
      <c r="AS52" s="35" t="s">
        <v>102</v>
      </c>
      <c r="AT52" s="12"/>
      <c r="AU52" s="12"/>
    </row>
    <row r="53" spans="1:47" s="18" customFormat="1" ht="16" x14ac:dyDescent="0.2">
      <c r="A53" s="12"/>
      <c r="B53" s="12"/>
      <c r="C53" s="12"/>
      <c r="D53" s="1981"/>
      <c r="E53" s="53" t="s">
        <v>455</v>
      </c>
      <c r="F53" s="1580"/>
      <c r="G53" s="12" t="s">
        <v>105</v>
      </c>
      <c r="H53" s="40" t="s">
        <v>103</v>
      </c>
      <c r="I53" s="12"/>
      <c r="J53" s="12"/>
      <c r="K53" s="12"/>
      <c r="L53" s="12"/>
      <c r="M53" s="12"/>
      <c r="N53" s="49">
        <v>24837992</v>
      </c>
      <c r="O53" s="12">
        <v>33</v>
      </c>
      <c r="P53" s="13">
        <v>43735</v>
      </c>
      <c r="Q53" s="12" t="s">
        <v>104</v>
      </c>
      <c r="R53" s="12" t="s">
        <v>101</v>
      </c>
      <c r="S53" s="12" t="s">
        <v>1</v>
      </c>
      <c r="T53" s="19" t="s">
        <v>60</v>
      </c>
      <c r="U53" s="14" t="s">
        <v>14</v>
      </c>
      <c r="V53" s="15" t="s">
        <v>18</v>
      </c>
      <c r="W53" s="12">
        <v>6</v>
      </c>
      <c r="X53" s="307">
        <v>25</v>
      </c>
      <c r="Y53" s="14">
        <v>0.98</v>
      </c>
      <c r="Z53" s="24">
        <v>5</v>
      </c>
      <c r="AA53" s="14"/>
      <c r="AB53" s="16">
        <v>3E-9</v>
      </c>
      <c r="AC53" s="966"/>
      <c r="AD53" s="602"/>
      <c r="AE53" s="602"/>
      <c r="AF53" s="602"/>
      <c r="AG53" s="1733"/>
      <c r="AH53" s="1733"/>
      <c r="AI53" s="966"/>
      <c r="AJ53" s="1324"/>
      <c r="AK53" s="34"/>
      <c r="AL53" s="34"/>
      <c r="AM53" s="34"/>
      <c r="AN53" s="34"/>
      <c r="AO53" s="37"/>
      <c r="AP53" s="12"/>
      <c r="AQ53" s="32"/>
      <c r="AR53" s="15"/>
      <c r="AS53" s="35" t="s">
        <v>129</v>
      </c>
      <c r="AT53" s="12"/>
      <c r="AU53" s="12"/>
    </row>
    <row r="54" spans="1:47" s="18" customFormat="1" x14ac:dyDescent="0.2">
      <c r="A54" s="12"/>
      <c r="B54" s="12"/>
      <c r="C54" s="12"/>
      <c r="D54" s="1981"/>
      <c r="E54" s="53"/>
      <c r="F54" s="1580"/>
      <c r="G54" s="12"/>
      <c r="H54" s="38"/>
      <c r="I54" s="12"/>
      <c r="J54" s="12"/>
      <c r="K54" s="12"/>
      <c r="L54" s="12"/>
      <c r="M54" s="12"/>
      <c r="N54" s="38"/>
      <c r="O54" s="12"/>
      <c r="P54" s="12"/>
      <c r="Q54" s="12"/>
      <c r="S54" s="12"/>
      <c r="V54" s="15"/>
      <c r="W54" s="12"/>
      <c r="X54" s="259"/>
      <c r="Y54" s="12"/>
      <c r="Z54" s="15"/>
      <c r="AA54" s="12"/>
      <c r="AB54" s="12"/>
      <c r="AC54" s="966"/>
      <c r="AD54" s="602"/>
      <c r="AE54" s="602"/>
      <c r="AF54" s="602"/>
      <c r="AG54" s="1733"/>
      <c r="AH54" s="1733"/>
      <c r="AI54" s="966"/>
      <c r="AJ54" s="1321"/>
      <c r="AK54" s="12"/>
      <c r="AL54" s="12"/>
      <c r="AM54" s="12"/>
      <c r="AN54" s="12"/>
      <c r="AO54" s="17"/>
      <c r="AP54" s="12"/>
      <c r="AQ54" s="32"/>
      <c r="AR54" s="15"/>
      <c r="AS54" s="12"/>
      <c r="AT54" s="12"/>
      <c r="AU54" s="12"/>
    </row>
    <row r="55" spans="1:47" s="18" customFormat="1" ht="16" x14ac:dyDescent="0.2">
      <c r="A55" s="12"/>
      <c r="B55" s="12"/>
      <c r="C55" s="12"/>
      <c r="D55" s="1981"/>
      <c r="E55" s="53" t="s">
        <v>455</v>
      </c>
      <c r="F55" s="1580"/>
      <c r="G55" s="12" t="s">
        <v>105</v>
      </c>
      <c r="H55" s="40" t="s">
        <v>120</v>
      </c>
      <c r="I55" s="12"/>
      <c r="J55" s="12"/>
      <c r="K55" s="12"/>
      <c r="L55" s="12"/>
      <c r="M55" s="12"/>
      <c r="N55" s="38">
        <v>24840800</v>
      </c>
      <c r="O55" s="12">
        <v>34</v>
      </c>
      <c r="P55" s="13">
        <v>43734</v>
      </c>
      <c r="Q55" s="12" t="s">
        <v>121</v>
      </c>
      <c r="R55" s="12" t="s">
        <v>97</v>
      </c>
      <c r="S55" s="12" t="s">
        <v>1</v>
      </c>
      <c r="T55" s="12" t="s">
        <v>22</v>
      </c>
      <c r="U55" s="14" t="s">
        <v>14</v>
      </c>
      <c r="V55" s="15" t="s">
        <v>18</v>
      </c>
      <c r="W55" s="12">
        <v>6</v>
      </c>
      <c r="X55" s="262">
        <v>200</v>
      </c>
      <c r="Y55" s="14">
        <v>0.98</v>
      </c>
      <c r="Z55" s="24">
        <v>5</v>
      </c>
      <c r="AA55" s="14"/>
      <c r="AB55" s="16">
        <v>3E-9</v>
      </c>
      <c r="AC55" s="966"/>
      <c r="AD55" s="602"/>
      <c r="AE55" s="602"/>
      <c r="AF55" s="602"/>
      <c r="AG55" s="1733"/>
      <c r="AH55" s="1733"/>
      <c r="AI55" s="966"/>
      <c r="AJ55" s="1324"/>
      <c r="AK55" s="34"/>
      <c r="AL55" s="34"/>
      <c r="AM55" s="34"/>
      <c r="AN55" s="34"/>
      <c r="AO55" s="37"/>
      <c r="AP55" s="12"/>
      <c r="AQ55" s="32"/>
      <c r="AR55" s="15"/>
      <c r="AS55" s="35" t="s">
        <v>125</v>
      </c>
      <c r="AT55" s="12"/>
      <c r="AU55" s="12"/>
    </row>
    <row r="56" spans="1:47" s="18" customFormat="1" x14ac:dyDescent="0.2">
      <c r="A56" s="12"/>
      <c r="B56" s="12"/>
      <c r="C56" s="12"/>
      <c r="D56" s="1981"/>
      <c r="E56" s="53"/>
      <c r="F56" s="1580"/>
      <c r="G56" s="12"/>
      <c r="H56" s="38"/>
      <c r="I56" s="12"/>
      <c r="J56" s="12"/>
      <c r="K56" s="12"/>
      <c r="L56" s="12"/>
      <c r="M56" s="12"/>
      <c r="N56" s="38"/>
      <c r="O56" s="12"/>
      <c r="P56" s="12"/>
      <c r="Q56" s="12"/>
      <c r="S56" s="12"/>
      <c r="V56" s="15"/>
      <c r="W56" s="12"/>
      <c r="X56" s="259"/>
      <c r="Y56" s="12"/>
      <c r="Z56" s="15"/>
      <c r="AA56" s="12"/>
      <c r="AB56" s="12"/>
      <c r="AC56" s="966"/>
      <c r="AD56" s="602"/>
      <c r="AE56" s="602"/>
      <c r="AF56" s="602"/>
      <c r="AG56" s="1733"/>
      <c r="AH56" s="1733"/>
      <c r="AI56" s="966"/>
      <c r="AJ56" s="1321"/>
      <c r="AK56" s="12"/>
      <c r="AL56" s="12"/>
      <c r="AM56" s="12"/>
      <c r="AN56" s="12"/>
      <c r="AO56" s="17"/>
      <c r="AP56" s="12"/>
      <c r="AQ56" s="32"/>
      <c r="AR56" s="15"/>
      <c r="AS56" s="12"/>
      <c r="AT56" s="12"/>
      <c r="AU56" s="12"/>
    </row>
    <row r="57" spans="1:47" s="18" customFormat="1" ht="16" x14ac:dyDescent="0.2">
      <c r="A57" s="12"/>
      <c r="B57" s="12"/>
      <c r="C57" s="12"/>
      <c r="D57" s="1981"/>
      <c r="E57" s="53" t="s">
        <v>455</v>
      </c>
      <c r="F57" s="1580"/>
      <c r="G57" s="12" t="s">
        <v>105</v>
      </c>
      <c r="H57" s="40" t="s">
        <v>126</v>
      </c>
      <c r="I57" s="12"/>
      <c r="J57" s="12"/>
      <c r="K57" s="12"/>
      <c r="L57" s="12"/>
      <c r="M57" s="12"/>
      <c r="N57" s="53">
        <v>24871120</v>
      </c>
      <c r="O57" s="12">
        <v>35</v>
      </c>
      <c r="P57" s="13">
        <v>43736</v>
      </c>
      <c r="Q57" s="12" t="s">
        <v>127</v>
      </c>
      <c r="R57" s="12" t="s">
        <v>104</v>
      </c>
      <c r="S57" s="12" t="s">
        <v>1</v>
      </c>
      <c r="T57" s="14" t="s">
        <v>60</v>
      </c>
      <c r="U57" s="14" t="s">
        <v>14</v>
      </c>
      <c r="V57" s="15" t="s">
        <v>18</v>
      </c>
      <c r="W57" s="12">
        <v>6</v>
      </c>
      <c r="X57" s="262">
        <v>25</v>
      </c>
      <c r="Y57" s="14">
        <v>0.98</v>
      </c>
      <c r="Z57" s="24">
        <v>5</v>
      </c>
      <c r="AA57" s="14"/>
      <c r="AB57" s="16">
        <v>3E-9</v>
      </c>
      <c r="AC57" s="966"/>
      <c r="AD57" s="602"/>
      <c r="AE57" s="602"/>
      <c r="AF57" s="602"/>
      <c r="AG57" s="1733"/>
      <c r="AH57" s="1733"/>
      <c r="AI57" s="966"/>
      <c r="AJ57" s="1324"/>
      <c r="AK57" s="34"/>
      <c r="AL57" s="34"/>
      <c r="AM57" s="34"/>
      <c r="AN57" s="34"/>
      <c r="AO57" s="37"/>
      <c r="AP57" s="12"/>
      <c r="AQ57" s="32"/>
      <c r="AR57" s="15"/>
      <c r="AS57" s="35" t="s">
        <v>128</v>
      </c>
      <c r="AT57" s="12"/>
      <c r="AU57" s="12"/>
    </row>
    <row r="58" spans="1:47" s="18" customFormat="1" ht="16" x14ac:dyDescent="0.2">
      <c r="A58" s="12"/>
      <c r="B58" s="12"/>
      <c r="C58" s="12"/>
      <c r="D58" s="1981"/>
      <c r="E58" s="53" t="s">
        <v>455</v>
      </c>
      <c r="F58" s="1580"/>
      <c r="G58" s="12" t="s">
        <v>105</v>
      </c>
      <c r="H58" s="40" t="s">
        <v>130</v>
      </c>
      <c r="I58" s="12"/>
      <c r="J58" s="12"/>
      <c r="K58" s="12"/>
      <c r="L58" s="12"/>
      <c r="M58" s="12"/>
      <c r="N58" s="53">
        <v>24871169</v>
      </c>
      <c r="O58" s="12">
        <v>36</v>
      </c>
      <c r="P58" s="13">
        <v>43736</v>
      </c>
      <c r="Q58" s="12" t="s">
        <v>131</v>
      </c>
      <c r="R58" s="12" t="s">
        <v>127</v>
      </c>
      <c r="S58" s="12" t="s">
        <v>1</v>
      </c>
      <c r="T58" s="14" t="s">
        <v>60</v>
      </c>
      <c r="U58" s="14" t="s">
        <v>14</v>
      </c>
      <c r="V58" s="15" t="s">
        <v>18</v>
      </c>
      <c r="W58" s="12">
        <v>6</v>
      </c>
      <c r="X58" s="262">
        <v>25</v>
      </c>
      <c r="Y58" s="14">
        <v>0.98</v>
      </c>
      <c r="Z58" s="24">
        <v>5</v>
      </c>
      <c r="AA58" s="14"/>
      <c r="AB58" s="16">
        <v>3E-9</v>
      </c>
      <c r="AC58" s="966"/>
      <c r="AD58" s="602"/>
      <c r="AE58" s="602"/>
      <c r="AF58" s="602"/>
      <c r="AG58" s="1733"/>
      <c r="AH58" s="1733"/>
      <c r="AI58" s="966"/>
      <c r="AJ58" s="1324"/>
      <c r="AK58" s="34"/>
      <c r="AL58" s="34"/>
      <c r="AM58" s="34"/>
      <c r="AN58" s="34"/>
      <c r="AO58" s="37"/>
      <c r="AP58" s="12"/>
      <c r="AQ58" s="32"/>
      <c r="AR58" s="15"/>
      <c r="AS58" s="35" t="s">
        <v>132</v>
      </c>
      <c r="AT58" s="12"/>
      <c r="AU58" s="12"/>
    </row>
    <row r="59" spans="1:47" s="18" customFormat="1" x14ac:dyDescent="0.2">
      <c r="A59" s="12"/>
      <c r="B59" s="12"/>
      <c r="C59" s="12"/>
      <c r="D59" s="1981"/>
      <c r="E59" s="53"/>
      <c r="F59" s="1580"/>
      <c r="G59" s="12"/>
      <c r="H59" s="38"/>
      <c r="I59" s="12"/>
      <c r="J59" s="12"/>
      <c r="K59" s="12"/>
      <c r="L59" s="12"/>
      <c r="M59" s="12"/>
      <c r="N59" s="38"/>
      <c r="O59" s="12"/>
      <c r="P59" s="12"/>
      <c r="Q59" s="12"/>
      <c r="S59" s="12"/>
      <c r="V59" s="15"/>
      <c r="W59" s="12"/>
      <c r="X59" s="259"/>
      <c r="Y59" s="12"/>
      <c r="Z59" s="15"/>
      <c r="AA59" s="12"/>
      <c r="AB59" s="12"/>
      <c r="AC59" s="966"/>
      <c r="AD59" s="602"/>
      <c r="AE59" s="602"/>
      <c r="AF59" s="602"/>
      <c r="AG59" s="1733"/>
      <c r="AH59" s="1733"/>
      <c r="AI59" s="966"/>
      <c r="AJ59" s="1321"/>
      <c r="AK59" s="12"/>
      <c r="AL59" s="12"/>
      <c r="AM59" s="12"/>
      <c r="AN59" s="12"/>
      <c r="AO59" s="17"/>
      <c r="AP59" s="12"/>
      <c r="AQ59" s="32"/>
      <c r="AR59" s="15"/>
      <c r="AS59" s="12"/>
      <c r="AT59" s="12"/>
      <c r="AU59" s="12"/>
    </row>
    <row r="60" spans="1:47" s="56" customFormat="1" ht="30.75" customHeight="1" x14ac:dyDescent="0.2">
      <c r="A60" s="14"/>
      <c r="B60" s="14"/>
      <c r="C60" s="14"/>
      <c r="D60" s="1984"/>
      <c r="E60" s="53" t="s">
        <v>454</v>
      </c>
      <c r="F60" s="1581"/>
      <c r="G60" s="12" t="s">
        <v>105</v>
      </c>
      <c r="H60" s="53" t="s">
        <v>135</v>
      </c>
      <c r="I60" s="14"/>
      <c r="J60" s="14"/>
      <c r="K60" s="14"/>
      <c r="L60" s="14"/>
      <c r="M60" s="14"/>
      <c r="N60" s="53" t="s">
        <v>145</v>
      </c>
      <c r="O60" s="14">
        <v>37</v>
      </c>
      <c r="P60" s="57">
        <v>43736</v>
      </c>
      <c r="Q60" s="14" t="s">
        <v>134</v>
      </c>
      <c r="R60" s="56" t="s">
        <v>89</v>
      </c>
      <c r="S60" s="14" t="s">
        <v>1</v>
      </c>
      <c r="T60" s="14" t="s">
        <v>22</v>
      </c>
      <c r="U60" s="14" t="s">
        <v>14</v>
      </c>
      <c r="V60" s="24" t="s">
        <v>18</v>
      </c>
      <c r="W60" s="14">
        <v>6</v>
      </c>
      <c r="X60" s="262">
        <v>150</v>
      </c>
      <c r="Y60" s="14">
        <v>0.98</v>
      </c>
      <c r="Z60" s="24">
        <v>4</v>
      </c>
      <c r="AA60" s="14"/>
      <c r="AB60" s="58">
        <v>3E-9</v>
      </c>
      <c r="AC60" s="969"/>
      <c r="AD60" s="602"/>
      <c r="AE60" s="602"/>
      <c r="AF60" s="602"/>
      <c r="AG60" s="1733"/>
      <c r="AH60" s="1733"/>
      <c r="AI60" s="969"/>
      <c r="AJ60" s="1325"/>
      <c r="AK60" s="14"/>
      <c r="AL60" s="14"/>
      <c r="AM60" s="14"/>
      <c r="AN60" s="14"/>
      <c r="AO60" s="59"/>
      <c r="AP60" s="14"/>
      <c r="AQ60" s="60"/>
      <c r="AR60" s="24"/>
      <c r="AS60" s="61" t="s">
        <v>142</v>
      </c>
      <c r="AT60" s="14"/>
      <c r="AU60" s="14"/>
    </row>
    <row r="61" spans="1:47" s="56" customFormat="1" ht="30.75" customHeight="1" x14ac:dyDescent="0.2">
      <c r="A61" s="14"/>
      <c r="B61" s="14"/>
      <c r="C61" s="14"/>
      <c r="D61" s="1984"/>
      <c r="E61" s="53" t="s">
        <v>455</v>
      </c>
      <c r="F61" s="1581"/>
      <c r="G61" s="12" t="s">
        <v>105</v>
      </c>
      <c r="H61" s="53" t="s">
        <v>136</v>
      </c>
      <c r="I61" s="14"/>
      <c r="J61" s="14"/>
      <c r="K61" s="14"/>
      <c r="L61" s="14"/>
      <c r="M61" s="14"/>
      <c r="N61" s="53">
        <v>24873885</v>
      </c>
      <c r="O61" s="14">
        <v>38</v>
      </c>
      <c r="P61" s="57">
        <v>43736</v>
      </c>
      <c r="Q61" s="14" t="s">
        <v>137</v>
      </c>
      <c r="R61" s="56" t="s">
        <v>134</v>
      </c>
      <c r="S61" s="14" t="s">
        <v>1</v>
      </c>
      <c r="T61" s="14" t="s">
        <v>22</v>
      </c>
      <c r="U61" s="14" t="s">
        <v>14</v>
      </c>
      <c r="V61" s="24" t="s">
        <v>18</v>
      </c>
      <c r="W61" s="14">
        <v>6</v>
      </c>
      <c r="X61" s="262">
        <v>150</v>
      </c>
      <c r="Y61" s="14">
        <v>0.98</v>
      </c>
      <c r="Z61" s="24">
        <v>4</v>
      </c>
      <c r="AA61" s="14"/>
      <c r="AB61" s="58">
        <v>3E-9</v>
      </c>
      <c r="AC61" s="969"/>
      <c r="AD61" s="602"/>
      <c r="AE61" s="602"/>
      <c r="AF61" s="602"/>
      <c r="AG61" s="1733"/>
      <c r="AH61" s="1733"/>
      <c r="AI61" s="969"/>
      <c r="AJ61" s="1325"/>
      <c r="AK61" s="14"/>
      <c r="AL61" s="14"/>
      <c r="AM61" s="14"/>
      <c r="AN61" s="14"/>
      <c r="AO61" s="59"/>
      <c r="AP61" s="14"/>
      <c r="AQ61" s="60"/>
      <c r="AR61" s="24"/>
      <c r="AS61" s="61" t="s">
        <v>138</v>
      </c>
      <c r="AT61" s="14"/>
      <c r="AU61" s="14"/>
    </row>
    <row r="62" spans="1:47" x14ac:dyDescent="0.2">
      <c r="H62" s="40"/>
      <c r="I62" s="53"/>
      <c r="J62" s="53"/>
      <c r="K62" s="53"/>
      <c r="L62" s="53"/>
      <c r="M62" s="53"/>
      <c r="P62" s="66"/>
    </row>
    <row r="63" spans="1:47" s="18" customFormat="1" ht="30.75" customHeight="1" x14ac:dyDescent="0.2">
      <c r="A63" s="12"/>
      <c r="B63" s="12"/>
      <c r="C63" s="12"/>
      <c r="D63" s="1981"/>
      <c r="E63" s="12" t="s">
        <v>455</v>
      </c>
      <c r="F63" s="1580"/>
      <c r="G63" s="12"/>
      <c r="H63" s="53" t="s">
        <v>88</v>
      </c>
      <c r="I63" s="53"/>
      <c r="J63" s="53"/>
      <c r="K63" s="53"/>
      <c r="L63" s="53"/>
      <c r="M63" s="53"/>
      <c r="N63" s="53">
        <v>24874619</v>
      </c>
      <c r="O63" s="12">
        <v>28</v>
      </c>
      <c r="P63" s="13">
        <v>43734</v>
      </c>
      <c r="Q63" s="12" t="s">
        <v>89</v>
      </c>
      <c r="R63" s="18" t="s">
        <v>83</v>
      </c>
      <c r="S63" s="12" t="s">
        <v>1</v>
      </c>
      <c r="T63" s="12" t="s">
        <v>22</v>
      </c>
      <c r="U63" s="14" t="s">
        <v>14</v>
      </c>
      <c r="V63" s="15" t="s">
        <v>18</v>
      </c>
      <c r="W63" s="12">
        <v>6</v>
      </c>
      <c r="X63" s="262">
        <v>150</v>
      </c>
      <c r="Y63" s="14">
        <v>0.98</v>
      </c>
      <c r="Z63" s="24">
        <v>4</v>
      </c>
      <c r="AA63" s="14"/>
      <c r="AB63" s="16">
        <v>3E-9</v>
      </c>
      <c r="AC63" s="966"/>
      <c r="AD63" s="602"/>
      <c r="AE63" s="602"/>
      <c r="AF63" s="602"/>
      <c r="AG63" s="1733"/>
      <c r="AH63" s="1733"/>
      <c r="AI63" s="966"/>
      <c r="AJ63" s="1324"/>
      <c r="AK63" s="34"/>
      <c r="AL63" s="12"/>
      <c r="AM63" s="12"/>
      <c r="AN63" s="34"/>
      <c r="AO63" s="37"/>
      <c r="AP63" s="12"/>
      <c r="AQ63" s="32"/>
      <c r="AR63" s="15"/>
      <c r="AS63" s="35" t="s">
        <v>144</v>
      </c>
      <c r="AT63" s="12"/>
      <c r="AU63" s="12"/>
    </row>
    <row r="64" spans="1:47" x14ac:dyDescent="0.2">
      <c r="I64" s="217"/>
      <c r="J64" s="217"/>
      <c r="K64" s="217"/>
      <c r="L64" s="217"/>
      <c r="M64" s="217"/>
    </row>
    <row r="65" spans="1:47" s="56" customFormat="1" ht="30.75" customHeight="1" x14ac:dyDescent="0.2">
      <c r="A65" s="14"/>
      <c r="B65" s="14"/>
      <c r="C65" s="14"/>
      <c r="D65" s="1984"/>
      <c r="E65" s="14" t="s">
        <v>458</v>
      </c>
      <c r="F65" s="1581"/>
      <c r="G65" s="12" t="s">
        <v>105</v>
      </c>
      <c r="H65" s="53" t="s">
        <v>146</v>
      </c>
      <c r="I65" s="53"/>
      <c r="J65" s="53"/>
      <c r="K65" s="53"/>
      <c r="L65" s="53"/>
      <c r="M65" s="53"/>
      <c r="N65" s="53" t="s">
        <v>171</v>
      </c>
      <c r="O65" s="14">
        <v>37</v>
      </c>
      <c r="P65" s="69" t="s">
        <v>170</v>
      </c>
      <c r="Q65" s="14" t="s">
        <v>134</v>
      </c>
      <c r="R65" s="56" t="s">
        <v>89</v>
      </c>
      <c r="S65" s="14" t="s">
        <v>1</v>
      </c>
      <c r="T65" s="14" t="s">
        <v>22</v>
      </c>
      <c r="U65" s="14" t="s">
        <v>14</v>
      </c>
      <c r="V65" s="24" t="s">
        <v>18</v>
      </c>
      <c r="W65" s="14">
        <v>6</v>
      </c>
      <c r="X65" s="262">
        <v>150</v>
      </c>
      <c r="Y65" s="14">
        <v>0.98</v>
      </c>
      <c r="Z65" s="24">
        <v>4</v>
      </c>
      <c r="AA65" s="14"/>
      <c r="AB65" s="58">
        <v>3E-9</v>
      </c>
      <c r="AC65" s="969"/>
      <c r="AD65" s="602"/>
      <c r="AE65" s="602"/>
      <c r="AF65" s="602"/>
      <c r="AG65" s="1733"/>
      <c r="AH65" s="1733"/>
      <c r="AI65" s="969"/>
      <c r="AJ65" s="1325"/>
      <c r="AK65" s="14"/>
      <c r="AL65" s="14"/>
      <c r="AM65" s="14"/>
      <c r="AN65" s="14"/>
      <c r="AO65" s="59"/>
      <c r="AP65" s="14"/>
      <c r="AQ65" s="60"/>
      <c r="AR65" s="24"/>
      <c r="AS65" s="61" t="s">
        <v>151</v>
      </c>
      <c r="AT65" s="14"/>
      <c r="AU65" s="14"/>
    </row>
    <row r="66" spans="1:47" s="56" customFormat="1" ht="30.75" customHeight="1" x14ac:dyDescent="0.2">
      <c r="A66" s="14"/>
      <c r="B66" s="14"/>
      <c r="C66" s="14"/>
      <c r="D66" s="1984"/>
      <c r="E66" s="14" t="s">
        <v>459</v>
      </c>
      <c r="F66" s="1581"/>
      <c r="G66" s="12" t="s">
        <v>105</v>
      </c>
      <c r="H66" s="53" t="s">
        <v>147</v>
      </c>
      <c r="I66" s="53"/>
      <c r="J66" s="53"/>
      <c r="K66" s="53"/>
      <c r="L66" s="53"/>
      <c r="M66" s="53"/>
      <c r="N66" s="53">
        <v>24875118</v>
      </c>
      <c r="O66" s="14">
        <v>37</v>
      </c>
      <c r="P66" s="57">
        <v>43736</v>
      </c>
      <c r="Q66" s="14" t="s">
        <v>134</v>
      </c>
      <c r="R66" s="56" t="s">
        <v>89</v>
      </c>
      <c r="S66" s="14" t="s">
        <v>1</v>
      </c>
      <c r="T66" s="14" t="s">
        <v>22</v>
      </c>
      <c r="U66" s="14" t="s">
        <v>14</v>
      </c>
      <c r="V66" s="24" t="s">
        <v>18</v>
      </c>
      <c r="W66" s="14">
        <v>6</v>
      </c>
      <c r="X66" s="262">
        <v>150</v>
      </c>
      <c r="Y66" s="14">
        <v>0.98</v>
      </c>
      <c r="Z66" s="24">
        <v>4</v>
      </c>
      <c r="AA66" s="14"/>
      <c r="AB66" s="58">
        <v>3E-9</v>
      </c>
      <c r="AC66" s="969"/>
      <c r="AD66" s="602"/>
      <c r="AE66" s="602"/>
      <c r="AF66" s="602"/>
      <c r="AG66" s="1733"/>
      <c r="AH66" s="1733"/>
      <c r="AI66" s="969"/>
      <c r="AJ66" s="1325"/>
      <c r="AK66" s="14"/>
      <c r="AL66" s="14"/>
      <c r="AM66" s="14"/>
      <c r="AN66" s="14"/>
      <c r="AO66" s="59"/>
      <c r="AP66" s="14"/>
      <c r="AQ66" s="60"/>
      <c r="AR66" s="24"/>
      <c r="AS66" s="61" t="s">
        <v>148</v>
      </c>
      <c r="AT66" s="14"/>
      <c r="AU66" s="14"/>
    </row>
    <row r="68" spans="1:47" s="56" customFormat="1" ht="30.75" customHeight="1" x14ac:dyDescent="0.2">
      <c r="A68" s="14"/>
      <c r="B68" s="14"/>
      <c r="C68" s="14"/>
      <c r="D68" s="1984"/>
      <c r="E68" s="14" t="s">
        <v>459</v>
      </c>
      <c r="F68" s="1581"/>
      <c r="G68" s="12" t="s">
        <v>105</v>
      </c>
      <c r="H68" s="53" t="s">
        <v>140</v>
      </c>
      <c r="I68" s="53"/>
      <c r="J68" s="53"/>
      <c r="K68" s="53"/>
      <c r="L68" s="53"/>
      <c r="M68" s="53"/>
      <c r="N68" s="53">
        <v>24875451</v>
      </c>
      <c r="O68" s="14">
        <v>39</v>
      </c>
      <c r="P68" s="57">
        <v>43736</v>
      </c>
      <c r="Q68" s="14" t="s">
        <v>141</v>
      </c>
      <c r="R68" s="56" t="s">
        <v>134</v>
      </c>
      <c r="S68" s="14" t="s">
        <v>1</v>
      </c>
      <c r="T68" s="14" t="s">
        <v>22</v>
      </c>
      <c r="U68" s="14" t="s">
        <v>14</v>
      </c>
      <c r="V68" s="24" t="s">
        <v>18</v>
      </c>
      <c r="W68" s="14">
        <v>6</v>
      </c>
      <c r="X68" s="262">
        <v>150</v>
      </c>
      <c r="Y68" s="14">
        <v>0.98</v>
      </c>
      <c r="Z68" s="24">
        <v>4</v>
      </c>
      <c r="AA68" s="14"/>
      <c r="AB68" s="58">
        <v>3E-9</v>
      </c>
      <c r="AC68" s="969"/>
      <c r="AD68" s="602"/>
      <c r="AE68" s="602"/>
      <c r="AF68" s="602"/>
      <c r="AG68" s="1733"/>
      <c r="AH68" s="1733"/>
      <c r="AI68" s="969"/>
      <c r="AJ68" s="1325"/>
      <c r="AK68" s="14"/>
      <c r="AL68" s="14"/>
      <c r="AM68" s="14"/>
      <c r="AN68" s="14"/>
      <c r="AO68" s="59"/>
      <c r="AP68" s="14"/>
      <c r="AQ68" s="60"/>
      <c r="AR68" s="24"/>
      <c r="AS68" s="61" t="s">
        <v>149</v>
      </c>
      <c r="AT68" s="14"/>
      <c r="AU68" s="14"/>
    </row>
    <row r="70" spans="1:47" s="56" customFormat="1" ht="30.75" customHeight="1" x14ac:dyDescent="0.2">
      <c r="A70" s="14"/>
      <c r="B70" s="14"/>
      <c r="C70" s="14"/>
      <c r="D70" s="1984"/>
      <c r="E70" s="14" t="s">
        <v>459</v>
      </c>
      <c r="F70" s="1581"/>
      <c r="G70" s="20" t="s">
        <v>154</v>
      </c>
      <c r="H70" s="53" t="s">
        <v>152</v>
      </c>
      <c r="I70" s="53"/>
      <c r="J70" s="53"/>
      <c r="K70" s="53"/>
      <c r="L70" s="53"/>
      <c r="M70" s="53"/>
      <c r="N70" s="53">
        <v>24876787</v>
      </c>
      <c r="O70" s="14">
        <v>40</v>
      </c>
      <c r="P70" s="57">
        <v>43736</v>
      </c>
      <c r="Q70" s="14" t="s">
        <v>153</v>
      </c>
      <c r="R70" s="56" t="s">
        <v>134</v>
      </c>
      <c r="S70" s="14" t="s">
        <v>1</v>
      </c>
      <c r="T70" s="19" t="s">
        <v>60</v>
      </c>
      <c r="U70" s="14" t="s">
        <v>14</v>
      </c>
      <c r="V70" s="24" t="s">
        <v>18</v>
      </c>
      <c r="W70" s="14">
        <v>6</v>
      </c>
      <c r="X70" s="302">
        <v>1000</v>
      </c>
      <c r="Y70" s="14">
        <v>0.98</v>
      </c>
      <c r="Z70" s="22">
        <v>6</v>
      </c>
      <c r="AA70" s="19"/>
      <c r="AB70" s="58">
        <v>3E-9</v>
      </c>
      <c r="AC70" s="969"/>
      <c r="AD70" s="602"/>
      <c r="AE70" s="602"/>
      <c r="AF70" s="602"/>
      <c r="AG70" s="1733"/>
      <c r="AH70" s="1733"/>
      <c r="AI70" s="969"/>
      <c r="AJ70" s="1325"/>
      <c r="AK70" s="14"/>
      <c r="AL70" s="14"/>
      <c r="AM70" s="14"/>
      <c r="AN70" s="14"/>
      <c r="AO70" s="59"/>
      <c r="AP70" s="14"/>
      <c r="AQ70" s="60"/>
      <c r="AR70" s="24"/>
      <c r="AS70" s="61" t="s">
        <v>167</v>
      </c>
      <c r="AT70" s="14"/>
      <c r="AU70" s="14"/>
    </row>
    <row r="72" spans="1:47" s="56" customFormat="1" ht="30.75" customHeight="1" x14ac:dyDescent="0.2">
      <c r="A72" s="14"/>
      <c r="B72" s="14"/>
      <c r="C72" s="14"/>
      <c r="D72" s="1984"/>
      <c r="E72" s="14" t="s">
        <v>459</v>
      </c>
      <c r="F72" s="1581"/>
      <c r="G72" s="12" t="s">
        <v>105</v>
      </c>
      <c r="H72" s="53" t="s">
        <v>155</v>
      </c>
      <c r="I72" s="53"/>
      <c r="J72" s="53"/>
      <c r="K72" s="53"/>
      <c r="L72" s="53"/>
      <c r="M72" s="53"/>
      <c r="N72" s="53">
        <v>24888747</v>
      </c>
      <c r="O72" s="14">
        <v>41</v>
      </c>
      <c r="P72" s="57">
        <v>43737</v>
      </c>
      <c r="Q72" s="14" t="s">
        <v>157</v>
      </c>
      <c r="R72" s="56" t="s">
        <v>134</v>
      </c>
      <c r="S72" s="14" t="s">
        <v>1</v>
      </c>
      <c r="T72" s="14" t="s">
        <v>22</v>
      </c>
      <c r="U72" s="14" t="s">
        <v>14</v>
      </c>
      <c r="V72" s="24" t="s">
        <v>18</v>
      </c>
      <c r="W72" s="14">
        <v>6</v>
      </c>
      <c r="X72" s="262">
        <v>150</v>
      </c>
      <c r="Y72" s="14">
        <v>0.98</v>
      </c>
      <c r="Z72" s="24">
        <v>4</v>
      </c>
      <c r="AA72" s="14"/>
      <c r="AB72" s="58">
        <v>3E-9</v>
      </c>
      <c r="AC72" s="969"/>
      <c r="AD72" s="602"/>
      <c r="AE72" s="602"/>
      <c r="AF72" s="602"/>
      <c r="AG72" s="1733"/>
      <c r="AH72" s="1733"/>
      <c r="AI72" s="969"/>
      <c r="AJ72" s="1325"/>
      <c r="AK72" s="14"/>
      <c r="AL72" s="14"/>
      <c r="AM72" s="14"/>
      <c r="AN72" s="14"/>
      <c r="AO72" s="59"/>
      <c r="AP72" s="14"/>
      <c r="AQ72" s="60"/>
      <c r="AR72" s="24"/>
      <c r="AS72" s="61" t="s">
        <v>156</v>
      </c>
      <c r="AT72" s="14"/>
      <c r="AU72" s="14"/>
    </row>
    <row r="73" spans="1:47" s="56" customFormat="1" ht="30.75" customHeight="1" x14ac:dyDescent="0.2">
      <c r="A73" s="14"/>
      <c r="B73" s="14"/>
      <c r="C73" s="14"/>
      <c r="D73" s="1984"/>
      <c r="E73" s="14" t="s">
        <v>459</v>
      </c>
      <c r="F73" s="1581"/>
      <c r="G73" s="12" t="s">
        <v>105</v>
      </c>
      <c r="H73" s="53" t="s">
        <v>158</v>
      </c>
      <c r="I73" s="53"/>
      <c r="J73" s="53"/>
      <c r="K73" s="53"/>
      <c r="L73" s="53"/>
      <c r="M73" s="53"/>
      <c r="N73" s="53">
        <v>24888867</v>
      </c>
      <c r="O73" s="14">
        <v>41</v>
      </c>
      <c r="P73" s="57">
        <v>43737</v>
      </c>
      <c r="Q73" s="14" t="s">
        <v>157</v>
      </c>
      <c r="R73" s="56" t="s">
        <v>134</v>
      </c>
      <c r="S73" s="14" t="s">
        <v>1</v>
      </c>
      <c r="T73" s="14" t="s">
        <v>22</v>
      </c>
      <c r="U73" s="14" t="s">
        <v>14</v>
      </c>
      <c r="V73" s="24" t="s">
        <v>18</v>
      </c>
      <c r="W73" s="14">
        <v>6</v>
      </c>
      <c r="X73" s="262">
        <v>150</v>
      </c>
      <c r="Y73" s="14">
        <v>0.98</v>
      </c>
      <c r="Z73" s="24">
        <v>4</v>
      </c>
      <c r="AA73" s="14"/>
      <c r="AB73" s="58">
        <v>3E-9</v>
      </c>
      <c r="AC73" s="969"/>
      <c r="AD73" s="602"/>
      <c r="AE73" s="602"/>
      <c r="AF73" s="602"/>
      <c r="AG73" s="1733"/>
      <c r="AH73" s="1733"/>
      <c r="AI73" s="969"/>
      <c r="AJ73" s="1325"/>
      <c r="AK73" s="14"/>
      <c r="AL73" s="14"/>
      <c r="AM73" s="14"/>
      <c r="AN73" s="14"/>
      <c r="AO73" s="59"/>
      <c r="AP73" s="14"/>
      <c r="AQ73" s="60"/>
      <c r="AR73" s="24"/>
      <c r="AS73" s="61" t="s">
        <v>156</v>
      </c>
      <c r="AT73" s="14"/>
      <c r="AU73" s="14"/>
    </row>
    <row r="74" spans="1:47" s="56" customFormat="1" ht="30.75" customHeight="1" x14ac:dyDescent="0.2">
      <c r="A74" s="14"/>
      <c r="B74" s="14"/>
      <c r="C74" s="14"/>
      <c r="D74" s="1984"/>
      <c r="E74" s="14" t="s">
        <v>459</v>
      </c>
      <c r="F74" s="1581"/>
      <c r="G74" s="12" t="s">
        <v>105</v>
      </c>
      <c r="H74" s="53" t="s">
        <v>161</v>
      </c>
      <c r="I74" s="53"/>
      <c r="J74" s="53"/>
      <c r="K74" s="53"/>
      <c r="L74" s="53"/>
      <c r="M74" s="53"/>
      <c r="N74" s="53">
        <v>24888989</v>
      </c>
      <c r="O74" s="14">
        <v>42</v>
      </c>
      <c r="P74" s="57">
        <v>43737</v>
      </c>
      <c r="Q74" s="14" t="s">
        <v>162</v>
      </c>
      <c r="R74" s="56" t="s">
        <v>157</v>
      </c>
      <c r="S74" s="14" t="s">
        <v>1</v>
      </c>
      <c r="T74" s="14" t="s">
        <v>22</v>
      </c>
      <c r="U74" s="14" t="s">
        <v>14</v>
      </c>
      <c r="V74" s="24" t="s">
        <v>18</v>
      </c>
      <c r="W74" s="14">
        <v>6</v>
      </c>
      <c r="X74" s="302">
        <v>150</v>
      </c>
      <c r="Y74" s="14">
        <v>0.98</v>
      </c>
      <c r="Z74" s="24">
        <v>4</v>
      </c>
      <c r="AA74" s="14"/>
      <c r="AB74" s="58">
        <v>3E-9</v>
      </c>
      <c r="AC74" s="969"/>
      <c r="AD74" s="602"/>
      <c r="AE74" s="602"/>
      <c r="AF74" s="602"/>
      <c r="AG74" s="1733"/>
      <c r="AH74" s="1733"/>
      <c r="AI74" s="969"/>
      <c r="AJ74" s="1325"/>
      <c r="AK74" s="14"/>
      <c r="AL74" s="14"/>
      <c r="AM74" s="14"/>
      <c r="AN74" s="14"/>
      <c r="AO74" s="59"/>
      <c r="AP74" s="14"/>
      <c r="AQ74" s="60"/>
      <c r="AR74" s="24"/>
      <c r="AS74" s="61" t="s">
        <v>163</v>
      </c>
      <c r="AT74" s="14"/>
      <c r="AU74" s="14"/>
    </row>
    <row r="76" spans="1:47" s="56" customFormat="1" ht="30.75" customHeight="1" x14ac:dyDescent="0.2">
      <c r="A76" s="14"/>
      <c r="B76" s="14"/>
      <c r="C76" s="14"/>
      <c r="D76" s="1984"/>
      <c r="E76" s="14"/>
      <c r="F76" s="1581"/>
      <c r="G76" s="20"/>
      <c r="H76" s="53"/>
      <c r="I76" s="53"/>
      <c r="J76" s="53"/>
      <c r="K76" s="53"/>
      <c r="L76" s="53"/>
      <c r="M76" s="53"/>
      <c r="N76" s="53"/>
      <c r="O76" s="14">
        <v>43</v>
      </c>
      <c r="P76" s="57">
        <v>43737</v>
      </c>
      <c r="Q76" s="14" t="s">
        <v>166</v>
      </c>
      <c r="R76" s="56" t="s">
        <v>153</v>
      </c>
      <c r="S76" s="14" t="s">
        <v>1</v>
      </c>
      <c r="T76" s="19" t="s">
        <v>22</v>
      </c>
      <c r="U76" s="14" t="s">
        <v>14</v>
      </c>
      <c r="V76" s="24" t="s">
        <v>18</v>
      </c>
      <c r="W76" s="14">
        <v>6</v>
      </c>
      <c r="X76" s="302">
        <v>1000</v>
      </c>
      <c r="Y76" s="14">
        <v>0.98</v>
      </c>
      <c r="Z76" s="22">
        <v>6</v>
      </c>
      <c r="AA76" s="19"/>
      <c r="AB76" s="58">
        <v>3E-9</v>
      </c>
      <c r="AC76" s="969"/>
      <c r="AD76" s="602"/>
      <c r="AE76" s="602"/>
      <c r="AF76" s="602"/>
      <c r="AG76" s="1733"/>
      <c r="AH76" s="1733"/>
      <c r="AI76" s="969"/>
      <c r="AJ76" s="1325"/>
      <c r="AK76" s="14"/>
      <c r="AL76" s="14"/>
      <c r="AM76" s="14"/>
      <c r="AN76" s="14"/>
      <c r="AO76" s="59"/>
      <c r="AP76" s="14"/>
      <c r="AQ76" s="60"/>
      <c r="AR76" s="24"/>
      <c r="AS76" s="61"/>
      <c r="AT76" s="14"/>
      <c r="AU76" s="14"/>
    </row>
    <row r="78" spans="1:47" s="56" customFormat="1" ht="30.75" customHeight="1" x14ac:dyDescent="0.2">
      <c r="A78" s="14"/>
      <c r="B78" s="14"/>
      <c r="C78" s="14"/>
      <c r="D78" s="1984"/>
      <c r="E78" s="14" t="s">
        <v>459</v>
      </c>
      <c r="F78" s="1581"/>
      <c r="G78" s="12" t="s">
        <v>105</v>
      </c>
      <c r="H78" s="53" t="s">
        <v>168</v>
      </c>
      <c r="I78" s="53" t="s">
        <v>181</v>
      </c>
      <c r="J78" s="53"/>
      <c r="K78" s="53"/>
      <c r="L78" s="53"/>
      <c r="M78" s="53"/>
      <c r="N78" s="53">
        <v>24890119</v>
      </c>
      <c r="O78" s="14">
        <v>44</v>
      </c>
      <c r="P78" s="57">
        <v>43737</v>
      </c>
      <c r="Q78" s="14" t="s">
        <v>169</v>
      </c>
      <c r="R78" s="56" t="s">
        <v>134</v>
      </c>
      <c r="S78" s="14" t="s">
        <v>1</v>
      </c>
      <c r="T78" s="19" t="s">
        <v>60</v>
      </c>
      <c r="U78" s="14" t="s">
        <v>14</v>
      </c>
      <c r="V78" s="24" t="s">
        <v>18</v>
      </c>
      <c r="W78" s="14">
        <v>6</v>
      </c>
      <c r="X78" s="262">
        <v>150</v>
      </c>
      <c r="Y78" s="14">
        <v>0.98</v>
      </c>
      <c r="Z78" s="24">
        <v>4</v>
      </c>
      <c r="AA78" s="14"/>
      <c r="AB78" s="58">
        <v>3E-9</v>
      </c>
      <c r="AC78" s="969"/>
      <c r="AD78" s="602"/>
      <c r="AE78" s="602"/>
      <c r="AF78" s="602"/>
      <c r="AG78" s="1733"/>
      <c r="AH78" s="1733"/>
      <c r="AI78" s="969"/>
      <c r="AJ78" s="1325"/>
      <c r="AK78" s="14"/>
      <c r="AL78" s="14"/>
      <c r="AM78" s="14"/>
      <c r="AN78" s="14"/>
      <c r="AO78" s="59"/>
      <c r="AP78" s="14"/>
      <c r="AQ78" s="60"/>
      <c r="AR78" s="24"/>
      <c r="AS78" s="61" t="s">
        <v>174</v>
      </c>
      <c r="AT78" s="14"/>
      <c r="AU78" s="14"/>
    </row>
    <row r="79" spans="1:47" s="56" customFormat="1" ht="30.75" customHeight="1" x14ac:dyDescent="0.2">
      <c r="A79" s="14"/>
      <c r="B79" s="14"/>
      <c r="C79" s="14"/>
      <c r="D79" s="1984"/>
      <c r="E79" s="14" t="s">
        <v>459</v>
      </c>
      <c r="F79" s="1581"/>
      <c r="G79" s="12" t="s">
        <v>105</v>
      </c>
      <c r="H79" s="53" t="s">
        <v>173</v>
      </c>
      <c r="I79" s="53" t="s">
        <v>182</v>
      </c>
      <c r="J79" s="53"/>
      <c r="K79" s="53"/>
      <c r="L79" s="53"/>
      <c r="M79" s="53"/>
      <c r="N79" s="53">
        <v>24903406</v>
      </c>
      <c r="O79" s="14">
        <v>45</v>
      </c>
      <c r="P79" s="57">
        <v>43738</v>
      </c>
      <c r="Q79" s="14" t="s">
        <v>172</v>
      </c>
      <c r="R79" s="56" t="s">
        <v>169</v>
      </c>
      <c r="S79" s="14" t="s">
        <v>1</v>
      </c>
      <c r="T79" s="19" t="s">
        <v>60</v>
      </c>
      <c r="U79" s="14" t="s">
        <v>14</v>
      </c>
      <c r="V79" s="24" t="s">
        <v>18</v>
      </c>
      <c r="W79" s="14">
        <v>6</v>
      </c>
      <c r="X79" s="302">
        <v>270</v>
      </c>
      <c r="Y79" s="14">
        <v>0.98</v>
      </c>
      <c r="Z79" s="24">
        <v>4</v>
      </c>
      <c r="AA79" s="14"/>
      <c r="AB79" s="58">
        <v>3E-9</v>
      </c>
      <c r="AC79" s="969"/>
      <c r="AD79" s="602"/>
      <c r="AE79" s="602"/>
      <c r="AF79" s="602"/>
      <c r="AG79" s="1733"/>
      <c r="AH79" s="1733"/>
      <c r="AI79" s="969"/>
      <c r="AJ79" s="1325"/>
      <c r="AK79" s="14"/>
      <c r="AL79" s="14"/>
      <c r="AM79" s="14"/>
      <c r="AN79" s="14"/>
      <c r="AO79" s="59"/>
      <c r="AP79" s="14"/>
      <c r="AQ79" s="60"/>
      <c r="AR79" s="24"/>
      <c r="AS79" s="61" t="s">
        <v>175</v>
      </c>
      <c r="AT79" s="14"/>
      <c r="AU79" s="14"/>
    </row>
    <row r="80" spans="1:47" s="56" customFormat="1" ht="30.75" customHeight="1" x14ac:dyDescent="0.2">
      <c r="A80" s="14"/>
      <c r="B80" s="14"/>
      <c r="C80" s="14"/>
      <c r="D80" s="1984"/>
      <c r="E80" s="14" t="s">
        <v>459</v>
      </c>
      <c r="F80" s="1581"/>
      <c r="G80" s="12" t="s">
        <v>105</v>
      </c>
      <c r="H80" s="53" t="s">
        <v>188</v>
      </c>
      <c r="I80" s="53" t="s">
        <v>189</v>
      </c>
      <c r="J80" s="53"/>
      <c r="K80" s="53"/>
      <c r="L80" s="53"/>
      <c r="M80" s="53"/>
      <c r="N80" s="53">
        <v>24911202</v>
      </c>
      <c r="O80" s="14">
        <v>45</v>
      </c>
      <c r="P80" s="57">
        <v>43738</v>
      </c>
      <c r="Q80" s="14" t="s">
        <v>172</v>
      </c>
      <c r="R80" s="56" t="s">
        <v>169</v>
      </c>
      <c r="S80" s="14" t="s">
        <v>1</v>
      </c>
      <c r="T80" s="19" t="s">
        <v>60</v>
      </c>
      <c r="U80" s="14" t="s">
        <v>14</v>
      </c>
      <c r="V80" s="24" t="s">
        <v>18</v>
      </c>
      <c r="W80" s="14">
        <v>6</v>
      </c>
      <c r="X80" s="302">
        <v>270</v>
      </c>
      <c r="Y80" s="14">
        <v>0.98</v>
      </c>
      <c r="Z80" s="24">
        <v>4</v>
      </c>
      <c r="AA80" s="14"/>
      <c r="AB80" s="58">
        <v>3E-9</v>
      </c>
      <c r="AC80" s="969"/>
      <c r="AD80" s="602"/>
      <c r="AE80" s="602"/>
      <c r="AF80" s="602"/>
      <c r="AG80" s="1733"/>
      <c r="AH80" s="1733"/>
      <c r="AI80" s="969"/>
      <c r="AJ80" s="1325"/>
      <c r="AK80" s="14"/>
      <c r="AL80" s="14"/>
      <c r="AM80" s="14"/>
      <c r="AN80" s="14"/>
      <c r="AO80" s="59"/>
      <c r="AP80" s="14"/>
      <c r="AQ80" s="60"/>
      <c r="AR80" s="24"/>
      <c r="AS80" s="61" t="s">
        <v>190</v>
      </c>
      <c r="AT80" s="14"/>
      <c r="AU80" s="14"/>
    </row>
    <row r="81" spans="1:47" s="56" customFormat="1" ht="30.75" customHeight="1" x14ac:dyDescent="0.2">
      <c r="A81" s="14"/>
      <c r="B81" s="14"/>
      <c r="C81" s="14"/>
      <c r="D81" s="1984"/>
      <c r="E81" s="14" t="s">
        <v>459</v>
      </c>
      <c r="F81" s="1581"/>
      <c r="G81" s="12" t="s">
        <v>105</v>
      </c>
      <c r="H81" s="77" t="s">
        <v>191</v>
      </c>
      <c r="I81" s="53"/>
      <c r="J81" s="53"/>
      <c r="K81" s="53"/>
      <c r="L81" s="53"/>
      <c r="M81" s="53"/>
      <c r="N81" s="53">
        <v>24938881</v>
      </c>
      <c r="O81" s="14"/>
      <c r="P81" s="57">
        <v>43739</v>
      </c>
      <c r="Q81" s="14"/>
      <c r="S81" s="14"/>
      <c r="T81" s="19"/>
      <c r="U81" s="14"/>
      <c r="V81" s="24"/>
      <c r="W81" s="14"/>
      <c r="X81" s="302"/>
      <c r="Y81" s="14"/>
      <c r="Z81" s="24"/>
      <c r="AA81" s="14"/>
      <c r="AB81" s="58"/>
      <c r="AC81" s="969"/>
      <c r="AD81" s="602"/>
      <c r="AE81" s="602"/>
      <c r="AF81" s="602"/>
      <c r="AG81" s="1733"/>
      <c r="AH81" s="1733"/>
      <c r="AI81" s="969"/>
      <c r="AJ81" s="1325"/>
      <c r="AK81" s="14"/>
      <c r="AL81" s="14"/>
      <c r="AM81" s="14"/>
      <c r="AN81" s="14"/>
      <c r="AO81" s="59"/>
      <c r="AP81" s="14"/>
      <c r="AQ81" s="60"/>
      <c r="AR81" s="24"/>
      <c r="AS81" s="61" t="s">
        <v>195</v>
      </c>
      <c r="AT81" s="14"/>
      <c r="AU81" s="14"/>
    </row>
    <row r="82" spans="1:47" s="56" customFormat="1" ht="30.75" customHeight="1" x14ac:dyDescent="0.2">
      <c r="A82" s="14"/>
      <c r="B82" s="14"/>
      <c r="C82" s="14"/>
      <c r="D82" s="1984"/>
      <c r="E82" s="14" t="s">
        <v>459</v>
      </c>
      <c r="F82" s="1581"/>
      <c r="G82" s="12" t="s">
        <v>105</v>
      </c>
      <c r="H82" s="77" t="s">
        <v>196</v>
      </c>
      <c r="I82" s="53"/>
      <c r="J82" s="53"/>
      <c r="K82" s="53"/>
      <c r="L82" s="53"/>
      <c r="M82" s="53"/>
      <c r="N82" s="53">
        <v>24936868</v>
      </c>
      <c r="O82" s="14"/>
      <c r="P82" s="57">
        <v>43739</v>
      </c>
      <c r="Q82" s="14"/>
      <c r="S82" s="14"/>
      <c r="T82" s="19"/>
      <c r="U82" s="14"/>
      <c r="V82" s="24"/>
      <c r="W82" s="14"/>
      <c r="X82" s="302"/>
      <c r="Y82" s="14"/>
      <c r="Z82" s="24"/>
      <c r="AA82" s="14"/>
      <c r="AB82" s="58"/>
      <c r="AC82" s="969"/>
      <c r="AD82" s="602"/>
      <c r="AE82" s="602"/>
      <c r="AF82" s="602"/>
      <c r="AG82" s="1733"/>
      <c r="AH82" s="1733"/>
      <c r="AI82" s="969"/>
      <c r="AJ82" s="1325"/>
      <c r="AK82" s="14"/>
      <c r="AL82" s="14"/>
      <c r="AM82" s="14"/>
      <c r="AN82" s="14"/>
      <c r="AO82" s="59"/>
      <c r="AP82" s="14"/>
      <c r="AQ82" s="60"/>
      <c r="AR82" s="24"/>
      <c r="AS82" s="61"/>
      <c r="AT82" s="14"/>
      <c r="AU82" s="14"/>
    </row>
    <row r="83" spans="1:47" s="107" customFormat="1" ht="30.75" customHeight="1" x14ac:dyDescent="0.2">
      <c r="A83" s="105"/>
      <c r="B83" s="105"/>
      <c r="C83" s="105"/>
      <c r="D83" s="1985"/>
      <c r="E83" s="105"/>
      <c r="F83" s="1582"/>
      <c r="G83" s="104"/>
      <c r="H83" s="79" t="s">
        <v>210</v>
      </c>
      <c r="I83" s="79"/>
      <c r="J83" s="79"/>
      <c r="K83" s="79"/>
      <c r="L83" s="79"/>
      <c r="M83" s="79"/>
      <c r="N83" s="79">
        <v>24943137</v>
      </c>
      <c r="O83" s="105"/>
      <c r="P83" s="106"/>
      <c r="Q83" s="105"/>
      <c r="S83" s="105"/>
      <c r="T83" s="108"/>
      <c r="U83" s="105"/>
      <c r="V83" s="109"/>
      <c r="W83" s="105"/>
      <c r="X83" s="308"/>
      <c r="Y83" s="105"/>
      <c r="Z83" s="109"/>
      <c r="AA83" s="105"/>
      <c r="AB83" s="110"/>
      <c r="AC83" s="970"/>
      <c r="AD83" s="603"/>
      <c r="AE83" s="603"/>
      <c r="AF83" s="603"/>
      <c r="AG83" s="1735"/>
      <c r="AH83" s="1735"/>
      <c r="AI83" s="970"/>
      <c r="AJ83" s="1326"/>
      <c r="AK83" s="105"/>
      <c r="AL83" s="105"/>
      <c r="AM83" s="105"/>
      <c r="AN83" s="105"/>
      <c r="AO83" s="111"/>
      <c r="AP83" s="105"/>
      <c r="AQ83" s="112"/>
      <c r="AR83" s="109"/>
      <c r="AS83" s="113" t="s">
        <v>211</v>
      </c>
      <c r="AT83" s="105"/>
      <c r="AU83" s="105"/>
    </row>
    <row r="84" spans="1:47" s="56" customFormat="1" ht="30.75" customHeight="1" x14ac:dyDescent="0.2">
      <c r="A84" s="14"/>
      <c r="B84" s="14"/>
      <c r="C84" s="14"/>
      <c r="D84" s="1984"/>
      <c r="E84" s="14" t="s">
        <v>459</v>
      </c>
      <c r="F84" s="1581"/>
      <c r="G84" s="12" t="s">
        <v>105</v>
      </c>
      <c r="H84" s="53" t="s">
        <v>176</v>
      </c>
      <c r="I84" s="53" t="s">
        <v>183</v>
      </c>
      <c r="J84" s="53"/>
      <c r="K84" s="53"/>
      <c r="L84" s="53"/>
      <c r="M84" s="53"/>
      <c r="N84" s="53">
        <v>24903438</v>
      </c>
      <c r="O84" s="14">
        <v>46</v>
      </c>
      <c r="P84" s="57">
        <v>43738</v>
      </c>
      <c r="Q84" s="14" t="s">
        <v>177</v>
      </c>
      <c r="R84" s="56" t="s">
        <v>134</v>
      </c>
      <c r="S84" s="14" t="s">
        <v>1</v>
      </c>
      <c r="T84" s="19" t="s">
        <v>60</v>
      </c>
      <c r="U84" s="14" t="s">
        <v>14</v>
      </c>
      <c r="V84" s="24" t="s">
        <v>18</v>
      </c>
      <c r="W84" s="14">
        <v>6</v>
      </c>
      <c r="X84" s="302">
        <v>10</v>
      </c>
      <c r="Y84" s="14">
        <v>0.98</v>
      </c>
      <c r="Z84" s="24">
        <v>4</v>
      </c>
      <c r="AA84" s="14"/>
      <c r="AB84" s="58">
        <v>3E-9</v>
      </c>
      <c r="AC84" s="969"/>
      <c r="AD84" s="602"/>
      <c r="AE84" s="602"/>
      <c r="AF84" s="602"/>
      <c r="AG84" s="1733"/>
      <c r="AH84" s="1733"/>
      <c r="AI84" s="969"/>
      <c r="AJ84" s="1325"/>
      <c r="AK84" s="14"/>
      <c r="AL84" s="14"/>
      <c r="AM84" s="14"/>
      <c r="AN84" s="14"/>
      <c r="AO84" s="59"/>
      <c r="AP84" s="14"/>
      <c r="AQ84" s="60"/>
      <c r="AR84" s="24"/>
      <c r="AS84" s="61" t="s">
        <v>178</v>
      </c>
      <c r="AT84" s="14"/>
      <c r="AU84" s="14"/>
    </row>
    <row r="85" spans="1:47" s="56" customFormat="1" ht="42" customHeight="1" x14ac:dyDescent="0.2">
      <c r="A85" s="14"/>
      <c r="B85" s="14"/>
      <c r="C85" s="14"/>
      <c r="D85" s="1984"/>
      <c r="E85" s="14" t="s">
        <v>461</v>
      </c>
      <c r="F85" s="1583"/>
      <c r="G85" s="12" t="s">
        <v>105</v>
      </c>
      <c r="H85" s="53" t="s">
        <v>186</v>
      </c>
      <c r="I85" s="53" t="s">
        <v>182</v>
      </c>
      <c r="J85" s="53"/>
      <c r="K85" s="53"/>
      <c r="L85" s="53"/>
      <c r="M85" s="53"/>
      <c r="N85" s="53" t="s">
        <v>460</v>
      </c>
      <c r="O85" s="14">
        <v>47</v>
      </c>
      <c r="P85" s="57">
        <v>43738</v>
      </c>
      <c r="Q85" s="14" t="s">
        <v>185</v>
      </c>
      <c r="R85" s="56" t="s">
        <v>172</v>
      </c>
      <c r="S85" s="14" t="s">
        <v>1</v>
      </c>
      <c r="T85" s="19" t="s">
        <v>60</v>
      </c>
      <c r="U85" s="14" t="s">
        <v>14</v>
      </c>
      <c r="V85" s="24" t="s">
        <v>18</v>
      </c>
      <c r="W85" s="14">
        <v>6</v>
      </c>
      <c r="X85" s="302">
        <v>64</v>
      </c>
      <c r="Y85" s="14">
        <v>0.98</v>
      </c>
      <c r="Z85" s="24">
        <v>4</v>
      </c>
      <c r="AA85" s="14"/>
      <c r="AB85" s="58">
        <v>3E-9</v>
      </c>
      <c r="AC85" s="969"/>
      <c r="AD85" s="602"/>
      <c r="AE85" s="602"/>
      <c r="AF85" s="602"/>
      <c r="AG85" s="1733"/>
      <c r="AH85" s="1733"/>
      <c r="AI85" s="969"/>
      <c r="AJ85" s="1325"/>
      <c r="AK85" s="14"/>
      <c r="AL85" s="14"/>
      <c r="AM85" s="14"/>
      <c r="AN85" s="14"/>
      <c r="AO85" s="59"/>
      <c r="AP85" s="14"/>
      <c r="AQ85" s="60"/>
      <c r="AR85" s="24"/>
      <c r="AS85" s="61"/>
      <c r="AT85" s="14"/>
      <c r="AU85" s="14"/>
    </row>
    <row r="87" spans="1:47" s="18" customFormat="1" ht="16" x14ac:dyDescent="0.2">
      <c r="A87" s="12"/>
      <c r="B87" s="12"/>
      <c r="C87" s="12"/>
      <c r="D87" s="1981"/>
      <c r="E87" s="12" t="s">
        <v>455</v>
      </c>
      <c r="F87" s="1577"/>
      <c r="G87" s="12" t="s">
        <v>105</v>
      </c>
      <c r="H87" s="40" t="s">
        <v>103</v>
      </c>
      <c r="I87" s="40"/>
      <c r="J87" s="40"/>
      <c r="K87" s="40"/>
      <c r="L87" s="40"/>
      <c r="M87" s="40"/>
      <c r="N87" s="53">
        <v>24906072</v>
      </c>
      <c r="O87" s="12">
        <v>33</v>
      </c>
      <c r="P87" s="13">
        <v>43738</v>
      </c>
      <c r="Q87" s="12" t="s">
        <v>104</v>
      </c>
      <c r="R87" s="12" t="s">
        <v>101</v>
      </c>
      <c r="S87" s="12" t="s">
        <v>1</v>
      </c>
      <c r="T87" s="19" t="s">
        <v>60</v>
      </c>
      <c r="U87" s="14" t="s">
        <v>14</v>
      </c>
      <c r="V87" s="15" t="s">
        <v>18</v>
      </c>
      <c r="W87" s="12">
        <v>6</v>
      </c>
      <c r="X87" s="307">
        <v>25</v>
      </c>
      <c r="Y87" s="14">
        <v>0.98</v>
      </c>
      <c r="Z87" s="24">
        <v>5</v>
      </c>
      <c r="AA87" s="14"/>
      <c r="AB87" s="16">
        <v>3E-9</v>
      </c>
      <c r="AC87" s="966"/>
      <c r="AD87" s="602"/>
      <c r="AE87" s="602"/>
      <c r="AF87" s="602"/>
      <c r="AG87" s="1733"/>
      <c r="AH87" s="1733"/>
      <c r="AI87" s="966"/>
      <c r="AJ87" s="1324"/>
      <c r="AK87" s="34"/>
      <c r="AL87" s="34"/>
      <c r="AM87" s="34"/>
      <c r="AN87" s="34"/>
      <c r="AO87" s="37"/>
      <c r="AP87" s="12"/>
      <c r="AQ87" s="32"/>
      <c r="AR87" s="15"/>
      <c r="AS87" s="35" t="s">
        <v>187</v>
      </c>
      <c r="AT87" s="12"/>
      <c r="AU87" s="12"/>
    </row>
    <row r="89" spans="1:47" s="56" customFormat="1" ht="30.75" customHeight="1" x14ac:dyDescent="0.2">
      <c r="A89" s="14"/>
      <c r="B89" s="14"/>
      <c r="C89" s="14"/>
      <c r="D89" s="1984"/>
      <c r="E89" s="14" t="s">
        <v>459</v>
      </c>
      <c r="F89" s="1583"/>
      <c r="G89" s="12" t="s">
        <v>105</v>
      </c>
      <c r="H89" s="53" t="s">
        <v>192</v>
      </c>
      <c r="I89" s="53"/>
      <c r="J89" s="53"/>
      <c r="K89" s="53"/>
      <c r="L89" s="53"/>
      <c r="M89" s="53"/>
      <c r="N89" s="53">
        <v>24939079</v>
      </c>
      <c r="O89" s="14">
        <v>48</v>
      </c>
      <c r="P89" s="57">
        <v>43739</v>
      </c>
      <c r="Q89" s="14" t="s">
        <v>193</v>
      </c>
      <c r="R89" s="56" t="s">
        <v>169</v>
      </c>
      <c r="S89" s="14" t="s">
        <v>1</v>
      </c>
      <c r="T89" s="19" t="s">
        <v>22</v>
      </c>
      <c r="U89" s="14" t="s">
        <v>14</v>
      </c>
      <c r="V89" s="24" t="s">
        <v>18</v>
      </c>
      <c r="W89" s="14">
        <v>6</v>
      </c>
      <c r="X89" s="302">
        <v>64</v>
      </c>
      <c r="Y89" s="14">
        <v>0.98</v>
      </c>
      <c r="Z89" s="24">
        <v>4</v>
      </c>
      <c r="AA89" s="14"/>
      <c r="AB89" s="58">
        <v>3E-9</v>
      </c>
      <c r="AC89" s="969"/>
      <c r="AD89" s="602"/>
      <c r="AE89" s="602"/>
      <c r="AF89" s="602"/>
      <c r="AG89" s="1733"/>
      <c r="AH89" s="1733"/>
      <c r="AI89" s="969"/>
      <c r="AJ89" s="1325"/>
      <c r="AK89" s="14"/>
      <c r="AL89" s="14"/>
      <c r="AM89" s="14"/>
      <c r="AN89" s="14"/>
      <c r="AO89" s="59"/>
      <c r="AP89" s="14"/>
      <c r="AQ89" s="60"/>
      <c r="AR89" s="24"/>
      <c r="AS89" s="61" t="s">
        <v>194</v>
      </c>
      <c r="AT89" s="14"/>
      <c r="AU89" s="14"/>
    </row>
    <row r="90" spans="1:47" s="56" customFormat="1" ht="30.75" customHeight="1" x14ac:dyDescent="0.2">
      <c r="A90" s="14"/>
      <c r="B90" s="14"/>
      <c r="C90" s="14"/>
      <c r="D90" s="1984"/>
      <c r="E90" s="14" t="s">
        <v>459</v>
      </c>
      <c r="F90" s="1583"/>
      <c r="G90" s="12" t="s">
        <v>105</v>
      </c>
      <c r="H90" s="53" t="s">
        <v>197</v>
      </c>
      <c r="I90" s="53"/>
      <c r="J90" s="53"/>
      <c r="K90" s="53"/>
      <c r="L90" s="53"/>
      <c r="M90" s="53"/>
      <c r="N90" s="53">
        <v>24939851</v>
      </c>
      <c r="O90" s="14">
        <v>49</v>
      </c>
      <c r="P90" s="57">
        <v>43739</v>
      </c>
      <c r="Q90" s="14" t="s">
        <v>198</v>
      </c>
      <c r="R90" s="56" t="s">
        <v>193</v>
      </c>
      <c r="S90" s="14" t="s">
        <v>1</v>
      </c>
      <c r="T90" s="19" t="s">
        <v>60</v>
      </c>
      <c r="U90" s="14" t="s">
        <v>14</v>
      </c>
      <c r="V90" s="24" t="s">
        <v>18</v>
      </c>
      <c r="W90" s="14">
        <v>6</v>
      </c>
      <c r="X90" s="302">
        <v>64</v>
      </c>
      <c r="Y90" s="14">
        <v>0.95</v>
      </c>
      <c r="Z90" s="24">
        <v>4</v>
      </c>
      <c r="AA90" s="14"/>
      <c r="AB90" s="58">
        <v>3E-9</v>
      </c>
      <c r="AC90" s="969"/>
      <c r="AD90" s="602"/>
      <c r="AE90" s="602"/>
      <c r="AF90" s="602"/>
      <c r="AG90" s="1733"/>
      <c r="AH90" s="1733"/>
      <c r="AI90" s="969"/>
      <c r="AJ90" s="1325"/>
      <c r="AK90" s="14"/>
      <c r="AL90" s="14"/>
      <c r="AM90" s="14"/>
      <c r="AN90" s="14"/>
      <c r="AO90" s="59"/>
      <c r="AP90" s="14"/>
      <c r="AQ90" s="60"/>
      <c r="AR90" s="24"/>
      <c r="AS90" s="61" t="s">
        <v>199</v>
      </c>
      <c r="AT90" s="14"/>
      <c r="AU90" s="14"/>
    </row>
    <row r="91" spans="1:47" s="96" customFormat="1" ht="30.75" customHeight="1" thickBot="1" x14ac:dyDescent="0.25">
      <c r="A91" s="94"/>
      <c r="B91" s="94"/>
      <c r="C91" s="94"/>
      <c r="D91" s="1986"/>
      <c r="E91" s="94"/>
      <c r="F91" s="1584"/>
      <c r="G91" s="92"/>
      <c r="H91" s="93"/>
      <c r="I91" s="93"/>
      <c r="J91" s="93"/>
      <c r="K91" s="93"/>
      <c r="L91" s="93"/>
      <c r="M91" s="93"/>
      <c r="N91" s="93"/>
      <c r="O91" s="94"/>
      <c r="P91" s="95"/>
      <c r="Q91" s="94"/>
      <c r="S91" s="94"/>
      <c r="T91" s="97"/>
      <c r="U91" s="94"/>
      <c r="V91" s="98"/>
      <c r="W91" s="94"/>
      <c r="X91" s="309"/>
      <c r="Y91" s="94"/>
      <c r="Z91" s="98"/>
      <c r="AA91" s="94"/>
      <c r="AB91" s="99"/>
      <c r="AC91" s="971"/>
      <c r="AD91" s="604"/>
      <c r="AE91" s="604"/>
      <c r="AF91" s="604"/>
      <c r="AG91" s="1736"/>
      <c r="AH91" s="1736"/>
      <c r="AI91" s="971"/>
      <c r="AJ91" s="1327"/>
      <c r="AK91" s="94"/>
      <c r="AL91" s="94"/>
      <c r="AM91" s="94"/>
      <c r="AN91" s="94"/>
      <c r="AO91" s="100"/>
      <c r="AP91" s="94"/>
      <c r="AQ91" s="101"/>
      <c r="AR91" s="98"/>
      <c r="AS91" s="102"/>
      <c r="AT91" s="94"/>
      <c r="AU91" s="94"/>
    </row>
    <row r="92" spans="1:47" ht="16" thickTop="1" x14ac:dyDescent="0.2">
      <c r="AT92" s="1" t="s">
        <v>209</v>
      </c>
    </row>
    <row r="93" spans="1:47" s="56" customFormat="1" ht="18.75" customHeight="1" x14ac:dyDescent="0.2">
      <c r="A93" s="14"/>
      <c r="B93" s="14"/>
      <c r="C93" s="14"/>
      <c r="D93" s="1984"/>
      <c r="E93" s="14" t="s">
        <v>459</v>
      </c>
      <c r="F93" s="1583"/>
      <c r="G93" s="12" t="s">
        <v>154</v>
      </c>
      <c r="H93" s="53" t="s">
        <v>202</v>
      </c>
      <c r="I93" s="53" t="s">
        <v>212</v>
      </c>
      <c r="J93" s="53"/>
      <c r="K93" s="53"/>
      <c r="L93" s="53"/>
      <c r="M93" s="53"/>
      <c r="N93" s="38">
        <v>24942324</v>
      </c>
      <c r="O93" s="14">
        <v>50</v>
      </c>
      <c r="P93" s="57">
        <v>43739</v>
      </c>
      <c r="Q93" s="14" t="s">
        <v>204</v>
      </c>
      <c r="R93" s="56" t="s">
        <v>203</v>
      </c>
      <c r="S93" s="14" t="s">
        <v>1</v>
      </c>
      <c r="T93" s="14" t="s">
        <v>22</v>
      </c>
      <c r="U93" s="14" t="s">
        <v>14</v>
      </c>
      <c r="V93" s="24" t="s">
        <v>18</v>
      </c>
      <c r="W93" s="14">
        <v>6</v>
      </c>
      <c r="X93" s="262">
        <v>1000</v>
      </c>
      <c r="Y93" s="14">
        <v>0.95</v>
      </c>
      <c r="Z93" s="24">
        <v>6</v>
      </c>
      <c r="AA93" s="14"/>
      <c r="AB93" s="58">
        <v>3E-9</v>
      </c>
      <c r="AC93" s="969"/>
      <c r="AD93" s="602"/>
      <c r="AE93" s="602"/>
      <c r="AF93" s="602"/>
      <c r="AG93" s="1733"/>
      <c r="AH93" s="1733"/>
      <c r="AI93" s="969"/>
      <c r="AJ93" s="1325"/>
      <c r="AK93" s="14"/>
      <c r="AL93" s="14"/>
      <c r="AM93" s="14"/>
      <c r="AN93" s="14"/>
      <c r="AO93" s="59"/>
      <c r="AP93" s="14"/>
      <c r="AQ93" s="60"/>
      <c r="AR93" s="24"/>
      <c r="AS93" s="61" t="s">
        <v>205</v>
      </c>
      <c r="AT93" s="103">
        <v>0.61111111111111105</v>
      </c>
      <c r="AU93" s="14"/>
    </row>
    <row r="94" spans="1:47" s="56" customFormat="1" ht="18.75" customHeight="1" x14ac:dyDescent="0.2">
      <c r="A94" s="14"/>
      <c r="B94" s="14"/>
      <c r="C94" s="14"/>
      <c r="D94" s="1984"/>
      <c r="E94" s="14" t="s">
        <v>459</v>
      </c>
      <c r="F94" s="1583"/>
      <c r="G94" s="12" t="s">
        <v>154</v>
      </c>
      <c r="H94" s="53" t="s">
        <v>206</v>
      </c>
      <c r="I94" s="53" t="s">
        <v>212</v>
      </c>
      <c r="J94" s="53"/>
      <c r="K94" s="53"/>
      <c r="L94" s="53"/>
      <c r="M94" s="53"/>
      <c r="N94" s="38">
        <v>24942421</v>
      </c>
      <c r="O94" s="14">
        <v>50</v>
      </c>
      <c r="P94" s="57">
        <v>43739</v>
      </c>
      <c r="Q94" s="14" t="s">
        <v>207</v>
      </c>
      <c r="R94" s="14" t="s">
        <v>204</v>
      </c>
      <c r="S94" s="14" t="s">
        <v>1</v>
      </c>
      <c r="T94" s="14" t="s">
        <v>60</v>
      </c>
      <c r="U94" s="14" t="s">
        <v>14</v>
      </c>
      <c r="V94" s="24" t="s">
        <v>18</v>
      </c>
      <c r="W94" s="14">
        <v>6</v>
      </c>
      <c r="X94" s="262">
        <v>1000</v>
      </c>
      <c r="Y94" s="14">
        <v>0.95</v>
      </c>
      <c r="Z94" s="24">
        <v>6</v>
      </c>
      <c r="AA94" s="14"/>
      <c r="AB94" s="58">
        <v>3E-9</v>
      </c>
      <c r="AC94" s="969"/>
      <c r="AD94" s="602"/>
      <c r="AE94" s="602"/>
      <c r="AF94" s="602"/>
      <c r="AG94" s="1733"/>
      <c r="AH94" s="1733"/>
      <c r="AI94" s="969"/>
      <c r="AJ94" s="1325"/>
      <c r="AK94" s="14"/>
      <c r="AL94" s="14"/>
      <c r="AM94" s="14"/>
      <c r="AN94" s="14"/>
      <c r="AO94" s="59"/>
      <c r="AP94" s="14"/>
      <c r="AQ94" s="60"/>
      <c r="AR94" s="24"/>
      <c r="AS94" s="61" t="s">
        <v>208</v>
      </c>
      <c r="AT94" s="103">
        <v>0.61458333333333337</v>
      </c>
      <c r="AU94" s="14"/>
    </row>
    <row r="95" spans="1:47" s="117" customFormat="1" x14ac:dyDescent="0.2">
      <c r="A95" s="116"/>
      <c r="B95" s="116"/>
      <c r="C95" s="116"/>
      <c r="D95" s="1987"/>
      <c r="E95" s="116"/>
      <c r="F95" s="1585"/>
      <c r="G95" s="121" t="s">
        <v>219</v>
      </c>
      <c r="H95" s="115"/>
      <c r="I95" s="115"/>
      <c r="J95" s="115"/>
      <c r="K95" s="115"/>
      <c r="L95" s="115"/>
      <c r="M95" s="115"/>
      <c r="N95" s="115"/>
      <c r="O95" s="116"/>
      <c r="P95" s="116"/>
      <c r="Q95" s="116"/>
      <c r="S95" s="116"/>
      <c r="V95" s="118"/>
      <c r="W95" s="116"/>
      <c r="X95" s="310"/>
      <c r="Y95" s="116"/>
      <c r="Z95" s="118"/>
      <c r="AA95" s="116"/>
      <c r="AB95" s="116"/>
      <c r="AC95" s="972"/>
      <c r="AD95" s="1490"/>
      <c r="AE95" s="1490"/>
      <c r="AF95" s="1490"/>
      <c r="AG95" s="1737"/>
      <c r="AH95" s="1737"/>
      <c r="AI95" s="972"/>
      <c r="AJ95" s="1328"/>
      <c r="AK95" s="116"/>
      <c r="AL95" s="116"/>
      <c r="AM95" s="116"/>
      <c r="AN95" s="116"/>
      <c r="AO95" s="119"/>
      <c r="AP95" s="116"/>
      <c r="AQ95" s="120"/>
      <c r="AR95" s="118"/>
      <c r="AS95" s="116" t="s">
        <v>219</v>
      </c>
      <c r="AT95" s="116"/>
      <c r="AU95" s="116"/>
    </row>
    <row r="96" spans="1:47" s="18" customFormat="1" x14ac:dyDescent="0.2">
      <c r="A96" s="12"/>
      <c r="B96" s="12"/>
      <c r="C96" s="12"/>
      <c r="D96" s="1981"/>
      <c r="E96" s="12"/>
      <c r="F96" s="1577"/>
      <c r="G96" s="122" t="s">
        <v>220</v>
      </c>
      <c r="H96" s="38"/>
      <c r="I96" s="38"/>
      <c r="J96" s="38"/>
      <c r="K96" s="38"/>
      <c r="L96" s="38"/>
      <c r="M96" s="38"/>
      <c r="N96" s="38"/>
      <c r="O96" s="12"/>
      <c r="P96" s="12"/>
      <c r="Q96" s="12"/>
      <c r="S96" s="12"/>
      <c r="V96" s="15"/>
      <c r="W96" s="12"/>
      <c r="X96" s="259"/>
      <c r="Y96" s="12"/>
      <c r="Z96" s="15"/>
      <c r="AA96" s="12"/>
      <c r="AB96" s="12"/>
      <c r="AC96" s="966"/>
      <c r="AD96" s="602"/>
      <c r="AE96" s="602"/>
      <c r="AF96" s="602"/>
      <c r="AG96" s="1733"/>
      <c r="AH96" s="1733"/>
      <c r="AI96" s="966"/>
      <c r="AJ96" s="1321"/>
      <c r="AK96" s="12"/>
      <c r="AL96" s="12"/>
      <c r="AM96" s="12"/>
      <c r="AN96" s="12"/>
      <c r="AO96" s="17"/>
      <c r="AP96" s="12"/>
      <c r="AQ96" s="32"/>
      <c r="AR96" s="15"/>
      <c r="AS96" s="12"/>
      <c r="AT96" s="12"/>
      <c r="AU96" s="12"/>
    </row>
    <row r="97" spans="1:47" s="56" customFormat="1" ht="30.75" customHeight="1" x14ac:dyDescent="0.2">
      <c r="A97" s="14"/>
      <c r="B97" s="14"/>
      <c r="C97" s="14"/>
      <c r="D97" s="1984"/>
      <c r="E97" s="14" t="s">
        <v>318</v>
      </c>
      <c r="F97" s="1583"/>
      <c r="G97" s="12" t="s">
        <v>105</v>
      </c>
      <c r="H97" s="53" t="s">
        <v>218</v>
      </c>
      <c r="I97" s="53"/>
      <c r="J97" s="53"/>
      <c r="K97" s="53"/>
      <c r="L97" s="53"/>
      <c r="M97" s="53"/>
      <c r="N97" s="53">
        <v>24986029</v>
      </c>
      <c r="O97" s="14">
        <v>45</v>
      </c>
      <c r="P97" s="57">
        <v>43741</v>
      </c>
      <c r="Q97" s="14" t="s">
        <v>172</v>
      </c>
      <c r="R97" s="56" t="s">
        <v>169</v>
      </c>
      <c r="S97" s="14" t="s">
        <v>1</v>
      </c>
      <c r="T97" s="14" t="s">
        <v>60</v>
      </c>
      <c r="U97" s="14" t="s">
        <v>14</v>
      </c>
      <c r="V97" s="24" t="s">
        <v>18</v>
      </c>
      <c r="W97" s="14">
        <v>6</v>
      </c>
      <c r="X97" s="262">
        <v>270</v>
      </c>
      <c r="Y97" s="14">
        <v>0.98</v>
      </c>
      <c r="Z97" s="24">
        <v>4</v>
      </c>
      <c r="AA97" s="14"/>
      <c r="AB97" s="58">
        <v>3E-9</v>
      </c>
      <c r="AC97" s="969"/>
      <c r="AD97" s="602"/>
      <c r="AE97" s="602"/>
      <c r="AF97" s="602"/>
      <c r="AG97" s="1733"/>
      <c r="AH97" s="1733"/>
      <c r="AI97" s="969"/>
      <c r="AJ97" s="1325"/>
      <c r="AK97" s="14"/>
      <c r="AL97" s="14"/>
      <c r="AM97" s="14"/>
      <c r="AN97" s="14"/>
      <c r="AO97" s="59"/>
      <c r="AP97" s="14"/>
      <c r="AQ97" s="60"/>
      <c r="AR97" s="24"/>
      <c r="AS97" s="61"/>
      <c r="AT97" s="14"/>
      <c r="AU97" s="14"/>
    </row>
    <row r="98" spans="1:47" s="18" customFormat="1" x14ac:dyDescent="0.2">
      <c r="A98" s="12"/>
      <c r="B98" s="12"/>
      <c r="C98" s="12"/>
      <c r="D98" s="1981"/>
      <c r="E98" s="12"/>
      <c r="F98" s="1577"/>
      <c r="G98" s="12"/>
      <c r="H98" s="38"/>
      <c r="I98" s="38"/>
      <c r="J98" s="38"/>
      <c r="K98" s="38"/>
      <c r="L98" s="38"/>
      <c r="M98" s="38"/>
      <c r="N98" s="38"/>
      <c r="O98" s="12"/>
      <c r="P98" s="12"/>
      <c r="Q98" s="12"/>
      <c r="S98" s="12"/>
      <c r="V98" s="15"/>
      <c r="W98" s="12"/>
      <c r="X98" s="259"/>
      <c r="Y98" s="12"/>
      <c r="Z98" s="15"/>
      <c r="AA98" s="12"/>
      <c r="AB98" s="12"/>
      <c r="AC98" s="966"/>
      <c r="AD98" s="602"/>
      <c r="AE98" s="602"/>
      <c r="AF98" s="602"/>
      <c r="AG98" s="1733"/>
      <c r="AH98" s="1733"/>
      <c r="AI98" s="966"/>
      <c r="AJ98" s="1321"/>
      <c r="AK98" s="12"/>
      <c r="AL98" s="12"/>
      <c r="AM98" s="12"/>
      <c r="AN98" s="12"/>
      <c r="AO98" s="17"/>
      <c r="AP98" s="12"/>
      <c r="AQ98" s="32"/>
      <c r="AR98" s="15"/>
      <c r="AS98" s="12"/>
      <c r="AT98" s="12"/>
      <c r="AU98" s="12"/>
    </row>
    <row r="99" spans="1:47" s="56" customFormat="1" ht="18.75" customHeight="1" x14ac:dyDescent="0.2">
      <c r="A99" s="14"/>
      <c r="B99" s="14"/>
      <c r="C99" s="14"/>
      <c r="D99" s="1984"/>
      <c r="E99" s="14" t="s">
        <v>459</v>
      </c>
      <c r="F99" s="1583"/>
      <c r="G99" s="12" t="s">
        <v>154</v>
      </c>
      <c r="H99" s="53" t="s">
        <v>221</v>
      </c>
      <c r="I99" s="53" t="s">
        <v>212</v>
      </c>
      <c r="J99" s="53"/>
      <c r="K99" s="53"/>
      <c r="L99" s="53"/>
      <c r="M99" s="53"/>
      <c r="N99" s="38">
        <v>24985574</v>
      </c>
      <c r="O99" s="14">
        <v>50</v>
      </c>
      <c r="P99" s="57">
        <v>43739</v>
      </c>
      <c r="Q99" s="14" t="s">
        <v>223</v>
      </c>
      <c r="R99" s="14" t="s">
        <v>204</v>
      </c>
      <c r="S99" s="14" t="s">
        <v>1</v>
      </c>
      <c r="T99" s="14" t="s">
        <v>22</v>
      </c>
      <c r="U99" s="14" t="s">
        <v>14</v>
      </c>
      <c r="V99" s="24" t="s">
        <v>18</v>
      </c>
      <c r="W99" s="14">
        <v>6</v>
      </c>
      <c r="X99" s="262">
        <v>1250</v>
      </c>
      <c r="Y99" s="14">
        <v>0.95</v>
      </c>
      <c r="Z99" s="24">
        <v>6</v>
      </c>
      <c r="AA99" s="14"/>
      <c r="AB99" s="58">
        <v>3E-9</v>
      </c>
      <c r="AC99" s="969"/>
      <c r="AD99" s="602"/>
      <c r="AE99" s="602"/>
      <c r="AF99" s="602"/>
      <c r="AG99" s="1733"/>
      <c r="AH99" s="1733"/>
      <c r="AI99" s="969"/>
      <c r="AJ99" s="1325"/>
      <c r="AK99" s="14"/>
      <c r="AL99" s="14"/>
      <c r="AM99" s="14"/>
      <c r="AN99" s="14"/>
      <c r="AO99" s="59"/>
      <c r="AP99" s="14"/>
      <c r="AQ99" s="60"/>
      <c r="AR99" s="24"/>
      <c r="AS99" s="61" t="s">
        <v>225</v>
      </c>
      <c r="AT99" s="103"/>
      <c r="AU99" s="14"/>
    </row>
    <row r="100" spans="1:47" s="56" customFormat="1" ht="18.75" customHeight="1" x14ac:dyDescent="0.2">
      <c r="A100" s="14"/>
      <c r="B100" s="14"/>
      <c r="C100" s="14"/>
      <c r="D100" s="1984"/>
      <c r="E100" s="14" t="s">
        <v>459</v>
      </c>
      <c r="F100" s="1583"/>
      <c r="G100" s="12" t="s">
        <v>154</v>
      </c>
      <c r="H100" s="53" t="s">
        <v>222</v>
      </c>
      <c r="I100" s="53" t="s">
        <v>212</v>
      </c>
      <c r="J100" s="53"/>
      <c r="K100" s="53"/>
      <c r="L100" s="53"/>
      <c r="M100" s="53"/>
      <c r="N100" s="38">
        <v>24985577</v>
      </c>
      <c r="O100" s="14">
        <v>50</v>
      </c>
      <c r="P100" s="57">
        <v>43739</v>
      </c>
      <c r="Q100" s="14" t="s">
        <v>224</v>
      </c>
      <c r="R100" s="14" t="s">
        <v>223</v>
      </c>
      <c r="S100" s="14" t="s">
        <v>1</v>
      </c>
      <c r="T100" s="14" t="s">
        <v>60</v>
      </c>
      <c r="U100" s="14" t="s">
        <v>14</v>
      </c>
      <c r="V100" s="24" t="s">
        <v>18</v>
      </c>
      <c r="W100" s="14">
        <v>6</v>
      </c>
      <c r="X100" s="262">
        <v>1250</v>
      </c>
      <c r="Y100" s="14">
        <v>0.95</v>
      </c>
      <c r="Z100" s="24">
        <v>6</v>
      </c>
      <c r="AA100" s="14"/>
      <c r="AB100" s="58">
        <v>3E-9</v>
      </c>
      <c r="AC100" s="969"/>
      <c r="AD100" s="602"/>
      <c r="AE100" s="602"/>
      <c r="AF100" s="602"/>
      <c r="AG100" s="1733"/>
      <c r="AH100" s="1733"/>
      <c r="AI100" s="969"/>
      <c r="AJ100" s="1325"/>
      <c r="AK100" s="14"/>
      <c r="AL100" s="14"/>
      <c r="AM100" s="14"/>
      <c r="AN100" s="14"/>
      <c r="AO100" s="59"/>
      <c r="AP100" s="14"/>
      <c r="AQ100" s="60"/>
      <c r="AR100" s="24"/>
      <c r="AS100" s="61" t="s">
        <v>225</v>
      </c>
      <c r="AT100" s="103"/>
      <c r="AU100" s="14"/>
    </row>
    <row r="102" spans="1:47" s="56" customFormat="1" ht="18.75" customHeight="1" x14ac:dyDescent="0.2">
      <c r="A102" s="14"/>
      <c r="B102" s="14"/>
      <c r="C102" s="14"/>
      <c r="D102" s="1984"/>
      <c r="E102" s="14" t="s">
        <v>459</v>
      </c>
      <c r="F102" s="1583"/>
      <c r="G102" s="12" t="s">
        <v>154</v>
      </c>
      <c r="H102" s="53" t="s">
        <v>226</v>
      </c>
      <c r="I102" s="53" t="s">
        <v>230</v>
      </c>
      <c r="J102" s="53"/>
      <c r="K102" s="53"/>
      <c r="L102" s="53"/>
      <c r="M102" s="53"/>
      <c r="N102" s="38">
        <v>25046494</v>
      </c>
      <c r="O102" s="14">
        <v>50</v>
      </c>
      <c r="P102" s="57">
        <v>43739</v>
      </c>
      <c r="Q102" s="14" t="s">
        <v>227</v>
      </c>
      <c r="R102" s="14" t="s">
        <v>223</v>
      </c>
      <c r="S102" s="14" t="s">
        <v>1</v>
      </c>
      <c r="T102" s="14" t="s">
        <v>22</v>
      </c>
      <c r="U102" s="14" t="s">
        <v>14</v>
      </c>
      <c r="V102" s="24" t="s">
        <v>18</v>
      </c>
      <c r="W102" s="14">
        <v>6</v>
      </c>
      <c r="X102" s="262">
        <v>12500</v>
      </c>
      <c r="Y102" s="14">
        <v>0.95</v>
      </c>
      <c r="Z102" s="24">
        <v>6</v>
      </c>
      <c r="AA102" s="14"/>
      <c r="AB102" s="58">
        <v>3E-9</v>
      </c>
      <c r="AC102" s="969"/>
      <c r="AD102" s="602"/>
      <c r="AE102" s="602"/>
      <c r="AF102" s="602"/>
      <c r="AG102" s="1733"/>
      <c r="AH102" s="1733"/>
      <c r="AI102" s="969"/>
      <c r="AJ102" s="1325"/>
      <c r="AK102" s="14"/>
      <c r="AL102" s="14"/>
      <c r="AM102" s="14"/>
      <c r="AN102" s="14"/>
      <c r="AO102" s="59"/>
      <c r="AP102" s="14"/>
      <c r="AQ102" s="60"/>
      <c r="AR102" s="24"/>
      <c r="AS102" s="61" t="s">
        <v>225</v>
      </c>
      <c r="AT102" s="103"/>
      <c r="AU102" s="14"/>
    </row>
    <row r="103" spans="1:47" s="56" customFormat="1" ht="18.75" customHeight="1" x14ac:dyDescent="0.2">
      <c r="A103" s="14"/>
      <c r="B103" s="14"/>
      <c r="C103" s="14"/>
      <c r="D103" s="1984"/>
      <c r="E103" s="14" t="s">
        <v>459</v>
      </c>
      <c r="F103" s="1583" t="s">
        <v>232</v>
      </c>
      <c r="G103" s="12" t="s">
        <v>154</v>
      </c>
      <c r="H103" s="53" t="s">
        <v>228</v>
      </c>
      <c r="I103" s="53" t="s">
        <v>230</v>
      </c>
      <c r="J103" s="53"/>
      <c r="K103" s="53"/>
      <c r="L103" s="53"/>
      <c r="M103" s="53"/>
      <c r="N103" s="38">
        <v>25046495</v>
      </c>
      <c r="O103" s="14">
        <v>50</v>
      </c>
      <c r="P103" s="57">
        <v>43739</v>
      </c>
      <c r="Q103" s="14" t="s">
        <v>229</v>
      </c>
      <c r="R103" s="14" t="s">
        <v>227</v>
      </c>
      <c r="S103" s="14" t="s">
        <v>1</v>
      </c>
      <c r="T103" s="14" t="s">
        <v>60</v>
      </c>
      <c r="U103" s="14" t="s">
        <v>14</v>
      </c>
      <c r="V103" s="24" t="s">
        <v>18</v>
      </c>
      <c r="W103" s="14">
        <v>6</v>
      </c>
      <c r="X103" s="262">
        <v>12500</v>
      </c>
      <c r="Y103" s="14">
        <v>0.95</v>
      </c>
      <c r="Z103" s="24">
        <v>6</v>
      </c>
      <c r="AA103" s="14"/>
      <c r="AB103" s="58">
        <v>3E-9</v>
      </c>
      <c r="AC103" s="969"/>
      <c r="AD103" s="602"/>
      <c r="AE103" s="602"/>
      <c r="AF103" s="602"/>
      <c r="AG103" s="1733"/>
      <c r="AH103" s="1733"/>
      <c r="AI103" s="969"/>
      <c r="AJ103" s="1325"/>
      <c r="AK103" s="14"/>
      <c r="AL103" s="14"/>
      <c r="AM103" s="14"/>
      <c r="AN103" s="14"/>
      <c r="AO103" s="59"/>
      <c r="AP103" s="14"/>
      <c r="AQ103" s="60"/>
      <c r="AR103" s="24"/>
      <c r="AS103" s="61" t="s">
        <v>225</v>
      </c>
      <c r="AT103" s="103"/>
      <c r="AU103" s="14"/>
    </row>
    <row r="105" spans="1:47" s="56" customFormat="1" ht="18.75" customHeight="1" x14ac:dyDescent="0.2">
      <c r="A105" s="14"/>
      <c r="B105" s="14"/>
      <c r="C105" s="14"/>
      <c r="D105" s="1984"/>
      <c r="E105" s="14" t="s">
        <v>459</v>
      </c>
      <c r="F105" s="1583" t="s">
        <v>231</v>
      </c>
      <c r="G105" s="12" t="s">
        <v>154</v>
      </c>
      <c r="H105" s="53" t="s">
        <v>233</v>
      </c>
      <c r="I105" s="53" t="s">
        <v>234</v>
      </c>
      <c r="J105" s="53"/>
      <c r="K105" s="53"/>
      <c r="L105" s="53"/>
      <c r="M105" s="53"/>
      <c r="N105" s="38">
        <v>25101343</v>
      </c>
      <c r="O105" s="14">
        <v>50</v>
      </c>
      <c r="P105" s="57">
        <v>43746</v>
      </c>
      <c r="Q105" s="14" t="s">
        <v>235</v>
      </c>
      <c r="R105" s="14" t="s">
        <v>223</v>
      </c>
      <c r="S105" s="14" t="s">
        <v>1</v>
      </c>
      <c r="T105" s="14" t="s">
        <v>22</v>
      </c>
      <c r="U105" s="19" t="s">
        <v>236</v>
      </c>
      <c r="V105" s="24" t="s">
        <v>18</v>
      </c>
      <c r="W105" s="19">
        <v>7</v>
      </c>
      <c r="X105" s="302">
        <v>512</v>
      </c>
      <c r="Y105" s="19">
        <v>0.98</v>
      </c>
      <c r="Z105" s="24">
        <v>6</v>
      </c>
      <c r="AA105" s="14"/>
      <c r="AB105" s="58">
        <v>3E-9</v>
      </c>
      <c r="AC105" s="969"/>
      <c r="AD105" s="602"/>
      <c r="AE105" s="602"/>
      <c r="AF105" s="602"/>
      <c r="AG105" s="1733"/>
      <c r="AH105" s="1733"/>
      <c r="AI105" s="969"/>
      <c r="AJ105" s="1329" t="s">
        <v>237</v>
      </c>
      <c r="AK105" s="14"/>
      <c r="AL105" s="14"/>
      <c r="AM105" s="14"/>
      <c r="AN105" s="14"/>
      <c r="AO105" s="59"/>
      <c r="AP105" s="14"/>
      <c r="AQ105" s="60"/>
      <c r="AR105" s="24"/>
      <c r="AS105" s="61" t="s">
        <v>225</v>
      </c>
      <c r="AT105" s="103"/>
      <c r="AU105" s="14"/>
    </row>
    <row r="106" spans="1:47" s="56" customFormat="1" ht="18.75" customHeight="1" x14ac:dyDescent="0.2">
      <c r="A106" s="14"/>
      <c r="B106" s="14"/>
      <c r="C106" s="14"/>
      <c r="D106" s="1984"/>
      <c r="E106" s="14"/>
      <c r="F106" s="1583" t="s">
        <v>231</v>
      </c>
      <c r="G106" s="12" t="s">
        <v>154</v>
      </c>
      <c r="H106" s="53" t="s">
        <v>238</v>
      </c>
      <c r="I106" s="53" t="s">
        <v>234</v>
      </c>
      <c r="J106" s="53"/>
      <c r="K106" s="53"/>
      <c r="L106" s="53"/>
      <c r="M106" s="53"/>
      <c r="N106" s="38" t="s">
        <v>462</v>
      </c>
      <c r="O106" s="14">
        <v>50</v>
      </c>
      <c r="P106" s="57">
        <v>43746</v>
      </c>
      <c r="Q106" s="14" t="s">
        <v>239</v>
      </c>
      <c r="R106" s="14" t="s">
        <v>235</v>
      </c>
      <c r="S106" s="14" t="s">
        <v>1</v>
      </c>
      <c r="T106" s="19" t="s">
        <v>60</v>
      </c>
      <c r="U106" s="12" t="s">
        <v>236</v>
      </c>
      <c r="V106" s="24" t="s">
        <v>18</v>
      </c>
      <c r="W106" s="12">
        <v>7</v>
      </c>
      <c r="X106" s="302">
        <v>12500</v>
      </c>
      <c r="Y106" s="12">
        <v>0.98</v>
      </c>
      <c r="Z106" s="24">
        <v>6</v>
      </c>
      <c r="AA106" s="14"/>
      <c r="AB106" s="58">
        <v>3E-9</v>
      </c>
      <c r="AC106" s="969"/>
      <c r="AD106" s="602"/>
      <c r="AE106" s="602"/>
      <c r="AF106" s="602"/>
      <c r="AG106" s="1733"/>
      <c r="AH106" s="1733"/>
      <c r="AI106" s="969"/>
      <c r="AJ106" s="1329" t="s">
        <v>242</v>
      </c>
      <c r="AK106" s="14"/>
      <c r="AL106" s="14"/>
      <c r="AM106" s="14"/>
      <c r="AN106" s="14"/>
      <c r="AO106" s="59"/>
      <c r="AP106" s="14"/>
      <c r="AQ106" s="60"/>
      <c r="AR106" s="24"/>
      <c r="AS106" s="61" t="s">
        <v>225</v>
      </c>
      <c r="AT106" s="103"/>
      <c r="AU106" s="14"/>
    </row>
    <row r="107" spans="1:47" s="56" customFormat="1" ht="18.75" customHeight="1" x14ac:dyDescent="0.2">
      <c r="A107" s="14"/>
      <c r="B107" s="14"/>
      <c r="C107" s="14"/>
      <c r="D107" s="1984"/>
      <c r="E107" s="14"/>
      <c r="F107" s="1583" t="s">
        <v>231</v>
      </c>
      <c r="G107" s="12" t="s">
        <v>154</v>
      </c>
      <c r="H107" s="53" t="s">
        <v>240</v>
      </c>
      <c r="I107" s="53" t="s">
        <v>234</v>
      </c>
      <c r="J107" s="53"/>
      <c r="K107" s="53"/>
      <c r="L107" s="53"/>
      <c r="M107" s="53"/>
      <c r="N107" s="38" t="s">
        <v>462</v>
      </c>
      <c r="O107" s="14">
        <v>50</v>
      </c>
      <c r="P107" s="57">
        <v>43746</v>
      </c>
      <c r="Q107" s="14" t="s">
        <v>241</v>
      </c>
      <c r="R107" s="14" t="s">
        <v>235</v>
      </c>
      <c r="S107" s="14" t="s">
        <v>1</v>
      </c>
      <c r="T107" s="14" t="s">
        <v>22</v>
      </c>
      <c r="U107" s="12" t="s">
        <v>236</v>
      </c>
      <c r="V107" s="24" t="s">
        <v>18</v>
      </c>
      <c r="W107" s="12">
        <v>7</v>
      </c>
      <c r="X107" s="302">
        <v>12500</v>
      </c>
      <c r="Y107" s="12">
        <v>0.98</v>
      </c>
      <c r="Z107" s="24">
        <v>6</v>
      </c>
      <c r="AA107" s="14"/>
      <c r="AB107" s="58">
        <v>3E-9</v>
      </c>
      <c r="AC107" s="969"/>
      <c r="AD107" s="602"/>
      <c r="AE107" s="602"/>
      <c r="AF107" s="602"/>
      <c r="AG107" s="1733"/>
      <c r="AH107" s="1733"/>
      <c r="AI107" s="969"/>
      <c r="AJ107" s="1329" t="s">
        <v>242</v>
      </c>
      <c r="AK107" s="14"/>
      <c r="AL107" s="14"/>
      <c r="AM107" s="14"/>
      <c r="AN107" s="14"/>
      <c r="AO107" s="59"/>
      <c r="AP107" s="14"/>
      <c r="AQ107" s="60"/>
      <c r="AR107" s="24"/>
      <c r="AS107" s="61" t="s">
        <v>225</v>
      </c>
      <c r="AT107" s="103"/>
      <c r="AU107" s="14"/>
    </row>
    <row r="109" spans="1:47" s="56" customFormat="1" ht="18.75" customHeight="1" x14ac:dyDescent="0.2">
      <c r="A109" s="14"/>
      <c r="B109" s="14"/>
      <c r="C109" s="14"/>
      <c r="D109" s="1984"/>
      <c r="E109" s="14" t="s">
        <v>459</v>
      </c>
      <c r="F109" s="1583" t="s">
        <v>231</v>
      </c>
      <c r="G109" s="12" t="s">
        <v>105</v>
      </c>
      <c r="H109" s="53" t="s">
        <v>246</v>
      </c>
      <c r="I109" s="53">
        <v>25144750</v>
      </c>
      <c r="J109" s="53"/>
      <c r="K109" s="53"/>
      <c r="L109" s="53"/>
      <c r="M109" s="53"/>
      <c r="N109" s="38"/>
      <c r="O109" s="14">
        <v>50</v>
      </c>
      <c r="P109" s="57">
        <v>43752</v>
      </c>
      <c r="Q109" s="14" t="s">
        <v>247</v>
      </c>
      <c r="R109" s="14" t="s">
        <v>235</v>
      </c>
      <c r="S109" s="14" t="s">
        <v>1</v>
      </c>
      <c r="T109" s="14" t="s">
        <v>22</v>
      </c>
      <c r="U109" s="19" t="s">
        <v>236</v>
      </c>
      <c r="V109" s="24" t="s">
        <v>253</v>
      </c>
      <c r="W109" s="19">
        <v>7</v>
      </c>
      <c r="X109" s="302">
        <v>512</v>
      </c>
      <c r="Y109" s="19">
        <v>0.98</v>
      </c>
      <c r="Z109" s="24">
        <v>3</v>
      </c>
      <c r="AA109" s="14"/>
      <c r="AB109" s="58">
        <v>3E-9</v>
      </c>
      <c r="AC109" s="969"/>
      <c r="AD109" s="602"/>
      <c r="AE109" s="602"/>
      <c r="AF109" s="602"/>
      <c r="AG109" s="1733"/>
      <c r="AH109" s="1733"/>
      <c r="AI109" s="969"/>
      <c r="AJ109" s="1329" t="s">
        <v>248</v>
      </c>
      <c r="AK109" s="14"/>
      <c r="AL109" s="14"/>
      <c r="AM109" s="14"/>
      <c r="AN109" s="14"/>
      <c r="AO109" s="59"/>
      <c r="AP109" s="14"/>
      <c r="AQ109" s="60"/>
      <c r="AR109" s="24"/>
      <c r="AS109" s="61" t="s">
        <v>225</v>
      </c>
      <c r="AT109" s="103"/>
      <c r="AU109" s="14"/>
    </row>
    <row r="110" spans="1:47" s="56" customFormat="1" ht="18.75" customHeight="1" x14ac:dyDescent="0.2">
      <c r="A110" s="14"/>
      <c r="B110" s="14"/>
      <c r="C110" s="14"/>
      <c r="D110" s="1984"/>
      <c r="E110" s="14" t="s">
        <v>459</v>
      </c>
      <c r="F110" s="1583" t="s">
        <v>231</v>
      </c>
      <c r="G110" s="12" t="s">
        <v>105</v>
      </c>
      <c r="H110" s="53" t="s">
        <v>249</v>
      </c>
      <c r="I110" s="53">
        <v>25144773</v>
      </c>
      <c r="J110" s="53"/>
      <c r="K110" s="53"/>
      <c r="L110" s="53"/>
      <c r="M110" s="53"/>
      <c r="N110" s="38"/>
      <c r="O110" s="14">
        <v>50</v>
      </c>
      <c r="P110" s="57">
        <v>43752</v>
      </c>
      <c r="Q110" s="14" t="s">
        <v>250</v>
      </c>
      <c r="R110" s="14" t="s">
        <v>247</v>
      </c>
      <c r="S110" s="14" t="s">
        <v>1</v>
      </c>
      <c r="T110" s="19" t="s">
        <v>60</v>
      </c>
      <c r="U110" s="12" t="s">
        <v>236</v>
      </c>
      <c r="V110" s="24" t="s">
        <v>18</v>
      </c>
      <c r="W110" s="12">
        <v>7</v>
      </c>
      <c r="X110" s="259">
        <v>512</v>
      </c>
      <c r="Y110" s="12">
        <v>0.98</v>
      </c>
      <c r="Z110" s="24">
        <v>3</v>
      </c>
      <c r="AA110" s="14"/>
      <c r="AB110" s="58">
        <v>3E-9</v>
      </c>
      <c r="AC110" s="969"/>
      <c r="AD110" s="602"/>
      <c r="AE110" s="602"/>
      <c r="AF110" s="602"/>
      <c r="AG110" s="1733"/>
      <c r="AH110" s="1733"/>
      <c r="AI110" s="969"/>
      <c r="AJ110" s="1329" t="s">
        <v>251</v>
      </c>
      <c r="AK110" s="14"/>
      <c r="AL110" s="14"/>
      <c r="AM110" s="14"/>
      <c r="AN110" s="14"/>
      <c r="AO110" s="59"/>
      <c r="AP110" s="14"/>
      <c r="AQ110" s="60"/>
      <c r="AR110" s="24"/>
      <c r="AS110" s="61" t="s">
        <v>225</v>
      </c>
      <c r="AT110" s="103"/>
      <c r="AU110" s="14"/>
    </row>
    <row r="112" spans="1:47" s="56" customFormat="1" ht="18.75" customHeight="1" x14ac:dyDescent="0.2">
      <c r="A112" s="14"/>
      <c r="B112" s="14"/>
      <c r="C112" s="14"/>
      <c r="D112" s="1984"/>
      <c r="E112" s="14" t="s">
        <v>459</v>
      </c>
      <c r="F112" s="1583" t="s">
        <v>231</v>
      </c>
      <c r="G112" s="12" t="s">
        <v>105</v>
      </c>
      <c r="H112" s="53" t="s">
        <v>255</v>
      </c>
      <c r="I112" s="53">
        <v>25167559</v>
      </c>
      <c r="J112" s="53"/>
      <c r="K112" s="53"/>
      <c r="L112" s="53"/>
      <c r="M112" s="53"/>
      <c r="N112" s="38"/>
      <c r="O112" s="14">
        <v>50</v>
      </c>
      <c r="P112" s="57">
        <v>43753</v>
      </c>
      <c r="Q112" s="14" t="s">
        <v>252</v>
      </c>
      <c r="R112" s="14" t="s">
        <v>247</v>
      </c>
      <c r="S112" s="14" t="s">
        <v>1</v>
      </c>
      <c r="T112" s="14" t="s">
        <v>22</v>
      </c>
      <c r="U112" s="14" t="s">
        <v>236</v>
      </c>
      <c r="V112" s="22" t="s">
        <v>254</v>
      </c>
      <c r="W112" s="19">
        <v>1</v>
      </c>
      <c r="X112" s="302">
        <v>2000</v>
      </c>
      <c r="Y112" s="19">
        <v>0.995</v>
      </c>
      <c r="Z112" s="24">
        <v>3</v>
      </c>
      <c r="AA112" s="14"/>
      <c r="AB112" s="58">
        <v>3E-9</v>
      </c>
      <c r="AC112" s="969"/>
      <c r="AD112" s="602"/>
      <c r="AE112" s="602"/>
      <c r="AF112" s="602"/>
      <c r="AG112" s="1733"/>
      <c r="AH112" s="1733"/>
      <c r="AI112" s="969"/>
      <c r="AJ112" s="1329" t="s">
        <v>258</v>
      </c>
      <c r="AK112" s="14"/>
      <c r="AL112" s="14"/>
      <c r="AM112" s="14"/>
      <c r="AN112" s="14"/>
      <c r="AO112" s="59"/>
      <c r="AP112" s="14"/>
      <c r="AQ112" s="60"/>
      <c r="AR112" s="24"/>
      <c r="AS112" s="61" t="s">
        <v>225</v>
      </c>
      <c r="AT112" s="103"/>
      <c r="AU112" s="14"/>
    </row>
    <row r="113" spans="1:47" s="56" customFormat="1" ht="18.75" customHeight="1" x14ac:dyDescent="0.2">
      <c r="A113" s="14"/>
      <c r="B113" s="14"/>
      <c r="C113" s="14"/>
      <c r="D113" s="1984"/>
      <c r="E113" s="14" t="s">
        <v>459</v>
      </c>
      <c r="F113" s="1583" t="s">
        <v>231</v>
      </c>
      <c r="G113" s="12" t="s">
        <v>105</v>
      </c>
      <c r="H113" s="53" t="s">
        <v>256</v>
      </c>
      <c r="I113" s="11">
        <v>25171370</v>
      </c>
      <c r="J113" s="11"/>
      <c r="K113" s="11"/>
      <c r="L113" s="11"/>
      <c r="M113" s="11"/>
      <c r="N113" s="38"/>
      <c r="O113" s="14">
        <v>50</v>
      </c>
      <c r="P113" s="57">
        <v>43753</v>
      </c>
      <c r="Q113" s="14" t="s">
        <v>257</v>
      </c>
      <c r="R113" s="14" t="s">
        <v>252</v>
      </c>
      <c r="S113" s="14" t="s">
        <v>1</v>
      </c>
      <c r="T113" s="14" t="s">
        <v>22</v>
      </c>
      <c r="U113" s="14" t="s">
        <v>236</v>
      </c>
      <c r="V113" s="24" t="s">
        <v>254</v>
      </c>
      <c r="W113" s="14">
        <v>1</v>
      </c>
      <c r="X113" s="262">
        <v>2000</v>
      </c>
      <c r="Y113" s="14">
        <v>0.995</v>
      </c>
      <c r="Z113" s="24">
        <v>9</v>
      </c>
      <c r="AA113" s="14"/>
      <c r="AB113" s="58">
        <v>3E-9</v>
      </c>
      <c r="AC113" s="969"/>
      <c r="AD113" s="602"/>
      <c r="AE113" s="602"/>
      <c r="AF113" s="602"/>
      <c r="AG113" s="1733"/>
      <c r="AH113" s="1733"/>
      <c r="AI113" s="969"/>
      <c r="AJ113" s="1329" t="s">
        <v>259</v>
      </c>
      <c r="AK113" s="14"/>
      <c r="AL113" s="14"/>
      <c r="AM113" s="14"/>
      <c r="AN113" s="14"/>
      <c r="AO113" s="59"/>
      <c r="AP113" s="14"/>
      <c r="AQ113" s="60"/>
      <c r="AR113" s="24"/>
      <c r="AS113" s="61" t="s">
        <v>225</v>
      </c>
      <c r="AT113" s="103"/>
      <c r="AU113" s="14"/>
    </row>
    <row r="114" spans="1:47" s="56" customFormat="1" ht="18.75" customHeight="1" x14ac:dyDescent="0.2">
      <c r="A114" s="14"/>
      <c r="B114" s="14"/>
      <c r="C114" s="14"/>
      <c r="D114" s="1984"/>
      <c r="E114" s="14" t="s">
        <v>459</v>
      </c>
      <c r="F114" s="1583" t="s">
        <v>231</v>
      </c>
      <c r="G114" s="12" t="s">
        <v>105</v>
      </c>
      <c r="H114" s="53" t="s">
        <v>260</v>
      </c>
      <c r="I114" s="11">
        <v>25190970</v>
      </c>
      <c r="J114" s="11"/>
      <c r="K114" s="11"/>
      <c r="L114" s="11"/>
      <c r="M114" s="11"/>
      <c r="N114" s="38"/>
      <c r="O114" s="14">
        <v>50</v>
      </c>
      <c r="P114" s="57">
        <v>43754</v>
      </c>
      <c r="Q114" s="14" t="s">
        <v>261</v>
      </c>
      <c r="R114" s="14" t="s">
        <v>257</v>
      </c>
      <c r="S114" s="14" t="s">
        <v>1</v>
      </c>
      <c r="T114" s="14" t="s">
        <v>22</v>
      </c>
      <c r="U114" s="14" t="s">
        <v>236</v>
      </c>
      <c r="V114" s="24" t="s">
        <v>254</v>
      </c>
      <c r="W114" s="14">
        <v>1</v>
      </c>
      <c r="X114" s="302">
        <v>15000</v>
      </c>
      <c r="Y114" s="14">
        <v>0.995</v>
      </c>
      <c r="Z114" s="24">
        <v>9</v>
      </c>
      <c r="AA114" s="14"/>
      <c r="AB114" s="58">
        <v>3E-9</v>
      </c>
      <c r="AC114" s="969"/>
      <c r="AD114" s="602"/>
      <c r="AE114" s="602"/>
      <c r="AF114" s="602"/>
      <c r="AG114" s="1733"/>
      <c r="AH114" s="1733"/>
      <c r="AI114" s="969"/>
      <c r="AJ114" s="1329" t="s">
        <v>262</v>
      </c>
      <c r="AK114" s="14"/>
      <c r="AL114" s="14"/>
      <c r="AM114" s="14"/>
      <c r="AN114" s="14"/>
      <c r="AO114" s="59"/>
      <c r="AP114" s="14"/>
      <c r="AQ114" s="60"/>
      <c r="AR114" s="24"/>
      <c r="AS114" s="61" t="s">
        <v>225</v>
      </c>
      <c r="AT114" s="103"/>
      <c r="AU114" s="14"/>
    </row>
    <row r="115" spans="1:47" s="56" customFormat="1" ht="18.75" customHeight="1" x14ac:dyDescent="0.2">
      <c r="A115" s="14"/>
      <c r="B115" s="14"/>
      <c r="C115" s="14"/>
      <c r="D115" s="1984"/>
      <c r="E115" s="14" t="s">
        <v>459</v>
      </c>
      <c r="F115" s="1583" t="s">
        <v>231</v>
      </c>
      <c r="G115" s="12" t="s">
        <v>105</v>
      </c>
      <c r="H115" s="53" t="s">
        <v>263</v>
      </c>
      <c r="I115" s="11">
        <v>25190973</v>
      </c>
      <c r="J115" s="11"/>
      <c r="K115" s="11"/>
      <c r="L115" s="11"/>
      <c r="M115" s="11"/>
      <c r="N115" s="38"/>
      <c r="O115" s="14">
        <v>50</v>
      </c>
      <c r="P115" s="57">
        <v>43754</v>
      </c>
      <c r="Q115" s="14" t="s">
        <v>264</v>
      </c>
      <c r="R115" s="14" t="s">
        <v>261</v>
      </c>
      <c r="S115" s="14" t="s">
        <v>1</v>
      </c>
      <c r="T115" s="19" t="s">
        <v>60</v>
      </c>
      <c r="U115" s="14" t="s">
        <v>236</v>
      </c>
      <c r="V115" s="24" t="s">
        <v>254</v>
      </c>
      <c r="W115" s="14">
        <v>1</v>
      </c>
      <c r="X115" s="262">
        <v>15000</v>
      </c>
      <c r="Y115" s="14">
        <v>0.995</v>
      </c>
      <c r="Z115" s="24">
        <v>9</v>
      </c>
      <c r="AA115" s="14"/>
      <c r="AB115" s="58">
        <v>3E-9</v>
      </c>
      <c r="AC115" s="969"/>
      <c r="AD115" s="602"/>
      <c r="AE115" s="602"/>
      <c r="AF115" s="602"/>
      <c r="AG115" s="1733"/>
      <c r="AH115" s="1733"/>
      <c r="AI115" s="969"/>
      <c r="AJ115" s="1329" t="s">
        <v>265</v>
      </c>
      <c r="AK115" s="14"/>
      <c r="AL115" s="14"/>
      <c r="AM115" s="14"/>
      <c r="AN115" s="14"/>
      <c r="AO115" s="59"/>
      <c r="AP115" s="14"/>
      <c r="AQ115" s="60"/>
      <c r="AR115" s="24"/>
      <c r="AS115" s="61" t="s">
        <v>225</v>
      </c>
      <c r="AT115" s="103"/>
      <c r="AU115" s="14"/>
    </row>
    <row r="117" spans="1:47" s="56" customFormat="1" ht="18.75" customHeight="1" x14ac:dyDescent="0.2">
      <c r="A117" s="14"/>
      <c r="B117" s="14"/>
      <c r="C117" s="14"/>
      <c r="D117" s="1984"/>
      <c r="E117" s="14" t="s">
        <v>459</v>
      </c>
      <c r="F117" s="1583" t="s">
        <v>231</v>
      </c>
      <c r="G117" s="14" t="s">
        <v>105</v>
      </c>
      <c r="H117" s="53" t="s">
        <v>267</v>
      </c>
      <c r="I117" s="11">
        <v>25207215</v>
      </c>
      <c r="J117" s="11"/>
      <c r="K117" s="11"/>
      <c r="L117" s="11"/>
      <c r="M117" s="11"/>
      <c r="N117" s="53"/>
      <c r="O117" s="14">
        <v>50</v>
      </c>
      <c r="P117" s="57">
        <v>43753</v>
      </c>
      <c r="Q117" s="14" t="s">
        <v>268</v>
      </c>
      <c r="R117" s="14" t="s">
        <v>252</v>
      </c>
      <c r="S117" s="14" t="s">
        <v>1</v>
      </c>
      <c r="T117" s="14" t="s">
        <v>22</v>
      </c>
      <c r="U117" s="14" t="s">
        <v>236</v>
      </c>
      <c r="V117" s="24" t="s">
        <v>254</v>
      </c>
      <c r="W117" s="14">
        <v>1</v>
      </c>
      <c r="X117" s="262">
        <v>2000</v>
      </c>
      <c r="Y117" s="14">
        <v>0.995</v>
      </c>
      <c r="Z117" s="24">
        <v>3</v>
      </c>
      <c r="AA117" s="14"/>
      <c r="AB117" s="58">
        <v>3E-9</v>
      </c>
      <c r="AC117" s="969"/>
      <c r="AD117" s="602"/>
      <c r="AE117" s="602"/>
      <c r="AF117" s="602"/>
      <c r="AG117" s="1733"/>
      <c r="AH117" s="1733"/>
      <c r="AI117" s="969"/>
      <c r="AJ117" s="1325" t="s">
        <v>266</v>
      </c>
      <c r="AK117" s="14"/>
      <c r="AL117" s="14"/>
      <c r="AM117" s="14"/>
      <c r="AN117" s="14"/>
      <c r="AO117" s="59"/>
      <c r="AP117" s="14"/>
      <c r="AQ117" s="60"/>
      <c r="AR117" s="24"/>
      <c r="AT117" s="103"/>
      <c r="AU117" s="14"/>
    </row>
    <row r="118" spans="1:47" x14ac:dyDescent="0.2">
      <c r="AO118" s="140"/>
    </row>
    <row r="119" spans="1:47" s="56" customFormat="1" ht="18.75" customHeight="1" x14ac:dyDescent="0.2">
      <c r="A119" s="14"/>
      <c r="B119" s="14"/>
      <c r="C119" s="14"/>
      <c r="D119" s="1984"/>
      <c r="E119" s="14" t="s">
        <v>457</v>
      </c>
      <c r="F119" s="1583" t="s">
        <v>231</v>
      </c>
      <c r="G119" s="12" t="s">
        <v>154</v>
      </c>
      <c r="H119" s="53" t="s">
        <v>269</v>
      </c>
      <c r="I119" s="11">
        <v>25209045</v>
      </c>
      <c r="J119" s="11"/>
      <c r="K119" s="11"/>
      <c r="L119" s="11"/>
      <c r="M119" s="11"/>
      <c r="N119" s="38" t="s">
        <v>462</v>
      </c>
      <c r="O119" s="14">
        <v>50</v>
      </c>
      <c r="P119" s="57">
        <v>43755</v>
      </c>
      <c r="Q119" s="14" t="s">
        <v>270</v>
      </c>
      <c r="R119" s="14" t="s">
        <v>264</v>
      </c>
      <c r="S119" s="14" t="s">
        <v>1</v>
      </c>
      <c r="T119" s="14" t="s">
        <v>60</v>
      </c>
      <c r="U119" s="14" t="s">
        <v>236</v>
      </c>
      <c r="V119" s="24" t="s">
        <v>254</v>
      </c>
      <c r="W119" s="14">
        <v>1</v>
      </c>
      <c r="X119" s="262">
        <v>15000</v>
      </c>
      <c r="Y119" s="14">
        <v>0.995</v>
      </c>
      <c r="Z119" s="24">
        <v>9</v>
      </c>
      <c r="AA119" s="14"/>
      <c r="AB119" s="58">
        <v>3E-9</v>
      </c>
      <c r="AC119" s="969"/>
      <c r="AD119" s="602"/>
      <c r="AE119" s="602"/>
      <c r="AF119" s="602"/>
      <c r="AG119" s="1733"/>
      <c r="AH119" s="1733"/>
      <c r="AI119" s="969"/>
      <c r="AJ119" s="1329" t="s">
        <v>271</v>
      </c>
      <c r="AK119" s="14"/>
      <c r="AL119" s="14"/>
      <c r="AM119" s="14"/>
      <c r="AN119" s="14"/>
      <c r="AO119" s="59"/>
      <c r="AP119" s="14"/>
      <c r="AQ119" s="60"/>
      <c r="AR119" s="24"/>
      <c r="AS119" s="61" t="s">
        <v>225</v>
      </c>
      <c r="AT119" s="103"/>
      <c r="AU119" s="14"/>
    </row>
    <row r="120" spans="1:47" s="56" customFormat="1" ht="18.75" customHeight="1" x14ac:dyDescent="0.2">
      <c r="A120" s="14"/>
      <c r="B120" s="14"/>
      <c r="C120" s="14"/>
      <c r="D120" s="1984"/>
      <c r="E120" s="14" t="s">
        <v>457</v>
      </c>
      <c r="F120" s="1583" t="s">
        <v>231</v>
      </c>
      <c r="G120" s="12" t="s">
        <v>154</v>
      </c>
      <c r="H120" s="53" t="s">
        <v>272</v>
      </c>
      <c r="I120" s="11">
        <v>25209122</v>
      </c>
      <c r="J120" s="11"/>
      <c r="K120" s="11"/>
      <c r="L120" s="11"/>
      <c r="M120" s="11"/>
      <c r="N120" s="38"/>
      <c r="O120" s="14">
        <v>50</v>
      </c>
      <c r="P120" s="57">
        <v>43755</v>
      </c>
      <c r="Q120" s="14" t="s">
        <v>273</v>
      </c>
      <c r="R120" s="14" t="s">
        <v>270</v>
      </c>
      <c r="S120" s="14" t="s">
        <v>1</v>
      </c>
      <c r="T120" s="19" t="s">
        <v>22</v>
      </c>
      <c r="U120" s="14" t="s">
        <v>236</v>
      </c>
      <c r="V120" s="24" t="s">
        <v>254</v>
      </c>
      <c r="W120" s="14">
        <v>1</v>
      </c>
      <c r="X120" s="262">
        <v>15000</v>
      </c>
      <c r="Y120" s="14">
        <v>0.995</v>
      </c>
      <c r="Z120" s="24">
        <v>9</v>
      </c>
      <c r="AA120" s="14"/>
      <c r="AB120" s="58">
        <v>3E-9</v>
      </c>
      <c r="AC120" s="969"/>
      <c r="AD120" s="602"/>
      <c r="AE120" s="602"/>
      <c r="AF120" s="602"/>
      <c r="AG120" s="1733"/>
      <c r="AH120" s="1733"/>
      <c r="AI120" s="969"/>
      <c r="AJ120" s="1329" t="s">
        <v>274</v>
      </c>
      <c r="AK120" s="14"/>
      <c r="AL120" s="14"/>
      <c r="AM120" s="14"/>
      <c r="AN120" s="14"/>
      <c r="AO120" s="59"/>
      <c r="AP120" s="14"/>
      <c r="AQ120" s="60"/>
      <c r="AR120" s="24"/>
      <c r="AS120" s="61" t="s">
        <v>225</v>
      </c>
      <c r="AT120" s="103"/>
      <c r="AU120" s="14"/>
    </row>
    <row r="122" spans="1:47" s="141" customFormat="1" ht="18.75" customHeight="1" x14ac:dyDescent="0.2">
      <c r="A122" s="144"/>
      <c r="B122" s="144"/>
      <c r="C122" s="144"/>
      <c r="D122" s="1988"/>
      <c r="E122" s="144" t="s">
        <v>459</v>
      </c>
      <c r="F122" s="1586" t="s">
        <v>231</v>
      </c>
      <c r="G122" s="142" t="s">
        <v>105</v>
      </c>
      <c r="H122" s="114" t="s">
        <v>275</v>
      </c>
      <c r="I122" s="143">
        <v>25212323</v>
      </c>
      <c r="J122" s="143"/>
      <c r="K122" s="143"/>
      <c r="L122" s="143"/>
      <c r="M122" s="143"/>
      <c r="N122" s="74"/>
      <c r="O122" s="144">
        <v>68</v>
      </c>
      <c r="P122" s="145">
        <v>43755</v>
      </c>
      <c r="Q122" s="144" t="s">
        <v>276</v>
      </c>
      <c r="R122" s="144" t="s">
        <v>261</v>
      </c>
      <c r="S122" s="144" t="s">
        <v>1</v>
      </c>
      <c r="T122" s="144" t="s">
        <v>22</v>
      </c>
      <c r="U122" s="144" t="s">
        <v>236</v>
      </c>
      <c r="V122" s="146" t="s">
        <v>254</v>
      </c>
      <c r="W122" s="144">
        <v>1</v>
      </c>
      <c r="X122" s="311">
        <v>15000</v>
      </c>
      <c r="Y122" s="144">
        <v>0.995</v>
      </c>
      <c r="Z122" s="146">
        <v>9</v>
      </c>
      <c r="AA122" s="144"/>
      <c r="AB122" s="147">
        <v>3E-9</v>
      </c>
      <c r="AC122" s="973"/>
      <c r="AD122" s="605"/>
      <c r="AE122" s="605"/>
      <c r="AF122" s="605"/>
      <c r="AG122" s="1738"/>
      <c r="AH122" s="1738"/>
      <c r="AI122" s="973"/>
      <c r="AJ122" s="1330" t="s">
        <v>277</v>
      </c>
      <c r="AK122" s="144"/>
      <c r="AL122" s="144"/>
      <c r="AM122" s="144"/>
      <c r="AN122" s="144"/>
      <c r="AO122" s="148"/>
      <c r="AP122" s="144"/>
      <c r="AQ122" s="149"/>
      <c r="AR122" s="146"/>
      <c r="AS122" s="150" t="s">
        <v>225</v>
      </c>
      <c r="AT122" s="151"/>
      <c r="AU122" s="144"/>
    </row>
    <row r="123" spans="1:47" s="141" customFormat="1" ht="18.75" customHeight="1" x14ac:dyDescent="0.2">
      <c r="A123" s="144"/>
      <c r="B123" s="144"/>
      <c r="C123" s="144"/>
      <c r="D123" s="1988"/>
      <c r="E123" s="144" t="s">
        <v>459</v>
      </c>
      <c r="F123" s="1586" t="s">
        <v>231</v>
      </c>
      <c r="G123" s="142" t="s">
        <v>105</v>
      </c>
      <c r="H123" s="114" t="s">
        <v>278</v>
      </c>
      <c r="I123" s="143">
        <v>25212426</v>
      </c>
      <c r="J123" s="143"/>
      <c r="K123" s="143"/>
      <c r="L123" s="143"/>
      <c r="M123" s="143"/>
      <c r="N123" s="74"/>
      <c r="O123" s="144">
        <v>69</v>
      </c>
      <c r="P123" s="145">
        <v>43755</v>
      </c>
      <c r="Q123" s="144" t="s">
        <v>279</v>
      </c>
      <c r="R123" s="144" t="s">
        <v>276</v>
      </c>
      <c r="S123" s="144" t="s">
        <v>1</v>
      </c>
      <c r="T123" s="144" t="s">
        <v>22</v>
      </c>
      <c r="U123" s="144" t="s">
        <v>236</v>
      </c>
      <c r="V123" s="146" t="s">
        <v>254</v>
      </c>
      <c r="W123" s="144">
        <v>1</v>
      </c>
      <c r="X123" s="311">
        <v>15000</v>
      </c>
      <c r="Y123" s="144">
        <v>0.995</v>
      </c>
      <c r="Z123" s="146">
        <v>9</v>
      </c>
      <c r="AA123" s="144"/>
      <c r="AB123" s="147">
        <v>3E-9</v>
      </c>
      <c r="AC123" s="973"/>
      <c r="AD123" s="605"/>
      <c r="AE123" s="605"/>
      <c r="AF123" s="605"/>
      <c r="AG123" s="1738"/>
      <c r="AH123" s="1738"/>
      <c r="AI123" s="973"/>
      <c r="AJ123" s="1330" t="s">
        <v>280</v>
      </c>
      <c r="AK123" s="144"/>
      <c r="AL123" s="144"/>
      <c r="AM123" s="144"/>
      <c r="AN123" s="144"/>
      <c r="AO123" s="148"/>
      <c r="AP123" s="144"/>
      <c r="AQ123" s="149"/>
      <c r="AR123" s="146"/>
      <c r="AS123" s="150" t="s">
        <v>225</v>
      </c>
      <c r="AT123" s="151"/>
      <c r="AU123" s="144"/>
    </row>
    <row r="125" spans="1:47" s="141" customFormat="1" ht="18.75" customHeight="1" x14ac:dyDescent="0.2">
      <c r="A125" s="144"/>
      <c r="B125" s="144"/>
      <c r="C125" s="144"/>
      <c r="D125" s="1988"/>
      <c r="E125" s="144" t="s">
        <v>459</v>
      </c>
      <c r="F125" s="1586" t="s">
        <v>231</v>
      </c>
      <c r="G125" s="142" t="s">
        <v>105</v>
      </c>
      <c r="H125" s="114" t="s">
        <v>283</v>
      </c>
      <c r="I125" s="143">
        <v>25214205</v>
      </c>
      <c r="J125" s="143"/>
      <c r="K125" s="143"/>
      <c r="L125" s="143"/>
      <c r="M125" s="143"/>
      <c r="N125" s="74"/>
      <c r="O125" s="144">
        <v>70</v>
      </c>
      <c r="P125" s="145">
        <v>43755</v>
      </c>
      <c r="Q125" s="144" t="s">
        <v>281</v>
      </c>
      <c r="R125" s="144" t="s">
        <v>276</v>
      </c>
      <c r="S125" s="144" t="s">
        <v>1</v>
      </c>
      <c r="T125" s="144" t="s">
        <v>22</v>
      </c>
      <c r="U125" s="144" t="s">
        <v>236</v>
      </c>
      <c r="V125" s="146" t="s">
        <v>254</v>
      </c>
      <c r="W125" s="144">
        <v>1</v>
      </c>
      <c r="X125" s="311">
        <v>15000</v>
      </c>
      <c r="Y125" s="144">
        <v>0.995</v>
      </c>
      <c r="Z125" s="146">
        <v>11</v>
      </c>
      <c r="AA125" s="144"/>
      <c r="AB125" s="147">
        <v>3E-9</v>
      </c>
      <c r="AC125" s="973"/>
      <c r="AD125" s="605"/>
      <c r="AE125" s="605"/>
      <c r="AF125" s="605"/>
      <c r="AG125" s="1738"/>
      <c r="AH125" s="1738"/>
      <c r="AI125" s="973"/>
      <c r="AJ125" s="1330" t="s">
        <v>282</v>
      </c>
      <c r="AK125" s="144"/>
      <c r="AL125" s="144"/>
      <c r="AM125" s="144"/>
      <c r="AN125" s="144"/>
      <c r="AO125" s="148"/>
      <c r="AP125" s="144"/>
      <c r="AQ125" s="149"/>
      <c r="AR125" s="146"/>
      <c r="AS125" s="150" t="s">
        <v>225</v>
      </c>
      <c r="AT125" s="151"/>
      <c r="AU125" s="144"/>
    </row>
    <row r="126" spans="1:47" s="141" customFormat="1" ht="18.75" customHeight="1" x14ac:dyDescent="0.2">
      <c r="A126" s="144"/>
      <c r="B126" s="144"/>
      <c r="C126" s="144"/>
      <c r="D126" s="1988"/>
      <c r="E126" s="144" t="s">
        <v>459</v>
      </c>
      <c r="F126" s="1586" t="s">
        <v>231</v>
      </c>
      <c r="G126" s="142" t="s">
        <v>105</v>
      </c>
      <c r="H126" s="114" t="s">
        <v>284</v>
      </c>
      <c r="I126" s="143">
        <v>25215594</v>
      </c>
      <c r="J126" s="143"/>
      <c r="K126" s="143"/>
      <c r="L126" s="143"/>
      <c r="M126" s="143"/>
      <c r="N126" s="74"/>
      <c r="O126" s="144">
        <v>70</v>
      </c>
      <c r="P126" s="145">
        <v>43755</v>
      </c>
      <c r="Q126" s="144" t="s">
        <v>285</v>
      </c>
      <c r="R126" s="144" t="s">
        <v>281</v>
      </c>
      <c r="S126" s="144" t="s">
        <v>1</v>
      </c>
      <c r="T126" s="144" t="s">
        <v>22</v>
      </c>
      <c r="U126" s="144" t="s">
        <v>236</v>
      </c>
      <c r="V126" s="146" t="s">
        <v>254</v>
      </c>
      <c r="W126" s="144">
        <v>1</v>
      </c>
      <c r="X126" s="311">
        <v>15000</v>
      </c>
      <c r="Y126" s="144">
        <v>0.995</v>
      </c>
      <c r="Z126" s="146">
        <v>11</v>
      </c>
      <c r="AA126" s="144"/>
      <c r="AB126" s="147">
        <v>3E-9</v>
      </c>
      <c r="AC126" s="973"/>
      <c r="AD126" s="605"/>
      <c r="AE126" s="605"/>
      <c r="AF126" s="605"/>
      <c r="AG126" s="1738"/>
      <c r="AH126" s="1738"/>
      <c r="AI126" s="973"/>
      <c r="AJ126" s="1330" t="s">
        <v>286</v>
      </c>
      <c r="AK126" s="144"/>
      <c r="AL126" s="144"/>
      <c r="AM126" s="144"/>
      <c r="AN126" s="144"/>
      <c r="AO126" s="148"/>
      <c r="AP126" s="144"/>
      <c r="AQ126" s="149"/>
      <c r="AR126" s="146"/>
      <c r="AS126" s="150" t="s">
        <v>225</v>
      </c>
      <c r="AT126" s="151"/>
      <c r="AU126" s="144"/>
    </row>
    <row r="128" spans="1:47" s="152" customFormat="1" ht="18.75" customHeight="1" x14ac:dyDescent="0.2">
      <c r="A128" s="157"/>
      <c r="B128" s="157"/>
      <c r="C128" s="157"/>
      <c r="D128" s="1989"/>
      <c r="E128" s="157" t="s">
        <v>459</v>
      </c>
      <c r="F128" s="1587" t="s">
        <v>231</v>
      </c>
      <c r="G128" s="153" t="s">
        <v>154</v>
      </c>
      <c r="H128" s="154" t="s">
        <v>287</v>
      </c>
      <c r="I128" s="155">
        <v>25216202</v>
      </c>
      <c r="J128" s="155"/>
      <c r="K128" s="155"/>
      <c r="L128" s="155"/>
      <c r="M128" s="155"/>
      <c r="N128" s="156"/>
      <c r="O128" s="157">
        <v>72</v>
      </c>
      <c r="P128" s="158">
        <v>43755</v>
      </c>
      <c r="Q128" s="157" t="s">
        <v>288</v>
      </c>
      <c r="R128" s="157" t="s">
        <v>270</v>
      </c>
      <c r="S128" s="157" t="s">
        <v>1</v>
      </c>
      <c r="T128" s="157" t="s">
        <v>60</v>
      </c>
      <c r="U128" s="157" t="s">
        <v>236</v>
      </c>
      <c r="V128" s="159" t="s">
        <v>254</v>
      </c>
      <c r="W128" s="157">
        <v>1</v>
      </c>
      <c r="X128" s="312">
        <v>15000</v>
      </c>
      <c r="Y128" s="157">
        <v>0.99990000000000001</v>
      </c>
      <c r="Z128" s="159">
        <v>12</v>
      </c>
      <c r="AA128" s="157">
        <v>0.4</v>
      </c>
      <c r="AB128" s="160">
        <v>3E-9</v>
      </c>
      <c r="AC128" s="974"/>
      <c r="AD128" s="606"/>
      <c r="AE128" s="606"/>
      <c r="AF128" s="606"/>
      <c r="AG128" s="1739"/>
      <c r="AH128" s="1739"/>
      <c r="AI128" s="974"/>
      <c r="AJ128" s="1331" t="s">
        <v>289</v>
      </c>
      <c r="AK128" s="157"/>
      <c r="AL128" s="157"/>
      <c r="AM128" s="157"/>
      <c r="AN128" s="157"/>
      <c r="AO128" s="161"/>
      <c r="AP128" s="157"/>
      <c r="AQ128" s="162"/>
      <c r="AR128" s="159"/>
      <c r="AS128" s="163" t="s">
        <v>293</v>
      </c>
      <c r="AT128" s="164"/>
      <c r="AU128" s="157"/>
    </row>
    <row r="129" spans="1:47" s="152" customFormat="1" ht="18.75" customHeight="1" x14ac:dyDescent="0.2">
      <c r="A129" s="157"/>
      <c r="B129" s="157"/>
      <c r="C129" s="157"/>
      <c r="D129" s="1989"/>
      <c r="E129" s="157" t="s">
        <v>459</v>
      </c>
      <c r="F129" s="1587" t="s">
        <v>231</v>
      </c>
      <c r="G129" s="153" t="s">
        <v>154</v>
      </c>
      <c r="H129" s="154" t="s">
        <v>290</v>
      </c>
      <c r="I129" s="155">
        <v>25216298</v>
      </c>
      <c r="J129" s="155"/>
      <c r="K129" s="155"/>
      <c r="L129" s="155"/>
      <c r="M129" s="155"/>
      <c r="N129" s="156"/>
      <c r="O129" s="157">
        <v>73</v>
      </c>
      <c r="P129" s="158">
        <v>43755</v>
      </c>
      <c r="Q129" s="157" t="s">
        <v>291</v>
      </c>
      <c r="R129" s="157" t="s">
        <v>288</v>
      </c>
      <c r="S129" s="157" t="s">
        <v>1</v>
      </c>
      <c r="T129" s="165" t="s">
        <v>22</v>
      </c>
      <c r="U129" s="157" t="s">
        <v>236</v>
      </c>
      <c r="V129" s="159" t="s">
        <v>254</v>
      </c>
      <c r="W129" s="157">
        <v>1</v>
      </c>
      <c r="X129" s="312">
        <v>15000</v>
      </c>
      <c r="Y129" s="157">
        <v>0.99990000000000001</v>
      </c>
      <c r="Z129" s="159">
        <v>12</v>
      </c>
      <c r="AA129" s="157">
        <v>0.4</v>
      </c>
      <c r="AB129" s="160">
        <v>3E-9</v>
      </c>
      <c r="AC129" s="974"/>
      <c r="AD129" s="606"/>
      <c r="AE129" s="606"/>
      <c r="AF129" s="606"/>
      <c r="AG129" s="1739"/>
      <c r="AH129" s="1739"/>
      <c r="AI129" s="974"/>
      <c r="AJ129" s="1331" t="s">
        <v>292</v>
      </c>
      <c r="AK129" s="157"/>
      <c r="AL129" s="157"/>
      <c r="AM129" s="157"/>
      <c r="AN129" s="157"/>
      <c r="AO129" s="161"/>
      <c r="AP129" s="157"/>
      <c r="AQ129" s="162"/>
      <c r="AR129" s="159"/>
      <c r="AS129" s="163" t="s">
        <v>293</v>
      </c>
      <c r="AT129" s="164"/>
      <c r="AU129" s="157"/>
    </row>
    <row r="131" spans="1:47" s="107" customFormat="1" ht="18.75" customHeight="1" x14ac:dyDescent="0.2">
      <c r="A131" s="105"/>
      <c r="B131" s="105"/>
      <c r="C131" s="105"/>
      <c r="D131" s="1985"/>
      <c r="E131" s="105" t="s">
        <v>459</v>
      </c>
      <c r="F131" s="1588" t="s">
        <v>231</v>
      </c>
      <c r="G131" s="104" t="s">
        <v>154</v>
      </c>
      <c r="H131" s="79" t="s">
        <v>294</v>
      </c>
      <c r="I131" s="166">
        <v>25216832</v>
      </c>
      <c r="J131" s="166"/>
      <c r="K131" s="166"/>
      <c r="L131" s="166"/>
      <c r="M131" s="166"/>
      <c r="N131" s="167"/>
      <c r="O131" s="105">
        <v>74</v>
      </c>
      <c r="P131" s="106">
        <v>43755</v>
      </c>
      <c r="Q131" s="105" t="s">
        <v>295</v>
      </c>
      <c r="R131" s="105" t="s">
        <v>285</v>
      </c>
      <c r="S131" s="105" t="s">
        <v>1</v>
      </c>
      <c r="T131" s="104" t="s">
        <v>22</v>
      </c>
      <c r="U131" s="105" t="s">
        <v>236</v>
      </c>
      <c r="V131" s="109" t="s">
        <v>254</v>
      </c>
      <c r="W131" s="105">
        <v>1</v>
      </c>
      <c r="X131" s="313">
        <v>50000</v>
      </c>
      <c r="Y131" s="108">
        <v>0.99990000000000001</v>
      </c>
      <c r="Z131" s="109">
        <v>11</v>
      </c>
      <c r="AA131" s="105">
        <v>5.0000000000000001E-3</v>
      </c>
      <c r="AB131" s="110">
        <v>3E-9</v>
      </c>
      <c r="AC131" s="970"/>
      <c r="AD131" s="603"/>
      <c r="AE131" s="603"/>
      <c r="AF131" s="603"/>
      <c r="AG131" s="1735"/>
      <c r="AH131" s="1735"/>
      <c r="AI131" s="970"/>
      <c r="AJ131" s="1332" t="s">
        <v>298</v>
      </c>
      <c r="AK131" s="105"/>
      <c r="AL131" s="105"/>
      <c r="AM131" s="105"/>
      <c r="AN131" s="105"/>
      <c r="AO131" s="111"/>
      <c r="AP131" s="105"/>
      <c r="AQ131" s="112"/>
      <c r="AR131" s="109"/>
      <c r="AS131" s="113" t="s">
        <v>225</v>
      </c>
      <c r="AT131" s="168"/>
      <c r="AU131" s="105"/>
    </row>
    <row r="132" spans="1:47" s="107" customFormat="1" ht="18.75" customHeight="1" x14ac:dyDescent="0.2">
      <c r="A132" s="105"/>
      <c r="B132" s="105"/>
      <c r="C132" s="105"/>
      <c r="D132" s="1985"/>
      <c r="E132" s="105" t="s">
        <v>459</v>
      </c>
      <c r="F132" s="1588" t="s">
        <v>231</v>
      </c>
      <c r="G132" s="104" t="s">
        <v>154</v>
      </c>
      <c r="H132" s="79" t="s">
        <v>296</v>
      </c>
      <c r="I132" s="166">
        <v>25217089</v>
      </c>
      <c r="J132" s="166"/>
      <c r="K132" s="166"/>
      <c r="L132" s="166"/>
      <c r="M132" s="166"/>
      <c r="N132" s="167"/>
      <c r="O132" s="105">
        <v>75</v>
      </c>
      <c r="P132" s="106">
        <v>43755</v>
      </c>
      <c r="Q132" s="105" t="s">
        <v>297</v>
      </c>
      <c r="R132" s="105" t="s">
        <v>295</v>
      </c>
      <c r="S132" s="105" t="s">
        <v>1</v>
      </c>
      <c r="T132" s="108" t="s">
        <v>60</v>
      </c>
      <c r="U132" s="105" t="s">
        <v>236</v>
      </c>
      <c r="V132" s="109" t="s">
        <v>254</v>
      </c>
      <c r="W132" s="105">
        <v>1</v>
      </c>
      <c r="X132" s="313">
        <v>50000</v>
      </c>
      <c r="Y132" s="104">
        <v>0.99990000000000001</v>
      </c>
      <c r="Z132" s="109">
        <v>11</v>
      </c>
      <c r="AA132" s="105">
        <v>5.0000000000000001E-3</v>
      </c>
      <c r="AB132" s="110">
        <v>3E-9</v>
      </c>
      <c r="AC132" s="970"/>
      <c r="AD132" s="603"/>
      <c r="AE132" s="603"/>
      <c r="AF132" s="603"/>
      <c r="AG132" s="1735"/>
      <c r="AH132" s="1735"/>
      <c r="AI132" s="970"/>
      <c r="AJ132" s="1332" t="s">
        <v>299</v>
      </c>
      <c r="AK132" s="105"/>
      <c r="AL132" s="105"/>
      <c r="AM132" s="105"/>
      <c r="AN132" s="105"/>
      <c r="AO132" s="111"/>
      <c r="AP132" s="105"/>
      <c r="AQ132" s="112"/>
      <c r="AR132" s="109"/>
      <c r="AS132" s="113" t="s">
        <v>225</v>
      </c>
      <c r="AT132" s="168"/>
      <c r="AU132" s="105"/>
    </row>
    <row r="134" spans="1:47" s="107" customFormat="1" ht="18.75" customHeight="1" x14ac:dyDescent="0.2">
      <c r="A134" s="105"/>
      <c r="B134" s="105"/>
      <c r="C134" s="105"/>
      <c r="D134" s="1985"/>
      <c r="E134" s="105" t="s">
        <v>459</v>
      </c>
      <c r="F134" s="1588" t="s">
        <v>231</v>
      </c>
      <c r="G134" s="104" t="s">
        <v>105</v>
      </c>
      <c r="H134" s="79" t="s">
        <v>300</v>
      </c>
      <c r="I134" s="166">
        <v>25406560</v>
      </c>
      <c r="J134" s="166"/>
      <c r="K134" s="166"/>
      <c r="L134" s="166"/>
      <c r="M134" s="166"/>
      <c r="N134" s="167"/>
      <c r="O134" s="105">
        <v>76</v>
      </c>
      <c r="P134" s="106">
        <v>43763</v>
      </c>
      <c r="Q134" s="105" t="s">
        <v>301</v>
      </c>
      <c r="R134" s="105" t="s">
        <v>295</v>
      </c>
      <c r="S134" s="105" t="s">
        <v>1</v>
      </c>
      <c r="T134" s="104" t="s">
        <v>22</v>
      </c>
      <c r="U134" s="105" t="s">
        <v>236</v>
      </c>
      <c r="V134" s="109" t="s">
        <v>254</v>
      </c>
      <c r="W134" s="105">
        <v>1</v>
      </c>
      <c r="X134" s="313">
        <v>100</v>
      </c>
      <c r="Y134" s="105">
        <v>0.99990000000000001</v>
      </c>
      <c r="Z134" s="109">
        <v>11</v>
      </c>
      <c r="AA134" s="105">
        <v>5.0000000000000001E-3</v>
      </c>
      <c r="AB134" s="110">
        <v>3E-9</v>
      </c>
      <c r="AC134" s="970"/>
      <c r="AD134" s="603"/>
      <c r="AE134" s="603"/>
      <c r="AF134" s="603"/>
      <c r="AG134" s="1735"/>
      <c r="AH134" s="1735"/>
      <c r="AI134" s="970"/>
      <c r="AJ134" s="1332" t="s">
        <v>302</v>
      </c>
      <c r="AK134" s="105"/>
      <c r="AL134" s="105"/>
      <c r="AM134" s="105"/>
      <c r="AN134" s="105"/>
      <c r="AO134" s="111"/>
      <c r="AP134" s="105"/>
      <c r="AQ134" s="112"/>
      <c r="AR134" s="109"/>
      <c r="AS134" s="113" t="s">
        <v>225</v>
      </c>
      <c r="AT134" s="168"/>
      <c r="AU134" s="105"/>
    </row>
    <row r="135" spans="1:47" s="107" customFormat="1" ht="18.75" customHeight="1" x14ac:dyDescent="0.2">
      <c r="A135" s="105"/>
      <c r="B135" s="105"/>
      <c r="C135" s="105"/>
      <c r="D135" s="1985"/>
      <c r="E135" s="105" t="s">
        <v>459</v>
      </c>
      <c r="F135" s="1588"/>
      <c r="G135" s="104"/>
      <c r="H135" s="79"/>
      <c r="I135" s="166">
        <v>25533175</v>
      </c>
      <c r="J135" s="166"/>
      <c r="K135" s="166"/>
      <c r="L135" s="166"/>
      <c r="M135" s="166"/>
      <c r="N135" s="167"/>
      <c r="O135" s="105"/>
      <c r="P135" s="199">
        <v>43773</v>
      </c>
      <c r="Q135" s="105" t="s">
        <v>398</v>
      </c>
      <c r="R135" s="105"/>
      <c r="S135" s="105"/>
      <c r="T135" s="104"/>
      <c r="U135" s="105"/>
      <c r="V135" s="109"/>
      <c r="W135" s="105"/>
      <c r="X135" s="313"/>
      <c r="Y135" s="105"/>
      <c r="Z135" s="109"/>
      <c r="AA135" s="105"/>
      <c r="AB135" s="110"/>
      <c r="AC135" s="970"/>
      <c r="AD135" s="603"/>
      <c r="AE135" s="603"/>
      <c r="AF135" s="603"/>
      <c r="AG135" s="1735"/>
      <c r="AH135" s="1735"/>
      <c r="AI135" s="970"/>
      <c r="AJ135" s="1324" t="s">
        <v>399</v>
      </c>
      <c r="AK135" s="105"/>
      <c r="AL135" s="105"/>
      <c r="AM135" s="105"/>
      <c r="AN135" s="105"/>
      <c r="AO135" s="111"/>
      <c r="AP135" s="105"/>
      <c r="AQ135" s="112"/>
      <c r="AR135" s="109"/>
      <c r="AS135" s="113"/>
      <c r="AT135" s="168"/>
      <c r="AU135" s="105"/>
    </row>
    <row r="136" spans="1:47" s="107" customFormat="1" ht="18.75" customHeight="1" x14ac:dyDescent="0.2">
      <c r="A136" s="105"/>
      <c r="B136" s="105"/>
      <c r="C136" s="105"/>
      <c r="D136" s="1985"/>
      <c r="E136" s="105" t="s">
        <v>459</v>
      </c>
      <c r="F136" s="1588" t="s">
        <v>231</v>
      </c>
      <c r="G136" s="104" t="s">
        <v>105</v>
      </c>
      <c r="H136" s="79" t="s">
        <v>303</v>
      </c>
      <c r="I136" s="166">
        <v>25406564</v>
      </c>
      <c r="J136" s="166"/>
      <c r="K136" s="166"/>
      <c r="L136" s="166"/>
      <c r="M136" s="166"/>
      <c r="N136" s="167"/>
      <c r="O136" s="105">
        <v>76</v>
      </c>
      <c r="P136" s="106">
        <v>43763</v>
      </c>
      <c r="Q136" s="105" t="s">
        <v>301</v>
      </c>
      <c r="R136" s="105" t="s">
        <v>295</v>
      </c>
      <c r="S136" s="105" t="s">
        <v>1</v>
      </c>
      <c r="T136" s="104" t="s">
        <v>22</v>
      </c>
      <c r="U136" s="105" t="s">
        <v>236</v>
      </c>
      <c r="V136" s="109" t="s">
        <v>254</v>
      </c>
      <c r="W136" s="105">
        <v>1</v>
      </c>
      <c r="X136" s="313">
        <v>100</v>
      </c>
      <c r="Y136" s="105">
        <v>0.99990000000000001</v>
      </c>
      <c r="Z136" s="109">
        <v>11</v>
      </c>
      <c r="AA136" s="105"/>
      <c r="AB136" s="110">
        <v>3E-9</v>
      </c>
      <c r="AC136" s="970"/>
      <c r="AD136" s="603"/>
      <c r="AE136" s="603"/>
      <c r="AF136" s="603"/>
      <c r="AG136" s="1735"/>
      <c r="AH136" s="1735"/>
      <c r="AI136" s="970"/>
      <c r="AJ136" s="1332" t="s">
        <v>304</v>
      </c>
      <c r="AK136" s="105"/>
      <c r="AL136" s="105"/>
      <c r="AM136" s="105"/>
      <c r="AN136" s="105"/>
      <c r="AO136" s="111"/>
      <c r="AP136" s="105"/>
      <c r="AQ136" s="112"/>
      <c r="AR136" s="109"/>
      <c r="AS136" s="113" t="s">
        <v>225</v>
      </c>
      <c r="AT136" s="168"/>
      <c r="AU136" s="105"/>
    </row>
    <row r="139" spans="1:47" x14ac:dyDescent="0.2">
      <c r="F139" s="2" t="s">
        <v>305</v>
      </c>
    </row>
    <row r="140" spans="1:47" s="73" customFormat="1" ht="16" x14ac:dyDescent="0.2">
      <c r="A140" s="142"/>
      <c r="B140" s="138"/>
      <c r="C140" s="142"/>
      <c r="D140" s="1990"/>
      <c r="E140" s="138"/>
      <c r="F140" s="1589" t="s">
        <v>231</v>
      </c>
      <c r="G140" s="138" t="s">
        <v>105</v>
      </c>
      <c r="H140" s="143" t="s">
        <v>306</v>
      </c>
      <c r="I140" s="138">
        <v>25436486</v>
      </c>
      <c r="J140" s="138"/>
      <c r="K140" s="138"/>
      <c r="L140" s="138"/>
      <c r="M140" s="138"/>
      <c r="N140" s="143"/>
      <c r="O140" s="138">
        <v>1</v>
      </c>
      <c r="P140" s="169">
        <v>43768</v>
      </c>
      <c r="Q140" s="138" t="s">
        <v>307</v>
      </c>
      <c r="R140" s="138" t="s">
        <v>308</v>
      </c>
      <c r="S140" s="138" t="s">
        <v>309</v>
      </c>
      <c r="T140" s="138" t="s">
        <v>22</v>
      </c>
      <c r="U140" s="144" t="s">
        <v>236</v>
      </c>
      <c r="V140" s="170" t="s">
        <v>310</v>
      </c>
      <c r="W140" s="138">
        <v>1</v>
      </c>
      <c r="X140" s="258">
        <v>14</v>
      </c>
      <c r="Y140" s="138"/>
      <c r="Z140" s="170">
        <v>13</v>
      </c>
      <c r="AA140" s="138"/>
      <c r="AB140" s="138">
        <v>20</v>
      </c>
      <c r="AC140" s="975"/>
      <c r="AD140" s="1484"/>
      <c r="AE140" s="1484"/>
      <c r="AF140" s="1484"/>
      <c r="AG140" s="1740"/>
      <c r="AH140" s="1740"/>
      <c r="AI140" s="975"/>
      <c r="AJ140" s="1333" t="s">
        <v>315</v>
      </c>
      <c r="AK140" s="138"/>
      <c r="AL140" s="138"/>
      <c r="AM140" s="138"/>
      <c r="AN140" s="138"/>
      <c r="AO140" s="171"/>
      <c r="AP140" s="138"/>
      <c r="AQ140" s="172"/>
      <c r="AR140" s="170"/>
      <c r="AS140" s="138"/>
      <c r="AT140" s="138"/>
      <c r="AU140" s="138"/>
    </row>
    <row r="141" spans="1:47" ht="16" x14ac:dyDescent="0.2">
      <c r="I141" s="143">
        <v>25437106</v>
      </c>
      <c r="J141" s="143"/>
      <c r="K141" s="143"/>
      <c r="L141" s="143"/>
      <c r="M141" s="143"/>
      <c r="AJ141" s="1319" t="s">
        <v>321</v>
      </c>
    </row>
    <row r="143" spans="1:47" s="73" customFormat="1" ht="16" x14ac:dyDescent="0.2">
      <c r="A143" s="142"/>
      <c r="B143" s="138"/>
      <c r="C143" s="142"/>
      <c r="D143" s="1990"/>
      <c r="E143" s="138"/>
      <c r="F143" s="1589" t="s">
        <v>231</v>
      </c>
      <c r="G143" s="138" t="s">
        <v>105</v>
      </c>
      <c r="H143" s="143" t="s">
        <v>311</v>
      </c>
      <c r="I143" s="143">
        <v>25455657</v>
      </c>
      <c r="J143" s="143"/>
      <c r="K143" s="143"/>
      <c r="L143" s="143"/>
      <c r="M143" s="143"/>
      <c r="N143" s="143"/>
      <c r="O143" s="138">
        <v>2</v>
      </c>
      <c r="P143" s="169">
        <v>43769</v>
      </c>
      <c r="Q143" s="138" t="s">
        <v>312</v>
      </c>
      <c r="R143" s="138" t="s">
        <v>307</v>
      </c>
      <c r="S143" s="138" t="s">
        <v>309</v>
      </c>
      <c r="T143" s="138" t="s">
        <v>22</v>
      </c>
      <c r="U143" s="144" t="s">
        <v>236</v>
      </c>
      <c r="V143" s="170" t="s">
        <v>310</v>
      </c>
      <c r="W143" s="138">
        <v>1</v>
      </c>
      <c r="X143" s="258">
        <v>14</v>
      </c>
      <c r="Y143" s="138"/>
      <c r="Z143" s="170">
        <v>13</v>
      </c>
      <c r="AA143" s="138"/>
      <c r="AB143" s="138">
        <v>20</v>
      </c>
      <c r="AC143" s="975"/>
      <c r="AD143" s="1484"/>
      <c r="AE143" s="1484"/>
      <c r="AF143" s="1484"/>
      <c r="AG143" s="1740"/>
      <c r="AH143" s="1740"/>
      <c r="AI143" s="975"/>
      <c r="AJ143" s="1333" t="s">
        <v>316</v>
      </c>
      <c r="AK143" s="138"/>
      <c r="AL143" s="138"/>
      <c r="AM143" s="138"/>
      <c r="AN143" s="138"/>
      <c r="AO143" s="171"/>
      <c r="AP143" s="138"/>
      <c r="AQ143" s="172"/>
      <c r="AR143" s="170"/>
      <c r="AS143" s="138"/>
      <c r="AT143" s="138"/>
      <c r="AU143" s="138"/>
    </row>
    <row r="144" spans="1:47" s="73" customFormat="1" ht="16" x14ac:dyDescent="0.2">
      <c r="A144" s="142"/>
      <c r="B144" s="138"/>
      <c r="C144" s="142"/>
      <c r="D144" s="1990"/>
      <c r="E144" s="138"/>
      <c r="F144" s="1589"/>
      <c r="G144" s="138"/>
      <c r="H144" s="143" t="s">
        <v>317</v>
      </c>
      <c r="I144" s="143">
        <v>25471867</v>
      </c>
      <c r="J144" s="143"/>
      <c r="K144" s="143"/>
      <c r="L144" s="143"/>
      <c r="M144" s="143"/>
      <c r="N144" s="143"/>
      <c r="O144" s="138"/>
      <c r="P144" s="169">
        <v>43770</v>
      </c>
      <c r="Q144" s="138"/>
      <c r="R144" s="138"/>
      <c r="S144" s="138"/>
      <c r="T144" s="138"/>
      <c r="U144" s="144"/>
      <c r="V144" s="170"/>
      <c r="W144" s="138"/>
      <c r="X144" s="258"/>
      <c r="Y144" s="138"/>
      <c r="Z144" s="170"/>
      <c r="AA144" s="138"/>
      <c r="AB144" s="138"/>
      <c r="AC144" s="975"/>
      <c r="AD144" s="1484"/>
      <c r="AE144" s="1484"/>
      <c r="AF144" s="1484"/>
      <c r="AG144" s="1740"/>
      <c r="AH144" s="1740"/>
      <c r="AI144" s="975"/>
      <c r="AJ144" s="1333"/>
      <c r="AK144" s="138"/>
      <c r="AL144" s="138"/>
      <c r="AM144" s="138"/>
      <c r="AN144" s="138"/>
      <c r="AO144" s="171"/>
      <c r="AP144" s="138"/>
      <c r="AQ144" s="172"/>
      <c r="AR144" s="170"/>
      <c r="AS144" s="138"/>
      <c r="AT144" s="138"/>
      <c r="AU144" s="138"/>
    </row>
    <row r="145" spans="1:47" x14ac:dyDescent="0.2">
      <c r="P145" s="66"/>
      <c r="R145" s="1"/>
      <c r="T145" s="1"/>
      <c r="U145" s="14"/>
    </row>
    <row r="146" spans="1:47" s="73" customFormat="1" ht="16" x14ac:dyDescent="0.2">
      <c r="A146" s="142"/>
      <c r="B146" s="138"/>
      <c r="C146" s="142"/>
      <c r="D146" s="1990"/>
      <c r="E146" s="138"/>
      <c r="F146" s="1589" t="s">
        <v>231</v>
      </c>
      <c r="G146" s="138" t="s">
        <v>105</v>
      </c>
      <c r="H146" s="143" t="s">
        <v>313</v>
      </c>
      <c r="I146" s="143">
        <v>25459851</v>
      </c>
      <c r="J146" s="143"/>
      <c r="K146" s="143"/>
      <c r="L146" s="143"/>
      <c r="M146" s="143"/>
      <c r="N146" s="143"/>
      <c r="O146" s="138">
        <v>3</v>
      </c>
      <c r="P146" s="169">
        <v>43769</v>
      </c>
      <c r="Q146" s="138" t="s">
        <v>314</v>
      </c>
      <c r="R146" s="138" t="s">
        <v>312</v>
      </c>
      <c r="S146" s="138" t="s">
        <v>309</v>
      </c>
      <c r="T146" s="138" t="s">
        <v>22</v>
      </c>
      <c r="U146" s="144" t="s">
        <v>236</v>
      </c>
      <c r="V146" s="170" t="s">
        <v>310</v>
      </c>
      <c r="W146" s="138">
        <v>1</v>
      </c>
      <c r="X146" s="258" t="s">
        <v>318</v>
      </c>
      <c r="Y146" s="138"/>
      <c r="Z146" s="170">
        <v>13</v>
      </c>
      <c r="AA146" s="138"/>
      <c r="AB146" s="138">
        <v>20</v>
      </c>
      <c r="AC146" s="975"/>
      <c r="AD146" s="1484"/>
      <c r="AE146" s="1484"/>
      <c r="AF146" s="1484"/>
      <c r="AG146" s="1740"/>
      <c r="AH146" s="1740"/>
      <c r="AI146" s="975"/>
      <c r="AJ146" s="1333" t="s">
        <v>322</v>
      </c>
      <c r="AK146" s="138"/>
      <c r="AL146" s="138"/>
      <c r="AM146" s="138"/>
      <c r="AN146" s="138"/>
      <c r="AO146" s="171"/>
      <c r="AP146" s="138"/>
      <c r="AQ146" s="172"/>
      <c r="AR146" s="170"/>
      <c r="AS146" s="138"/>
      <c r="AT146" s="138"/>
      <c r="AU146" s="138"/>
    </row>
    <row r="147" spans="1:47" s="73" customFormat="1" ht="16" x14ac:dyDescent="0.2">
      <c r="A147" s="142"/>
      <c r="B147" s="138"/>
      <c r="C147" s="142"/>
      <c r="D147" s="1990"/>
      <c r="E147" s="138"/>
      <c r="F147" s="1589" t="s">
        <v>231</v>
      </c>
      <c r="G147" s="138" t="s">
        <v>105</v>
      </c>
      <c r="H147" s="143" t="s">
        <v>319</v>
      </c>
      <c r="I147" s="143">
        <v>25500828</v>
      </c>
      <c r="J147" s="143"/>
      <c r="K147" s="143"/>
      <c r="L147" s="143"/>
      <c r="M147" s="143"/>
      <c r="N147" s="143"/>
      <c r="O147" s="138">
        <v>4</v>
      </c>
      <c r="P147" s="169">
        <v>43769</v>
      </c>
      <c r="Q147" s="138" t="s">
        <v>320</v>
      </c>
      <c r="R147" s="138" t="s">
        <v>314</v>
      </c>
      <c r="S147" s="138" t="s">
        <v>309</v>
      </c>
      <c r="T147" s="138" t="s">
        <v>22</v>
      </c>
      <c r="U147" s="144" t="s">
        <v>236</v>
      </c>
      <c r="V147" s="170" t="s">
        <v>310</v>
      </c>
      <c r="W147" s="138">
        <v>1</v>
      </c>
      <c r="X147" s="258">
        <v>63</v>
      </c>
      <c r="Y147" s="138"/>
      <c r="Z147" s="170">
        <v>13</v>
      </c>
      <c r="AA147" s="138"/>
      <c r="AB147" s="138">
        <v>20</v>
      </c>
      <c r="AC147" s="975"/>
      <c r="AD147" s="1484"/>
      <c r="AE147" s="1484"/>
      <c r="AF147" s="1484"/>
      <c r="AG147" s="1740"/>
      <c r="AH147" s="1740"/>
      <c r="AI147" s="975"/>
      <c r="AJ147" s="1333" t="s">
        <v>323</v>
      </c>
      <c r="AK147" s="138"/>
      <c r="AL147" s="138"/>
      <c r="AM147" s="138"/>
      <c r="AN147" s="138"/>
      <c r="AO147" s="171"/>
      <c r="AP147" s="138"/>
      <c r="AQ147" s="172"/>
      <c r="AR147" s="170"/>
      <c r="AS147" s="138"/>
      <c r="AT147" s="138"/>
      <c r="AU147" s="138"/>
    </row>
    <row r="148" spans="1:47" s="73" customFormat="1" ht="16" x14ac:dyDescent="0.2">
      <c r="A148" s="142"/>
      <c r="B148" s="138"/>
      <c r="C148" s="142"/>
      <c r="D148" s="1990"/>
      <c r="E148" s="138"/>
      <c r="F148" s="1589" t="s">
        <v>231</v>
      </c>
      <c r="G148" s="138" t="s">
        <v>105</v>
      </c>
      <c r="H148" s="143" t="s">
        <v>324</v>
      </c>
      <c r="I148" s="11">
        <v>25501796</v>
      </c>
      <c r="J148" s="11"/>
      <c r="K148" s="11"/>
      <c r="L148" s="11"/>
      <c r="M148" s="11"/>
      <c r="N148" s="143"/>
      <c r="O148" s="138">
        <v>5</v>
      </c>
      <c r="P148" s="169">
        <v>43771</v>
      </c>
      <c r="Q148" s="138" t="s">
        <v>325</v>
      </c>
      <c r="R148" s="138" t="s">
        <v>320</v>
      </c>
      <c r="S148" s="138" t="s">
        <v>309</v>
      </c>
      <c r="T148" s="138" t="s">
        <v>22</v>
      </c>
      <c r="U148" s="144" t="s">
        <v>236</v>
      </c>
      <c r="V148" s="170" t="s">
        <v>310</v>
      </c>
      <c r="W148" s="138">
        <v>1</v>
      </c>
      <c r="X148" s="258">
        <v>63</v>
      </c>
      <c r="Y148" s="138"/>
      <c r="Z148" s="170">
        <v>13</v>
      </c>
      <c r="AA148" s="138"/>
      <c r="AB148" s="198">
        <v>10</v>
      </c>
      <c r="AC148" s="976"/>
      <c r="AD148" s="1484"/>
      <c r="AE148" s="1484"/>
      <c r="AF148" s="1484"/>
      <c r="AG148" s="1740"/>
      <c r="AH148" s="1740"/>
      <c r="AI148" s="976"/>
      <c r="AJ148" s="1333" t="s">
        <v>326</v>
      </c>
      <c r="AK148" s="138"/>
      <c r="AL148" s="138"/>
      <c r="AM148" s="138"/>
      <c r="AN148" s="138"/>
      <c r="AO148" s="171"/>
      <c r="AP148" s="138"/>
      <c r="AQ148" s="172"/>
      <c r="AR148" s="170"/>
      <c r="AS148" s="138"/>
      <c r="AT148" s="138"/>
      <c r="AU148" s="138"/>
    </row>
    <row r="150" spans="1:47" s="73" customFormat="1" ht="16" x14ac:dyDescent="0.2">
      <c r="A150" s="142"/>
      <c r="B150" s="138"/>
      <c r="C150" s="142"/>
      <c r="D150" s="1990"/>
      <c r="E150" s="138"/>
      <c r="F150" s="1589" t="s">
        <v>231</v>
      </c>
      <c r="G150" s="138" t="s">
        <v>154</v>
      </c>
      <c r="H150" s="143" t="s">
        <v>327</v>
      </c>
      <c r="I150" s="143">
        <v>25502231</v>
      </c>
      <c r="J150" s="143"/>
      <c r="K150" s="143"/>
      <c r="L150" s="143"/>
      <c r="M150" s="143"/>
      <c r="N150" s="143"/>
      <c r="O150" s="138">
        <v>6</v>
      </c>
      <c r="P150" s="169">
        <v>43771</v>
      </c>
      <c r="Q150" s="138" t="s">
        <v>331</v>
      </c>
      <c r="R150" s="138" t="s">
        <v>320</v>
      </c>
      <c r="S150" s="138" t="s">
        <v>309</v>
      </c>
      <c r="T150" s="138" t="s">
        <v>22</v>
      </c>
      <c r="U150" s="144" t="s">
        <v>236</v>
      </c>
      <c r="V150" s="170" t="s">
        <v>310</v>
      </c>
      <c r="W150" s="138">
        <v>1</v>
      </c>
      <c r="X150" s="314">
        <v>384</v>
      </c>
      <c r="Y150" s="138"/>
      <c r="Z150" s="170">
        <v>13</v>
      </c>
      <c r="AA150" s="138"/>
      <c r="AB150" s="138">
        <v>20</v>
      </c>
      <c r="AC150" s="975"/>
      <c r="AD150" s="1484"/>
      <c r="AE150" s="1484"/>
      <c r="AF150" s="1484"/>
      <c r="AG150" s="1740"/>
      <c r="AH150" s="1740"/>
      <c r="AI150" s="975"/>
      <c r="AJ150" s="1333" t="s">
        <v>339</v>
      </c>
      <c r="AK150" s="138"/>
      <c r="AL150" s="138"/>
      <c r="AM150" s="138"/>
      <c r="AN150" s="138"/>
      <c r="AO150" s="171"/>
      <c r="AP150" s="138"/>
      <c r="AQ150" s="172"/>
      <c r="AR150" s="170"/>
      <c r="AS150" s="138"/>
      <c r="AT150" s="138"/>
      <c r="AU150" s="138"/>
    </row>
    <row r="151" spans="1:47" s="73" customFormat="1" ht="16" x14ac:dyDescent="0.2">
      <c r="A151" s="142"/>
      <c r="B151" s="138"/>
      <c r="C151" s="142"/>
      <c r="D151" s="1990"/>
      <c r="E151" s="138"/>
      <c r="F151" s="1589"/>
      <c r="G151" s="138"/>
      <c r="H151" s="143" t="s">
        <v>396</v>
      </c>
      <c r="I151" s="143">
        <v>25533146</v>
      </c>
      <c r="J151" s="143"/>
      <c r="K151" s="143"/>
      <c r="L151" s="143"/>
      <c r="M151" s="143"/>
      <c r="N151" s="143"/>
      <c r="O151" s="138"/>
      <c r="P151" s="169"/>
      <c r="Q151" s="138" t="s">
        <v>397</v>
      </c>
      <c r="R151" s="138"/>
      <c r="S151" s="138"/>
      <c r="T151" s="138"/>
      <c r="U151" s="144"/>
      <c r="V151" s="170"/>
      <c r="W151" s="138"/>
      <c r="X151" s="314"/>
      <c r="Y151" s="138"/>
      <c r="Z151" s="170"/>
      <c r="AA151" s="138"/>
      <c r="AB151" s="138"/>
      <c r="AC151" s="975"/>
      <c r="AD151" s="1484"/>
      <c r="AE151" s="1484"/>
      <c r="AF151" s="1484"/>
      <c r="AG151" s="1740"/>
      <c r="AH151" s="1740"/>
      <c r="AI151" s="975"/>
      <c r="AJ151" s="1333"/>
      <c r="AK151" s="138"/>
      <c r="AL151" s="138"/>
      <c r="AM151" s="138"/>
      <c r="AN151" s="138"/>
      <c r="AO151" s="171"/>
      <c r="AP151" s="138"/>
      <c r="AQ151" s="172"/>
      <c r="AR151" s="170"/>
      <c r="AS151" s="138"/>
      <c r="AT151" s="138"/>
      <c r="AU151" s="138"/>
    </row>
    <row r="152" spans="1:47" s="73" customFormat="1" ht="16" x14ac:dyDescent="0.2">
      <c r="A152" s="142"/>
      <c r="B152" s="138"/>
      <c r="C152" s="142"/>
      <c r="D152" s="1990"/>
      <c r="E152" s="138"/>
      <c r="F152" s="1589" t="s">
        <v>231</v>
      </c>
      <c r="G152" s="138" t="s">
        <v>328</v>
      </c>
      <c r="H152" s="143" t="s">
        <v>329</v>
      </c>
      <c r="I152" s="143">
        <v>25502213</v>
      </c>
      <c r="J152" s="143"/>
      <c r="K152" s="143"/>
      <c r="L152" s="143"/>
      <c r="M152" s="143"/>
      <c r="N152" s="143"/>
      <c r="O152" s="138">
        <v>7</v>
      </c>
      <c r="P152" s="169">
        <v>43771</v>
      </c>
      <c r="Q152" s="138" t="s">
        <v>332</v>
      </c>
      <c r="R152" s="138" t="s">
        <v>325</v>
      </c>
      <c r="S152" s="138" t="s">
        <v>309</v>
      </c>
      <c r="T152" s="138" t="s">
        <v>22</v>
      </c>
      <c r="U152" s="144" t="s">
        <v>236</v>
      </c>
      <c r="V152" s="170" t="s">
        <v>310</v>
      </c>
      <c r="W152" s="138">
        <v>1</v>
      </c>
      <c r="X152" s="315">
        <v>384</v>
      </c>
      <c r="Y152" s="138"/>
      <c r="Z152" s="170">
        <v>13</v>
      </c>
      <c r="AA152" s="138"/>
      <c r="AB152" s="138">
        <v>15</v>
      </c>
      <c r="AC152" s="975"/>
      <c r="AD152" s="1484"/>
      <c r="AE152" s="1484"/>
      <c r="AF152" s="1484"/>
      <c r="AG152" s="1740"/>
      <c r="AH152" s="1740"/>
      <c r="AI152" s="975"/>
      <c r="AJ152" s="1334" t="s">
        <v>340</v>
      </c>
      <c r="AK152" s="138"/>
      <c r="AL152" s="138"/>
      <c r="AM152" s="138"/>
      <c r="AN152" s="138"/>
      <c r="AO152" s="171"/>
      <c r="AP152" s="138"/>
      <c r="AQ152" s="172"/>
      <c r="AR152" s="170"/>
      <c r="AS152" s="138"/>
      <c r="AT152" s="138"/>
      <c r="AU152" s="138"/>
    </row>
    <row r="153" spans="1:47" s="73" customFormat="1" ht="16" x14ac:dyDescent="0.2">
      <c r="A153" s="142"/>
      <c r="B153" s="138"/>
      <c r="C153" s="142"/>
      <c r="D153" s="1990"/>
      <c r="E153" s="138"/>
      <c r="F153" s="1589" t="s">
        <v>231</v>
      </c>
      <c r="G153" s="138" t="s">
        <v>328</v>
      </c>
      <c r="H153" s="143" t="s">
        <v>330</v>
      </c>
      <c r="I153" s="143">
        <v>25502214</v>
      </c>
      <c r="J153" s="143"/>
      <c r="K153" s="143"/>
      <c r="L153" s="143"/>
      <c r="M153" s="143"/>
      <c r="N153" s="143"/>
      <c r="O153" s="138">
        <v>8</v>
      </c>
      <c r="P153" s="169">
        <v>43771</v>
      </c>
      <c r="Q153" s="138" t="s">
        <v>333</v>
      </c>
      <c r="R153" s="138" t="s">
        <v>325</v>
      </c>
      <c r="S153" s="138" t="s">
        <v>309</v>
      </c>
      <c r="T153" s="138" t="s">
        <v>22</v>
      </c>
      <c r="U153" s="144" t="s">
        <v>236</v>
      </c>
      <c r="V153" s="170" t="s">
        <v>310</v>
      </c>
      <c r="W153" s="138">
        <v>1</v>
      </c>
      <c r="X153" s="315">
        <v>384</v>
      </c>
      <c r="Y153" s="138"/>
      <c r="Z153" s="170">
        <v>13</v>
      </c>
      <c r="AA153" s="138"/>
      <c r="AB153" s="138">
        <v>10</v>
      </c>
      <c r="AC153" s="975"/>
      <c r="AD153" s="1484"/>
      <c r="AE153" s="1484"/>
      <c r="AF153" s="1484"/>
      <c r="AG153" s="1740"/>
      <c r="AH153" s="1740"/>
      <c r="AI153" s="975"/>
      <c r="AJ153" s="1334" t="s">
        <v>340</v>
      </c>
      <c r="AK153" s="138"/>
      <c r="AL153" s="138"/>
      <c r="AM153" s="138"/>
      <c r="AN153" s="138"/>
      <c r="AO153" s="171"/>
      <c r="AP153" s="138"/>
      <c r="AQ153" s="172"/>
      <c r="AR153" s="170"/>
      <c r="AS153" s="138"/>
      <c r="AT153" s="138"/>
      <c r="AU153" s="138"/>
    </row>
    <row r="155" spans="1:47" s="73" customFormat="1" ht="16" x14ac:dyDescent="0.2">
      <c r="A155" s="142"/>
      <c r="B155" s="138"/>
      <c r="C155" s="142"/>
      <c r="D155" s="1990"/>
      <c r="E155" s="138"/>
      <c r="F155" s="1589" t="s">
        <v>231</v>
      </c>
      <c r="G155" s="138" t="s">
        <v>105</v>
      </c>
      <c r="H155" s="143" t="s">
        <v>334</v>
      </c>
      <c r="I155" s="143">
        <v>25514580</v>
      </c>
      <c r="J155" s="143"/>
      <c r="K155" s="143"/>
      <c r="L155" s="143"/>
      <c r="M155" s="143"/>
      <c r="N155" s="143"/>
      <c r="O155" s="138">
        <v>9</v>
      </c>
      <c r="P155" s="169">
        <v>43772</v>
      </c>
      <c r="Q155" s="138" t="s">
        <v>335</v>
      </c>
      <c r="R155" s="138" t="s">
        <v>331</v>
      </c>
      <c r="S155" s="138" t="s">
        <v>309</v>
      </c>
      <c r="T155" s="138" t="s">
        <v>22</v>
      </c>
      <c r="U155" s="144" t="s">
        <v>236</v>
      </c>
      <c r="V155" s="170" t="s">
        <v>310</v>
      </c>
      <c r="W155" s="138">
        <v>1</v>
      </c>
      <c r="X155" s="314">
        <v>63</v>
      </c>
      <c r="Y155" s="138"/>
      <c r="Z155" s="170">
        <v>13</v>
      </c>
      <c r="AA155" s="138"/>
      <c r="AB155" s="138">
        <v>20</v>
      </c>
      <c r="AC155" s="975"/>
      <c r="AD155" s="1484"/>
      <c r="AE155" s="1484"/>
      <c r="AF155" s="1484"/>
      <c r="AG155" s="1740"/>
      <c r="AH155" s="1740"/>
      <c r="AI155" s="975"/>
      <c r="AJ155" s="1333" t="s">
        <v>341</v>
      </c>
      <c r="AK155" s="138"/>
      <c r="AL155" s="138"/>
      <c r="AM155" s="138"/>
      <c r="AN155" s="138"/>
      <c r="AO155" s="171"/>
      <c r="AP155" s="138"/>
      <c r="AQ155" s="172"/>
      <c r="AR155" s="170"/>
      <c r="AS155" s="138"/>
      <c r="AT155" s="138"/>
      <c r="AU155" s="138"/>
    </row>
    <row r="156" spans="1:47" s="73" customFormat="1" ht="16" x14ac:dyDescent="0.2">
      <c r="A156" s="142"/>
      <c r="B156" s="138"/>
      <c r="C156" s="142"/>
      <c r="D156" s="1990"/>
      <c r="E156" s="138"/>
      <c r="F156" s="1589" t="s">
        <v>231</v>
      </c>
      <c r="G156" s="138" t="s">
        <v>105</v>
      </c>
      <c r="H156" s="143" t="s">
        <v>336</v>
      </c>
      <c r="I156" s="143">
        <v>25514708</v>
      </c>
      <c r="J156" s="143"/>
      <c r="K156" s="143"/>
      <c r="L156" s="143"/>
      <c r="M156" s="143"/>
      <c r="N156" s="143"/>
      <c r="O156" s="138">
        <v>10</v>
      </c>
      <c r="P156" s="169">
        <v>43772</v>
      </c>
      <c r="Q156" s="138" t="s">
        <v>337</v>
      </c>
      <c r="R156" s="138" t="s">
        <v>335</v>
      </c>
      <c r="S156" s="138" t="s">
        <v>309</v>
      </c>
      <c r="T156" s="138" t="s">
        <v>22</v>
      </c>
      <c r="U156" s="144" t="s">
        <v>236</v>
      </c>
      <c r="V156" s="170" t="s">
        <v>310</v>
      </c>
      <c r="W156" s="138">
        <v>1</v>
      </c>
      <c r="X156" s="314">
        <v>384</v>
      </c>
      <c r="Y156" s="138"/>
      <c r="Z156" s="170">
        <v>13</v>
      </c>
      <c r="AA156" s="138"/>
      <c r="AB156" s="138">
        <v>20</v>
      </c>
      <c r="AC156" s="975"/>
      <c r="AD156" s="1484"/>
      <c r="AE156" s="1484"/>
      <c r="AF156" s="1484"/>
      <c r="AG156" s="1740"/>
      <c r="AH156" s="1740"/>
      <c r="AI156" s="975"/>
      <c r="AJ156" s="1333" t="s">
        <v>342</v>
      </c>
      <c r="AK156" s="138"/>
      <c r="AL156" s="138"/>
      <c r="AM156" s="138"/>
      <c r="AN156" s="138"/>
      <c r="AO156" s="171"/>
      <c r="AP156" s="138"/>
      <c r="AQ156" s="172"/>
      <c r="AR156" s="170"/>
      <c r="AS156" s="138"/>
      <c r="AT156" s="138"/>
      <c r="AU156" s="138"/>
    </row>
    <row r="157" spans="1:47" s="73" customFormat="1" x14ac:dyDescent="0.2">
      <c r="A157" s="142"/>
      <c r="B157" s="138"/>
      <c r="C157" s="142"/>
      <c r="D157" s="1990"/>
      <c r="E157" s="138"/>
      <c r="F157" s="1589"/>
      <c r="G157" s="138"/>
      <c r="H157" s="143"/>
      <c r="I157" s="143"/>
      <c r="J157" s="143"/>
      <c r="K157" s="143"/>
      <c r="L157" s="143"/>
      <c r="M157" s="143"/>
      <c r="N157" s="143"/>
      <c r="O157" s="138"/>
      <c r="P157" s="169"/>
      <c r="Q157" s="138"/>
      <c r="R157" s="138"/>
      <c r="S157" s="138"/>
      <c r="T157" s="138"/>
      <c r="U157" s="144"/>
      <c r="V157" s="170"/>
      <c r="W157" s="138"/>
      <c r="X157" s="314"/>
      <c r="Y157" s="138"/>
      <c r="Z157" s="170"/>
      <c r="AA157" s="138"/>
      <c r="AB157" s="138"/>
      <c r="AC157" s="975"/>
      <c r="AD157" s="1484"/>
      <c r="AE157" s="1484"/>
      <c r="AF157" s="1484"/>
      <c r="AG157" s="1740"/>
      <c r="AH157" s="1740"/>
      <c r="AI157" s="975"/>
      <c r="AJ157" s="1333"/>
      <c r="AK157" s="138"/>
      <c r="AL157" s="138"/>
      <c r="AM157" s="138"/>
      <c r="AN157" s="138"/>
      <c r="AO157" s="171"/>
      <c r="AP157" s="138"/>
      <c r="AQ157" s="172"/>
      <c r="AR157" s="170"/>
      <c r="AS157" s="138"/>
      <c r="AT157" s="138"/>
      <c r="AU157" s="138"/>
    </row>
    <row r="158" spans="1:47" s="73" customFormat="1" ht="15.75" customHeight="1" x14ac:dyDescent="0.2">
      <c r="A158" s="142"/>
      <c r="B158" s="138"/>
      <c r="C158" s="142"/>
      <c r="D158" s="1990"/>
      <c r="E158" s="138"/>
      <c r="F158" s="1589"/>
      <c r="G158" s="138"/>
      <c r="H158" s="143" t="s">
        <v>338</v>
      </c>
      <c r="I158" s="143">
        <v>25514714</v>
      </c>
      <c r="J158" s="143"/>
      <c r="K158" s="143"/>
      <c r="L158" s="143"/>
      <c r="M158" s="143"/>
      <c r="N158" s="143"/>
      <c r="O158" s="138" t="s">
        <v>349</v>
      </c>
      <c r="P158" s="138"/>
      <c r="Q158" s="138"/>
      <c r="S158" s="138"/>
      <c r="V158" s="170"/>
      <c r="W158" s="138"/>
      <c r="X158" s="258"/>
      <c r="Y158" s="138"/>
      <c r="Z158" s="170"/>
      <c r="AA158" s="138"/>
      <c r="AB158" s="138"/>
      <c r="AC158" s="975"/>
      <c r="AD158" s="1484"/>
      <c r="AE158" s="1484"/>
      <c r="AF158" s="1484"/>
      <c r="AG158" s="1740"/>
      <c r="AH158" s="1740"/>
      <c r="AI158" s="975"/>
      <c r="AJ158" s="1333" t="s">
        <v>343</v>
      </c>
      <c r="AK158" s="138"/>
      <c r="AL158" s="138"/>
      <c r="AM158" s="138"/>
      <c r="AN158" s="138"/>
      <c r="AO158" s="171"/>
      <c r="AP158" s="138"/>
      <c r="AQ158" s="172"/>
      <c r="AR158" s="170"/>
      <c r="AS158" s="138"/>
      <c r="AT158" s="138"/>
      <c r="AU158" s="138"/>
    </row>
    <row r="159" spans="1:47" s="73" customFormat="1" ht="16" x14ac:dyDescent="0.2">
      <c r="A159" s="142"/>
      <c r="B159" s="138"/>
      <c r="C159" s="142"/>
      <c r="D159" s="1990"/>
      <c r="E159" s="138"/>
      <c r="F159" s="1589" t="s">
        <v>231</v>
      </c>
      <c r="G159" s="138" t="s">
        <v>105</v>
      </c>
      <c r="H159" s="143" t="s">
        <v>344</v>
      </c>
      <c r="I159" s="143">
        <v>25514858</v>
      </c>
      <c r="J159" s="143"/>
      <c r="K159" s="143"/>
      <c r="L159" s="143"/>
      <c r="M159" s="143"/>
      <c r="N159" s="143"/>
      <c r="O159" s="138">
        <v>11</v>
      </c>
      <c r="P159" s="169">
        <v>43772</v>
      </c>
      <c r="Q159" s="138" t="s">
        <v>345</v>
      </c>
      <c r="R159" s="138" t="s">
        <v>337</v>
      </c>
      <c r="S159" s="138" t="s">
        <v>309</v>
      </c>
      <c r="T159" s="138" t="s">
        <v>22</v>
      </c>
      <c r="U159" s="144" t="s">
        <v>236</v>
      </c>
      <c r="V159" s="170" t="s">
        <v>310</v>
      </c>
      <c r="W159" s="138">
        <v>1</v>
      </c>
      <c r="X159" s="314">
        <v>70</v>
      </c>
      <c r="Y159" s="138"/>
      <c r="Z159" s="170">
        <v>13</v>
      </c>
      <c r="AA159" s="138"/>
      <c r="AB159" s="138">
        <v>20</v>
      </c>
      <c r="AC159" s="975"/>
      <c r="AD159" s="1484"/>
      <c r="AE159" s="1484"/>
      <c r="AF159" s="1484"/>
      <c r="AG159" s="1740"/>
      <c r="AH159" s="1740"/>
      <c r="AI159" s="975"/>
      <c r="AJ159" s="1333" t="s">
        <v>346</v>
      </c>
      <c r="AK159" s="138"/>
      <c r="AL159" s="138"/>
      <c r="AM159" s="138"/>
      <c r="AN159" s="138"/>
      <c r="AO159" s="171"/>
      <c r="AP159" s="138"/>
      <c r="AQ159" s="172"/>
      <c r="AR159" s="170"/>
      <c r="AS159" s="138"/>
      <c r="AT159" s="138"/>
      <c r="AU159" s="138"/>
    </row>
    <row r="160" spans="1:47" s="73" customFormat="1" ht="16" x14ac:dyDescent="0.2">
      <c r="A160" s="142"/>
      <c r="B160" s="138"/>
      <c r="C160" s="142"/>
      <c r="D160" s="1990"/>
      <c r="E160" s="138"/>
      <c r="F160" s="1589" t="s">
        <v>231</v>
      </c>
      <c r="G160" s="138" t="s">
        <v>105</v>
      </c>
      <c r="H160" s="143" t="s">
        <v>347</v>
      </c>
      <c r="I160" s="143">
        <v>25514944</v>
      </c>
      <c r="J160" s="143"/>
      <c r="K160" s="143"/>
      <c r="L160" s="143"/>
      <c r="M160" s="143"/>
      <c r="N160" s="143"/>
      <c r="O160" s="138">
        <v>12</v>
      </c>
      <c r="P160" s="169">
        <v>43772</v>
      </c>
      <c r="Q160" s="138" t="s">
        <v>348</v>
      </c>
      <c r="R160" s="138" t="s">
        <v>345</v>
      </c>
      <c r="S160" s="138" t="s">
        <v>309</v>
      </c>
      <c r="T160" s="138" t="s">
        <v>22</v>
      </c>
      <c r="U160" s="144" t="s">
        <v>236</v>
      </c>
      <c r="V160" s="170" t="s">
        <v>310</v>
      </c>
      <c r="W160" s="138">
        <v>1</v>
      </c>
      <c r="X160" s="314">
        <v>60</v>
      </c>
      <c r="Y160" s="138"/>
      <c r="Z160" s="170">
        <v>13</v>
      </c>
      <c r="AA160" s="138"/>
      <c r="AB160" s="138">
        <v>20</v>
      </c>
      <c r="AC160" s="975"/>
      <c r="AD160" s="1484"/>
      <c r="AE160" s="1484"/>
      <c r="AF160" s="1484"/>
      <c r="AG160" s="1740"/>
      <c r="AH160" s="1740"/>
      <c r="AI160" s="975"/>
      <c r="AJ160" s="1333" t="s">
        <v>350</v>
      </c>
      <c r="AK160" s="138"/>
      <c r="AL160" s="138"/>
      <c r="AM160" s="138"/>
      <c r="AN160" s="138"/>
      <c r="AO160" s="171"/>
      <c r="AP160" s="138"/>
      <c r="AQ160" s="172"/>
      <c r="AR160" s="170"/>
      <c r="AS160" s="138"/>
      <c r="AT160" s="138"/>
      <c r="AU160" s="138"/>
    </row>
    <row r="161" spans="1:47" s="73" customFormat="1" ht="16" x14ac:dyDescent="0.2">
      <c r="A161" s="142"/>
      <c r="B161" s="138"/>
      <c r="C161" s="142"/>
      <c r="D161" s="1990"/>
      <c r="E161" s="138"/>
      <c r="F161" s="1589" t="s">
        <v>231</v>
      </c>
      <c r="G161" s="138" t="s">
        <v>105</v>
      </c>
      <c r="H161" s="143" t="s">
        <v>351</v>
      </c>
      <c r="I161" s="143">
        <v>25514990</v>
      </c>
      <c r="J161" s="143"/>
      <c r="K161" s="143"/>
      <c r="L161" s="143"/>
      <c r="M161" s="143"/>
      <c r="N161" s="143"/>
      <c r="O161" s="138">
        <v>13</v>
      </c>
      <c r="P161" s="169">
        <v>43772</v>
      </c>
      <c r="Q161" s="138" t="s">
        <v>352</v>
      </c>
      <c r="R161" s="138" t="s">
        <v>348</v>
      </c>
      <c r="S161" s="138" t="s">
        <v>309</v>
      </c>
      <c r="T161" s="138" t="s">
        <v>22</v>
      </c>
      <c r="U161" s="144" t="s">
        <v>236</v>
      </c>
      <c r="V161" s="170" t="s">
        <v>310</v>
      </c>
      <c r="W161" s="138">
        <v>1</v>
      </c>
      <c r="X161" s="314">
        <v>63</v>
      </c>
      <c r="Y161" s="138"/>
      <c r="Z161" s="170">
        <v>13</v>
      </c>
      <c r="AA161" s="138"/>
      <c r="AB161" s="138">
        <v>20</v>
      </c>
      <c r="AC161" s="975"/>
      <c r="AD161" s="1484"/>
      <c r="AE161" s="1484"/>
      <c r="AF161" s="1484"/>
      <c r="AG161" s="1740"/>
      <c r="AH161" s="1740"/>
      <c r="AI161" s="975"/>
      <c r="AJ161" s="1333" t="s">
        <v>355</v>
      </c>
      <c r="AK161" s="138"/>
      <c r="AL161" s="138"/>
      <c r="AM161" s="138"/>
      <c r="AN161" s="138"/>
      <c r="AO161" s="171"/>
      <c r="AP161" s="138"/>
      <c r="AQ161" s="172"/>
      <c r="AR161" s="170"/>
      <c r="AS161" s="138"/>
      <c r="AT161" s="138"/>
      <c r="AU161" s="138"/>
    </row>
    <row r="162" spans="1:47" s="73" customFormat="1" ht="16" x14ac:dyDescent="0.2">
      <c r="A162" s="142"/>
      <c r="B162" s="138"/>
      <c r="C162" s="142"/>
      <c r="D162" s="1990"/>
      <c r="E162" s="138"/>
      <c r="F162" s="1589" t="s">
        <v>231</v>
      </c>
      <c r="G162" s="138" t="s">
        <v>105</v>
      </c>
      <c r="H162" s="143" t="s">
        <v>353</v>
      </c>
      <c r="I162" s="143">
        <v>25514991</v>
      </c>
      <c r="J162" s="143"/>
      <c r="K162" s="143"/>
      <c r="L162" s="143"/>
      <c r="M162" s="143"/>
      <c r="N162" s="143"/>
      <c r="O162" s="138">
        <v>14</v>
      </c>
      <c r="P162" s="169">
        <v>43772</v>
      </c>
      <c r="Q162" s="138" t="s">
        <v>354</v>
      </c>
      <c r="R162" s="138" t="s">
        <v>352</v>
      </c>
      <c r="S162" s="138" t="s">
        <v>309</v>
      </c>
      <c r="T162" s="138" t="s">
        <v>22</v>
      </c>
      <c r="U162" s="144" t="s">
        <v>236</v>
      </c>
      <c r="V162" s="170" t="s">
        <v>310</v>
      </c>
      <c r="W162" s="138">
        <v>1</v>
      </c>
      <c r="X162" s="314">
        <v>63</v>
      </c>
      <c r="Y162" s="138"/>
      <c r="Z162" s="170">
        <v>13</v>
      </c>
      <c r="AA162" s="138"/>
      <c r="AB162" s="138">
        <v>20</v>
      </c>
      <c r="AC162" s="975"/>
      <c r="AD162" s="1484"/>
      <c r="AE162" s="1484"/>
      <c r="AF162" s="1484"/>
      <c r="AG162" s="1740"/>
      <c r="AH162" s="1740"/>
      <c r="AI162" s="975"/>
      <c r="AJ162" s="1333" t="s">
        <v>356</v>
      </c>
      <c r="AK162" s="138"/>
      <c r="AL162" s="138"/>
      <c r="AM162" s="138"/>
      <c r="AN162" s="138"/>
      <c r="AO162" s="171"/>
      <c r="AP162" s="138"/>
      <c r="AQ162" s="172"/>
      <c r="AR162" s="170"/>
      <c r="AS162" s="138"/>
      <c r="AT162" s="138"/>
      <c r="AU162" s="138"/>
    </row>
    <row r="163" spans="1:47" s="73" customFormat="1" ht="16" x14ac:dyDescent="0.2">
      <c r="A163" s="142"/>
      <c r="B163" s="138"/>
      <c r="C163" s="142"/>
      <c r="D163" s="1990"/>
      <c r="E163" s="138"/>
      <c r="F163" s="1589" t="s">
        <v>231</v>
      </c>
      <c r="G163" s="138" t="s">
        <v>105</v>
      </c>
      <c r="H163" s="143" t="s">
        <v>357</v>
      </c>
      <c r="I163" s="143">
        <v>25515190</v>
      </c>
      <c r="J163" s="143"/>
      <c r="K163" s="143"/>
      <c r="L163" s="143"/>
      <c r="M163" s="143"/>
      <c r="N163" s="143"/>
      <c r="O163" s="138">
        <v>15</v>
      </c>
      <c r="P163" s="169">
        <v>43772</v>
      </c>
      <c r="Q163" s="138" t="s">
        <v>358</v>
      </c>
      <c r="R163" s="138" t="s">
        <v>354</v>
      </c>
      <c r="S163" s="138" t="s">
        <v>309</v>
      </c>
      <c r="T163" s="138" t="s">
        <v>22</v>
      </c>
      <c r="U163" s="144" t="s">
        <v>236</v>
      </c>
      <c r="V163" s="170" t="s">
        <v>310</v>
      </c>
      <c r="W163" s="138">
        <v>1</v>
      </c>
      <c r="X163" s="314">
        <v>65</v>
      </c>
      <c r="Y163" s="138"/>
      <c r="Z163" s="170">
        <v>13</v>
      </c>
      <c r="AA163" s="138"/>
      <c r="AB163" s="138">
        <v>20</v>
      </c>
      <c r="AC163" s="975"/>
      <c r="AD163" s="1484"/>
      <c r="AE163" s="1484"/>
      <c r="AF163" s="1484"/>
      <c r="AG163" s="1740"/>
      <c r="AH163" s="1740"/>
      <c r="AI163" s="975"/>
      <c r="AJ163" s="1333" t="s">
        <v>361</v>
      </c>
      <c r="AK163" s="138"/>
      <c r="AL163" s="138"/>
      <c r="AM163" s="138"/>
      <c r="AN163" s="138"/>
      <c r="AO163" s="171"/>
      <c r="AP163" s="138"/>
      <c r="AQ163" s="172"/>
      <c r="AR163" s="170"/>
      <c r="AS163" s="138"/>
      <c r="AT163" s="138"/>
      <c r="AU163" s="138"/>
    </row>
    <row r="164" spans="1:47" ht="16" x14ac:dyDescent="0.2">
      <c r="H164" s="11" t="s">
        <v>877</v>
      </c>
      <c r="I164" s="11">
        <v>26810264</v>
      </c>
      <c r="P164" s="66"/>
      <c r="R164" s="1"/>
      <c r="T164" s="1"/>
      <c r="U164" s="14"/>
      <c r="X164" s="319"/>
    </row>
    <row r="165" spans="1:47" s="73" customFormat="1" ht="16" x14ac:dyDescent="0.2">
      <c r="A165" s="142"/>
      <c r="B165" s="138"/>
      <c r="C165" s="142"/>
      <c r="D165" s="1990"/>
      <c r="E165" s="138"/>
      <c r="F165" s="1589" t="s">
        <v>231</v>
      </c>
      <c r="G165" s="138" t="s">
        <v>105</v>
      </c>
      <c r="H165" s="143" t="s">
        <v>359</v>
      </c>
      <c r="I165" s="143">
        <v>25515267</v>
      </c>
      <c r="J165" s="143"/>
      <c r="K165" s="143"/>
      <c r="L165" s="143"/>
      <c r="M165" s="143"/>
      <c r="N165" s="143"/>
      <c r="O165" s="138">
        <v>16</v>
      </c>
      <c r="P165" s="169">
        <v>43772</v>
      </c>
      <c r="Q165" s="138" t="s">
        <v>360</v>
      </c>
      <c r="R165" s="138" t="s">
        <v>358</v>
      </c>
      <c r="S165" s="138" t="s">
        <v>309</v>
      </c>
      <c r="T165" s="138" t="s">
        <v>22</v>
      </c>
      <c r="U165" s="144" t="s">
        <v>236</v>
      </c>
      <c r="V165" s="170" t="s">
        <v>310</v>
      </c>
      <c r="W165" s="138">
        <v>1</v>
      </c>
      <c r="X165" s="314">
        <v>70</v>
      </c>
      <c r="Y165" s="138"/>
      <c r="Z165" s="170">
        <v>13</v>
      </c>
      <c r="AA165" s="138"/>
      <c r="AB165" s="138">
        <v>20</v>
      </c>
      <c r="AC165" s="975"/>
      <c r="AD165" s="1484"/>
      <c r="AE165" s="1484"/>
      <c r="AF165" s="1484"/>
      <c r="AG165" s="1740"/>
      <c r="AH165" s="1740"/>
      <c r="AI165" s="975"/>
      <c r="AJ165" s="1333" t="s">
        <v>891</v>
      </c>
      <c r="AK165" s="138"/>
      <c r="AL165" s="138"/>
      <c r="AM165" s="138"/>
      <c r="AN165" s="138"/>
      <c r="AO165" s="171"/>
      <c r="AP165" s="138"/>
      <c r="AQ165" s="172"/>
      <c r="AR165" s="170"/>
      <c r="AS165" s="138"/>
      <c r="AT165" s="138"/>
      <c r="AU165" s="138"/>
    </row>
    <row r="166" spans="1:47" s="73" customFormat="1" ht="16" x14ac:dyDescent="0.2">
      <c r="A166" s="142"/>
      <c r="B166" s="138"/>
      <c r="C166" s="142"/>
      <c r="D166" s="1990"/>
      <c r="E166" s="138"/>
      <c r="F166" s="1589" t="s">
        <v>231</v>
      </c>
      <c r="G166" s="138" t="s">
        <v>105</v>
      </c>
      <c r="H166" s="143" t="s">
        <v>362</v>
      </c>
      <c r="I166" s="143">
        <v>25515452</v>
      </c>
      <c r="J166" s="143"/>
      <c r="K166" s="143"/>
      <c r="L166" s="143"/>
      <c r="M166" s="143"/>
      <c r="N166" s="143"/>
      <c r="O166" s="138">
        <v>17</v>
      </c>
      <c r="P166" s="169">
        <v>43772</v>
      </c>
      <c r="Q166" s="138" t="s">
        <v>363</v>
      </c>
      <c r="R166" s="138" t="s">
        <v>360</v>
      </c>
      <c r="S166" s="138" t="s">
        <v>309</v>
      </c>
      <c r="T166" s="138" t="s">
        <v>22</v>
      </c>
      <c r="U166" s="144" t="s">
        <v>236</v>
      </c>
      <c r="V166" s="170" t="s">
        <v>310</v>
      </c>
      <c r="W166" s="138">
        <v>1</v>
      </c>
      <c r="X166" s="314">
        <v>384</v>
      </c>
      <c r="Y166" s="138"/>
      <c r="Z166" s="170">
        <v>13</v>
      </c>
      <c r="AA166" s="138"/>
      <c r="AB166" s="138">
        <v>20</v>
      </c>
      <c r="AC166" s="975"/>
      <c r="AD166" s="1484"/>
      <c r="AE166" s="1484"/>
      <c r="AF166" s="1484"/>
      <c r="AG166" s="1740"/>
      <c r="AH166" s="1740"/>
      <c r="AI166" s="975"/>
      <c r="AJ166" s="1333" t="s">
        <v>364</v>
      </c>
      <c r="AK166" s="138"/>
      <c r="AL166" s="138"/>
      <c r="AM166" s="138"/>
      <c r="AN166" s="138"/>
      <c r="AO166" s="171"/>
      <c r="AP166" s="138"/>
      <c r="AQ166" s="172"/>
      <c r="AR166" s="170"/>
      <c r="AS166" s="138"/>
      <c r="AT166" s="138"/>
      <c r="AU166" s="138"/>
    </row>
    <row r="167" spans="1:47" ht="16" x14ac:dyDescent="0.2">
      <c r="H167" s="203" t="s">
        <v>875</v>
      </c>
      <c r="I167" s="11">
        <v>26810079</v>
      </c>
      <c r="P167" s="66">
        <v>43815</v>
      </c>
      <c r="R167" s="1"/>
      <c r="T167" s="1"/>
      <c r="U167" s="14"/>
      <c r="X167" s="319"/>
      <c r="AJ167" s="1335" t="s">
        <v>340</v>
      </c>
    </row>
    <row r="168" spans="1:47" s="73" customFormat="1" ht="16" x14ac:dyDescent="0.2">
      <c r="A168" s="142"/>
      <c r="B168" s="138"/>
      <c r="C168" s="142"/>
      <c r="D168" s="1990"/>
      <c r="E168" s="138"/>
      <c r="F168" s="1589" t="s">
        <v>231</v>
      </c>
      <c r="G168" s="138" t="s">
        <v>105</v>
      </c>
      <c r="H168" s="143" t="s">
        <v>365</v>
      </c>
      <c r="I168" s="143">
        <v>25515500</v>
      </c>
      <c r="J168" s="143"/>
      <c r="K168" s="143"/>
      <c r="L168" s="143"/>
      <c r="M168" s="143"/>
      <c r="N168" s="143"/>
      <c r="O168" s="138">
        <v>18</v>
      </c>
      <c r="P168" s="169">
        <v>43772</v>
      </c>
      <c r="Q168" s="138" t="s">
        <v>366</v>
      </c>
      <c r="R168" s="138" t="s">
        <v>363</v>
      </c>
      <c r="S168" s="138" t="s">
        <v>309</v>
      </c>
      <c r="T168" s="138" t="s">
        <v>22</v>
      </c>
      <c r="U168" s="144" t="s">
        <v>236</v>
      </c>
      <c r="V168" s="170" t="s">
        <v>310</v>
      </c>
      <c r="W168" s="138">
        <v>1</v>
      </c>
      <c r="X168" s="314">
        <v>200</v>
      </c>
      <c r="Y168" s="138"/>
      <c r="Z168" s="170">
        <v>13</v>
      </c>
      <c r="AA168" s="138"/>
      <c r="AB168" s="138">
        <v>20</v>
      </c>
      <c r="AC168" s="975"/>
      <c r="AD168" s="1484"/>
      <c r="AE168" s="1484"/>
      <c r="AF168" s="1484"/>
      <c r="AG168" s="1740"/>
      <c r="AH168" s="1740"/>
      <c r="AI168" s="975"/>
      <c r="AJ168" s="1333" t="s">
        <v>367</v>
      </c>
      <c r="AK168" s="138"/>
      <c r="AL168" s="138"/>
      <c r="AM168" s="138"/>
      <c r="AN168" s="138"/>
      <c r="AO168" s="171"/>
      <c r="AP168" s="138"/>
      <c r="AQ168" s="172"/>
      <c r="AR168" s="170"/>
      <c r="AS168" s="138"/>
      <c r="AT168" s="138"/>
      <c r="AU168" s="138"/>
    </row>
    <row r="169" spans="1:47" s="73" customFormat="1" ht="16" x14ac:dyDescent="0.2">
      <c r="A169" s="142"/>
      <c r="B169" s="138"/>
      <c r="C169" s="142"/>
      <c r="D169" s="1990"/>
      <c r="E169" s="138"/>
      <c r="F169" s="1589" t="s">
        <v>231</v>
      </c>
      <c r="G169" s="138" t="s">
        <v>105</v>
      </c>
      <c r="H169" s="143" t="s">
        <v>368</v>
      </c>
      <c r="I169" s="143">
        <v>25515727</v>
      </c>
      <c r="J169" s="143"/>
      <c r="K169" s="143"/>
      <c r="L169" s="143"/>
      <c r="M169" s="143"/>
      <c r="N169" s="143"/>
      <c r="O169" s="138">
        <v>19</v>
      </c>
      <c r="P169" s="169">
        <v>43772</v>
      </c>
      <c r="Q169" s="138" t="s">
        <v>369</v>
      </c>
      <c r="R169" s="138" t="s">
        <v>366</v>
      </c>
      <c r="S169" s="138" t="s">
        <v>309</v>
      </c>
      <c r="T169" s="138" t="s">
        <v>22</v>
      </c>
      <c r="U169" s="144" t="s">
        <v>236</v>
      </c>
      <c r="V169" s="170" t="s">
        <v>310</v>
      </c>
      <c r="W169" s="138">
        <v>1</v>
      </c>
      <c r="X169" s="314">
        <v>200</v>
      </c>
      <c r="Y169" s="138"/>
      <c r="Z169" s="170">
        <v>13</v>
      </c>
      <c r="AA169" s="138"/>
      <c r="AB169" s="138">
        <v>20</v>
      </c>
      <c r="AC169" s="975"/>
      <c r="AD169" s="1484"/>
      <c r="AE169" s="1484"/>
      <c r="AF169" s="1484"/>
      <c r="AG169" s="1740"/>
      <c r="AH169" s="1740"/>
      <c r="AI169" s="975"/>
      <c r="AJ169" s="1333" t="s">
        <v>370</v>
      </c>
      <c r="AK169" s="138"/>
      <c r="AL169" s="138"/>
      <c r="AM169" s="138"/>
      <c r="AN169" s="138"/>
      <c r="AO169" s="171"/>
      <c r="AP169" s="138"/>
      <c r="AQ169" s="172"/>
      <c r="AR169" s="170"/>
      <c r="AS169" s="138"/>
      <c r="AT169" s="138"/>
      <c r="AU169" s="138"/>
    </row>
    <row r="171" spans="1:47" s="73" customFormat="1" ht="16" x14ac:dyDescent="0.2">
      <c r="A171" s="142"/>
      <c r="B171" s="138"/>
      <c r="C171" s="142"/>
      <c r="D171" s="1990"/>
      <c r="E171" s="138"/>
      <c r="F171" s="1589" t="s">
        <v>231</v>
      </c>
      <c r="G171" s="138" t="s">
        <v>105</v>
      </c>
      <c r="H171" s="143" t="s">
        <v>371</v>
      </c>
      <c r="I171" s="143">
        <v>25516232</v>
      </c>
      <c r="J171" s="143"/>
      <c r="K171" s="143"/>
      <c r="L171" s="143"/>
      <c r="M171" s="143"/>
      <c r="N171" s="143"/>
      <c r="O171" s="138">
        <v>20</v>
      </c>
      <c r="P171" s="169">
        <v>43772</v>
      </c>
      <c r="Q171" s="138" t="s">
        <v>373</v>
      </c>
      <c r="R171" s="138" t="s">
        <v>369</v>
      </c>
      <c r="S171" s="138" t="s">
        <v>309</v>
      </c>
      <c r="T171" s="138" t="s">
        <v>22</v>
      </c>
      <c r="U171" s="144" t="s">
        <v>236</v>
      </c>
      <c r="V171" s="170" t="s">
        <v>310</v>
      </c>
      <c r="W171" s="138">
        <v>1</v>
      </c>
      <c r="X171" s="314">
        <v>150</v>
      </c>
      <c r="Y171" s="138"/>
      <c r="Z171" s="170">
        <v>13</v>
      </c>
      <c r="AA171" s="138"/>
      <c r="AB171" s="138">
        <v>20</v>
      </c>
      <c r="AC171" s="975"/>
      <c r="AD171" s="1484"/>
      <c r="AE171" s="1484"/>
      <c r="AF171" s="1484"/>
      <c r="AG171" s="1740"/>
      <c r="AH171" s="1740"/>
      <c r="AI171" s="975"/>
      <c r="AJ171" s="1333" t="s">
        <v>375</v>
      </c>
      <c r="AK171" s="138"/>
      <c r="AL171" s="138"/>
      <c r="AM171" s="138"/>
      <c r="AN171" s="138"/>
      <c r="AO171" s="171"/>
      <c r="AP171" s="138"/>
      <c r="AQ171" s="172"/>
      <c r="AR171" s="170"/>
      <c r="AS171" s="138"/>
      <c r="AT171" s="138"/>
      <c r="AU171" s="138"/>
    </row>
    <row r="172" spans="1:47" s="73" customFormat="1" ht="16" x14ac:dyDescent="0.2">
      <c r="A172" s="142"/>
      <c r="B172" s="138"/>
      <c r="C172" s="142"/>
      <c r="D172" s="1990"/>
      <c r="E172" s="138"/>
      <c r="F172" s="1589" t="s">
        <v>231</v>
      </c>
      <c r="G172" s="138" t="s">
        <v>105</v>
      </c>
      <c r="H172" s="143" t="s">
        <v>372</v>
      </c>
      <c r="I172" s="143">
        <v>25516235</v>
      </c>
      <c r="J172" s="143"/>
      <c r="K172" s="143"/>
      <c r="L172" s="143"/>
      <c r="M172" s="143"/>
      <c r="N172" s="143"/>
      <c r="O172" s="138">
        <v>21</v>
      </c>
      <c r="P172" s="169">
        <v>43772</v>
      </c>
      <c r="Q172" s="138" t="s">
        <v>374</v>
      </c>
      <c r="R172" s="138" t="s">
        <v>369</v>
      </c>
      <c r="S172" s="138" t="s">
        <v>309</v>
      </c>
      <c r="T172" s="138" t="s">
        <v>22</v>
      </c>
      <c r="U172" s="144" t="s">
        <v>236</v>
      </c>
      <c r="V172" s="170" t="s">
        <v>310</v>
      </c>
      <c r="W172" s="138">
        <v>1</v>
      </c>
      <c r="X172" s="314">
        <v>100</v>
      </c>
      <c r="Y172" s="138"/>
      <c r="Z172" s="170">
        <v>13</v>
      </c>
      <c r="AA172" s="138"/>
      <c r="AB172" s="138">
        <v>20</v>
      </c>
      <c r="AC172" s="975"/>
      <c r="AD172" s="1484"/>
      <c r="AE172" s="1484"/>
      <c r="AF172" s="1484"/>
      <c r="AG172" s="1740"/>
      <c r="AH172" s="1740"/>
      <c r="AI172" s="975"/>
      <c r="AJ172" s="1333" t="s">
        <v>376</v>
      </c>
      <c r="AK172" s="138"/>
      <c r="AL172" s="138"/>
      <c r="AM172" s="138"/>
      <c r="AN172" s="138"/>
      <c r="AO172" s="171"/>
      <c r="AP172" s="138"/>
      <c r="AQ172" s="172"/>
      <c r="AR172" s="170"/>
      <c r="AS172" s="138"/>
      <c r="AT172" s="138"/>
      <c r="AU172" s="138"/>
    </row>
    <row r="173" spans="1:47" x14ac:dyDescent="0.2">
      <c r="O173" s="1" t="s">
        <v>387</v>
      </c>
    </row>
    <row r="174" spans="1:47" s="73" customFormat="1" ht="16" x14ac:dyDescent="0.2">
      <c r="A174" s="142"/>
      <c r="B174" s="138"/>
      <c r="C174" s="142"/>
      <c r="D174" s="1990"/>
      <c r="E174" s="138"/>
      <c r="F174" s="1589" t="s">
        <v>231</v>
      </c>
      <c r="G174" s="138" t="s">
        <v>105</v>
      </c>
      <c r="H174" s="143" t="s">
        <v>377</v>
      </c>
      <c r="I174" s="143">
        <v>25516581</v>
      </c>
      <c r="J174" s="143"/>
      <c r="K174" s="143"/>
      <c r="L174" s="143"/>
      <c r="M174" s="143"/>
      <c r="N174" s="143"/>
      <c r="O174" s="138">
        <v>22</v>
      </c>
      <c r="P174" s="169">
        <v>43772</v>
      </c>
      <c r="Q174" s="138" t="s">
        <v>379</v>
      </c>
      <c r="R174" s="138" t="s">
        <v>369</v>
      </c>
      <c r="S174" s="138" t="s">
        <v>309</v>
      </c>
      <c r="T174" s="138" t="s">
        <v>22</v>
      </c>
      <c r="U174" s="144" t="s">
        <v>236</v>
      </c>
      <c r="V174" s="170" t="s">
        <v>310</v>
      </c>
      <c r="W174" s="138">
        <v>1</v>
      </c>
      <c r="X174" s="314">
        <v>90</v>
      </c>
      <c r="Y174" s="138"/>
      <c r="Z174" s="170">
        <v>13</v>
      </c>
      <c r="AA174" s="138"/>
      <c r="AB174" s="138">
        <v>20</v>
      </c>
      <c r="AC174" s="975"/>
      <c r="AD174" s="1484"/>
      <c r="AE174" s="1484"/>
      <c r="AF174" s="1484"/>
      <c r="AG174" s="1740"/>
      <c r="AH174" s="1740"/>
      <c r="AI174" s="975"/>
      <c r="AJ174" s="1333" t="s">
        <v>381</v>
      </c>
      <c r="AK174" s="138"/>
      <c r="AL174" s="138"/>
      <c r="AM174" s="138"/>
      <c r="AN174" s="138"/>
      <c r="AO174" s="171"/>
      <c r="AP174" s="138"/>
      <c r="AQ174" s="172"/>
      <c r="AR174" s="170"/>
      <c r="AS174" s="138"/>
      <c r="AT174" s="138"/>
      <c r="AU174" s="138"/>
    </row>
    <row r="175" spans="1:47" s="73" customFormat="1" ht="16" x14ac:dyDescent="0.2">
      <c r="A175" s="142"/>
      <c r="B175" s="138"/>
      <c r="C175" s="142"/>
      <c r="D175" s="1990"/>
      <c r="E175" s="138"/>
      <c r="F175" s="1589" t="s">
        <v>231</v>
      </c>
      <c r="G175" s="138" t="s">
        <v>105</v>
      </c>
      <c r="H175" s="143" t="s">
        <v>378</v>
      </c>
      <c r="I175" s="143">
        <v>25516584</v>
      </c>
      <c r="J175" s="143"/>
      <c r="K175" s="143"/>
      <c r="L175" s="143"/>
      <c r="M175" s="143"/>
      <c r="N175" s="143"/>
      <c r="O175" s="138">
        <v>23</v>
      </c>
      <c r="P175" s="169">
        <v>43772</v>
      </c>
      <c r="Q175" s="138" t="s">
        <v>380</v>
      </c>
      <c r="R175" s="138" t="s">
        <v>369</v>
      </c>
      <c r="S175" s="138" t="s">
        <v>309</v>
      </c>
      <c r="T175" s="138" t="s">
        <v>22</v>
      </c>
      <c r="U175" s="144" t="s">
        <v>236</v>
      </c>
      <c r="V175" s="170" t="s">
        <v>310</v>
      </c>
      <c r="W175" s="138">
        <v>1</v>
      </c>
      <c r="X175" s="314">
        <v>80</v>
      </c>
      <c r="Y175" s="138"/>
      <c r="Z175" s="170">
        <v>13</v>
      </c>
      <c r="AA175" s="138"/>
      <c r="AB175" s="138">
        <v>20</v>
      </c>
      <c r="AC175" s="975"/>
      <c r="AD175" s="1484"/>
      <c r="AE175" s="1484"/>
      <c r="AF175" s="1484"/>
      <c r="AG175" s="1740"/>
      <c r="AH175" s="1740"/>
      <c r="AI175" s="975"/>
      <c r="AJ175" s="1333" t="s">
        <v>382</v>
      </c>
      <c r="AK175" s="138"/>
      <c r="AL175" s="138"/>
      <c r="AM175" s="138"/>
      <c r="AN175" s="138"/>
      <c r="AO175" s="171"/>
      <c r="AP175" s="138"/>
      <c r="AQ175" s="172"/>
      <c r="AR175" s="170"/>
      <c r="AS175" s="138"/>
      <c r="AT175" s="138"/>
      <c r="AU175" s="138"/>
    </row>
    <row r="177" spans="1:47" s="73" customFormat="1" ht="16" x14ac:dyDescent="0.2">
      <c r="A177" s="142"/>
      <c r="B177" s="138"/>
      <c r="C177" s="142"/>
      <c r="D177" s="1990"/>
      <c r="E177" s="138"/>
      <c r="F177" s="1589" t="s">
        <v>231</v>
      </c>
      <c r="G177" s="138" t="s">
        <v>105</v>
      </c>
      <c r="H177" s="143" t="s">
        <v>383</v>
      </c>
      <c r="I177" s="143">
        <v>25516874</v>
      </c>
      <c r="J177" s="143"/>
      <c r="K177" s="143"/>
      <c r="L177" s="143"/>
      <c r="M177" s="143"/>
      <c r="N177" s="143"/>
      <c r="O177" s="138">
        <v>24</v>
      </c>
      <c r="P177" s="169">
        <v>43772</v>
      </c>
      <c r="Q177" s="138" t="s">
        <v>385</v>
      </c>
      <c r="R177" s="138" t="s">
        <v>369</v>
      </c>
      <c r="S177" s="138" t="s">
        <v>309</v>
      </c>
      <c r="T177" s="138" t="s">
        <v>22</v>
      </c>
      <c r="U177" s="144" t="s">
        <v>236</v>
      </c>
      <c r="V177" s="170" t="s">
        <v>310</v>
      </c>
      <c r="W177" s="138">
        <v>1</v>
      </c>
      <c r="X177" s="314">
        <v>99</v>
      </c>
      <c r="Y177" s="138"/>
      <c r="Z177" s="170">
        <v>13</v>
      </c>
      <c r="AA177" s="138"/>
      <c r="AB177" s="138">
        <v>20</v>
      </c>
      <c r="AC177" s="975"/>
      <c r="AD177" s="1484"/>
      <c r="AE177" s="1484"/>
      <c r="AF177" s="1484"/>
      <c r="AG177" s="1740"/>
      <c r="AH177" s="1740"/>
      <c r="AI177" s="975"/>
      <c r="AJ177" s="1333" t="s">
        <v>388</v>
      </c>
      <c r="AK177" s="138"/>
      <c r="AL177" s="138"/>
      <c r="AM177" s="138"/>
      <c r="AN177" s="138"/>
      <c r="AO177" s="171"/>
      <c r="AP177" s="138"/>
      <c r="AQ177" s="172"/>
      <c r="AR177" s="170"/>
      <c r="AS177" s="138"/>
      <c r="AT177" s="138"/>
      <c r="AU177" s="138"/>
    </row>
    <row r="178" spans="1:47" s="73" customFormat="1" ht="16" x14ac:dyDescent="0.2">
      <c r="A178" s="142"/>
      <c r="B178" s="138"/>
      <c r="C178" s="142"/>
      <c r="D178" s="1990"/>
      <c r="E178" s="138"/>
      <c r="F178" s="1589" t="s">
        <v>231</v>
      </c>
      <c r="G178" s="138" t="s">
        <v>105</v>
      </c>
      <c r="H178" s="143" t="s">
        <v>384</v>
      </c>
      <c r="I178" s="143">
        <v>25516875</v>
      </c>
      <c r="J178" s="143"/>
      <c r="K178" s="143"/>
      <c r="L178" s="143"/>
      <c r="M178" s="143"/>
      <c r="N178" s="143"/>
      <c r="O178" s="138">
        <v>25</v>
      </c>
      <c r="P178" s="169">
        <v>43772</v>
      </c>
      <c r="Q178" s="138" t="s">
        <v>386</v>
      </c>
      <c r="R178" s="138" t="s">
        <v>369</v>
      </c>
      <c r="S178" s="138" t="s">
        <v>309</v>
      </c>
      <c r="T178" s="138" t="s">
        <v>22</v>
      </c>
      <c r="U178" s="144" t="s">
        <v>236</v>
      </c>
      <c r="V178" s="170" t="s">
        <v>310</v>
      </c>
      <c r="W178" s="138">
        <v>1</v>
      </c>
      <c r="X178" s="314">
        <v>95</v>
      </c>
      <c r="Y178" s="138"/>
      <c r="Z178" s="170">
        <v>13</v>
      </c>
      <c r="AA178" s="138"/>
      <c r="AB178" s="138">
        <v>20</v>
      </c>
      <c r="AC178" s="975"/>
      <c r="AD178" s="1484"/>
      <c r="AE178" s="1484"/>
      <c r="AF178" s="1484"/>
      <c r="AG178" s="1740"/>
      <c r="AH178" s="1740"/>
      <c r="AI178" s="975"/>
      <c r="AJ178" s="1333" t="s">
        <v>389</v>
      </c>
      <c r="AK178" s="138"/>
      <c r="AL178" s="138"/>
      <c r="AM178" s="138"/>
      <c r="AN178" s="138"/>
      <c r="AO178" s="171"/>
      <c r="AP178" s="138"/>
      <c r="AQ178" s="172"/>
      <c r="AR178" s="170"/>
      <c r="AS178" s="138"/>
      <c r="AT178" s="138"/>
      <c r="AU178" s="138"/>
    </row>
    <row r="180" spans="1:47" s="73" customFormat="1" ht="16" x14ac:dyDescent="0.2">
      <c r="A180" s="142"/>
      <c r="B180" s="138"/>
      <c r="C180" s="142"/>
      <c r="D180" s="1990"/>
      <c r="E180" s="138"/>
      <c r="F180" s="1589" t="s">
        <v>231</v>
      </c>
      <c r="G180" s="138" t="s">
        <v>105</v>
      </c>
      <c r="H180" s="143" t="s">
        <v>390</v>
      </c>
      <c r="I180" s="143">
        <v>25517525</v>
      </c>
      <c r="J180" s="143"/>
      <c r="K180" s="143"/>
      <c r="L180" s="143"/>
      <c r="M180" s="143"/>
      <c r="N180" s="143"/>
      <c r="O180" s="138">
        <v>26</v>
      </c>
      <c r="P180" s="169">
        <v>43772</v>
      </c>
      <c r="Q180" s="138" t="s">
        <v>392</v>
      </c>
      <c r="R180" s="138" t="s">
        <v>369</v>
      </c>
      <c r="S180" s="138" t="s">
        <v>309</v>
      </c>
      <c r="T180" s="138" t="s">
        <v>22</v>
      </c>
      <c r="U180" s="144" t="s">
        <v>236</v>
      </c>
      <c r="V180" s="170" t="s">
        <v>310</v>
      </c>
      <c r="W180" s="138">
        <v>1</v>
      </c>
      <c r="X180" s="314">
        <v>98</v>
      </c>
      <c r="Y180" s="138"/>
      <c r="Z180" s="170">
        <v>13</v>
      </c>
      <c r="AA180" s="138"/>
      <c r="AB180" s="138">
        <v>20</v>
      </c>
      <c r="AC180" s="975"/>
      <c r="AD180" s="1484"/>
      <c r="AE180" s="1484"/>
      <c r="AF180" s="1484"/>
      <c r="AG180" s="1740"/>
      <c r="AH180" s="1740"/>
      <c r="AI180" s="975"/>
      <c r="AJ180" s="1333" t="s">
        <v>394</v>
      </c>
      <c r="AK180" s="138"/>
      <c r="AL180" s="138"/>
      <c r="AM180" s="138"/>
      <c r="AN180" s="138"/>
      <c r="AO180" s="171"/>
      <c r="AP180" s="138"/>
      <c r="AQ180" s="172"/>
      <c r="AR180" s="170"/>
      <c r="AS180" s="138"/>
      <c r="AT180" s="138"/>
      <c r="AU180" s="138"/>
    </row>
    <row r="181" spans="1:47" s="73" customFormat="1" ht="16" x14ac:dyDescent="0.2">
      <c r="A181" s="142"/>
      <c r="B181" s="138"/>
      <c r="C181" s="142"/>
      <c r="D181" s="1990"/>
      <c r="E181" s="138"/>
      <c r="F181" s="1589" t="s">
        <v>231</v>
      </c>
      <c r="G181" s="138" t="s">
        <v>105</v>
      </c>
      <c r="H181" s="143" t="s">
        <v>391</v>
      </c>
      <c r="I181" s="143">
        <v>25517527</v>
      </c>
      <c r="J181" s="143"/>
      <c r="K181" s="143"/>
      <c r="L181" s="143"/>
      <c r="M181" s="143"/>
      <c r="N181" s="143"/>
      <c r="O181" s="138">
        <v>27</v>
      </c>
      <c r="P181" s="169">
        <v>43772</v>
      </c>
      <c r="Q181" s="138" t="s">
        <v>393</v>
      </c>
      <c r="R181" s="138" t="s">
        <v>369</v>
      </c>
      <c r="S181" s="138" t="s">
        <v>309</v>
      </c>
      <c r="T181" s="138" t="s">
        <v>22</v>
      </c>
      <c r="U181" s="144" t="s">
        <v>236</v>
      </c>
      <c r="V181" s="170" t="s">
        <v>310</v>
      </c>
      <c r="W181" s="138">
        <v>1</v>
      </c>
      <c r="X181" s="314">
        <v>97</v>
      </c>
      <c r="Y181" s="138"/>
      <c r="Z181" s="170">
        <v>13</v>
      </c>
      <c r="AA181" s="138"/>
      <c r="AB181" s="138">
        <v>20</v>
      </c>
      <c r="AC181" s="975"/>
      <c r="AD181" s="1484"/>
      <c r="AE181" s="1484"/>
      <c r="AF181" s="1484"/>
      <c r="AG181" s="1740"/>
      <c r="AH181" s="1740"/>
      <c r="AI181" s="975"/>
      <c r="AJ181" s="1333" t="s">
        <v>395</v>
      </c>
      <c r="AK181" s="138"/>
      <c r="AL181" s="138"/>
      <c r="AM181" s="138"/>
      <c r="AN181" s="138"/>
      <c r="AO181" s="171"/>
      <c r="AP181" s="138"/>
      <c r="AQ181" s="172"/>
      <c r="AR181" s="170"/>
      <c r="AS181" s="138"/>
      <c r="AT181" s="138"/>
      <c r="AU181" s="138"/>
    </row>
    <row r="182" spans="1:47" ht="16" x14ac:dyDescent="0.2">
      <c r="H182" s="416" t="s">
        <v>876</v>
      </c>
      <c r="I182" s="11">
        <v>26810246</v>
      </c>
      <c r="P182" s="66">
        <v>43815</v>
      </c>
      <c r="AJ182" s="1336" t="s">
        <v>340</v>
      </c>
    </row>
    <row r="183" spans="1:47" s="73" customFormat="1" ht="16" x14ac:dyDescent="0.2">
      <c r="A183" s="142"/>
      <c r="B183" s="138"/>
      <c r="C183" s="142"/>
      <c r="D183" s="1990"/>
      <c r="E183" s="138"/>
      <c r="F183" s="1589" t="s">
        <v>231</v>
      </c>
      <c r="G183" s="138" t="s">
        <v>154</v>
      </c>
      <c r="H183" s="143" t="s">
        <v>400</v>
      </c>
      <c r="I183" s="143">
        <v>25533555</v>
      </c>
      <c r="J183" s="143"/>
      <c r="K183" s="143"/>
      <c r="L183" s="143"/>
      <c r="M183" s="143"/>
      <c r="N183" s="143"/>
      <c r="O183" s="138">
        <v>28</v>
      </c>
      <c r="P183" s="169">
        <v>43773</v>
      </c>
      <c r="Q183" s="138" t="s">
        <v>401</v>
      </c>
      <c r="R183" s="138" t="s">
        <v>331</v>
      </c>
      <c r="S183" s="198" t="s">
        <v>1</v>
      </c>
      <c r="T183" s="138" t="s">
        <v>22</v>
      </c>
      <c r="U183" s="144" t="s">
        <v>236</v>
      </c>
      <c r="V183" s="170" t="s">
        <v>310</v>
      </c>
      <c r="W183" s="138">
        <v>1</v>
      </c>
      <c r="X183" s="258">
        <v>384</v>
      </c>
      <c r="Y183" s="138"/>
      <c r="Z183" s="170">
        <v>13</v>
      </c>
      <c r="AA183" s="138"/>
      <c r="AB183" s="138">
        <v>20</v>
      </c>
      <c r="AC183" s="975"/>
      <c r="AD183" s="1484"/>
      <c r="AE183" s="1484"/>
      <c r="AF183" s="1484"/>
      <c r="AG183" s="1740"/>
      <c r="AH183" s="1740"/>
      <c r="AI183" s="975"/>
      <c r="AJ183" s="1333" t="s">
        <v>406</v>
      </c>
      <c r="AK183" s="138"/>
      <c r="AL183" s="138"/>
      <c r="AM183" s="138"/>
      <c r="AN183" s="138"/>
      <c r="AO183" s="171"/>
      <c r="AP183" s="138"/>
      <c r="AQ183" s="172"/>
      <c r="AR183" s="170"/>
      <c r="AS183" s="138"/>
      <c r="AT183" s="138"/>
      <c r="AU183" s="138"/>
    </row>
    <row r="186" spans="1:47" s="107" customFormat="1" ht="18.75" customHeight="1" x14ac:dyDescent="0.2">
      <c r="A186" s="105"/>
      <c r="B186" s="105"/>
      <c r="C186" s="105"/>
      <c r="D186" s="1985"/>
      <c r="E186" s="105"/>
      <c r="F186" s="1588" t="s">
        <v>231</v>
      </c>
      <c r="G186" s="104" t="s">
        <v>105</v>
      </c>
      <c r="H186" s="79" t="s">
        <v>402</v>
      </c>
      <c r="I186" s="166">
        <v>25533759</v>
      </c>
      <c r="J186" s="166"/>
      <c r="K186" s="166"/>
      <c r="L186" s="166"/>
      <c r="M186" s="166"/>
      <c r="N186" s="167"/>
      <c r="O186" s="105">
        <v>29</v>
      </c>
      <c r="P186" s="106">
        <v>43773</v>
      </c>
      <c r="Q186" s="105" t="s">
        <v>403</v>
      </c>
      <c r="R186" s="105" t="s">
        <v>301</v>
      </c>
      <c r="S186" s="105" t="s">
        <v>1</v>
      </c>
      <c r="T186" s="104" t="s">
        <v>22</v>
      </c>
      <c r="U186" s="105" t="s">
        <v>236</v>
      </c>
      <c r="V186" s="200" t="s">
        <v>310</v>
      </c>
      <c r="W186" s="105">
        <v>1</v>
      </c>
      <c r="X186" s="313">
        <v>384</v>
      </c>
      <c r="Y186" s="105">
        <v>0.99990000000000001</v>
      </c>
      <c r="Z186" s="109">
        <v>11</v>
      </c>
      <c r="AA186" s="105"/>
      <c r="AB186" s="110">
        <v>3E-9</v>
      </c>
      <c r="AC186" s="970"/>
      <c r="AD186" s="603"/>
      <c r="AE186" s="603"/>
      <c r="AF186" s="603"/>
      <c r="AG186" s="1735"/>
      <c r="AH186" s="1735"/>
      <c r="AI186" s="970"/>
      <c r="AJ186" s="1332" t="s">
        <v>408</v>
      </c>
      <c r="AK186" s="105"/>
      <c r="AL186" s="105"/>
      <c r="AM186" s="105"/>
      <c r="AN186" s="105"/>
      <c r="AO186" s="111"/>
      <c r="AP186" s="105"/>
      <c r="AQ186" s="112"/>
      <c r="AR186" s="109"/>
      <c r="AS186" s="113" t="s">
        <v>225</v>
      </c>
      <c r="AT186" s="168"/>
      <c r="AU186" s="105"/>
    </row>
    <row r="187" spans="1:47" s="107" customFormat="1" ht="18.75" customHeight="1" x14ac:dyDescent="0.2">
      <c r="A187" s="105"/>
      <c r="B187" s="105"/>
      <c r="C187" s="105"/>
      <c r="D187" s="1985"/>
      <c r="E187" s="105"/>
      <c r="F187" s="1588" t="s">
        <v>231</v>
      </c>
      <c r="G187" s="104" t="s">
        <v>105</v>
      </c>
      <c r="H187" s="79" t="s">
        <v>404</v>
      </c>
      <c r="I187" s="166">
        <v>25533886</v>
      </c>
      <c r="J187" s="166"/>
      <c r="K187" s="166"/>
      <c r="L187" s="166"/>
      <c r="M187" s="166"/>
      <c r="N187" s="167"/>
      <c r="O187" s="105">
        <v>29</v>
      </c>
      <c r="P187" s="106">
        <v>43773</v>
      </c>
      <c r="Q187" s="105" t="s">
        <v>405</v>
      </c>
      <c r="R187" s="105" t="s">
        <v>403</v>
      </c>
      <c r="S187" s="108" t="s">
        <v>309</v>
      </c>
      <c r="T187" s="104" t="s">
        <v>22</v>
      </c>
      <c r="U187" s="105" t="s">
        <v>236</v>
      </c>
      <c r="V187" s="200" t="s">
        <v>310</v>
      </c>
      <c r="W187" s="105">
        <v>1</v>
      </c>
      <c r="X187" s="313">
        <v>384</v>
      </c>
      <c r="Y187" s="105">
        <v>0.99990000000000001</v>
      </c>
      <c r="Z187" s="109">
        <v>13</v>
      </c>
      <c r="AA187" s="105"/>
      <c r="AB187" s="110">
        <v>20</v>
      </c>
      <c r="AC187" s="970"/>
      <c r="AD187" s="603"/>
      <c r="AE187" s="603"/>
      <c r="AF187" s="603"/>
      <c r="AG187" s="1735"/>
      <c r="AH187" s="1735"/>
      <c r="AI187" s="970"/>
      <c r="AJ187" s="1332" t="s">
        <v>407</v>
      </c>
      <c r="AK187" s="105"/>
      <c r="AL187" s="105"/>
      <c r="AM187" s="105"/>
      <c r="AN187" s="105"/>
      <c r="AO187" s="111"/>
      <c r="AP187" s="105"/>
      <c r="AQ187" s="112"/>
      <c r="AR187" s="109"/>
      <c r="AS187" s="113" t="s">
        <v>225</v>
      </c>
      <c r="AT187" s="168"/>
      <c r="AU187" s="105"/>
    </row>
    <row r="189" spans="1:47" s="73" customFormat="1" ht="16" x14ac:dyDescent="0.2">
      <c r="A189" s="142"/>
      <c r="B189" s="138"/>
      <c r="C189" s="142"/>
      <c r="D189" s="1990"/>
      <c r="E189" s="138"/>
      <c r="F189" s="1589" t="s">
        <v>231</v>
      </c>
      <c r="G189" s="138" t="s">
        <v>105</v>
      </c>
      <c r="H189" s="143" t="s">
        <v>409</v>
      </c>
      <c r="I189" s="143">
        <v>25534761</v>
      </c>
      <c r="J189" s="143"/>
      <c r="K189" s="143"/>
      <c r="L189" s="143"/>
      <c r="M189" s="143"/>
      <c r="N189" s="143"/>
      <c r="O189" s="138">
        <v>31</v>
      </c>
      <c r="P189" s="169">
        <v>43773</v>
      </c>
      <c r="Q189" s="138" t="s">
        <v>410</v>
      </c>
      <c r="R189" s="138" t="s">
        <v>331</v>
      </c>
      <c r="S189" s="138" t="s">
        <v>309</v>
      </c>
      <c r="T189" s="138" t="s">
        <v>22</v>
      </c>
      <c r="U189" s="144" t="s">
        <v>236</v>
      </c>
      <c r="V189" s="170" t="s">
        <v>310</v>
      </c>
      <c r="W189" s="138">
        <v>1</v>
      </c>
      <c r="X189" s="315">
        <v>384</v>
      </c>
      <c r="Y189" s="138"/>
      <c r="Z189" s="170">
        <v>13</v>
      </c>
      <c r="AA189" s="138"/>
      <c r="AB189" s="138">
        <v>20</v>
      </c>
      <c r="AC189" s="975"/>
      <c r="AD189" s="1484"/>
      <c r="AE189" s="1484"/>
      <c r="AF189" s="1484"/>
      <c r="AG189" s="1740"/>
      <c r="AH189" s="1740"/>
      <c r="AI189" s="975"/>
      <c r="AJ189" s="1333" t="s">
        <v>414</v>
      </c>
      <c r="AK189" s="138"/>
      <c r="AL189" s="138"/>
      <c r="AM189" s="138"/>
      <c r="AN189" s="138"/>
      <c r="AO189" s="171"/>
      <c r="AP189" s="138"/>
      <c r="AQ189" s="172"/>
      <c r="AR189" s="170"/>
      <c r="AS189" s="138"/>
      <c r="AT189" s="138"/>
      <c r="AU189" s="138"/>
    </row>
    <row r="190" spans="1:47" s="73" customFormat="1" ht="16" x14ac:dyDescent="0.2">
      <c r="A190" s="142"/>
      <c r="B190" s="138"/>
      <c r="C190" s="142"/>
      <c r="D190" s="1990"/>
      <c r="E190" s="138"/>
      <c r="F190" s="1589" t="s">
        <v>231</v>
      </c>
      <c r="G190" s="138" t="s">
        <v>105</v>
      </c>
      <c r="H190" s="143" t="s">
        <v>411</v>
      </c>
      <c r="I190" s="143">
        <v>25535190</v>
      </c>
      <c r="J190" s="143"/>
      <c r="K190" s="143"/>
      <c r="L190" s="143"/>
      <c r="M190" s="143"/>
      <c r="N190" s="143"/>
      <c r="O190" s="138">
        <v>32</v>
      </c>
      <c r="P190" s="169">
        <v>43773</v>
      </c>
      <c r="Q190" s="138" t="s">
        <v>412</v>
      </c>
      <c r="R190" s="138" t="s">
        <v>410</v>
      </c>
      <c r="S190" s="138" t="s">
        <v>309</v>
      </c>
      <c r="T190" s="138" t="s">
        <v>22</v>
      </c>
      <c r="U190" s="144" t="s">
        <v>236</v>
      </c>
      <c r="V190" s="170" t="s">
        <v>310</v>
      </c>
      <c r="W190" s="138">
        <v>1</v>
      </c>
      <c r="X190" s="315">
        <v>384</v>
      </c>
      <c r="Y190" s="138"/>
      <c r="Z190" s="170">
        <v>13</v>
      </c>
      <c r="AA190" s="138"/>
      <c r="AB190" s="138">
        <v>20</v>
      </c>
      <c r="AC190" s="975"/>
      <c r="AD190" s="1484"/>
      <c r="AE190" s="1484"/>
      <c r="AF190" s="1484"/>
      <c r="AG190" s="1740"/>
      <c r="AH190" s="1740"/>
      <c r="AI190" s="975"/>
      <c r="AJ190" s="1333" t="s">
        <v>413</v>
      </c>
      <c r="AK190" s="138"/>
      <c r="AL190" s="138"/>
      <c r="AM190" s="138"/>
      <c r="AN190" s="138"/>
      <c r="AO190" s="171"/>
      <c r="AP190" s="138"/>
      <c r="AQ190" s="172"/>
      <c r="AR190" s="170"/>
      <c r="AS190" s="138"/>
      <c r="AT190" s="138"/>
      <c r="AU190" s="138"/>
    </row>
    <row r="191" spans="1:47" s="73" customFormat="1" ht="32" x14ac:dyDescent="0.2">
      <c r="A191" s="142"/>
      <c r="B191" s="138"/>
      <c r="C191" s="142"/>
      <c r="D191" s="1990"/>
      <c r="E191" s="138"/>
      <c r="F191" s="1589" t="s">
        <v>231</v>
      </c>
      <c r="G191" s="138" t="s">
        <v>154</v>
      </c>
      <c r="H191" s="143" t="s">
        <v>415</v>
      </c>
      <c r="I191" s="143">
        <v>25535552</v>
      </c>
      <c r="J191" s="143"/>
      <c r="K191" s="143"/>
      <c r="L191" s="143"/>
      <c r="M191" s="143"/>
      <c r="N191" s="143"/>
      <c r="O191" s="138">
        <v>33</v>
      </c>
      <c r="P191" s="169">
        <v>43773</v>
      </c>
      <c r="Q191" s="138" t="s">
        <v>416</v>
      </c>
      <c r="R191" s="138" t="s">
        <v>412</v>
      </c>
      <c r="S191" s="138" t="s">
        <v>309</v>
      </c>
      <c r="T191" s="138" t="s">
        <v>22</v>
      </c>
      <c r="U191" s="144" t="s">
        <v>236</v>
      </c>
      <c r="V191" s="170" t="s">
        <v>310</v>
      </c>
      <c r="W191" s="138">
        <v>1</v>
      </c>
      <c r="X191" s="314">
        <v>63</v>
      </c>
      <c r="Y191" s="138"/>
      <c r="Z191" s="170">
        <v>13</v>
      </c>
      <c r="AA191" s="138"/>
      <c r="AB191" s="138">
        <v>20</v>
      </c>
      <c r="AC191" s="975"/>
      <c r="AD191" s="1484"/>
      <c r="AE191" s="1484"/>
      <c r="AF191" s="1484"/>
      <c r="AG191" s="1740"/>
      <c r="AH191" s="1740"/>
      <c r="AI191" s="975"/>
      <c r="AJ191" s="1333" t="s">
        <v>420</v>
      </c>
      <c r="AK191" s="138"/>
      <c r="AL191" s="138"/>
      <c r="AM191" s="138"/>
      <c r="AN191" s="138"/>
      <c r="AO191" s="171"/>
      <c r="AP191" s="138"/>
      <c r="AQ191" s="172"/>
      <c r="AR191" s="170"/>
      <c r="AS191" s="138"/>
      <c r="AT191" s="138"/>
      <c r="AU191" s="138"/>
    </row>
    <row r="192" spans="1:47" ht="16" x14ac:dyDescent="0.2">
      <c r="H192" s="11" t="s">
        <v>421</v>
      </c>
      <c r="I192" s="11">
        <v>25538225</v>
      </c>
      <c r="AJ192" s="1319" t="s">
        <v>422</v>
      </c>
    </row>
    <row r="194" spans="1:47" s="73" customFormat="1" ht="16" x14ac:dyDescent="0.2">
      <c r="A194" s="142"/>
      <c r="B194" s="138"/>
      <c r="C194" s="142"/>
      <c r="D194" s="1990"/>
      <c r="E194" s="138"/>
      <c r="F194" s="1589" t="s">
        <v>231</v>
      </c>
      <c r="G194" s="138" t="s">
        <v>105</v>
      </c>
      <c r="H194" s="143" t="s">
        <v>417</v>
      </c>
      <c r="I194" s="143"/>
      <c r="J194" s="143"/>
      <c r="K194" s="143"/>
      <c r="L194" s="143"/>
      <c r="M194" s="143"/>
      <c r="N194" s="143"/>
      <c r="O194" s="138">
        <v>33</v>
      </c>
      <c r="P194" s="169">
        <v>43773</v>
      </c>
      <c r="Q194" s="138" t="s">
        <v>418</v>
      </c>
      <c r="R194" s="138" t="s">
        <v>416</v>
      </c>
      <c r="S194" s="138" t="s">
        <v>309</v>
      </c>
      <c r="T194" s="138" t="s">
        <v>22</v>
      </c>
      <c r="U194" s="144" t="s">
        <v>236</v>
      </c>
      <c r="V194" s="170" t="s">
        <v>310</v>
      </c>
      <c r="W194" s="138">
        <v>1</v>
      </c>
      <c r="X194" s="314">
        <v>2</v>
      </c>
      <c r="Y194" s="138"/>
      <c r="Z194" s="170">
        <v>13</v>
      </c>
      <c r="AA194" s="138"/>
      <c r="AB194" s="138">
        <v>20</v>
      </c>
      <c r="AC194" s="975"/>
      <c r="AD194" s="1484"/>
      <c r="AE194" s="1484"/>
      <c r="AF194" s="1484"/>
      <c r="AG194" s="1740"/>
      <c r="AH194" s="1740"/>
      <c r="AI194" s="975"/>
      <c r="AJ194" s="1333" t="s">
        <v>419</v>
      </c>
      <c r="AK194" s="138"/>
      <c r="AL194" s="138"/>
      <c r="AM194" s="138"/>
      <c r="AN194" s="138"/>
      <c r="AO194" s="171"/>
      <c r="AP194" s="138"/>
      <c r="AQ194" s="172"/>
      <c r="AR194" s="170"/>
      <c r="AS194" s="138"/>
      <c r="AT194" s="138"/>
      <c r="AU194" s="138"/>
    </row>
    <row r="195" spans="1:47" s="73" customFormat="1" x14ac:dyDescent="0.2">
      <c r="A195" s="142"/>
      <c r="B195" s="138"/>
      <c r="C195" s="142"/>
      <c r="D195" s="1990"/>
      <c r="E195" s="138"/>
      <c r="F195" s="1589"/>
      <c r="G195" s="138"/>
      <c r="H195" s="143"/>
      <c r="I195" s="143"/>
      <c r="J195" s="143"/>
      <c r="K195" s="143"/>
      <c r="L195" s="143"/>
      <c r="M195" s="143"/>
      <c r="N195" s="143"/>
      <c r="O195" s="138"/>
      <c r="P195" s="169"/>
      <c r="Q195" s="138"/>
      <c r="R195" s="138"/>
      <c r="S195" s="138"/>
      <c r="T195" s="138"/>
      <c r="U195" s="144"/>
      <c r="V195" s="170"/>
      <c r="W195" s="138"/>
      <c r="X195" s="314"/>
      <c r="Y195" s="138"/>
      <c r="Z195" s="170"/>
      <c r="AA195" s="138"/>
      <c r="AB195" s="138"/>
      <c r="AC195" s="975"/>
      <c r="AD195" s="1484"/>
      <c r="AE195" s="1484"/>
      <c r="AF195" s="1484"/>
      <c r="AG195" s="1740"/>
      <c r="AH195" s="1740"/>
      <c r="AI195" s="975"/>
      <c r="AJ195" s="1333"/>
      <c r="AK195" s="138"/>
      <c r="AL195" s="138"/>
      <c r="AM195" s="138"/>
      <c r="AN195" s="138"/>
      <c r="AO195" s="171"/>
      <c r="AP195" s="138"/>
      <c r="AQ195" s="172"/>
      <c r="AR195" s="170"/>
      <c r="AS195" s="138"/>
      <c r="AT195" s="138"/>
      <c r="AU195" s="138"/>
    </row>
    <row r="196" spans="1:47" x14ac:dyDescent="0.2">
      <c r="F196" s="1590" t="s">
        <v>446</v>
      </c>
    </row>
    <row r="197" spans="1:47" s="83" customFormat="1" ht="16" x14ac:dyDescent="0.2">
      <c r="A197" s="104"/>
      <c r="B197" s="139"/>
      <c r="C197" s="104"/>
      <c r="D197" s="1991"/>
      <c r="E197" s="139"/>
      <c r="F197" s="1591" t="s">
        <v>231</v>
      </c>
      <c r="G197" s="139" t="s">
        <v>328</v>
      </c>
      <c r="H197" s="166" t="s">
        <v>423</v>
      </c>
      <c r="I197" s="166">
        <v>25545056</v>
      </c>
      <c r="J197" s="166"/>
      <c r="K197" s="166"/>
      <c r="L197" s="166"/>
      <c r="M197" s="166"/>
      <c r="N197" s="166"/>
      <c r="O197" s="139">
        <v>35</v>
      </c>
      <c r="P197" s="296">
        <v>43773</v>
      </c>
      <c r="Q197" s="139" t="s">
        <v>426</v>
      </c>
      <c r="R197" s="139" t="s">
        <v>416</v>
      </c>
      <c r="S197" s="139" t="s">
        <v>309</v>
      </c>
      <c r="T197" s="139" t="s">
        <v>22</v>
      </c>
      <c r="U197" s="105" t="s">
        <v>236</v>
      </c>
      <c r="V197" s="297" t="s">
        <v>310</v>
      </c>
      <c r="W197" s="139">
        <v>1</v>
      </c>
      <c r="X197" s="324">
        <v>741</v>
      </c>
      <c r="Y197" s="139"/>
      <c r="Z197" s="297">
        <v>13</v>
      </c>
      <c r="AA197" s="139"/>
      <c r="AB197" s="139">
        <v>20</v>
      </c>
      <c r="AC197" s="862"/>
      <c r="AD197" s="610"/>
      <c r="AE197" s="610"/>
      <c r="AF197" s="610"/>
      <c r="AG197" s="1741"/>
      <c r="AH197" s="1741"/>
      <c r="AI197" s="862"/>
      <c r="AJ197" s="1337" t="s">
        <v>433</v>
      </c>
      <c r="AK197" s="139"/>
      <c r="AL197" s="139"/>
      <c r="AM197" s="139"/>
      <c r="AN197" s="139"/>
      <c r="AO197" s="299"/>
      <c r="AP197" s="139"/>
      <c r="AQ197" s="300"/>
      <c r="AR197" s="297"/>
      <c r="AS197" s="139"/>
      <c r="AT197" s="139"/>
      <c r="AU197" s="139"/>
    </row>
    <row r="198" spans="1:47" s="83" customFormat="1" ht="16" x14ac:dyDescent="0.2">
      <c r="A198" s="104"/>
      <c r="B198" s="139"/>
      <c r="C198" s="104"/>
      <c r="D198" s="1991"/>
      <c r="E198" s="139"/>
      <c r="F198" s="1591" t="s">
        <v>231</v>
      </c>
      <c r="G198" s="139" t="s">
        <v>328</v>
      </c>
      <c r="H198" s="166" t="s">
        <v>424</v>
      </c>
      <c r="I198" s="166">
        <v>25545061</v>
      </c>
      <c r="J198" s="166"/>
      <c r="K198" s="166"/>
      <c r="L198" s="166"/>
      <c r="M198" s="166"/>
      <c r="N198" s="166"/>
      <c r="O198" s="139">
        <v>36</v>
      </c>
      <c r="P198" s="296">
        <v>43773</v>
      </c>
      <c r="Q198" s="139" t="s">
        <v>427</v>
      </c>
      <c r="R198" s="139" t="s">
        <v>416</v>
      </c>
      <c r="S198" s="139" t="s">
        <v>309</v>
      </c>
      <c r="T198" s="139" t="s">
        <v>22</v>
      </c>
      <c r="U198" s="105" t="s">
        <v>236</v>
      </c>
      <c r="V198" s="297" t="s">
        <v>310</v>
      </c>
      <c r="W198" s="139">
        <v>1</v>
      </c>
      <c r="X198" s="260">
        <v>741</v>
      </c>
      <c r="Y198" s="139"/>
      <c r="Z198" s="297">
        <v>13</v>
      </c>
      <c r="AA198" s="139"/>
      <c r="AB198" s="139">
        <v>15</v>
      </c>
      <c r="AC198" s="862"/>
      <c r="AD198" s="610"/>
      <c r="AE198" s="610"/>
      <c r="AF198" s="610"/>
      <c r="AG198" s="1741"/>
      <c r="AH198" s="1741"/>
      <c r="AI198" s="862"/>
      <c r="AJ198" s="1337" t="s">
        <v>434</v>
      </c>
      <c r="AK198" s="139"/>
      <c r="AL198" s="139"/>
      <c r="AM198" s="139"/>
      <c r="AN198" s="139"/>
      <c r="AO198" s="299"/>
      <c r="AP198" s="139"/>
      <c r="AQ198" s="300"/>
      <c r="AR198" s="297"/>
      <c r="AS198" s="139"/>
      <c r="AT198" s="139"/>
      <c r="AU198" s="139"/>
    </row>
    <row r="199" spans="1:47" s="83" customFormat="1" ht="16" x14ac:dyDescent="0.2">
      <c r="A199" s="104"/>
      <c r="B199" s="139"/>
      <c r="C199" s="104"/>
      <c r="D199" s="1991"/>
      <c r="E199" s="139"/>
      <c r="F199" s="1591" t="s">
        <v>231</v>
      </c>
      <c r="G199" s="139" t="s">
        <v>328</v>
      </c>
      <c r="H199" s="166" t="s">
        <v>425</v>
      </c>
      <c r="I199" s="166">
        <v>25545066</v>
      </c>
      <c r="J199" s="166"/>
      <c r="K199" s="166"/>
      <c r="L199" s="166"/>
      <c r="M199" s="166"/>
      <c r="N199" s="166"/>
      <c r="O199" s="139">
        <v>37</v>
      </c>
      <c r="P199" s="296">
        <v>43773</v>
      </c>
      <c r="Q199" s="139" t="s">
        <v>428</v>
      </c>
      <c r="R199" s="139" t="s">
        <v>416</v>
      </c>
      <c r="S199" s="139" t="s">
        <v>309</v>
      </c>
      <c r="T199" s="139" t="s">
        <v>22</v>
      </c>
      <c r="U199" s="105" t="s">
        <v>236</v>
      </c>
      <c r="V199" s="297" t="s">
        <v>310</v>
      </c>
      <c r="W199" s="139">
        <v>1</v>
      </c>
      <c r="X199" s="260">
        <v>741</v>
      </c>
      <c r="Y199" s="139"/>
      <c r="Z199" s="297">
        <v>13</v>
      </c>
      <c r="AA199" s="139"/>
      <c r="AB199" s="139">
        <v>10</v>
      </c>
      <c r="AC199" s="862"/>
      <c r="AD199" s="610"/>
      <c r="AE199" s="610"/>
      <c r="AF199" s="610"/>
      <c r="AG199" s="1741"/>
      <c r="AH199" s="1741"/>
      <c r="AI199" s="862"/>
      <c r="AJ199" s="1337" t="s">
        <v>436</v>
      </c>
      <c r="AK199" s="139"/>
      <c r="AL199" s="139"/>
      <c r="AM199" s="139"/>
      <c r="AN199" s="139"/>
      <c r="AO199" s="299"/>
      <c r="AP199" s="139"/>
      <c r="AQ199" s="300"/>
      <c r="AR199" s="297"/>
      <c r="AS199" s="139"/>
      <c r="AT199" s="139"/>
      <c r="AU199" s="139"/>
    </row>
    <row r="200" spans="1:47" s="83" customFormat="1" ht="16" x14ac:dyDescent="0.2">
      <c r="A200" s="104"/>
      <c r="B200" s="139"/>
      <c r="C200" s="104"/>
      <c r="D200" s="1991"/>
      <c r="E200" s="139"/>
      <c r="F200" s="1591" t="s">
        <v>231</v>
      </c>
      <c r="G200" s="139" t="s">
        <v>328</v>
      </c>
      <c r="H200" s="166" t="s">
        <v>429</v>
      </c>
      <c r="I200" s="166">
        <v>25545068</v>
      </c>
      <c r="J200" s="166"/>
      <c r="K200" s="166"/>
      <c r="L200" s="166"/>
      <c r="M200" s="166"/>
      <c r="N200" s="166"/>
      <c r="O200" s="139">
        <v>38</v>
      </c>
      <c r="P200" s="296">
        <v>43773</v>
      </c>
      <c r="Q200" s="139" t="s">
        <v>431</v>
      </c>
      <c r="R200" s="139" t="s">
        <v>416</v>
      </c>
      <c r="S200" s="139" t="s">
        <v>309</v>
      </c>
      <c r="T200" s="139" t="s">
        <v>22</v>
      </c>
      <c r="U200" s="105" t="s">
        <v>236</v>
      </c>
      <c r="V200" s="297" t="s">
        <v>310</v>
      </c>
      <c r="W200" s="139">
        <v>1</v>
      </c>
      <c r="X200" s="260">
        <v>741</v>
      </c>
      <c r="Y200" s="139"/>
      <c r="Z200" s="297">
        <v>13</v>
      </c>
      <c r="AA200" s="139"/>
      <c r="AB200" s="139">
        <v>8</v>
      </c>
      <c r="AC200" s="862"/>
      <c r="AD200" s="610"/>
      <c r="AE200" s="610"/>
      <c r="AF200" s="610"/>
      <c r="AG200" s="1741"/>
      <c r="AH200" s="1741"/>
      <c r="AI200" s="862"/>
      <c r="AJ200" s="1337" t="s">
        <v>435</v>
      </c>
      <c r="AK200" s="139"/>
      <c r="AL200" s="139"/>
      <c r="AM200" s="139"/>
      <c r="AN200" s="139"/>
      <c r="AO200" s="299"/>
      <c r="AP200" s="139"/>
      <c r="AQ200" s="300"/>
      <c r="AR200" s="297"/>
      <c r="AS200" s="139"/>
      <c r="AT200" s="139"/>
      <c r="AU200" s="139"/>
    </row>
    <row r="201" spans="1:47" s="83" customFormat="1" ht="16" x14ac:dyDescent="0.2">
      <c r="A201" s="104"/>
      <c r="B201" s="139"/>
      <c r="C201" s="104"/>
      <c r="D201" s="1991"/>
      <c r="E201" s="139"/>
      <c r="F201" s="1591" t="s">
        <v>231</v>
      </c>
      <c r="G201" s="139" t="s">
        <v>328</v>
      </c>
      <c r="H201" s="166" t="s">
        <v>430</v>
      </c>
      <c r="I201" s="166">
        <v>25545069</v>
      </c>
      <c r="J201" s="166"/>
      <c r="K201" s="166"/>
      <c r="L201" s="166"/>
      <c r="M201" s="166"/>
      <c r="N201" s="166"/>
      <c r="O201" s="139">
        <v>39</v>
      </c>
      <c r="P201" s="296">
        <v>43773</v>
      </c>
      <c r="Q201" s="139" t="s">
        <v>432</v>
      </c>
      <c r="R201" s="139" t="s">
        <v>416</v>
      </c>
      <c r="S201" s="139" t="s">
        <v>309</v>
      </c>
      <c r="T201" s="139" t="s">
        <v>22</v>
      </c>
      <c r="U201" s="105" t="s">
        <v>236</v>
      </c>
      <c r="V201" s="297" t="s">
        <v>310</v>
      </c>
      <c r="W201" s="139">
        <v>1</v>
      </c>
      <c r="X201" s="260">
        <v>741</v>
      </c>
      <c r="Y201" s="139"/>
      <c r="Z201" s="297">
        <v>13</v>
      </c>
      <c r="AA201" s="139"/>
      <c r="AB201" s="139">
        <v>12</v>
      </c>
      <c r="AC201" s="862"/>
      <c r="AD201" s="610"/>
      <c r="AE201" s="610"/>
      <c r="AF201" s="610"/>
      <c r="AG201" s="1741"/>
      <c r="AH201" s="1741"/>
      <c r="AI201" s="862"/>
      <c r="AJ201" s="1337"/>
      <c r="AK201" s="139"/>
      <c r="AL201" s="139"/>
      <c r="AM201" s="139"/>
      <c r="AN201" s="139"/>
      <c r="AO201" s="299"/>
      <c r="AP201" s="139"/>
      <c r="AQ201" s="300"/>
      <c r="AR201" s="297"/>
      <c r="AS201" s="139"/>
      <c r="AT201" s="139"/>
      <c r="AU201" s="139"/>
    </row>
    <row r="202" spans="1:47" s="83" customFormat="1" ht="16" x14ac:dyDescent="0.2">
      <c r="A202" s="104"/>
      <c r="B202" s="139"/>
      <c r="C202" s="104"/>
      <c r="D202" s="1991"/>
      <c r="E202" s="139"/>
      <c r="F202" s="1591" t="s">
        <v>231</v>
      </c>
      <c r="G202" s="139" t="s">
        <v>328</v>
      </c>
      <c r="H202" s="166" t="s">
        <v>440</v>
      </c>
      <c r="I202" s="166">
        <v>25611638</v>
      </c>
      <c r="J202" s="166"/>
      <c r="K202" s="166"/>
      <c r="L202" s="166"/>
      <c r="M202" s="166"/>
      <c r="N202" s="166"/>
      <c r="O202" s="139">
        <v>35</v>
      </c>
      <c r="P202" s="296">
        <v>43773</v>
      </c>
      <c r="Q202" s="139" t="s">
        <v>441</v>
      </c>
      <c r="R202" s="139" t="s">
        <v>426</v>
      </c>
      <c r="S202" s="139" t="s">
        <v>309</v>
      </c>
      <c r="T202" s="139" t="s">
        <v>22</v>
      </c>
      <c r="U202" s="105" t="s">
        <v>236</v>
      </c>
      <c r="V202" s="297" t="s">
        <v>310</v>
      </c>
      <c r="W202" s="139">
        <v>1</v>
      </c>
      <c r="X202" s="321">
        <v>741</v>
      </c>
      <c r="Y202" s="139"/>
      <c r="Z202" s="297">
        <v>13</v>
      </c>
      <c r="AA202" s="139"/>
      <c r="AB202" s="139">
        <v>30</v>
      </c>
      <c r="AC202" s="862"/>
      <c r="AD202" s="610"/>
      <c r="AE202" s="610"/>
      <c r="AF202" s="610"/>
      <c r="AG202" s="1741"/>
      <c r="AH202" s="1741"/>
      <c r="AI202" s="862"/>
      <c r="AJ202" s="1337" t="s">
        <v>442</v>
      </c>
      <c r="AK202" s="139"/>
      <c r="AL202" s="139"/>
      <c r="AM202" s="139"/>
      <c r="AN202" s="139"/>
      <c r="AO202" s="299"/>
      <c r="AP202" s="139"/>
      <c r="AQ202" s="300"/>
      <c r="AR202" s="297"/>
      <c r="AS202" s="139"/>
      <c r="AT202" s="139"/>
      <c r="AU202" s="139"/>
    </row>
    <row r="203" spans="1:47" s="83" customFormat="1" ht="16" x14ac:dyDescent="0.2">
      <c r="A203" s="104"/>
      <c r="B203" s="139"/>
      <c r="C203" s="104"/>
      <c r="D203" s="1991"/>
      <c r="E203" s="139"/>
      <c r="F203" s="1591" t="s">
        <v>231</v>
      </c>
      <c r="G203" s="139" t="s">
        <v>328</v>
      </c>
      <c r="H203" s="166" t="s">
        <v>498</v>
      </c>
      <c r="I203" s="166">
        <v>25703567</v>
      </c>
      <c r="J203" s="166"/>
      <c r="K203" s="166"/>
      <c r="L203" s="166"/>
      <c r="M203" s="166"/>
      <c r="N203" s="166"/>
      <c r="O203" s="139">
        <v>46</v>
      </c>
      <c r="P203" s="296">
        <v>43773</v>
      </c>
      <c r="Q203" s="139" t="s">
        <v>499</v>
      </c>
      <c r="R203" s="139" t="s">
        <v>441</v>
      </c>
      <c r="S203" s="139" t="s">
        <v>309</v>
      </c>
      <c r="T203" s="139" t="s">
        <v>22</v>
      </c>
      <c r="U203" s="105" t="s">
        <v>236</v>
      </c>
      <c r="V203" s="297" t="s">
        <v>310</v>
      </c>
      <c r="W203" s="139">
        <v>1</v>
      </c>
      <c r="X203" s="321">
        <v>741</v>
      </c>
      <c r="Y203" s="139"/>
      <c r="Z203" s="297">
        <v>13</v>
      </c>
      <c r="AA203" s="139"/>
      <c r="AB203" s="139">
        <v>50</v>
      </c>
      <c r="AC203" s="862"/>
      <c r="AD203" s="610"/>
      <c r="AE203" s="610"/>
      <c r="AF203" s="610"/>
      <c r="AG203" s="1741"/>
      <c r="AH203" s="1741"/>
      <c r="AI203" s="862"/>
      <c r="AJ203" s="1337" t="s">
        <v>500</v>
      </c>
      <c r="AK203" s="139"/>
      <c r="AL203" s="139"/>
      <c r="AM203" s="139"/>
      <c r="AN203" s="139"/>
      <c r="AO203" s="299"/>
      <c r="AP203" s="139"/>
      <c r="AQ203" s="300"/>
      <c r="AR203" s="297"/>
      <c r="AS203" s="139"/>
      <c r="AT203" s="139"/>
      <c r="AU203" s="139"/>
    </row>
    <row r="204" spans="1:47" s="83" customFormat="1" ht="16" x14ac:dyDescent="0.2">
      <c r="A204" s="104"/>
      <c r="B204" s="139"/>
      <c r="C204" s="104"/>
      <c r="D204" s="1991"/>
      <c r="E204" s="139"/>
      <c r="F204" s="1591"/>
      <c r="G204" s="139"/>
      <c r="H204" s="166" t="s">
        <v>531</v>
      </c>
      <c r="I204" s="166">
        <v>25837749</v>
      </c>
      <c r="J204" s="166"/>
      <c r="K204" s="166"/>
      <c r="L204" s="166"/>
      <c r="M204" s="166"/>
      <c r="N204" s="166"/>
      <c r="O204" s="139">
        <v>50</v>
      </c>
      <c r="P204" s="296">
        <v>43784</v>
      </c>
      <c r="Q204" s="139" t="s">
        <v>529</v>
      </c>
      <c r="R204" s="139" t="s">
        <v>426</v>
      </c>
      <c r="S204" s="139" t="s">
        <v>309</v>
      </c>
      <c r="T204" s="139" t="s">
        <v>22</v>
      </c>
      <c r="U204" s="105" t="s">
        <v>236</v>
      </c>
      <c r="V204" s="297" t="s">
        <v>310</v>
      </c>
      <c r="W204" s="139">
        <v>1</v>
      </c>
      <c r="X204" s="321">
        <v>741</v>
      </c>
      <c r="Y204" s="139"/>
      <c r="Z204" s="297">
        <v>13</v>
      </c>
      <c r="AA204" s="139"/>
      <c r="AB204" s="139">
        <v>20</v>
      </c>
      <c r="AC204" s="862"/>
      <c r="AD204" s="610"/>
      <c r="AE204" s="610"/>
      <c r="AF204" s="610"/>
      <c r="AG204" s="1741"/>
      <c r="AH204" s="1741"/>
      <c r="AI204" s="862"/>
      <c r="AJ204" s="1337" t="s">
        <v>532</v>
      </c>
      <c r="AK204" s="139"/>
      <c r="AL204" s="139"/>
      <c r="AM204" s="139"/>
      <c r="AN204" s="139"/>
      <c r="AO204" s="299"/>
      <c r="AP204" s="139"/>
      <c r="AQ204" s="300"/>
      <c r="AR204" s="297"/>
      <c r="AS204" s="139"/>
      <c r="AT204" s="139"/>
      <c r="AU204" s="139"/>
    </row>
    <row r="205" spans="1:47" x14ac:dyDescent="0.2">
      <c r="P205" s="66"/>
      <c r="R205" s="1"/>
      <c r="T205" s="1"/>
      <c r="U205" s="14"/>
      <c r="X205" s="319"/>
    </row>
    <row r="206" spans="1:47" s="449" customFormat="1" ht="16" x14ac:dyDescent="0.2">
      <c r="A206" s="1406"/>
      <c r="B206" s="441"/>
      <c r="C206" s="1406"/>
      <c r="D206" s="1992"/>
      <c r="E206" s="441"/>
      <c r="F206" s="1592" t="s">
        <v>231</v>
      </c>
      <c r="G206" s="441" t="s">
        <v>105</v>
      </c>
      <c r="H206" s="442" t="s">
        <v>437</v>
      </c>
      <c r="I206" s="442">
        <v>25575263</v>
      </c>
      <c r="J206" s="442"/>
      <c r="K206" s="442"/>
      <c r="L206" s="442"/>
      <c r="M206" s="442"/>
      <c r="N206" s="442"/>
      <c r="O206" s="441">
        <v>40</v>
      </c>
      <c r="P206" s="443">
        <v>43773</v>
      </c>
      <c r="Q206" s="441" t="s">
        <v>438</v>
      </c>
      <c r="R206" s="441" t="s">
        <v>416</v>
      </c>
      <c r="S206" s="441" t="s">
        <v>309</v>
      </c>
      <c r="T206" s="441" t="s">
        <v>22</v>
      </c>
      <c r="U206" s="444" t="s">
        <v>236</v>
      </c>
      <c r="V206" s="445" t="s">
        <v>310</v>
      </c>
      <c r="W206" s="441">
        <v>1</v>
      </c>
      <c r="X206" s="446">
        <v>63</v>
      </c>
      <c r="Y206" s="441"/>
      <c r="Z206" s="445">
        <v>13</v>
      </c>
      <c r="AA206" s="441"/>
      <c r="AB206" s="441">
        <v>20</v>
      </c>
      <c r="AC206" s="977"/>
      <c r="AD206" s="1491"/>
      <c r="AE206" s="1491"/>
      <c r="AF206" s="1491"/>
      <c r="AG206" s="1742"/>
      <c r="AH206" s="1742"/>
      <c r="AI206" s="977"/>
      <c r="AJ206" s="1338" t="s">
        <v>439</v>
      </c>
      <c r="AK206" s="441"/>
      <c r="AL206" s="441"/>
      <c r="AM206" s="441"/>
      <c r="AN206" s="441"/>
      <c r="AO206" s="447"/>
      <c r="AP206" s="441"/>
      <c r="AQ206" s="448"/>
      <c r="AR206" s="445"/>
      <c r="AS206" s="441"/>
      <c r="AT206" s="441"/>
      <c r="AU206" s="441"/>
    </row>
    <row r="208" spans="1:47" s="218" customFormat="1" x14ac:dyDescent="0.2">
      <c r="A208" s="14"/>
      <c r="B208" s="216"/>
      <c r="C208" s="14"/>
      <c r="D208" s="1993"/>
      <c r="E208" s="216"/>
      <c r="F208" s="1590" t="s">
        <v>443</v>
      </c>
      <c r="G208" s="216"/>
      <c r="H208" s="217"/>
      <c r="I208" s="217"/>
      <c r="J208" s="217"/>
      <c r="K208" s="217"/>
      <c r="L208" s="217"/>
      <c r="M208" s="217"/>
      <c r="N208" s="217"/>
      <c r="O208" s="216"/>
      <c r="P208" s="216"/>
      <c r="Q208" s="216"/>
      <c r="S208" s="216"/>
      <c r="V208" s="219"/>
      <c r="W208" s="216"/>
      <c r="X208" s="320"/>
      <c r="Y208" s="216"/>
      <c r="Z208" s="219"/>
      <c r="AA208" s="216"/>
      <c r="AB208" s="216"/>
      <c r="AC208" s="562"/>
      <c r="AD208" s="609"/>
      <c r="AE208" s="609"/>
      <c r="AF208" s="609"/>
      <c r="AG208" s="1732"/>
      <c r="AH208" s="1732"/>
      <c r="AI208" s="562"/>
      <c r="AJ208" s="1339"/>
      <c r="AK208" s="216"/>
      <c r="AL208" s="216"/>
      <c r="AM208" s="216"/>
      <c r="AN208" s="216"/>
      <c r="AO208" s="220"/>
      <c r="AP208" s="216"/>
      <c r="AQ208" s="221"/>
      <c r="AR208" s="219"/>
      <c r="AS208" s="216"/>
      <c r="AT208" s="216"/>
      <c r="AU208" s="216"/>
    </row>
    <row r="209" spans="1:47" s="209" customFormat="1" ht="16" x14ac:dyDescent="0.2">
      <c r="A209" s="105"/>
      <c r="B209" s="210"/>
      <c r="C209" s="105"/>
      <c r="D209" s="1994"/>
      <c r="E209" s="210"/>
      <c r="F209" s="1593" t="s">
        <v>231</v>
      </c>
      <c r="G209" s="210" t="s">
        <v>328</v>
      </c>
      <c r="H209" s="211" t="s">
        <v>445</v>
      </c>
      <c r="I209" s="211">
        <v>25617750</v>
      </c>
      <c r="J209" s="211"/>
      <c r="K209" s="211"/>
      <c r="L209" s="211"/>
      <c r="M209" s="211"/>
      <c r="N209" s="211"/>
      <c r="O209" s="210">
        <v>41</v>
      </c>
      <c r="P209" s="215">
        <v>43776</v>
      </c>
      <c r="Q209" s="210" t="s">
        <v>444</v>
      </c>
      <c r="R209" s="210" t="s">
        <v>426</v>
      </c>
      <c r="S209" s="210" t="s">
        <v>309</v>
      </c>
      <c r="T209" s="210" t="s">
        <v>22</v>
      </c>
      <c r="U209" s="105" t="s">
        <v>236</v>
      </c>
      <c r="V209" s="212" t="s">
        <v>310</v>
      </c>
      <c r="W209" s="210">
        <v>1</v>
      </c>
      <c r="X209" s="321">
        <v>390</v>
      </c>
      <c r="Y209" s="210"/>
      <c r="Z209" s="212">
        <v>13</v>
      </c>
      <c r="AA209" s="210"/>
      <c r="AB209" s="210">
        <v>20</v>
      </c>
      <c r="AC209" s="573"/>
      <c r="AD209" s="610"/>
      <c r="AE209" s="610"/>
      <c r="AF209" s="610"/>
      <c r="AG209" s="1741"/>
      <c r="AH209" s="1741"/>
      <c r="AI209" s="573"/>
      <c r="AJ209" s="1340" t="s">
        <v>501</v>
      </c>
      <c r="AK209" s="210"/>
      <c r="AL209" s="210"/>
      <c r="AM209" s="210"/>
      <c r="AN209" s="210"/>
      <c r="AO209" s="213"/>
      <c r="AP209" s="210"/>
      <c r="AQ209" s="214"/>
      <c r="AR209" s="212"/>
      <c r="AS209" s="210"/>
      <c r="AT209" s="210"/>
      <c r="AU209" s="210"/>
    </row>
    <row r="214" spans="1:47" x14ac:dyDescent="0.2">
      <c r="F214" s="1590" t="s">
        <v>453</v>
      </c>
    </row>
    <row r="215" spans="1:47" s="73" customFormat="1" ht="16" x14ac:dyDescent="0.2">
      <c r="A215" s="142"/>
      <c r="B215" s="138"/>
      <c r="C215" s="142"/>
      <c r="D215" s="1990"/>
      <c r="E215" s="138"/>
      <c r="F215" s="1589" t="s">
        <v>231</v>
      </c>
      <c r="G215" s="138" t="s">
        <v>328</v>
      </c>
      <c r="H215" s="143" t="s">
        <v>447</v>
      </c>
      <c r="I215" s="143">
        <v>25619718</v>
      </c>
      <c r="J215" s="143"/>
      <c r="K215" s="143"/>
      <c r="L215" s="143"/>
      <c r="M215" s="143"/>
      <c r="N215" s="143"/>
      <c r="O215" s="138">
        <v>43</v>
      </c>
      <c r="P215" s="169">
        <v>43776</v>
      </c>
      <c r="Q215" s="138" t="s">
        <v>448</v>
      </c>
      <c r="R215" s="138" t="s">
        <v>426</v>
      </c>
      <c r="S215" s="138" t="s">
        <v>1</v>
      </c>
      <c r="T215" s="138" t="s">
        <v>22</v>
      </c>
      <c r="U215" s="144" t="s">
        <v>236</v>
      </c>
      <c r="V215" s="170" t="s">
        <v>310</v>
      </c>
      <c r="W215" s="138">
        <v>1</v>
      </c>
      <c r="X215" s="314">
        <v>741</v>
      </c>
      <c r="Y215" s="138"/>
      <c r="Z215" s="170">
        <v>13</v>
      </c>
      <c r="AA215" s="138"/>
      <c r="AB215" s="233">
        <v>3E-9</v>
      </c>
      <c r="AC215" s="976"/>
      <c r="AD215" s="1484"/>
      <c r="AE215" s="1484"/>
      <c r="AF215" s="1484"/>
      <c r="AG215" s="1740"/>
      <c r="AH215" s="1740"/>
      <c r="AI215" s="976"/>
      <c r="AJ215" s="1333" t="s">
        <v>449</v>
      </c>
      <c r="AK215" s="138"/>
      <c r="AL215" s="138"/>
      <c r="AM215" s="138"/>
      <c r="AN215" s="138"/>
      <c r="AO215" s="171"/>
      <c r="AP215" s="138"/>
      <c r="AQ215" s="172"/>
      <c r="AR215" s="170"/>
      <c r="AS215" s="138"/>
      <c r="AT215" s="138"/>
      <c r="AU215" s="138"/>
    </row>
    <row r="216" spans="1:47" s="73" customFormat="1" ht="16" x14ac:dyDescent="0.2">
      <c r="A216" s="142"/>
      <c r="B216" s="138"/>
      <c r="C216" s="142"/>
      <c r="D216" s="1990"/>
      <c r="E216" s="138"/>
      <c r="F216" s="1589" t="s">
        <v>231</v>
      </c>
      <c r="G216" s="138" t="s">
        <v>328</v>
      </c>
      <c r="H216" s="143" t="s">
        <v>451</v>
      </c>
      <c r="I216" s="143">
        <v>25619806</v>
      </c>
      <c r="J216" s="143"/>
      <c r="K216" s="143"/>
      <c r="L216" s="143"/>
      <c r="M216" s="143"/>
      <c r="N216" s="143"/>
      <c r="O216" s="138">
        <v>44</v>
      </c>
      <c r="P216" s="169">
        <v>43776</v>
      </c>
      <c r="Q216" s="138" t="s">
        <v>452</v>
      </c>
      <c r="R216" s="138" t="s">
        <v>448</v>
      </c>
      <c r="S216" s="138" t="s">
        <v>1</v>
      </c>
      <c r="T216" s="138" t="s">
        <v>22</v>
      </c>
      <c r="U216" s="144" t="s">
        <v>236</v>
      </c>
      <c r="V216" s="170" t="s">
        <v>310</v>
      </c>
      <c r="W216" s="138">
        <v>1</v>
      </c>
      <c r="X216" s="258">
        <v>741</v>
      </c>
      <c r="Y216" s="138"/>
      <c r="Z216" s="170">
        <v>13</v>
      </c>
      <c r="AA216" s="138"/>
      <c r="AB216" s="233">
        <v>1E-8</v>
      </c>
      <c r="AC216" s="976"/>
      <c r="AD216" s="1484"/>
      <c r="AE216" s="1484"/>
      <c r="AF216" s="1484"/>
      <c r="AG216" s="1740"/>
      <c r="AH216" s="1740"/>
      <c r="AI216" s="976"/>
      <c r="AJ216" s="1341" t="s">
        <v>744</v>
      </c>
      <c r="AK216" s="138"/>
      <c r="AL216" s="138"/>
      <c r="AM216" s="138"/>
      <c r="AN216" s="138"/>
      <c r="AO216" s="171"/>
      <c r="AP216" s="138"/>
      <c r="AQ216" s="172"/>
      <c r="AR216" s="170"/>
      <c r="AS216" s="138"/>
      <c r="AT216" s="138"/>
      <c r="AU216" s="138"/>
    </row>
    <row r="217" spans="1:47" s="73" customFormat="1" ht="17.25" customHeight="1" x14ac:dyDescent="0.2">
      <c r="A217" s="142"/>
      <c r="B217" s="138"/>
      <c r="C217" s="142"/>
      <c r="D217" s="1990"/>
      <c r="E217" s="138"/>
      <c r="F217" s="1589"/>
      <c r="G217" s="138"/>
      <c r="H217" s="143" t="s">
        <v>510</v>
      </c>
      <c r="I217" s="143">
        <v>25737739</v>
      </c>
      <c r="J217" s="143"/>
      <c r="K217" s="143"/>
      <c r="L217" s="143"/>
      <c r="M217" s="143"/>
      <c r="N217" s="143"/>
      <c r="O217" s="138"/>
      <c r="P217" s="169">
        <v>43781</v>
      </c>
      <c r="Q217" s="138"/>
      <c r="R217" s="138"/>
      <c r="S217" s="138"/>
      <c r="T217" s="138"/>
      <c r="U217" s="144"/>
      <c r="V217" s="170"/>
      <c r="W217" s="138"/>
      <c r="X217" s="258"/>
      <c r="Y217" s="138"/>
      <c r="Z217" s="170"/>
      <c r="AA217" s="138"/>
      <c r="AB217" s="233"/>
      <c r="AC217" s="976"/>
      <c r="AD217" s="1484"/>
      <c r="AE217" s="1484"/>
      <c r="AF217" s="1484"/>
      <c r="AG217" s="1740"/>
      <c r="AH217" s="1740"/>
      <c r="AI217" s="976"/>
      <c r="AJ217" s="1333" t="s">
        <v>511</v>
      </c>
      <c r="AK217" s="138"/>
      <c r="AL217" s="138"/>
      <c r="AM217" s="138"/>
      <c r="AN217" s="138"/>
      <c r="AO217" s="171"/>
      <c r="AP217" s="138"/>
      <c r="AQ217" s="172"/>
      <c r="AR217" s="170"/>
      <c r="AS217" s="138"/>
      <c r="AT217" s="138"/>
      <c r="AU217" s="138"/>
    </row>
    <row r="218" spans="1:47" s="73" customFormat="1" ht="17.25" customHeight="1" x14ac:dyDescent="0.2">
      <c r="A218" s="142"/>
      <c r="B218" s="138"/>
      <c r="C218" s="142"/>
      <c r="D218" s="1990"/>
      <c r="E218" s="138"/>
      <c r="F218" s="1589"/>
      <c r="G218" s="138"/>
      <c r="H218" s="143" t="s">
        <v>510</v>
      </c>
      <c r="I218" s="143">
        <v>25738888</v>
      </c>
      <c r="J218" s="143"/>
      <c r="K218" s="143"/>
      <c r="L218" s="143"/>
      <c r="M218" s="143"/>
      <c r="N218" s="143"/>
      <c r="O218" s="138"/>
      <c r="P218" s="169"/>
      <c r="Q218" s="138"/>
      <c r="R218" s="138"/>
      <c r="S218" s="138"/>
      <c r="T218" s="138"/>
      <c r="U218" s="144"/>
      <c r="V218" s="170"/>
      <c r="W218" s="138"/>
      <c r="X218" s="258"/>
      <c r="Y218" s="138"/>
      <c r="Z218" s="170"/>
      <c r="AA218" s="138"/>
      <c r="AB218" s="233"/>
      <c r="AC218" s="976"/>
      <c r="AD218" s="1484"/>
      <c r="AE218" s="1484"/>
      <c r="AF218" s="1484"/>
      <c r="AG218" s="1740"/>
      <c r="AH218" s="1740"/>
      <c r="AI218" s="976"/>
      <c r="AJ218" s="1333" t="s">
        <v>512</v>
      </c>
      <c r="AK218" s="138"/>
      <c r="AL218" s="138"/>
      <c r="AM218" s="138"/>
      <c r="AN218" s="138"/>
      <c r="AO218" s="171"/>
      <c r="AP218" s="138"/>
      <c r="AQ218" s="172"/>
      <c r="AR218" s="170"/>
      <c r="AS218" s="138"/>
      <c r="AT218" s="138"/>
      <c r="AU218" s="138"/>
    </row>
    <row r="219" spans="1:47" s="73" customFormat="1" ht="17.25" customHeight="1" x14ac:dyDescent="0.2">
      <c r="A219" s="142"/>
      <c r="B219" s="138"/>
      <c r="C219" s="142"/>
      <c r="D219" s="1990"/>
      <c r="E219" s="138"/>
      <c r="F219" s="1589"/>
      <c r="G219" s="138"/>
      <c r="H219" s="143" t="s">
        <v>510</v>
      </c>
      <c r="I219" s="143">
        <v>25740814</v>
      </c>
      <c r="J219" s="143"/>
      <c r="K219" s="143"/>
      <c r="L219" s="143"/>
      <c r="M219" s="143"/>
      <c r="N219" s="143"/>
      <c r="O219" s="138"/>
      <c r="P219" s="169"/>
      <c r="Q219" s="138"/>
      <c r="R219" s="138"/>
      <c r="S219" s="138"/>
      <c r="T219" s="138"/>
      <c r="U219" s="144"/>
      <c r="V219" s="170"/>
      <c r="W219" s="138"/>
      <c r="X219" s="258"/>
      <c r="Y219" s="138"/>
      <c r="Z219" s="170"/>
      <c r="AA219" s="138"/>
      <c r="AB219" s="233"/>
      <c r="AC219" s="976"/>
      <c r="AD219" s="1484"/>
      <c r="AE219" s="1484"/>
      <c r="AF219" s="1484"/>
      <c r="AG219" s="1740"/>
      <c r="AH219" s="1740"/>
      <c r="AI219" s="976"/>
      <c r="AJ219" s="1333" t="s">
        <v>513</v>
      </c>
      <c r="AK219" s="138"/>
      <c r="AL219" s="138"/>
      <c r="AM219" s="138"/>
      <c r="AN219" s="138"/>
      <c r="AO219" s="171"/>
      <c r="AP219" s="138"/>
      <c r="AQ219" s="172"/>
      <c r="AR219" s="170"/>
      <c r="AS219" s="138"/>
      <c r="AT219" s="138"/>
      <c r="AU219" s="138"/>
    </row>
    <row r="220" spans="1:47" s="73" customFormat="1" ht="17.25" customHeight="1" x14ac:dyDescent="0.2">
      <c r="A220" s="142"/>
      <c r="B220" s="138"/>
      <c r="C220" s="142"/>
      <c r="D220" s="1990"/>
      <c r="E220" s="138"/>
      <c r="F220" s="1589"/>
      <c r="G220" s="138"/>
      <c r="H220" s="143" t="s">
        <v>510</v>
      </c>
      <c r="I220" s="143">
        <v>25742379</v>
      </c>
      <c r="J220" s="143"/>
      <c r="K220" s="143"/>
      <c r="L220" s="143"/>
      <c r="M220" s="143"/>
      <c r="N220" s="143"/>
      <c r="O220" s="138"/>
      <c r="P220" s="169"/>
      <c r="Q220" s="138"/>
      <c r="R220" s="138"/>
      <c r="S220" s="138"/>
      <c r="T220" s="138"/>
      <c r="U220" s="144"/>
      <c r="V220" s="170"/>
      <c r="W220" s="138"/>
      <c r="X220" s="258"/>
      <c r="Y220" s="138"/>
      <c r="Z220" s="170"/>
      <c r="AA220" s="138"/>
      <c r="AB220" s="233"/>
      <c r="AC220" s="976"/>
      <c r="AD220" s="1484"/>
      <c r="AE220" s="1484"/>
      <c r="AF220" s="1484"/>
      <c r="AG220" s="1740"/>
      <c r="AH220" s="1740"/>
      <c r="AI220" s="976"/>
      <c r="AJ220" s="1333" t="s">
        <v>514</v>
      </c>
      <c r="AK220" s="138"/>
      <c r="AL220" s="138"/>
      <c r="AM220" s="138"/>
      <c r="AN220" s="138"/>
      <c r="AO220" s="171"/>
      <c r="AP220" s="138"/>
      <c r="AQ220" s="172"/>
      <c r="AR220" s="170"/>
      <c r="AS220" s="138"/>
      <c r="AT220" s="138"/>
      <c r="AU220" s="138"/>
    </row>
    <row r="221" spans="1:47" s="73" customFormat="1" ht="16" x14ac:dyDescent="0.2">
      <c r="A221" s="142"/>
      <c r="B221" s="138"/>
      <c r="C221" s="142"/>
      <c r="D221" s="1990"/>
      <c r="E221" s="138"/>
      <c r="F221" s="1589" t="s">
        <v>231</v>
      </c>
      <c r="G221" s="138" t="s">
        <v>328</v>
      </c>
      <c r="H221" s="143" t="s">
        <v>503</v>
      </c>
      <c r="I221" s="143">
        <v>25707398</v>
      </c>
      <c r="J221" s="143"/>
      <c r="K221" s="143"/>
      <c r="L221" s="143"/>
      <c r="M221" s="143"/>
      <c r="N221" s="143"/>
      <c r="O221" s="138">
        <v>44</v>
      </c>
      <c r="P221" s="169">
        <v>43776</v>
      </c>
      <c r="Q221" s="138" t="s">
        <v>502</v>
      </c>
      <c r="R221" s="138" t="s">
        <v>452</v>
      </c>
      <c r="S221" s="138" t="s">
        <v>1</v>
      </c>
      <c r="T221" s="138" t="s">
        <v>22</v>
      </c>
      <c r="U221" s="144" t="s">
        <v>236</v>
      </c>
      <c r="V221" s="170" t="s">
        <v>310</v>
      </c>
      <c r="W221" s="138">
        <v>1</v>
      </c>
      <c r="X221" s="258">
        <v>741</v>
      </c>
      <c r="Y221" s="138"/>
      <c r="Z221" s="170">
        <v>13</v>
      </c>
      <c r="AA221" s="138"/>
      <c r="AB221" s="233">
        <v>2E-8</v>
      </c>
      <c r="AC221" s="976"/>
      <c r="AD221" s="1484"/>
      <c r="AE221" s="1484"/>
      <c r="AF221" s="1484"/>
      <c r="AG221" s="1740"/>
      <c r="AH221" s="1740"/>
      <c r="AI221" s="976"/>
      <c r="AJ221" s="1341"/>
      <c r="AK221" s="138"/>
      <c r="AL221" s="138"/>
      <c r="AM221" s="138"/>
      <c r="AN221" s="138"/>
      <c r="AO221" s="171"/>
      <c r="AP221" s="138"/>
      <c r="AQ221" s="172"/>
      <c r="AR221" s="170"/>
      <c r="AS221" s="138"/>
      <c r="AT221" s="138"/>
      <c r="AU221" s="138"/>
    </row>
    <row r="222" spans="1:47" s="73" customFormat="1" ht="16" x14ac:dyDescent="0.2">
      <c r="A222" s="142"/>
      <c r="B222" s="138"/>
      <c r="C222" s="142"/>
      <c r="D222" s="1990"/>
      <c r="E222" s="138"/>
      <c r="F222" s="1589" t="s">
        <v>231</v>
      </c>
      <c r="G222" s="138" t="s">
        <v>328</v>
      </c>
      <c r="H222" s="143" t="s">
        <v>504</v>
      </c>
      <c r="I222" s="143">
        <v>25707404</v>
      </c>
      <c r="J222" s="143"/>
      <c r="K222" s="143"/>
      <c r="L222" s="143"/>
      <c r="M222" s="143"/>
      <c r="N222" s="143"/>
      <c r="O222" s="138">
        <v>44</v>
      </c>
      <c r="P222" s="169">
        <v>43776</v>
      </c>
      <c r="Q222" s="138" t="s">
        <v>505</v>
      </c>
      <c r="R222" s="138" t="s">
        <v>452</v>
      </c>
      <c r="S222" s="138" t="s">
        <v>1</v>
      </c>
      <c r="T222" s="138" t="s">
        <v>22</v>
      </c>
      <c r="U222" s="144" t="s">
        <v>236</v>
      </c>
      <c r="V222" s="170" t="s">
        <v>310</v>
      </c>
      <c r="W222" s="138">
        <v>1</v>
      </c>
      <c r="X222" s="258">
        <v>741</v>
      </c>
      <c r="Y222" s="138"/>
      <c r="Z222" s="170">
        <v>13</v>
      </c>
      <c r="AA222" s="138"/>
      <c r="AB222" s="233">
        <v>4.0000000000000001E-8</v>
      </c>
      <c r="AC222" s="976"/>
      <c r="AD222" s="1484"/>
      <c r="AE222" s="1484"/>
      <c r="AF222" s="1484"/>
      <c r="AG222" s="1740"/>
      <c r="AH222" s="1740"/>
      <c r="AI222" s="976"/>
      <c r="AJ222" s="1341"/>
      <c r="AK222" s="138"/>
      <c r="AL222" s="138"/>
      <c r="AM222" s="138"/>
      <c r="AN222" s="138"/>
      <c r="AO222" s="171"/>
      <c r="AP222" s="138"/>
      <c r="AQ222" s="172"/>
      <c r="AR222" s="170"/>
      <c r="AS222" s="138"/>
      <c r="AT222" s="138"/>
      <c r="AU222" s="138"/>
    </row>
    <row r="224" spans="1:47" x14ac:dyDescent="0.2">
      <c r="E224" s="244" t="s">
        <v>482</v>
      </c>
    </row>
    <row r="225" spans="1:47" s="84" customFormat="1" ht="16" x14ac:dyDescent="0.2">
      <c r="A225" s="153"/>
      <c r="B225" s="85"/>
      <c r="C225" s="153"/>
      <c r="D225" s="1995"/>
      <c r="E225" s="85"/>
      <c r="F225" s="1594" t="s">
        <v>231</v>
      </c>
      <c r="G225" s="85" t="s">
        <v>105</v>
      </c>
      <c r="H225" s="239" t="s">
        <v>463</v>
      </c>
      <c r="I225" s="239">
        <v>25650342</v>
      </c>
      <c r="J225" s="239"/>
      <c r="K225" s="239"/>
      <c r="L225" s="239"/>
      <c r="M225" s="239"/>
      <c r="N225" s="239"/>
      <c r="O225" s="85">
        <v>1</v>
      </c>
      <c r="P225" s="240">
        <v>43778</v>
      </c>
      <c r="Q225" s="85" t="s">
        <v>464</v>
      </c>
      <c r="R225" s="84" t="s">
        <v>448</v>
      </c>
      <c r="S225" s="85" t="s">
        <v>1</v>
      </c>
      <c r="T225" s="85" t="s">
        <v>22</v>
      </c>
      <c r="U225" s="157" t="s">
        <v>236</v>
      </c>
      <c r="V225" s="241" t="s">
        <v>310</v>
      </c>
      <c r="W225" s="85">
        <v>1</v>
      </c>
      <c r="X225" s="322">
        <v>50</v>
      </c>
      <c r="Y225" s="85"/>
      <c r="Z225" s="241">
        <v>13</v>
      </c>
      <c r="AA225" s="85"/>
      <c r="AB225" s="248">
        <v>3E-9</v>
      </c>
      <c r="AC225" s="613"/>
      <c r="AD225" s="1483"/>
      <c r="AE225" s="1483"/>
      <c r="AF225" s="1483"/>
      <c r="AG225" s="1743"/>
      <c r="AH225" s="1743"/>
      <c r="AI225" s="613"/>
      <c r="AJ225" s="1342" t="s">
        <v>465</v>
      </c>
      <c r="AK225" s="85"/>
      <c r="AL225" s="85"/>
      <c r="AM225" s="85"/>
      <c r="AN225" s="85"/>
      <c r="AO225" s="242"/>
      <c r="AP225" s="85"/>
      <c r="AQ225" s="243"/>
      <c r="AR225" s="241"/>
      <c r="AS225" s="85"/>
      <c r="AT225" s="85"/>
      <c r="AU225" s="85"/>
    </row>
    <row r="226" spans="1:47" s="84" customFormat="1" ht="16" x14ac:dyDescent="0.2">
      <c r="A226" s="153"/>
      <c r="B226" s="85"/>
      <c r="C226" s="153"/>
      <c r="D226" s="1995"/>
      <c r="E226" s="85"/>
      <c r="F226" s="1594" t="s">
        <v>231</v>
      </c>
      <c r="G226" s="85" t="s">
        <v>105</v>
      </c>
      <c r="H226" s="239" t="s">
        <v>466</v>
      </c>
      <c r="I226" s="239">
        <v>25649669</v>
      </c>
      <c r="J226" s="239"/>
      <c r="K226" s="239"/>
      <c r="L226" s="239"/>
      <c r="M226" s="239"/>
      <c r="N226" s="239"/>
      <c r="O226" s="85">
        <v>2</v>
      </c>
      <c r="P226" s="240">
        <v>43778</v>
      </c>
      <c r="Q226" s="85" t="s">
        <v>471</v>
      </c>
      <c r="R226" s="84" t="s">
        <v>464</v>
      </c>
      <c r="S226" s="85" t="s">
        <v>1</v>
      </c>
      <c r="T226" s="85" t="s">
        <v>22</v>
      </c>
      <c r="U226" s="157" t="s">
        <v>236</v>
      </c>
      <c r="V226" s="241" t="s">
        <v>310</v>
      </c>
      <c r="W226" s="85">
        <v>1</v>
      </c>
      <c r="X226" s="323">
        <v>50</v>
      </c>
      <c r="Y226" s="246"/>
      <c r="Z226" s="247">
        <v>13</v>
      </c>
      <c r="AA226" s="246"/>
      <c r="AB226" s="248">
        <v>3E-9</v>
      </c>
      <c r="AC226" s="613"/>
      <c r="AD226" s="1483"/>
      <c r="AE226" s="1483"/>
      <c r="AF226" s="1483"/>
      <c r="AG226" s="1743"/>
      <c r="AH226" s="1743"/>
      <c r="AI226" s="613"/>
      <c r="AJ226" s="1342" t="s">
        <v>467</v>
      </c>
      <c r="AK226" s="85"/>
      <c r="AL226" s="85"/>
      <c r="AM226" s="85"/>
      <c r="AN226" s="85"/>
      <c r="AO226" s="242"/>
      <c r="AP226" s="85"/>
      <c r="AQ226" s="243"/>
      <c r="AR226" s="241"/>
      <c r="AS226" s="85"/>
      <c r="AT226" s="85"/>
      <c r="AU226" s="85"/>
    </row>
    <row r="227" spans="1:47" s="84" customFormat="1" ht="16" x14ac:dyDescent="0.2">
      <c r="A227" s="153"/>
      <c r="B227" s="85"/>
      <c r="C227" s="153"/>
      <c r="D227" s="1995"/>
      <c r="E227" s="85"/>
      <c r="F227" s="1594" t="s">
        <v>231</v>
      </c>
      <c r="G227" s="85" t="s">
        <v>105</v>
      </c>
      <c r="H227" s="239" t="s">
        <v>468</v>
      </c>
      <c r="I227" s="239">
        <v>25650087</v>
      </c>
      <c r="J227" s="239"/>
      <c r="K227" s="239"/>
      <c r="L227" s="239"/>
      <c r="M227" s="239"/>
      <c r="N227" s="239"/>
      <c r="O227" s="85">
        <v>3</v>
      </c>
      <c r="P227" s="240">
        <v>43778</v>
      </c>
      <c r="Q227" s="85" t="s">
        <v>472</v>
      </c>
      <c r="R227" s="84" t="s">
        <v>464</v>
      </c>
      <c r="S227" s="85" t="s">
        <v>1</v>
      </c>
      <c r="T227" s="85" t="s">
        <v>22</v>
      </c>
      <c r="U227" s="157" t="s">
        <v>236</v>
      </c>
      <c r="V227" s="241" t="s">
        <v>310</v>
      </c>
      <c r="W227" s="85">
        <v>1</v>
      </c>
      <c r="X227" s="323">
        <v>50</v>
      </c>
      <c r="Y227" s="246"/>
      <c r="Z227" s="247">
        <v>13</v>
      </c>
      <c r="AA227" s="246"/>
      <c r="AB227" s="248">
        <v>3E-9</v>
      </c>
      <c r="AC227" s="613"/>
      <c r="AD227" s="1483"/>
      <c r="AE227" s="1483"/>
      <c r="AF227" s="1483"/>
      <c r="AG227" s="1743"/>
      <c r="AH227" s="1743"/>
      <c r="AI227" s="613"/>
      <c r="AJ227" s="1342" t="s">
        <v>469</v>
      </c>
      <c r="AK227" s="85"/>
      <c r="AL227" s="85"/>
      <c r="AM227" s="85"/>
      <c r="AN227" s="85"/>
      <c r="AO227" s="242"/>
      <c r="AP227" s="85"/>
      <c r="AQ227" s="243"/>
      <c r="AR227" s="241"/>
      <c r="AS227" s="85"/>
      <c r="AT227" s="85"/>
      <c r="AU227" s="85"/>
    </row>
    <row r="228" spans="1:47" s="84" customFormat="1" ht="16" x14ac:dyDescent="0.2">
      <c r="A228" s="153"/>
      <c r="B228" s="85"/>
      <c r="C228" s="153"/>
      <c r="D228" s="1995"/>
      <c r="E228" s="85"/>
      <c r="F228" s="1594" t="s">
        <v>231</v>
      </c>
      <c r="G228" s="85" t="s">
        <v>105</v>
      </c>
      <c r="H228" s="239" t="s">
        <v>470</v>
      </c>
      <c r="I228" s="239">
        <v>25650088</v>
      </c>
      <c r="J228" s="239"/>
      <c r="K228" s="239"/>
      <c r="L228" s="239"/>
      <c r="M228" s="239"/>
      <c r="N228" s="239"/>
      <c r="O228" s="85">
        <v>4</v>
      </c>
      <c r="P228" s="240">
        <v>43778</v>
      </c>
      <c r="Q228" s="85" t="s">
        <v>473</v>
      </c>
      <c r="R228" s="84" t="s">
        <v>464</v>
      </c>
      <c r="S228" s="85" t="s">
        <v>1</v>
      </c>
      <c r="T228" s="85" t="s">
        <v>22</v>
      </c>
      <c r="U228" s="157" t="s">
        <v>236</v>
      </c>
      <c r="V228" s="241" t="s">
        <v>310</v>
      </c>
      <c r="W228" s="85">
        <v>1</v>
      </c>
      <c r="X228" s="323">
        <v>50</v>
      </c>
      <c r="Y228" s="246"/>
      <c r="Z228" s="247">
        <v>13</v>
      </c>
      <c r="AA228" s="246"/>
      <c r="AB228" s="248">
        <v>3E-9</v>
      </c>
      <c r="AC228" s="613"/>
      <c r="AD228" s="1483"/>
      <c r="AE228" s="1483"/>
      <c r="AF228" s="1483"/>
      <c r="AG228" s="1743"/>
      <c r="AH228" s="1743"/>
      <c r="AI228" s="613"/>
      <c r="AJ228" s="1342" t="s">
        <v>474</v>
      </c>
      <c r="AK228" s="85"/>
      <c r="AL228" s="85"/>
      <c r="AM228" s="85"/>
      <c r="AN228" s="85"/>
      <c r="AO228" s="242"/>
      <c r="AP228" s="85"/>
      <c r="AQ228" s="243"/>
      <c r="AR228" s="241"/>
      <c r="AS228" s="85"/>
      <c r="AT228" s="85"/>
      <c r="AU228" s="85"/>
    </row>
    <row r="229" spans="1:47" s="84" customFormat="1" ht="16" x14ac:dyDescent="0.2">
      <c r="A229" s="153"/>
      <c r="B229" s="85"/>
      <c r="C229" s="153"/>
      <c r="D229" s="1995"/>
      <c r="E229" s="85"/>
      <c r="F229" s="1594" t="s">
        <v>231</v>
      </c>
      <c r="G229" s="85" t="s">
        <v>105</v>
      </c>
      <c r="H229" s="239" t="s">
        <v>475</v>
      </c>
      <c r="I229" s="85">
        <v>25650551</v>
      </c>
      <c r="J229" s="85"/>
      <c r="K229" s="85"/>
      <c r="L229" s="85"/>
      <c r="M229" s="85"/>
      <c r="N229" s="239"/>
      <c r="O229" s="85">
        <v>5</v>
      </c>
      <c r="P229" s="240">
        <v>43778</v>
      </c>
      <c r="Q229" s="85" t="s">
        <v>477</v>
      </c>
      <c r="R229" s="84" t="s">
        <v>473</v>
      </c>
      <c r="S229" s="85" t="s">
        <v>1</v>
      </c>
      <c r="T229" s="85" t="s">
        <v>22</v>
      </c>
      <c r="U229" s="165" t="s">
        <v>479</v>
      </c>
      <c r="V229" s="241" t="s">
        <v>310</v>
      </c>
      <c r="W229" s="85">
        <v>1</v>
      </c>
      <c r="X229" s="323">
        <v>50</v>
      </c>
      <c r="Y229" s="246"/>
      <c r="Z229" s="247">
        <v>13</v>
      </c>
      <c r="AA229" s="246"/>
      <c r="AB229" s="248">
        <v>3E-9</v>
      </c>
      <c r="AC229" s="613"/>
      <c r="AD229" s="1483"/>
      <c r="AE229" s="1483"/>
      <c r="AF229" s="1483"/>
      <c r="AG229" s="1743"/>
      <c r="AH229" s="1743"/>
      <c r="AI229" s="613"/>
      <c r="AJ229" s="1342" t="s">
        <v>481</v>
      </c>
      <c r="AK229" s="85"/>
      <c r="AL229" s="85"/>
      <c r="AM229" s="85"/>
      <c r="AN229" s="85"/>
      <c r="AO229" s="242"/>
      <c r="AP229" s="85"/>
      <c r="AQ229" s="243"/>
      <c r="AR229" s="241"/>
      <c r="AS229" s="85"/>
      <c r="AT229" s="85"/>
      <c r="AU229" s="85"/>
    </row>
    <row r="230" spans="1:47" s="84" customFormat="1" ht="16" x14ac:dyDescent="0.2">
      <c r="A230" s="153"/>
      <c r="B230" s="85"/>
      <c r="C230" s="153"/>
      <c r="D230" s="1995"/>
      <c r="E230" s="85"/>
      <c r="F230" s="1594" t="s">
        <v>231</v>
      </c>
      <c r="G230" s="85" t="s">
        <v>105</v>
      </c>
      <c r="H230" s="239" t="s">
        <v>476</v>
      </c>
      <c r="I230" s="85">
        <v>25650556</v>
      </c>
      <c r="J230" s="85"/>
      <c r="K230" s="85"/>
      <c r="L230" s="85"/>
      <c r="M230" s="85"/>
      <c r="N230" s="239"/>
      <c r="O230" s="85">
        <v>6</v>
      </c>
      <c r="P230" s="240">
        <v>43778</v>
      </c>
      <c r="Q230" s="85" t="s">
        <v>478</v>
      </c>
      <c r="R230" s="84" t="s">
        <v>473</v>
      </c>
      <c r="S230" s="85" t="s">
        <v>1</v>
      </c>
      <c r="T230" s="85" t="s">
        <v>22</v>
      </c>
      <c r="U230" s="165" t="s">
        <v>480</v>
      </c>
      <c r="V230" s="241" t="s">
        <v>310</v>
      </c>
      <c r="W230" s="85">
        <v>1</v>
      </c>
      <c r="X230" s="323">
        <v>50</v>
      </c>
      <c r="Y230" s="246"/>
      <c r="Z230" s="247">
        <v>13</v>
      </c>
      <c r="AA230" s="246"/>
      <c r="AB230" s="248">
        <v>3E-9</v>
      </c>
      <c r="AC230" s="613"/>
      <c r="AD230" s="1483"/>
      <c r="AE230" s="1483"/>
      <c r="AF230" s="1483"/>
      <c r="AG230" s="1743"/>
      <c r="AH230" s="1743"/>
      <c r="AI230" s="613"/>
      <c r="AJ230" s="1342" t="s">
        <v>481</v>
      </c>
      <c r="AK230" s="85"/>
      <c r="AL230" s="85"/>
      <c r="AM230" s="85"/>
      <c r="AN230" s="85"/>
      <c r="AO230" s="242"/>
      <c r="AP230" s="85"/>
      <c r="AQ230" s="243"/>
      <c r="AR230" s="241"/>
      <c r="AS230" s="85"/>
      <c r="AT230" s="85"/>
      <c r="AU230" s="85"/>
    </row>
    <row r="231" spans="1:47" s="84" customFormat="1" ht="16" x14ac:dyDescent="0.2">
      <c r="A231" s="153"/>
      <c r="B231" s="85"/>
      <c r="C231" s="153"/>
      <c r="D231" s="1995"/>
      <c r="E231" s="85"/>
      <c r="F231" s="1594" t="s">
        <v>231</v>
      </c>
      <c r="G231" s="85" t="s">
        <v>105</v>
      </c>
      <c r="H231" s="239" t="s">
        <v>483</v>
      </c>
      <c r="I231" s="239">
        <v>25651195</v>
      </c>
      <c r="J231" s="239"/>
      <c r="K231" s="239"/>
      <c r="L231" s="239"/>
      <c r="M231" s="239"/>
      <c r="N231" s="239"/>
      <c r="O231" s="85">
        <v>1</v>
      </c>
      <c r="P231" s="240">
        <v>43778</v>
      </c>
      <c r="Q231" s="85" t="s">
        <v>489</v>
      </c>
      <c r="R231" s="84" t="s">
        <v>464</v>
      </c>
      <c r="S231" s="85" t="s">
        <v>1</v>
      </c>
      <c r="T231" s="85" t="s">
        <v>22</v>
      </c>
      <c r="U231" s="157" t="s">
        <v>236</v>
      </c>
      <c r="V231" s="241" t="s">
        <v>310</v>
      </c>
      <c r="W231" s="85">
        <v>1</v>
      </c>
      <c r="X231" s="323">
        <v>50</v>
      </c>
      <c r="Y231" s="85"/>
      <c r="Z231" s="241">
        <v>13</v>
      </c>
      <c r="AA231" s="85"/>
      <c r="AB231" s="248">
        <v>3E-9</v>
      </c>
      <c r="AC231" s="613"/>
      <c r="AD231" s="1483"/>
      <c r="AE231" s="1483"/>
      <c r="AF231" s="1483"/>
      <c r="AG231" s="1743"/>
      <c r="AH231" s="1743"/>
      <c r="AI231" s="613"/>
      <c r="AJ231" s="1342" t="s">
        <v>484</v>
      </c>
      <c r="AK231" s="85"/>
      <c r="AL231" s="85"/>
      <c r="AM231" s="85"/>
      <c r="AN231" s="85"/>
      <c r="AO231" s="242"/>
      <c r="AP231" s="85"/>
      <c r="AQ231" s="243"/>
      <c r="AR231" s="241"/>
      <c r="AS231" s="85"/>
      <c r="AT231" s="85"/>
      <c r="AU231" s="85"/>
    </row>
    <row r="232" spans="1:47" s="84" customFormat="1" ht="16" x14ac:dyDescent="0.2">
      <c r="A232" s="153"/>
      <c r="B232" s="85"/>
      <c r="C232" s="153"/>
      <c r="D232" s="1995"/>
      <c r="E232" s="85"/>
      <c r="F232" s="1594" t="s">
        <v>231</v>
      </c>
      <c r="G232" s="85" t="s">
        <v>105</v>
      </c>
      <c r="H232" s="239" t="s">
        <v>488</v>
      </c>
      <c r="I232" s="239">
        <v>25651923</v>
      </c>
      <c r="J232" s="239"/>
      <c r="K232" s="239"/>
      <c r="L232" s="239"/>
      <c r="M232" s="239"/>
      <c r="N232" s="239"/>
      <c r="O232" s="85">
        <v>1</v>
      </c>
      <c r="P232" s="240">
        <v>43778</v>
      </c>
      <c r="Q232" s="85" t="s">
        <v>490</v>
      </c>
      <c r="R232" s="84" t="s">
        <v>464</v>
      </c>
      <c r="S232" s="85" t="s">
        <v>1</v>
      </c>
      <c r="T232" s="85" t="s">
        <v>22</v>
      </c>
      <c r="U232" s="157" t="s">
        <v>236</v>
      </c>
      <c r="V232" s="241" t="s">
        <v>310</v>
      </c>
      <c r="W232" s="85">
        <v>1</v>
      </c>
      <c r="X232" s="323">
        <v>50</v>
      </c>
      <c r="Y232" s="85"/>
      <c r="Z232" s="241">
        <v>13</v>
      </c>
      <c r="AA232" s="85"/>
      <c r="AB232" s="248">
        <v>3E-9</v>
      </c>
      <c r="AC232" s="613"/>
      <c r="AD232" s="1483"/>
      <c r="AE232" s="1483"/>
      <c r="AF232" s="1483"/>
      <c r="AG232" s="1743"/>
      <c r="AH232" s="1743"/>
      <c r="AI232" s="613"/>
      <c r="AJ232" s="1342" t="s">
        <v>491</v>
      </c>
      <c r="AK232" s="85"/>
      <c r="AL232" s="85"/>
      <c r="AM232" s="85"/>
      <c r="AN232" s="85"/>
      <c r="AO232" s="242"/>
      <c r="AP232" s="85"/>
      <c r="AQ232" s="243"/>
      <c r="AR232" s="241"/>
      <c r="AS232" s="85"/>
      <c r="AT232" s="85"/>
      <c r="AU232" s="85"/>
    </row>
    <row r="233" spans="1:47" s="84" customFormat="1" ht="16" x14ac:dyDescent="0.2">
      <c r="A233" s="153"/>
      <c r="B233" s="85"/>
      <c r="C233" s="153"/>
      <c r="D233" s="1995"/>
      <c r="E233" s="85"/>
      <c r="F233" s="1594" t="s">
        <v>231</v>
      </c>
      <c r="G233" s="85" t="s">
        <v>105</v>
      </c>
      <c r="H233" s="239" t="s">
        <v>492</v>
      </c>
      <c r="I233" s="239">
        <v>25651931</v>
      </c>
      <c r="J233" s="239"/>
      <c r="K233" s="239"/>
      <c r="L233" s="239"/>
      <c r="M233" s="239"/>
      <c r="N233" s="239"/>
      <c r="O233" s="85">
        <v>1</v>
      </c>
      <c r="P233" s="240">
        <v>43778</v>
      </c>
      <c r="Q233" s="85" t="s">
        <v>493</v>
      </c>
      <c r="R233" s="84" t="s">
        <v>464</v>
      </c>
      <c r="S233" s="85" t="s">
        <v>1</v>
      </c>
      <c r="T233" s="85" t="s">
        <v>22</v>
      </c>
      <c r="U233" s="157" t="s">
        <v>236</v>
      </c>
      <c r="V233" s="241" t="s">
        <v>310</v>
      </c>
      <c r="W233" s="85">
        <v>1</v>
      </c>
      <c r="X233" s="322">
        <v>200</v>
      </c>
      <c r="Y233" s="85"/>
      <c r="Z233" s="241">
        <v>13</v>
      </c>
      <c r="AA233" s="85"/>
      <c r="AB233" s="248">
        <v>3E-9</v>
      </c>
      <c r="AC233" s="613"/>
      <c r="AD233" s="1483"/>
      <c r="AE233" s="1483"/>
      <c r="AF233" s="1483"/>
      <c r="AG233" s="1743"/>
      <c r="AH233" s="1743"/>
      <c r="AI233" s="613"/>
      <c r="AJ233" s="1342" t="s">
        <v>494</v>
      </c>
      <c r="AK233" s="85"/>
      <c r="AL233" s="85"/>
      <c r="AM233" s="85"/>
      <c r="AN233" s="85"/>
      <c r="AO233" s="242"/>
      <c r="AP233" s="85"/>
      <c r="AQ233" s="243"/>
      <c r="AR233" s="241"/>
      <c r="AS233" s="85"/>
      <c r="AT233" s="85"/>
      <c r="AU233" s="85"/>
    </row>
    <row r="234" spans="1:47" s="84" customFormat="1" ht="16" x14ac:dyDescent="0.2">
      <c r="A234" s="153"/>
      <c r="B234" s="85"/>
      <c r="C234" s="153"/>
      <c r="D234" s="1995"/>
      <c r="E234" s="85"/>
      <c r="F234" s="1594" t="s">
        <v>231</v>
      </c>
      <c r="G234" s="85" t="s">
        <v>105</v>
      </c>
      <c r="H234" s="239" t="s">
        <v>581</v>
      </c>
      <c r="I234" s="239">
        <v>25653028</v>
      </c>
      <c r="J234" s="239"/>
      <c r="K234" s="239"/>
      <c r="L234" s="239"/>
      <c r="M234" s="239"/>
      <c r="N234" s="239"/>
      <c r="O234" s="85">
        <v>1</v>
      </c>
      <c r="P234" s="240">
        <v>43778</v>
      </c>
      <c r="Q234" s="85" t="s">
        <v>496</v>
      </c>
      <c r="R234" s="84" t="s">
        <v>448</v>
      </c>
      <c r="S234" s="85" t="s">
        <v>1</v>
      </c>
      <c r="T234" s="85" t="s">
        <v>22</v>
      </c>
      <c r="U234" s="157" t="s">
        <v>236</v>
      </c>
      <c r="V234" s="241" t="s">
        <v>310</v>
      </c>
      <c r="W234" s="85">
        <v>1</v>
      </c>
      <c r="X234" s="322">
        <v>600</v>
      </c>
      <c r="Y234" s="85"/>
      <c r="Z234" s="241">
        <v>13</v>
      </c>
      <c r="AA234" s="85"/>
      <c r="AB234" s="248">
        <v>3E-9</v>
      </c>
      <c r="AC234" s="613"/>
      <c r="AD234" s="1483"/>
      <c r="AE234" s="1483"/>
      <c r="AF234" s="1483"/>
      <c r="AG234" s="1743"/>
      <c r="AH234" s="1743"/>
      <c r="AI234" s="613"/>
      <c r="AJ234" s="1342" t="s">
        <v>495</v>
      </c>
      <c r="AK234" s="85"/>
      <c r="AL234" s="85"/>
      <c r="AM234" s="85"/>
      <c r="AN234" s="85"/>
      <c r="AO234" s="242"/>
      <c r="AP234" s="85"/>
      <c r="AQ234" s="243"/>
      <c r="AR234" s="241"/>
      <c r="AS234" s="85"/>
      <c r="AT234" s="85"/>
      <c r="AU234" s="85"/>
    </row>
    <row r="237" spans="1:47" x14ac:dyDescent="0.2">
      <c r="E237" s="295" t="s">
        <v>516</v>
      </c>
    </row>
    <row r="238" spans="1:47" s="83" customFormat="1" ht="16" x14ac:dyDescent="0.2">
      <c r="A238" s="104"/>
      <c r="B238" s="139"/>
      <c r="C238" s="104"/>
      <c r="D238" s="1991"/>
      <c r="E238" s="139"/>
      <c r="F238" s="1591" t="s">
        <v>231</v>
      </c>
      <c r="G238" s="139" t="s">
        <v>105</v>
      </c>
      <c r="H238" s="166" t="s">
        <v>517</v>
      </c>
      <c r="I238" s="166">
        <v>25745380</v>
      </c>
      <c r="J238" s="166"/>
      <c r="K238" s="166"/>
      <c r="L238" s="166"/>
      <c r="M238" s="166"/>
      <c r="N238" s="166"/>
      <c r="O238" s="139">
        <v>77</v>
      </c>
      <c r="P238" s="296">
        <v>43781</v>
      </c>
      <c r="Q238" s="139" t="s">
        <v>518</v>
      </c>
      <c r="R238" s="139" t="s">
        <v>308</v>
      </c>
      <c r="S238" s="139" t="s">
        <v>1</v>
      </c>
      <c r="T238" s="139" t="s">
        <v>60</v>
      </c>
      <c r="U238" s="105" t="s">
        <v>236</v>
      </c>
      <c r="V238" s="297" t="s">
        <v>254</v>
      </c>
      <c r="W238" s="139">
        <v>1</v>
      </c>
      <c r="X238" s="260">
        <v>200</v>
      </c>
      <c r="Y238" s="139"/>
      <c r="Z238" s="297">
        <v>15</v>
      </c>
      <c r="AA238" s="139">
        <v>0.4</v>
      </c>
      <c r="AB238" s="298">
        <v>3E-9</v>
      </c>
      <c r="AC238" s="862"/>
      <c r="AD238" s="610"/>
      <c r="AE238" s="610"/>
      <c r="AF238" s="610"/>
      <c r="AG238" s="1741"/>
      <c r="AH238" s="1741"/>
      <c r="AI238" s="862"/>
      <c r="AJ238" s="1337" t="s">
        <v>519</v>
      </c>
      <c r="AK238" s="139"/>
      <c r="AL238" s="139"/>
      <c r="AM238" s="139"/>
      <c r="AN238" s="139"/>
      <c r="AO238" s="299"/>
      <c r="AP238" s="139"/>
      <c r="AQ238" s="300"/>
      <c r="AR238" s="297"/>
      <c r="AS238" s="139"/>
      <c r="AT238" s="139"/>
      <c r="AU238" s="139"/>
    </row>
    <row r="239" spans="1:47" s="83" customFormat="1" ht="16" x14ac:dyDescent="0.2">
      <c r="A239" s="104"/>
      <c r="B239" s="139"/>
      <c r="C239" s="104"/>
      <c r="D239" s="1991"/>
      <c r="E239" s="139"/>
      <c r="F239" s="1591" t="s">
        <v>231</v>
      </c>
      <c r="G239" s="139" t="s">
        <v>328</v>
      </c>
      <c r="H239" s="166" t="s">
        <v>520</v>
      </c>
      <c r="I239" s="166"/>
      <c r="J239" s="166"/>
      <c r="K239" s="166"/>
      <c r="L239" s="166"/>
      <c r="M239" s="166"/>
      <c r="N239" s="166"/>
      <c r="O239" s="139">
        <v>78</v>
      </c>
      <c r="P239" s="296">
        <v>43781</v>
      </c>
      <c r="Q239" s="139" t="s">
        <v>521</v>
      </c>
      <c r="R239" s="139" t="s">
        <v>518</v>
      </c>
      <c r="S239" s="139" t="s">
        <v>1</v>
      </c>
      <c r="T239" s="139" t="s">
        <v>60</v>
      </c>
      <c r="U239" s="105" t="s">
        <v>236</v>
      </c>
      <c r="V239" s="297" t="s">
        <v>254</v>
      </c>
      <c r="W239" s="139">
        <v>1</v>
      </c>
      <c r="X239" s="324">
        <v>100000</v>
      </c>
      <c r="Y239" s="139"/>
      <c r="Z239" s="297">
        <v>15</v>
      </c>
      <c r="AA239" s="139">
        <v>0.4</v>
      </c>
      <c r="AB239" s="298">
        <v>3E-9</v>
      </c>
      <c r="AC239" s="862"/>
      <c r="AD239" s="610"/>
      <c r="AE239" s="610"/>
      <c r="AF239" s="610"/>
      <c r="AG239" s="1741"/>
      <c r="AH239" s="1741"/>
      <c r="AI239" s="862"/>
      <c r="AJ239" s="1337" t="s">
        <v>522</v>
      </c>
      <c r="AK239" s="139"/>
      <c r="AL239" s="139"/>
      <c r="AM239" s="139"/>
      <c r="AN239" s="139"/>
      <c r="AO239" s="299"/>
      <c r="AP239" s="139"/>
      <c r="AQ239" s="300"/>
      <c r="AR239" s="297"/>
      <c r="AS239" s="139"/>
      <c r="AT239" s="139"/>
      <c r="AU239" s="139"/>
    </row>
    <row r="240" spans="1:47" s="83" customFormat="1" ht="16" x14ac:dyDescent="0.2">
      <c r="A240" s="104"/>
      <c r="B240" s="139"/>
      <c r="C240" s="104"/>
      <c r="D240" s="1991"/>
      <c r="E240" s="139"/>
      <c r="F240" s="1591"/>
      <c r="G240" s="139"/>
      <c r="H240" s="166"/>
      <c r="I240" s="166">
        <v>25889477</v>
      </c>
      <c r="J240" s="166"/>
      <c r="K240" s="166"/>
      <c r="L240" s="166"/>
      <c r="M240" s="166"/>
      <c r="N240" s="166"/>
      <c r="O240" s="139"/>
      <c r="P240" s="296"/>
      <c r="Q240" s="139"/>
      <c r="R240" s="139"/>
      <c r="S240" s="139"/>
      <c r="T240" s="139"/>
      <c r="U240" s="105"/>
      <c r="V240" s="297"/>
      <c r="W240" s="139"/>
      <c r="X240" s="324">
        <v>1000</v>
      </c>
      <c r="Y240" s="139"/>
      <c r="Z240" s="297"/>
      <c r="AA240" s="139"/>
      <c r="AB240" s="298"/>
      <c r="AC240" s="862"/>
      <c r="AD240" s="610"/>
      <c r="AE240" s="610"/>
      <c r="AF240" s="610"/>
      <c r="AG240" s="1741"/>
      <c r="AH240" s="1741"/>
      <c r="AI240" s="862"/>
      <c r="AJ240" s="1343" t="s">
        <v>535</v>
      </c>
      <c r="AK240" s="139"/>
      <c r="AL240" s="139"/>
      <c r="AM240" s="139"/>
      <c r="AN240" s="139"/>
      <c r="AO240" s="299"/>
      <c r="AP240" s="139"/>
      <c r="AQ240" s="300"/>
      <c r="AR240" s="297"/>
      <c r="AS240" s="139"/>
      <c r="AT240" s="139"/>
      <c r="AU240" s="139"/>
    </row>
    <row r="241" spans="1:47" s="83" customFormat="1" x14ac:dyDescent="0.2">
      <c r="A241" s="104"/>
      <c r="B241" s="139"/>
      <c r="C241" s="104"/>
      <c r="D241" s="1991"/>
      <c r="E241" s="139"/>
      <c r="F241" s="1591"/>
      <c r="G241" s="139"/>
      <c r="H241" s="166"/>
      <c r="I241" s="166"/>
      <c r="J241" s="166"/>
      <c r="K241" s="166"/>
      <c r="L241" s="166"/>
      <c r="M241" s="166"/>
      <c r="N241" s="166"/>
      <c r="O241" s="139"/>
      <c r="P241" s="296"/>
      <c r="Q241" s="139"/>
      <c r="R241" s="139"/>
      <c r="S241" s="139"/>
      <c r="T241" s="139"/>
      <c r="U241" s="105"/>
      <c r="V241" s="297"/>
      <c r="W241" s="139"/>
      <c r="X241" s="324"/>
      <c r="Y241" s="139"/>
      <c r="Z241" s="297"/>
      <c r="AA241" s="139"/>
      <c r="AB241" s="298"/>
      <c r="AC241" s="862"/>
      <c r="AD241" s="610"/>
      <c r="AE241" s="610"/>
      <c r="AF241" s="610"/>
      <c r="AG241" s="1741"/>
      <c r="AH241" s="1741"/>
      <c r="AI241" s="862"/>
      <c r="AJ241" s="1343"/>
      <c r="AK241" s="139"/>
      <c r="AL241" s="139"/>
      <c r="AM241" s="139"/>
      <c r="AN241" s="139"/>
      <c r="AO241" s="299"/>
      <c r="AP241" s="139"/>
      <c r="AQ241" s="300"/>
      <c r="AR241" s="297"/>
      <c r="AS241" s="139"/>
      <c r="AT241" s="139"/>
      <c r="AU241" s="139"/>
    </row>
    <row r="242" spans="1:47" s="83" customFormat="1" x14ac:dyDescent="0.2">
      <c r="A242" s="104"/>
      <c r="B242" s="139"/>
      <c r="C242" s="104"/>
      <c r="D242" s="1991"/>
      <c r="E242" s="139"/>
      <c r="F242" s="1591"/>
      <c r="G242" s="139"/>
      <c r="H242" s="166"/>
      <c r="I242" s="166"/>
      <c r="J242" s="166"/>
      <c r="K242" s="166"/>
      <c r="L242" s="166"/>
      <c r="M242" s="166"/>
      <c r="N242" s="166"/>
      <c r="O242" s="139"/>
      <c r="P242" s="296"/>
      <c r="Q242" s="139"/>
      <c r="R242" s="139"/>
      <c r="S242" s="139"/>
      <c r="T242" s="139"/>
      <c r="U242" s="105"/>
      <c r="V242" s="297"/>
      <c r="W242" s="139"/>
      <c r="X242" s="324"/>
      <c r="Y242" s="139"/>
      <c r="Z242" s="297"/>
      <c r="AA242" s="139"/>
      <c r="AB242" s="298"/>
      <c r="AC242" s="862"/>
      <c r="AD242" s="610"/>
      <c r="AE242" s="610"/>
      <c r="AF242" s="610"/>
      <c r="AG242" s="1741"/>
      <c r="AH242" s="1741"/>
      <c r="AI242" s="862"/>
      <c r="AJ242" s="1337"/>
      <c r="AK242" s="139"/>
      <c r="AL242" s="139"/>
      <c r="AM242" s="139"/>
      <c r="AN242" s="139"/>
      <c r="AO242" s="299"/>
      <c r="AP242" s="139"/>
      <c r="AQ242" s="300"/>
      <c r="AR242" s="297"/>
      <c r="AS242" s="139"/>
      <c r="AT242" s="139"/>
      <c r="AU242" s="139"/>
    </row>
    <row r="243" spans="1:47" s="83" customFormat="1" ht="16" x14ac:dyDescent="0.2">
      <c r="A243" s="104"/>
      <c r="B243" s="139"/>
      <c r="C243" s="104"/>
      <c r="D243" s="1991"/>
      <c r="E243" s="139"/>
      <c r="F243" s="1591"/>
      <c r="G243" s="139"/>
      <c r="H243" s="166" t="s">
        <v>533</v>
      </c>
      <c r="I243" s="166">
        <v>25881262</v>
      </c>
      <c r="J243" s="166"/>
      <c r="K243" s="166"/>
      <c r="L243" s="166"/>
      <c r="M243" s="166"/>
      <c r="N243" s="166"/>
      <c r="O243" s="139"/>
      <c r="P243" s="296"/>
      <c r="Q243" s="139"/>
      <c r="R243" s="139"/>
      <c r="S243" s="139"/>
      <c r="T243" s="139"/>
      <c r="U243" s="105"/>
      <c r="V243" s="297"/>
      <c r="W243" s="139"/>
      <c r="X243" s="324"/>
      <c r="Y243" s="139"/>
      <c r="Z243" s="297"/>
      <c r="AA243" s="139"/>
      <c r="AB243" s="298"/>
      <c r="AC243" s="862"/>
      <c r="AD243" s="610"/>
      <c r="AE243" s="610"/>
      <c r="AF243" s="610"/>
      <c r="AG243" s="1741"/>
      <c r="AH243" s="1741"/>
      <c r="AI243" s="862"/>
      <c r="AJ243" s="1337" t="s">
        <v>534</v>
      </c>
      <c r="AK243" s="139"/>
      <c r="AL243" s="139"/>
      <c r="AM243" s="139"/>
      <c r="AN243" s="139"/>
      <c r="AO243" s="299"/>
      <c r="AP243" s="139"/>
      <c r="AQ243" s="300"/>
      <c r="AR243" s="297"/>
      <c r="AS243" s="139"/>
      <c r="AT243" s="139"/>
      <c r="AU243" s="139"/>
    </row>
    <row r="244" spans="1:47" s="83" customFormat="1" ht="16" x14ac:dyDescent="0.2">
      <c r="A244" s="104"/>
      <c r="B244" s="139"/>
      <c r="C244" s="104"/>
      <c r="D244" s="1991"/>
      <c r="E244" s="139"/>
      <c r="F244" s="1591" t="s">
        <v>231</v>
      </c>
      <c r="G244" s="139" t="s">
        <v>328</v>
      </c>
      <c r="H244" s="166" t="s">
        <v>523</v>
      </c>
      <c r="I244" s="166">
        <v>25748925</v>
      </c>
      <c r="J244" s="166"/>
      <c r="K244" s="166"/>
      <c r="L244" s="166"/>
      <c r="M244" s="166"/>
      <c r="N244" s="166"/>
      <c r="O244" s="139">
        <v>79</v>
      </c>
      <c r="P244" s="296">
        <v>43781</v>
      </c>
      <c r="Q244" s="139" t="s">
        <v>524</v>
      </c>
      <c r="R244" s="139" t="s">
        <v>518</v>
      </c>
      <c r="S244" s="139" t="s">
        <v>1</v>
      </c>
      <c r="T244" s="139" t="s">
        <v>60</v>
      </c>
      <c r="U244" s="105" t="s">
        <v>236</v>
      </c>
      <c r="V244" s="297" t="s">
        <v>254</v>
      </c>
      <c r="W244" s="139">
        <v>1</v>
      </c>
      <c r="X244" s="324">
        <v>10000</v>
      </c>
      <c r="Y244" s="139"/>
      <c r="Z244" s="297">
        <v>15</v>
      </c>
      <c r="AA244" s="139">
        <v>0.4</v>
      </c>
      <c r="AB244" s="326">
        <v>1E-8</v>
      </c>
      <c r="AC244" s="978"/>
      <c r="AD244" s="610"/>
      <c r="AE244" s="610"/>
      <c r="AF244" s="610"/>
      <c r="AG244" s="1741"/>
      <c r="AH244" s="1741"/>
      <c r="AI244" s="978"/>
      <c r="AJ244" s="1337" t="s">
        <v>525</v>
      </c>
      <c r="AK244" s="139"/>
      <c r="AL244" s="139"/>
      <c r="AM244" s="139"/>
      <c r="AN244" s="139"/>
      <c r="AO244" s="299"/>
      <c r="AP244" s="139"/>
      <c r="AQ244" s="300"/>
      <c r="AR244" s="297"/>
      <c r="AS244" s="139"/>
      <c r="AT244" s="139"/>
      <c r="AU244" s="139"/>
    </row>
    <row r="245" spans="1:47" s="201" customFormat="1" ht="16" x14ac:dyDescent="0.2">
      <c r="A245" s="1407"/>
      <c r="B245" s="202"/>
      <c r="C245" s="1407"/>
      <c r="D245" s="1996"/>
      <c r="E245" s="202"/>
      <c r="F245" s="1595" t="s">
        <v>231</v>
      </c>
      <c r="G245" s="202" t="s">
        <v>328</v>
      </c>
      <c r="H245" s="203" t="s">
        <v>526</v>
      </c>
      <c r="I245" s="203">
        <v>25787574</v>
      </c>
      <c r="J245" s="203"/>
      <c r="K245" s="203"/>
      <c r="L245" s="203"/>
      <c r="M245" s="203"/>
      <c r="N245" s="203" t="s">
        <v>699</v>
      </c>
      <c r="O245" s="202">
        <v>80</v>
      </c>
      <c r="P245" s="204">
        <v>43781</v>
      </c>
      <c r="Q245" s="202" t="s">
        <v>527</v>
      </c>
      <c r="R245" s="202" t="s">
        <v>521</v>
      </c>
      <c r="S245" s="202" t="s">
        <v>1</v>
      </c>
      <c r="T245" s="450" t="s">
        <v>22</v>
      </c>
      <c r="U245" s="205" t="s">
        <v>236</v>
      </c>
      <c r="V245" s="206" t="s">
        <v>254</v>
      </c>
      <c r="W245" s="202">
        <v>1</v>
      </c>
      <c r="X245" s="318">
        <v>100000</v>
      </c>
      <c r="Y245" s="202"/>
      <c r="Z245" s="206">
        <v>15</v>
      </c>
      <c r="AA245" s="202">
        <v>0.4</v>
      </c>
      <c r="AB245" s="451">
        <v>3E-9</v>
      </c>
      <c r="AC245" s="979"/>
      <c r="AD245" s="1492"/>
      <c r="AE245" s="1492"/>
      <c r="AF245" s="1492"/>
      <c r="AG245" s="1744"/>
      <c r="AH245" s="1744"/>
      <c r="AI245" s="979"/>
      <c r="AJ245" s="1344" t="s">
        <v>528</v>
      </c>
      <c r="AK245" s="202"/>
      <c r="AL245" s="202"/>
      <c r="AM245" s="202"/>
      <c r="AN245" s="202"/>
      <c r="AO245" s="207"/>
      <c r="AP245" s="202"/>
      <c r="AQ245" s="208"/>
      <c r="AR245" s="206"/>
      <c r="AS245" s="202"/>
      <c r="AT245" s="202"/>
      <c r="AU245" s="202"/>
    </row>
    <row r="247" spans="1:47" x14ac:dyDescent="0.2">
      <c r="E247" s="337" t="s">
        <v>535</v>
      </c>
      <c r="AA247" s="1" t="s">
        <v>31</v>
      </c>
    </row>
    <row r="248" spans="1:47" s="83" customFormat="1" ht="16" x14ac:dyDescent="0.2">
      <c r="A248" s="104"/>
      <c r="B248" s="139"/>
      <c r="C248" s="104"/>
      <c r="D248" s="1991"/>
      <c r="E248" s="139"/>
      <c r="F248" s="1591" t="s">
        <v>231</v>
      </c>
      <c r="G248" s="139" t="s">
        <v>328</v>
      </c>
      <c r="H248" s="166" t="s">
        <v>520</v>
      </c>
      <c r="I248" s="166">
        <v>25889477</v>
      </c>
      <c r="J248" s="166"/>
      <c r="K248" s="166"/>
      <c r="L248" s="166"/>
      <c r="M248" s="166"/>
      <c r="N248" s="166"/>
      <c r="O248" s="139">
        <v>78</v>
      </c>
      <c r="P248" s="296">
        <v>43781</v>
      </c>
      <c r="Q248" s="139" t="s">
        <v>521</v>
      </c>
      <c r="R248" s="139" t="s">
        <v>518</v>
      </c>
      <c r="S248" s="139" t="s">
        <v>1</v>
      </c>
      <c r="T248" s="139" t="s">
        <v>60</v>
      </c>
      <c r="U248" s="105" t="s">
        <v>236</v>
      </c>
      <c r="V248" s="297" t="s">
        <v>254</v>
      </c>
      <c r="W248" s="139">
        <v>1</v>
      </c>
      <c r="X248" s="324">
        <v>1000</v>
      </c>
      <c r="Y248" s="139"/>
      <c r="Z248" s="297">
        <v>15</v>
      </c>
      <c r="AA248" s="139">
        <v>0.4</v>
      </c>
      <c r="AB248" s="298">
        <v>3E-9</v>
      </c>
      <c r="AC248" s="862"/>
      <c r="AD248" s="610"/>
      <c r="AE248" s="610"/>
      <c r="AF248" s="610"/>
      <c r="AG248" s="1741"/>
      <c r="AH248" s="1741"/>
      <c r="AI248" s="862"/>
      <c r="AJ248" s="1337" t="s">
        <v>522</v>
      </c>
      <c r="AK248" s="139"/>
      <c r="AL248" s="139"/>
      <c r="AM248" s="139"/>
      <c r="AN248" s="139"/>
      <c r="AO248" s="299"/>
      <c r="AP248" s="139"/>
      <c r="AQ248" s="300"/>
      <c r="AR248" s="297"/>
      <c r="AS248" s="139"/>
      <c r="AT248" s="139"/>
      <c r="AU248" s="139"/>
    </row>
    <row r="249" spans="1:47" s="83" customFormat="1" ht="16" x14ac:dyDescent="0.2">
      <c r="A249" s="104"/>
      <c r="B249" s="139"/>
      <c r="C249" s="104"/>
      <c r="D249" s="1991"/>
      <c r="E249" s="139"/>
      <c r="F249" s="1591" t="s">
        <v>231</v>
      </c>
      <c r="G249" s="139" t="s">
        <v>154</v>
      </c>
      <c r="H249" s="166" t="s">
        <v>536</v>
      </c>
      <c r="I249" s="166">
        <v>25905885</v>
      </c>
      <c r="J249" s="166"/>
      <c r="K249" s="166"/>
      <c r="L249" s="166"/>
      <c r="M249" s="166"/>
      <c r="N249" s="166"/>
      <c r="O249" s="139">
        <v>81</v>
      </c>
      <c r="P249" s="296">
        <v>43786</v>
      </c>
      <c r="Q249" s="139" t="s">
        <v>537</v>
      </c>
      <c r="R249" s="139" t="s">
        <v>521</v>
      </c>
      <c r="S249" s="139" t="s">
        <v>1</v>
      </c>
      <c r="T249" s="139" t="s">
        <v>60</v>
      </c>
      <c r="U249" s="105" t="s">
        <v>236</v>
      </c>
      <c r="V249" s="297" t="s">
        <v>254</v>
      </c>
      <c r="W249" s="139">
        <v>1</v>
      </c>
      <c r="X249" s="324">
        <v>25000</v>
      </c>
      <c r="Y249" s="139"/>
      <c r="Z249" s="297">
        <v>15</v>
      </c>
      <c r="AA249" s="139">
        <v>0.4</v>
      </c>
      <c r="AB249" s="298">
        <v>3E-9</v>
      </c>
      <c r="AC249" s="862"/>
      <c r="AD249" s="610"/>
      <c r="AE249" s="610"/>
      <c r="AF249" s="610"/>
      <c r="AG249" s="1741"/>
      <c r="AH249" s="1741"/>
      <c r="AI249" s="862"/>
      <c r="AJ249" s="1337" t="s">
        <v>540</v>
      </c>
      <c r="AK249" s="139"/>
      <c r="AL249" s="139"/>
      <c r="AM249" s="139"/>
      <c r="AN249" s="139"/>
      <c r="AO249" s="299"/>
      <c r="AP249" s="139"/>
      <c r="AQ249" s="300"/>
      <c r="AR249" s="297"/>
      <c r="AS249" s="139"/>
      <c r="AT249" s="139"/>
      <c r="AU249" s="139"/>
    </row>
    <row r="250" spans="1:47" s="201" customFormat="1" ht="16" x14ac:dyDescent="0.2">
      <c r="A250" s="1407"/>
      <c r="B250" s="202"/>
      <c r="C250" s="1407"/>
      <c r="D250" s="1996"/>
      <c r="E250" s="202"/>
      <c r="F250" s="1595" t="s">
        <v>231</v>
      </c>
      <c r="G250" s="202" t="s">
        <v>154</v>
      </c>
      <c r="H250" s="203" t="s">
        <v>538</v>
      </c>
      <c r="I250" s="203">
        <v>25905890</v>
      </c>
      <c r="J250" s="203"/>
      <c r="K250" s="203"/>
      <c r="L250" s="203"/>
      <c r="M250" s="203"/>
      <c r="N250" s="203"/>
      <c r="O250" s="202">
        <v>82</v>
      </c>
      <c r="P250" s="204">
        <v>43786</v>
      </c>
      <c r="Q250" s="202" t="s">
        <v>539</v>
      </c>
      <c r="R250" s="202" t="s">
        <v>521</v>
      </c>
      <c r="S250" s="202" t="s">
        <v>1</v>
      </c>
      <c r="T250" s="202" t="s">
        <v>22</v>
      </c>
      <c r="U250" s="205" t="s">
        <v>236</v>
      </c>
      <c r="V250" s="206" t="s">
        <v>254</v>
      </c>
      <c r="W250" s="202">
        <v>1</v>
      </c>
      <c r="X250" s="316">
        <v>25000</v>
      </c>
      <c r="Y250" s="202"/>
      <c r="Z250" s="206">
        <v>15</v>
      </c>
      <c r="AA250" s="202">
        <v>0.4</v>
      </c>
      <c r="AB250" s="451">
        <v>3E-9</v>
      </c>
      <c r="AC250" s="979"/>
      <c r="AD250" s="1492"/>
      <c r="AE250" s="1492"/>
      <c r="AF250" s="1492"/>
      <c r="AG250" s="1744"/>
      <c r="AH250" s="1744"/>
      <c r="AI250" s="979"/>
      <c r="AJ250" s="1344" t="s">
        <v>552</v>
      </c>
      <c r="AK250" s="202"/>
      <c r="AL250" s="202"/>
      <c r="AM250" s="202"/>
      <c r="AN250" s="202"/>
      <c r="AO250" s="207"/>
      <c r="AP250" s="202"/>
      <c r="AQ250" s="208"/>
      <c r="AR250" s="206"/>
      <c r="AS250" s="202"/>
      <c r="AT250" s="202"/>
      <c r="AU250" s="202"/>
    </row>
    <row r="252" spans="1:47" s="83" customFormat="1" ht="16" x14ac:dyDescent="0.2">
      <c r="A252" s="104"/>
      <c r="B252" s="139"/>
      <c r="C252" s="104"/>
      <c r="D252" s="1991"/>
      <c r="E252" s="139"/>
      <c r="F252" s="1591" t="s">
        <v>231</v>
      </c>
      <c r="G252" s="139" t="s">
        <v>328</v>
      </c>
      <c r="H252" s="166" t="s">
        <v>541</v>
      </c>
      <c r="I252" s="166">
        <v>25992547</v>
      </c>
      <c r="J252" s="166"/>
      <c r="K252" s="166"/>
      <c r="L252" s="166"/>
      <c r="M252" s="166"/>
      <c r="N252" s="166"/>
      <c r="O252" s="139">
        <v>83</v>
      </c>
      <c r="P252" s="296">
        <v>43787</v>
      </c>
      <c r="Q252" s="139" t="s">
        <v>543</v>
      </c>
      <c r="R252" s="139" t="s">
        <v>537</v>
      </c>
      <c r="S252" s="139" t="s">
        <v>1</v>
      </c>
      <c r="T252" s="139" t="s">
        <v>60</v>
      </c>
      <c r="U252" s="105" t="s">
        <v>236</v>
      </c>
      <c r="V252" s="297" t="s">
        <v>254</v>
      </c>
      <c r="W252" s="139">
        <v>1</v>
      </c>
      <c r="X252" s="324">
        <v>50000</v>
      </c>
      <c r="Y252" s="139"/>
      <c r="Z252" s="297">
        <v>15</v>
      </c>
      <c r="AA252" s="139">
        <v>0.4</v>
      </c>
      <c r="AB252" s="298">
        <v>3E-9</v>
      </c>
      <c r="AC252" s="862"/>
      <c r="AD252" s="610"/>
      <c r="AE252" s="610"/>
      <c r="AF252" s="610"/>
      <c r="AG252" s="1741"/>
      <c r="AH252" s="1741"/>
      <c r="AI252" s="862"/>
      <c r="AJ252" s="1337" t="s">
        <v>625</v>
      </c>
      <c r="AK252" s="139"/>
      <c r="AL252" s="139"/>
      <c r="AM252" s="139"/>
      <c r="AN252" s="139"/>
      <c r="AO252" s="299"/>
      <c r="AP252" s="139"/>
      <c r="AQ252" s="300"/>
      <c r="AR252" s="297"/>
      <c r="AS252" s="139"/>
      <c r="AT252" s="139"/>
      <c r="AU252" s="139"/>
    </row>
    <row r="253" spans="1:47" s="201" customFormat="1" ht="16" x14ac:dyDescent="0.2">
      <c r="A253" s="1407"/>
      <c r="B253" s="202"/>
      <c r="C253" s="1407"/>
      <c r="D253" s="1996"/>
      <c r="E253" s="202"/>
      <c r="F253" s="1595" t="s">
        <v>231</v>
      </c>
      <c r="G253" s="202" t="s">
        <v>328</v>
      </c>
      <c r="H253" s="203" t="s">
        <v>542</v>
      </c>
      <c r="I253" s="203">
        <v>25992552</v>
      </c>
      <c r="J253" s="203"/>
      <c r="K253" s="203"/>
      <c r="L253" s="203"/>
      <c r="M253" s="203"/>
      <c r="N253" s="203"/>
      <c r="O253" s="202">
        <v>84</v>
      </c>
      <c r="P253" s="204">
        <v>43787</v>
      </c>
      <c r="Q253" s="202" t="s">
        <v>544</v>
      </c>
      <c r="R253" s="202" t="s">
        <v>543</v>
      </c>
      <c r="S253" s="202" t="s">
        <v>1</v>
      </c>
      <c r="T253" s="452" t="s">
        <v>22</v>
      </c>
      <c r="U253" s="205" t="s">
        <v>236</v>
      </c>
      <c r="V253" s="206" t="s">
        <v>254</v>
      </c>
      <c r="W253" s="202">
        <v>1</v>
      </c>
      <c r="X253" s="317">
        <v>50000</v>
      </c>
      <c r="Y253" s="202"/>
      <c r="Z253" s="206">
        <v>15</v>
      </c>
      <c r="AA253" s="202">
        <v>0.4</v>
      </c>
      <c r="AB253" s="451">
        <v>3E-9</v>
      </c>
      <c r="AC253" s="979"/>
      <c r="AD253" s="1492"/>
      <c r="AE253" s="1492"/>
      <c r="AF253" s="1492"/>
      <c r="AG253" s="1744"/>
      <c r="AH253" s="1744"/>
      <c r="AI253" s="979"/>
      <c r="AJ253" s="1345" t="s">
        <v>626</v>
      </c>
      <c r="AK253" s="202"/>
      <c r="AL253" s="202"/>
      <c r="AM253" s="202"/>
      <c r="AN253" s="202"/>
      <c r="AO253" s="207"/>
      <c r="AP253" s="202"/>
      <c r="AQ253" s="208"/>
      <c r="AR253" s="206"/>
      <c r="AS253" s="202"/>
      <c r="AT253" s="202"/>
      <c r="AU253" s="202"/>
    </row>
    <row r="254" spans="1:47" x14ac:dyDescent="0.2">
      <c r="E254" s="1" t="s">
        <v>506</v>
      </c>
    </row>
    <row r="255" spans="1:47" s="201" customFormat="1" ht="16" x14ac:dyDescent="0.2">
      <c r="A255" s="1407"/>
      <c r="B255" s="202"/>
      <c r="C255" s="1407"/>
      <c r="D255" s="1996"/>
      <c r="E255" s="453">
        <v>2.2916666666666669E-2</v>
      </c>
      <c r="F255" s="1595" t="s">
        <v>231</v>
      </c>
      <c r="G255" s="202" t="s">
        <v>105</v>
      </c>
      <c r="H255" s="203" t="s">
        <v>550</v>
      </c>
      <c r="I255" s="203">
        <v>25991539</v>
      </c>
      <c r="J255" s="203"/>
      <c r="K255" s="203"/>
      <c r="L255" s="203"/>
      <c r="M255" s="203"/>
      <c r="N255" s="203"/>
      <c r="O255" s="202">
        <v>85</v>
      </c>
      <c r="P255" s="204">
        <v>43789</v>
      </c>
      <c r="Q255" s="202" t="s">
        <v>551</v>
      </c>
      <c r="R255" s="202" t="s">
        <v>537</v>
      </c>
      <c r="S255" s="202" t="s">
        <v>1</v>
      </c>
      <c r="T255" s="202" t="s">
        <v>22</v>
      </c>
      <c r="U255" s="205" t="s">
        <v>236</v>
      </c>
      <c r="V255" s="206" t="s">
        <v>254</v>
      </c>
      <c r="W255" s="202">
        <v>1</v>
      </c>
      <c r="X255" s="316">
        <v>25000</v>
      </c>
      <c r="Y255" s="202"/>
      <c r="Z255" s="206">
        <v>15</v>
      </c>
      <c r="AA255" s="202">
        <v>1E-4</v>
      </c>
      <c r="AB255" s="451">
        <v>3E-9</v>
      </c>
      <c r="AC255" s="979"/>
      <c r="AD255" s="1492"/>
      <c r="AE255" s="1492"/>
      <c r="AF255" s="1492"/>
      <c r="AG255" s="1744"/>
      <c r="AH255" s="1744"/>
      <c r="AI255" s="979"/>
      <c r="AJ255" s="1344" t="s">
        <v>559</v>
      </c>
      <c r="AK255" s="202"/>
      <c r="AL255" s="202"/>
      <c r="AM255" s="202"/>
      <c r="AN255" s="202"/>
      <c r="AO255" s="207"/>
      <c r="AP255" s="202"/>
      <c r="AQ255" s="208"/>
      <c r="AR255" s="206"/>
      <c r="AS255" s="202"/>
      <c r="AT255" s="202"/>
      <c r="AU255" s="202"/>
    </row>
    <row r="256" spans="1:47" ht="16" x14ac:dyDescent="0.2">
      <c r="E256" s="278"/>
      <c r="H256" s="11" t="s">
        <v>878</v>
      </c>
      <c r="P256" s="66">
        <v>43815</v>
      </c>
      <c r="R256" s="1"/>
      <c r="T256" s="1"/>
      <c r="U256" s="14"/>
      <c r="X256" s="319"/>
      <c r="AB256" s="500"/>
      <c r="AJ256" s="1346" t="s">
        <v>874</v>
      </c>
    </row>
    <row r="257" spans="1:47" s="83" customFormat="1" ht="16" x14ac:dyDescent="0.2">
      <c r="A257" s="104"/>
      <c r="B257" s="139"/>
      <c r="C257" s="104"/>
      <c r="D257" s="1991"/>
      <c r="E257" s="342">
        <v>8.6111111111111124E-2</v>
      </c>
      <c r="F257" s="1591"/>
      <c r="G257" s="139"/>
      <c r="H257" s="166" t="s">
        <v>550</v>
      </c>
      <c r="I257" s="166">
        <v>25995604</v>
      </c>
      <c r="J257" s="166"/>
      <c r="K257" s="166"/>
      <c r="L257" s="166"/>
      <c r="M257" s="166"/>
      <c r="N257" s="166"/>
      <c r="O257" s="139"/>
      <c r="P257" s="296"/>
      <c r="Q257" s="139"/>
      <c r="R257" s="139"/>
      <c r="S257" s="139"/>
      <c r="T257" s="139"/>
      <c r="U257" s="105"/>
      <c r="V257" s="297"/>
      <c r="W257" s="139"/>
      <c r="X257" s="324"/>
      <c r="Y257" s="139"/>
      <c r="Z257" s="297"/>
      <c r="AA257" s="139">
        <v>1E-4</v>
      </c>
      <c r="AB257" s="298"/>
      <c r="AC257" s="862"/>
      <c r="AD257" s="610"/>
      <c r="AE257" s="610"/>
      <c r="AF257" s="610"/>
      <c r="AG257" s="1741"/>
      <c r="AH257" s="1741"/>
      <c r="AI257" s="862"/>
      <c r="AJ257" s="1337" t="s">
        <v>563</v>
      </c>
      <c r="AK257" s="139"/>
      <c r="AL257" s="139"/>
      <c r="AM257" s="139"/>
      <c r="AN257" s="139"/>
      <c r="AO257" s="299"/>
      <c r="AP257" s="139"/>
      <c r="AQ257" s="300"/>
      <c r="AR257" s="297"/>
      <c r="AS257" s="139"/>
      <c r="AT257" s="139"/>
      <c r="AU257" s="139"/>
    </row>
    <row r="258" spans="1:47" s="83" customFormat="1" ht="16" x14ac:dyDescent="0.2">
      <c r="A258" s="104"/>
      <c r="B258" s="139"/>
      <c r="C258" s="104"/>
      <c r="D258" s="1991"/>
      <c r="E258" s="342">
        <v>0.19652777777777777</v>
      </c>
      <c r="F258" s="1591"/>
      <c r="G258" s="139"/>
      <c r="H258" s="166" t="s">
        <v>565</v>
      </c>
      <c r="I258" s="166">
        <v>25996002</v>
      </c>
      <c r="J258" s="166"/>
      <c r="K258" s="166"/>
      <c r="L258" s="166"/>
      <c r="M258" s="166"/>
      <c r="N258" s="166"/>
      <c r="O258" s="139"/>
      <c r="P258" s="296"/>
      <c r="Q258" s="139"/>
      <c r="R258" s="139"/>
      <c r="S258" s="139"/>
      <c r="T258" s="139"/>
      <c r="U258" s="105"/>
      <c r="V258" s="297"/>
      <c r="W258" s="139"/>
      <c r="X258" s="324"/>
      <c r="Y258" s="139"/>
      <c r="Z258" s="297"/>
      <c r="AA258" s="139">
        <v>1E-4</v>
      </c>
      <c r="AB258" s="298"/>
      <c r="AC258" s="862"/>
      <c r="AD258" s="610"/>
      <c r="AE258" s="610"/>
      <c r="AF258" s="610"/>
      <c r="AG258" s="1741"/>
      <c r="AH258" s="1741"/>
      <c r="AI258" s="862"/>
      <c r="AJ258" s="1337" t="s">
        <v>564</v>
      </c>
      <c r="AK258" s="139"/>
      <c r="AL258" s="139"/>
      <c r="AM258" s="139"/>
      <c r="AN258" s="139"/>
      <c r="AO258" s="299"/>
      <c r="AP258" s="139"/>
      <c r="AQ258" s="300"/>
      <c r="AR258" s="297"/>
      <c r="AS258" s="139"/>
      <c r="AT258" s="139"/>
      <c r="AU258" s="139"/>
    </row>
    <row r="259" spans="1:47" s="83" customFormat="1" ht="16" x14ac:dyDescent="0.2">
      <c r="A259" s="104"/>
      <c r="B259" s="139"/>
      <c r="C259" s="104"/>
      <c r="D259" s="1991"/>
      <c r="E259" s="342"/>
      <c r="F259" s="1591"/>
      <c r="G259" s="139"/>
      <c r="H259" s="166" t="s">
        <v>878</v>
      </c>
      <c r="I259" s="166">
        <v>26810460</v>
      </c>
      <c r="J259" s="166"/>
      <c r="K259" s="166"/>
      <c r="L259" s="166"/>
      <c r="M259" s="166"/>
      <c r="N259" s="166"/>
      <c r="O259" s="139"/>
      <c r="P259" s="296">
        <v>43815</v>
      </c>
      <c r="Q259" s="139"/>
      <c r="R259" s="139"/>
      <c r="S259" s="139"/>
      <c r="T259" s="139"/>
      <c r="U259" s="105"/>
      <c r="V259" s="297"/>
      <c r="W259" s="139"/>
      <c r="X259" s="324"/>
      <c r="Y259" s="139"/>
      <c r="Z259" s="297"/>
      <c r="AA259" s="139" t="s">
        <v>31</v>
      </c>
      <c r="AB259" s="298"/>
      <c r="AC259" s="862"/>
      <c r="AD259" s="610"/>
      <c r="AE259" s="610"/>
      <c r="AF259" s="610"/>
      <c r="AG259" s="1741"/>
      <c r="AH259" s="1741"/>
      <c r="AI259" s="862"/>
      <c r="AJ259" s="1337"/>
      <c r="AK259" s="139"/>
      <c r="AL259" s="139"/>
      <c r="AM259" s="139"/>
      <c r="AN259" s="139"/>
      <c r="AO259" s="299"/>
      <c r="AP259" s="139"/>
      <c r="AQ259" s="300"/>
      <c r="AR259" s="297"/>
      <c r="AS259" s="139"/>
      <c r="AT259" s="139"/>
      <c r="AU259" s="139"/>
    </row>
    <row r="260" spans="1:47" s="201" customFormat="1" ht="16" x14ac:dyDescent="0.2">
      <c r="A260" s="1407"/>
      <c r="B260" s="202"/>
      <c r="C260" s="1407"/>
      <c r="D260" s="1996"/>
      <c r="E260" s="202"/>
      <c r="F260" s="1595" t="s">
        <v>231</v>
      </c>
      <c r="G260" s="202" t="s">
        <v>105</v>
      </c>
      <c r="H260" s="203" t="s">
        <v>553</v>
      </c>
      <c r="I260" s="203">
        <v>25992735</v>
      </c>
      <c r="J260" s="203"/>
      <c r="K260" s="203"/>
      <c r="L260" s="203"/>
      <c r="M260" s="203"/>
      <c r="N260" s="203"/>
      <c r="O260" s="202">
        <v>86</v>
      </c>
      <c r="P260" s="204">
        <v>43789</v>
      </c>
      <c r="Q260" s="202" t="s">
        <v>554</v>
      </c>
      <c r="R260" s="202" t="s">
        <v>551</v>
      </c>
      <c r="S260" s="202" t="s">
        <v>1</v>
      </c>
      <c r="T260" s="202" t="s">
        <v>22</v>
      </c>
      <c r="U260" s="205" t="s">
        <v>236</v>
      </c>
      <c r="V260" s="206" t="s">
        <v>254</v>
      </c>
      <c r="W260" s="202">
        <v>1</v>
      </c>
      <c r="X260" s="318">
        <v>25000</v>
      </c>
      <c r="Y260" s="202"/>
      <c r="Z260" s="206">
        <v>15</v>
      </c>
      <c r="AA260" s="202">
        <v>1E-4</v>
      </c>
      <c r="AB260" s="451">
        <v>3E-9</v>
      </c>
      <c r="AC260" s="979"/>
      <c r="AD260" s="1492"/>
      <c r="AE260" s="1492"/>
      <c r="AF260" s="1492"/>
      <c r="AG260" s="1744"/>
      <c r="AH260" s="1744"/>
      <c r="AI260" s="979"/>
      <c r="AJ260" s="1344" t="s">
        <v>557</v>
      </c>
      <c r="AK260" s="202"/>
      <c r="AL260" s="202"/>
      <c r="AM260" s="202"/>
      <c r="AN260" s="202"/>
      <c r="AO260" s="207"/>
      <c r="AP260" s="202"/>
      <c r="AQ260" s="208"/>
      <c r="AR260" s="206"/>
      <c r="AS260" s="202"/>
      <c r="AT260" s="202"/>
      <c r="AU260" s="202"/>
    </row>
    <row r="261" spans="1:47" s="201" customFormat="1" ht="16" x14ac:dyDescent="0.2">
      <c r="A261" s="1407"/>
      <c r="B261" s="202"/>
      <c r="C261" s="1407"/>
      <c r="D261" s="1996"/>
      <c r="E261" s="202"/>
      <c r="F261" s="1595" t="s">
        <v>231</v>
      </c>
      <c r="G261" s="202" t="s">
        <v>105</v>
      </c>
      <c r="H261" s="203" t="s">
        <v>555</v>
      </c>
      <c r="I261" s="203">
        <v>25995351</v>
      </c>
      <c r="J261" s="203"/>
      <c r="K261" s="203"/>
      <c r="L261" s="203"/>
      <c r="M261" s="203"/>
      <c r="N261" s="203"/>
      <c r="O261" s="202">
        <v>87</v>
      </c>
      <c r="P261" s="204">
        <v>43789</v>
      </c>
      <c r="Q261" s="202" t="s">
        <v>556</v>
      </c>
      <c r="R261" s="202" t="s">
        <v>554</v>
      </c>
      <c r="S261" s="202" t="s">
        <v>1</v>
      </c>
      <c r="T261" s="202" t="s">
        <v>22</v>
      </c>
      <c r="U261" s="205" t="s">
        <v>236</v>
      </c>
      <c r="V261" s="206" t="s">
        <v>254</v>
      </c>
      <c r="W261" s="202">
        <v>1</v>
      </c>
      <c r="X261" s="318">
        <v>25000</v>
      </c>
      <c r="Y261" s="202"/>
      <c r="Z261" s="206">
        <v>15</v>
      </c>
      <c r="AA261" s="202">
        <v>1E-4</v>
      </c>
      <c r="AB261" s="451">
        <v>3E-9</v>
      </c>
      <c r="AC261" s="979"/>
      <c r="AD261" s="1492"/>
      <c r="AE261" s="1492"/>
      <c r="AF261" s="1492"/>
      <c r="AG261" s="1744"/>
      <c r="AH261" s="1744"/>
      <c r="AI261" s="979"/>
      <c r="AJ261" s="1344" t="s">
        <v>558</v>
      </c>
      <c r="AK261" s="202"/>
      <c r="AL261" s="202"/>
      <c r="AM261" s="202"/>
      <c r="AN261" s="202"/>
      <c r="AO261" s="207"/>
      <c r="AP261" s="202"/>
      <c r="AQ261" s="208"/>
      <c r="AR261" s="206"/>
      <c r="AS261" s="202"/>
      <c r="AT261" s="202"/>
      <c r="AU261" s="202"/>
    </row>
    <row r="262" spans="1:47" s="410" customFormat="1" ht="16" x14ac:dyDescent="0.2">
      <c r="A262" s="1408"/>
      <c r="B262" s="400"/>
      <c r="C262" s="1408"/>
      <c r="D262" s="1997"/>
      <c r="E262" s="400"/>
      <c r="F262" s="1596" t="s">
        <v>231</v>
      </c>
      <c r="G262" s="400" t="s">
        <v>105</v>
      </c>
      <c r="H262" s="401" t="s">
        <v>560</v>
      </c>
      <c r="I262" s="401">
        <v>25995434</v>
      </c>
      <c r="J262" s="401"/>
      <c r="K262" s="401"/>
      <c r="L262" s="401"/>
      <c r="M262" s="401"/>
      <c r="N262" s="401"/>
      <c r="O262" s="400">
        <v>88</v>
      </c>
      <c r="P262" s="402">
        <v>43789</v>
      </c>
      <c r="Q262" s="400" t="s">
        <v>561</v>
      </c>
      <c r="R262" s="400" t="s">
        <v>551</v>
      </c>
      <c r="S262" s="400" t="s">
        <v>1</v>
      </c>
      <c r="T262" s="403" t="s">
        <v>60</v>
      </c>
      <c r="U262" s="404" t="s">
        <v>236</v>
      </c>
      <c r="V262" s="405" t="s">
        <v>254</v>
      </c>
      <c r="W262" s="400">
        <v>1</v>
      </c>
      <c r="X262" s="406">
        <v>25000</v>
      </c>
      <c r="Y262" s="400"/>
      <c r="Z262" s="405">
        <v>15</v>
      </c>
      <c r="AA262" s="407">
        <v>1E-4</v>
      </c>
      <c r="AB262" s="407">
        <v>3E-9</v>
      </c>
      <c r="AC262" s="980"/>
      <c r="AD262" s="1493"/>
      <c r="AE262" s="1493"/>
      <c r="AF262" s="1493"/>
      <c r="AG262" s="1745"/>
      <c r="AH262" s="1745"/>
      <c r="AI262" s="980"/>
      <c r="AJ262" s="1347" t="s">
        <v>562</v>
      </c>
      <c r="AK262" s="400"/>
      <c r="AL262" s="400"/>
      <c r="AM262" s="400"/>
      <c r="AN262" s="400"/>
      <c r="AO262" s="408"/>
      <c r="AP262" s="400"/>
      <c r="AQ262" s="409"/>
      <c r="AR262" s="405"/>
      <c r="AS262" s="400"/>
      <c r="AT262" s="400"/>
      <c r="AU262" s="400"/>
    </row>
    <row r="263" spans="1:47" s="201" customFormat="1" ht="16" x14ac:dyDescent="0.2">
      <c r="A263" s="1407"/>
      <c r="B263" s="202"/>
      <c r="C263" s="1407"/>
      <c r="D263" s="1996"/>
      <c r="E263" s="453">
        <v>2.2916666666666669E-2</v>
      </c>
      <c r="F263" s="1595" t="s">
        <v>231</v>
      </c>
      <c r="G263" s="202" t="s">
        <v>105</v>
      </c>
      <c r="H263" s="203" t="s">
        <v>567</v>
      </c>
      <c r="I263" s="203">
        <v>26013860</v>
      </c>
      <c r="J263" s="203"/>
      <c r="K263" s="203"/>
      <c r="L263" s="203"/>
      <c r="M263" s="203"/>
      <c r="N263" s="203"/>
      <c r="O263" s="202">
        <v>89</v>
      </c>
      <c r="P263" s="204">
        <v>43790</v>
      </c>
      <c r="Q263" s="202" t="s">
        <v>568</v>
      </c>
      <c r="R263" s="202" t="s">
        <v>551</v>
      </c>
      <c r="S263" s="202" t="s">
        <v>1</v>
      </c>
      <c r="T263" s="202" t="s">
        <v>22</v>
      </c>
      <c r="U263" s="205" t="s">
        <v>236</v>
      </c>
      <c r="V263" s="206" t="s">
        <v>254</v>
      </c>
      <c r="W263" s="202">
        <v>1</v>
      </c>
      <c r="X263" s="316">
        <v>500</v>
      </c>
      <c r="Y263" s="202"/>
      <c r="Z263" s="206">
        <v>15</v>
      </c>
      <c r="AA263" s="202">
        <v>1E-4</v>
      </c>
      <c r="AB263" s="451">
        <v>3E-9</v>
      </c>
      <c r="AC263" s="979"/>
      <c r="AD263" s="1492"/>
      <c r="AE263" s="1492"/>
      <c r="AF263" s="1492"/>
      <c r="AG263" s="1744"/>
      <c r="AH263" s="1744"/>
      <c r="AI263" s="979"/>
      <c r="AJ263" s="1344" t="s">
        <v>570</v>
      </c>
      <c r="AK263" s="202"/>
      <c r="AL263" s="202"/>
      <c r="AM263" s="202"/>
      <c r="AN263" s="202"/>
      <c r="AO263" s="207"/>
      <c r="AP263" s="202"/>
      <c r="AQ263" s="208"/>
      <c r="AR263" s="206"/>
      <c r="AS263" s="202"/>
      <c r="AT263" s="202"/>
      <c r="AU263" s="202"/>
    </row>
    <row r="264" spans="1:47" s="201" customFormat="1" ht="16" x14ac:dyDescent="0.2">
      <c r="A264" s="1407"/>
      <c r="B264" s="202"/>
      <c r="C264" s="1407"/>
      <c r="D264" s="1996"/>
      <c r="E264" s="202"/>
      <c r="F264" s="1595" t="s">
        <v>231</v>
      </c>
      <c r="G264" s="202" t="s">
        <v>105</v>
      </c>
      <c r="H264" s="203" t="s">
        <v>572</v>
      </c>
      <c r="I264" s="203">
        <v>26013946</v>
      </c>
      <c r="J264" s="203"/>
      <c r="K264" s="203"/>
      <c r="L264" s="203"/>
      <c r="M264" s="203"/>
      <c r="N264" s="203"/>
      <c r="O264" s="202">
        <v>90</v>
      </c>
      <c r="P264" s="204">
        <v>43790</v>
      </c>
      <c r="Q264" s="202" t="s">
        <v>573</v>
      </c>
      <c r="R264" s="202" t="s">
        <v>561</v>
      </c>
      <c r="S264" s="202" t="s">
        <v>1</v>
      </c>
      <c r="T264" s="450" t="s">
        <v>60</v>
      </c>
      <c r="U264" s="205" t="s">
        <v>236</v>
      </c>
      <c r="V264" s="206" t="s">
        <v>254</v>
      </c>
      <c r="W264" s="202">
        <v>1</v>
      </c>
      <c r="X264" s="316">
        <v>25000</v>
      </c>
      <c r="Y264" s="202"/>
      <c r="Z264" s="206">
        <v>15</v>
      </c>
      <c r="AA264" s="202">
        <v>1E-4</v>
      </c>
      <c r="AB264" s="451">
        <v>3E-9</v>
      </c>
      <c r="AC264" s="979"/>
      <c r="AD264" s="1492"/>
      <c r="AE264" s="1492"/>
      <c r="AF264" s="1492"/>
      <c r="AG264" s="1744"/>
      <c r="AH264" s="1744"/>
      <c r="AI264" s="979"/>
      <c r="AJ264" s="1344" t="s">
        <v>574</v>
      </c>
      <c r="AK264" s="202"/>
      <c r="AL264" s="202"/>
      <c r="AM264" s="202"/>
      <c r="AN264" s="202"/>
      <c r="AO264" s="207"/>
      <c r="AP264" s="202"/>
      <c r="AQ264" s="208"/>
      <c r="AR264" s="206"/>
      <c r="AS264" s="202"/>
      <c r="AT264" s="202"/>
      <c r="AU264" s="202"/>
    </row>
    <row r="265" spans="1:47" s="83" customFormat="1" x14ac:dyDescent="0.2">
      <c r="A265" s="104"/>
      <c r="B265" s="139"/>
      <c r="C265" s="104"/>
      <c r="D265" s="1991"/>
      <c r="E265" s="139"/>
      <c r="F265" s="1591"/>
      <c r="G265" s="139"/>
      <c r="H265" s="166"/>
      <c r="I265" s="166"/>
      <c r="J265" s="166"/>
      <c r="K265" s="166"/>
      <c r="L265" s="166"/>
      <c r="M265" s="166"/>
      <c r="N265" s="166"/>
      <c r="O265" s="139">
        <v>91</v>
      </c>
      <c r="P265" s="296"/>
      <c r="Q265" s="139"/>
      <c r="R265" s="139"/>
      <c r="S265" s="139"/>
      <c r="T265" s="325"/>
      <c r="U265" s="105"/>
      <c r="V265" s="297"/>
      <c r="W265" s="139"/>
      <c r="X265" s="324"/>
      <c r="Y265" s="139"/>
      <c r="Z265" s="297"/>
      <c r="AA265" s="139">
        <v>1E-4</v>
      </c>
      <c r="AB265" s="298"/>
      <c r="AC265" s="862"/>
      <c r="AD265" s="610"/>
      <c r="AE265" s="610"/>
      <c r="AF265" s="610"/>
      <c r="AG265" s="1741"/>
      <c r="AH265" s="1741"/>
      <c r="AI265" s="862"/>
      <c r="AJ265" s="1337"/>
      <c r="AK265" s="139"/>
      <c r="AL265" s="139"/>
      <c r="AM265" s="139"/>
      <c r="AN265" s="139"/>
      <c r="AO265" s="299"/>
      <c r="AP265" s="139"/>
      <c r="AQ265" s="300"/>
      <c r="AR265" s="297"/>
      <c r="AS265" s="139"/>
      <c r="AT265" s="139"/>
      <c r="AU265" s="139"/>
    </row>
    <row r="266" spans="1:47" s="201" customFormat="1" ht="16" x14ac:dyDescent="0.2">
      <c r="A266" s="1407"/>
      <c r="B266" s="202"/>
      <c r="C266" s="1407"/>
      <c r="D266" s="1996"/>
      <c r="E266" s="202"/>
      <c r="F266" s="1595"/>
      <c r="G266" s="202"/>
      <c r="H266" s="203"/>
      <c r="I266" s="203">
        <v>26020062</v>
      </c>
      <c r="J266" s="203"/>
      <c r="K266" s="203"/>
      <c r="L266" s="203"/>
      <c r="M266" s="203"/>
      <c r="N266" s="203"/>
      <c r="O266" s="202">
        <v>92</v>
      </c>
      <c r="P266" s="204"/>
      <c r="Q266" s="202" t="s">
        <v>576</v>
      </c>
      <c r="R266" s="202" t="s">
        <v>575</v>
      </c>
      <c r="S266" s="202"/>
      <c r="T266" s="450"/>
      <c r="U266" s="205"/>
      <c r="V266" s="206"/>
      <c r="W266" s="202"/>
      <c r="X266" s="316"/>
      <c r="Y266" s="202"/>
      <c r="Z266" s="206"/>
      <c r="AA266" s="202">
        <v>1E-4</v>
      </c>
      <c r="AB266" s="451"/>
      <c r="AC266" s="979"/>
      <c r="AD266" s="1492"/>
      <c r="AE266" s="1492"/>
      <c r="AF266" s="1492"/>
      <c r="AG266" s="1744"/>
      <c r="AH266" s="1744"/>
      <c r="AI266" s="979"/>
      <c r="AJ266" s="1344" t="s">
        <v>577</v>
      </c>
      <c r="AK266" s="202"/>
      <c r="AL266" s="202"/>
      <c r="AM266" s="202"/>
      <c r="AN266" s="202"/>
      <c r="AO266" s="207"/>
      <c r="AP266" s="202"/>
      <c r="AQ266" s="208"/>
      <c r="AR266" s="206"/>
      <c r="AS266" s="202"/>
      <c r="AT266" s="202"/>
      <c r="AU266" s="202"/>
    </row>
    <row r="267" spans="1:47" s="201" customFormat="1" ht="16" x14ac:dyDescent="0.2">
      <c r="A267" s="1407"/>
      <c r="B267" s="202"/>
      <c r="C267" s="1407"/>
      <c r="D267" s="1996"/>
      <c r="E267" s="202"/>
      <c r="F267" s="1595"/>
      <c r="G267" s="202" t="s">
        <v>105</v>
      </c>
      <c r="H267" s="203" t="s">
        <v>580</v>
      </c>
      <c r="I267" s="203">
        <v>26033122</v>
      </c>
      <c r="J267" s="203"/>
      <c r="K267" s="203"/>
      <c r="L267" s="203"/>
      <c r="M267" s="203"/>
      <c r="N267" s="203"/>
      <c r="O267" s="202"/>
      <c r="P267" s="204"/>
      <c r="Q267" s="202" t="s">
        <v>579</v>
      </c>
      <c r="R267" s="202" t="s">
        <v>576</v>
      </c>
      <c r="S267" s="202"/>
      <c r="T267" s="450"/>
      <c r="U267" s="205"/>
      <c r="V267" s="206"/>
      <c r="W267" s="202"/>
      <c r="X267" s="316"/>
      <c r="Y267" s="202"/>
      <c r="Z267" s="206"/>
      <c r="AA267" s="202">
        <v>1E-4</v>
      </c>
      <c r="AB267" s="451"/>
      <c r="AC267" s="979"/>
      <c r="AD267" s="1492"/>
      <c r="AE267" s="1492"/>
      <c r="AF267" s="1492"/>
      <c r="AG267" s="1744"/>
      <c r="AH267" s="1744"/>
      <c r="AI267" s="979"/>
      <c r="AJ267" s="1344" t="s">
        <v>588</v>
      </c>
      <c r="AK267" s="202"/>
      <c r="AL267" s="202"/>
      <c r="AM267" s="202"/>
      <c r="AN267" s="202"/>
      <c r="AO267" s="207"/>
      <c r="AP267" s="202"/>
      <c r="AQ267" s="208"/>
      <c r="AR267" s="206"/>
      <c r="AS267" s="202"/>
      <c r="AT267" s="202"/>
      <c r="AU267" s="202"/>
    </row>
    <row r="268" spans="1:47" ht="16" x14ac:dyDescent="0.2">
      <c r="H268" s="11" t="s">
        <v>879</v>
      </c>
      <c r="I268" s="11">
        <v>26810655</v>
      </c>
      <c r="P268" s="66">
        <v>43815</v>
      </c>
      <c r="R268" s="1"/>
      <c r="T268" s="499"/>
      <c r="U268" s="14"/>
      <c r="X268" s="319"/>
      <c r="AB268" s="500"/>
      <c r="AJ268" s="1346" t="s">
        <v>874</v>
      </c>
    </row>
    <row r="269" spans="1:47" s="83" customFormat="1" ht="16" x14ac:dyDescent="0.2">
      <c r="A269" s="104"/>
      <c r="B269" s="139"/>
      <c r="C269" s="104"/>
      <c r="D269" s="1991"/>
      <c r="E269" s="342"/>
      <c r="F269" s="1591"/>
      <c r="G269" s="139" t="s">
        <v>105</v>
      </c>
      <c r="H269" s="166" t="s">
        <v>595</v>
      </c>
      <c r="I269" s="166">
        <v>26034115</v>
      </c>
      <c r="J269" s="166"/>
      <c r="K269" s="166"/>
      <c r="L269" s="166"/>
      <c r="M269" s="166"/>
      <c r="N269" s="166"/>
      <c r="O269" s="139">
        <v>94</v>
      </c>
      <c r="P269" s="296"/>
      <c r="Q269" s="139" t="s">
        <v>596</v>
      </c>
      <c r="R269" s="139" t="s">
        <v>551</v>
      </c>
      <c r="S269" s="139"/>
      <c r="T269" s="139"/>
      <c r="U269" s="105"/>
      <c r="V269" s="297"/>
      <c r="W269" s="139"/>
      <c r="X269" s="324"/>
      <c r="Y269" s="139"/>
      <c r="Z269" s="297"/>
      <c r="AA269" s="139">
        <v>0.4</v>
      </c>
      <c r="AB269" s="298"/>
      <c r="AC269" s="862"/>
      <c r="AD269" s="610"/>
      <c r="AE269" s="610"/>
      <c r="AF269" s="610"/>
      <c r="AG269" s="1741"/>
      <c r="AH269" s="1741"/>
      <c r="AI269" s="862"/>
      <c r="AJ269" s="1337" t="s">
        <v>600</v>
      </c>
      <c r="AK269" s="139"/>
      <c r="AL269" s="139"/>
      <c r="AM269" s="139"/>
      <c r="AN269" s="139"/>
      <c r="AO269" s="299"/>
      <c r="AP269" s="139"/>
      <c r="AQ269" s="300"/>
      <c r="AR269" s="297"/>
      <c r="AS269" s="139"/>
      <c r="AT269" s="139"/>
      <c r="AU269" s="139"/>
    </row>
    <row r="270" spans="1:47" s="83" customFormat="1" ht="16" x14ac:dyDescent="0.2">
      <c r="A270" s="104"/>
      <c r="B270" s="139"/>
      <c r="C270" s="104"/>
      <c r="D270" s="1991"/>
      <c r="E270" s="342"/>
      <c r="F270" s="1591"/>
      <c r="G270" s="139" t="s">
        <v>105</v>
      </c>
      <c r="H270" s="166" t="s">
        <v>598</v>
      </c>
      <c r="I270" s="166">
        <v>26034347</v>
      </c>
      <c r="J270" s="166"/>
      <c r="K270" s="166"/>
      <c r="L270" s="166"/>
      <c r="M270" s="166"/>
      <c r="N270" s="166"/>
      <c r="O270" s="139">
        <v>95</v>
      </c>
      <c r="P270" s="296"/>
      <c r="Q270" s="139" t="s">
        <v>599</v>
      </c>
      <c r="R270" s="139" t="s">
        <v>596</v>
      </c>
      <c r="S270" s="139"/>
      <c r="T270" s="139"/>
      <c r="U270" s="105"/>
      <c r="V270" s="297"/>
      <c r="W270" s="139"/>
      <c r="X270" s="324"/>
      <c r="Y270" s="139"/>
      <c r="Z270" s="297"/>
      <c r="AA270" s="139">
        <v>0.01</v>
      </c>
      <c r="AB270" s="298"/>
      <c r="AC270" s="862"/>
      <c r="AD270" s="610"/>
      <c r="AE270" s="610"/>
      <c r="AF270" s="610"/>
      <c r="AG270" s="1741"/>
      <c r="AH270" s="1741"/>
      <c r="AI270" s="862"/>
      <c r="AJ270" s="1337" t="s">
        <v>603</v>
      </c>
      <c r="AK270" s="139"/>
      <c r="AL270" s="139"/>
      <c r="AM270" s="139"/>
      <c r="AN270" s="139"/>
      <c r="AO270" s="299"/>
      <c r="AP270" s="139"/>
      <c r="AQ270" s="300"/>
      <c r="AR270" s="297"/>
      <c r="AS270" s="139"/>
      <c r="AT270" s="139"/>
      <c r="AU270" s="139"/>
    </row>
    <row r="271" spans="1:47" s="366" customFormat="1" ht="16" x14ac:dyDescent="0.2">
      <c r="A271" s="1409"/>
      <c r="B271" s="357"/>
      <c r="C271" s="1409"/>
      <c r="D271" s="1998"/>
      <c r="E271" s="356"/>
      <c r="F271" s="1597"/>
      <c r="G271" s="357" t="s">
        <v>105</v>
      </c>
      <c r="H271" s="358" t="s">
        <v>601</v>
      </c>
      <c r="I271" s="358">
        <v>26035017</v>
      </c>
      <c r="J271" s="358"/>
      <c r="K271" s="358"/>
      <c r="L271" s="358"/>
      <c r="M271" s="358"/>
      <c r="N271" s="358"/>
      <c r="O271" s="357">
        <v>96</v>
      </c>
      <c r="P271" s="359"/>
      <c r="Q271" s="357" t="s">
        <v>602</v>
      </c>
      <c r="R271" s="357" t="s">
        <v>599</v>
      </c>
      <c r="S271" s="357"/>
      <c r="T271" s="357"/>
      <c r="U271" s="360"/>
      <c r="V271" s="361"/>
      <c r="W271" s="357"/>
      <c r="X271" s="362"/>
      <c r="Y271" s="357"/>
      <c r="Z271" s="361"/>
      <c r="AA271" s="357">
        <v>1E-3</v>
      </c>
      <c r="AB271" s="363"/>
      <c r="AC271" s="981"/>
      <c r="AD271" s="1494"/>
      <c r="AE271" s="1494"/>
      <c r="AF271" s="1494"/>
      <c r="AG271" s="1746"/>
      <c r="AH271" s="1746"/>
      <c r="AI271" s="981"/>
      <c r="AJ271" s="1348" t="s">
        <v>606</v>
      </c>
      <c r="AK271" s="357"/>
      <c r="AL271" s="357"/>
      <c r="AM271" s="357"/>
      <c r="AN271" s="357"/>
      <c r="AO271" s="364"/>
      <c r="AP271" s="357"/>
      <c r="AQ271" s="365"/>
      <c r="AR271" s="361"/>
      <c r="AS271" s="357"/>
      <c r="AT271" s="357"/>
      <c r="AU271" s="357"/>
    </row>
    <row r="272" spans="1:47" s="377" customFormat="1" ht="16" x14ac:dyDescent="0.2">
      <c r="A272" s="1410"/>
      <c r="B272" s="368"/>
      <c r="C272" s="1410"/>
      <c r="D272" s="1999"/>
      <c r="E272" s="367"/>
      <c r="F272" s="1598"/>
      <c r="G272" s="368"/>
      <c r="H272" s="369"/>
      <c r="I272" s="369">
        <v>26036775</v>
      </c>
      <c r="J272" s="369"/>
      <c r="K272" s="369"/>
      <c r="L272" s="369"/>
      <c r="M272" s="369"/>
      <c r="N272" s="369"/>
      <c r="O272" s="368"/>
      <c r="P272" s="370"/>
      <c r="Q272" s="368"/>
      <c r="R272" s="368"/>
      <c r="S272" s="368"/>
      <c r="T272" s="368"/>
      <c r="U272" s="371"/>
      <c r="V272" s="372"/>
      <c r="W272" s="368"/>
      <c r="X272" s="373"/>
      <c r="Y272" s="368"/>
      <c r="Z272" s="372"/>
      <c r="AA272" s="368">
        <v>1E-3</v>
      </c>
      <c r="AB272" s="374"/>
      <c r="AC272" s="982"/>
      <c r="AD272" s="1495"/>
      <c r="AE272" s="1495"/>
      <c r="AF272" s="1495"/>
      <c r="AG272" s="1747"/>
      <c r="AH272" s="1747"/>
      <c r="AI272" s="982"/>
      <c r="AJ272" s="1349" t="s">
        <v>617</v>
      </c>
      <c r="AK272" s="368"/>
      <c r="AL272" s="368"/>
      <c r="AM272" s="368"/>
      <c r="AN272" s="368"/>
      <c r="AO272" s="375"/>
      <c r="AP272" s="368"/>
      <c r="AQ272" s="376"/>
      <c r="AR272" s="372"/>
      <c r="AS272" s="368"/>
      <c r="AT272" s="368"/>
      <c r="AU272" s="368"/>
    </row>
    <row r="273" spans="1:47" s="464" customFormat="1" ht="16" x14ac:dyDescent="0.2">
      <c r="A273" s="1411"/>
      <c r="B273" s="455"/>
      <c r="C273" s="1411"/>
      <c r="D273" s="2000"/>
      <c r="E273" s="454"/>
      <c r="F273" s="1599"/>
      <c r="G273" s="455" t="s">
        <v>105</v>
      </c>
      <c r="H273" s="456" t="s">
        <v>604</v>
      </c>
      <c r="I273" s="456">
        <v>26035413</v>
      </c>
      <c r="J273" s="456"/>
      <c r="K273" s="456"/>
      <c r="L273" s="456"/>
      <c r="M273" s="456"/>
      <c r="N273" s="456"/>
      <c r="O273" s="455">
        <v>97</v>
      </c>
      <c r="P273" s="457"/>
      <c r="Q273" s="455" t="s">
        <v>605</v>
      </c>
      <c r="R273" s="455" t="s">
        <v>602</v>
      </c>
      <c r="S273" s="455"/>
      <c r="T273" s="455"/>
      <c r="U273" s="458"/>
      <c r="V273" s="459"/>
      <c r="W273" s="455"/>
      <c r="X273" s="460"/>
      <c r="Y273" s="455"/>
      <c r="Z273" s="459"/>
      <c r="AA273" s="455">
        <v>2.9999999999999997E-4</v>
      </c>
      <c r="AB273" s="461"/>
      <c r="AC273" s="983"/>
      <c r="AD273" s="1496"/>
      <c r="AE273" s="1496"/>
      <c r="AF273" s="1496"/>
      <c r="AG273" s="1748"/>
      <c r="AH273" s="1748"/>
      <c r="AI273" s="983"/>
      <c r="AJ273" s="1350" t="s">
        <v>616</v>
      </c>
      <c r="AK273" s="455"/>
      <c r="AL273" s="455"/>
      <c r="AM273" s="455"/>
      <c r="AN273" s="455"/>
      <c r="AO273" s="462"/>
      <c r="AP273" s="455"/>
      <c r="AQ273" s="463"/>
      <c r="AR273" s="459"/>
      <c r="AS273" s="455"/>
      <c r="AT273" s="455"/>
      <c r="AU273" s="455"/>
    </row>
    <row r="274" spans="1:47" s="475" customFormat="1" ht="16" x14ac:dyDescent="0.2">
      <c r="A274" s="1412"/>
      <c r="B274" s="466"/>
      <c r="C274" s="1412"/>
      <c r="D274" s="2001"/>
      <c r="E274" s="465"/>
      <c r="F274" s="1600"/>
      <c r="G274" s="466"/>
      <c r="H274" s="467"/>
      <c r="I274" s="467">
        <v>26036777</v>
      </c>
      <c r="J274" s="467"/>
      <c r="K274" s="467"/>
      <c r="L274" s="467"/>
      <c r="M274" s="467"/>
      <c r="N274" s="467"/>
      <c r="O274" s="466"/>
      <c r="P274" s="468"/>
      <c r="Q274" s="466"/>
      <c r="R274" s="466"/>
      <c r="S274" s="466"/>
      <c r="T274" s="466"/>
      <c r="U274" s="469"/>
      <c r="V274" s="470"/>
      <c r="W274" s="466"/>
      <c r="X274" s="471"/>
      <c r="Y274" s="466"/>
      <c r="Z274" s="470"/>
      <c r="AA274" s="466">
        <v>2.9999999999999997E-4</v>
      </c>
      <c r="AB274" s="472"/>
      <c r="AC274" s="984"/>
      <c r="AD274" s="1497"/>
      <c r="AE274" s="1497"/>
      <c r="AF274" s="1497"/>
      <c r="AG274" s="1749"/>
      <c r="AH274" s="1749"/>
      <c r="AI274" s="984"/>
      <c r="AJ274" s="1351" t="s">
        <v>611</v>
      </c>
      <c r="AK274" s="466"/>
      <c r="AL274" s="466"/>
      <c r="AM274" s="466"/>
      <c r="AN274" s="466"/>
      <c r="AO274" s="473"/>
      <c r="AP274" s="466"/>
      <c r="AQ274" s="474"/>
      <c r="AR274" s="470"/>
      <c r="AS274" s="466"/>
      <c r="AT274" s="466"/>
      <c r="AU274" s="466"/>
    </row>
    <row r="275" spans="1:47" ht="16" x14ac:dyDescent="0.2">
      <c r="E275" s="278"/>
      <c r="H275" s="11" t="s">
        <v>880</v>
      </c>
      <c r="I275" s="11">
        <v>26810656</v>
      </c>
      <c r="P275" s="66">
        <v>43815</v>
      </c>
      <c r="R275" s="1"/>
      <c r="T275" s="1"/>
      <c r="U275" s="14"/>
      <c r="X275" s="319"/>
      <c r="AB275" s="500"/>
      <c r="AJ275" s="1346" t="s">
        <v>874</v>
      </c>
    </row>
    <row r="276" spans="1:47" s="201" customFormat="1" ht="16" x14ac:dyDescent="0.2">
      <c r="A276" s="1407"/>
      <c r="B276" s="202"/>
      <c r="C276" s="1407"/>
      <c r="D276" s="1996"/>
      <c r="E276" s="453"/>
      <c r="F276" s="1595"/>
      <c r="G276" s="202" t="s">
        <v>105</v>
      </c>
      <c r="H276" s="203" t="s">
        <v>607</v>
      </c>
      <c r="I276" s="203">
        <v>26035644</v>
      </c>
      <c r="J276" s="203"/>
      <c r="K276" s="203"/>
      <c r="L276" s="203"/>
      <c r="M276" s="203"/>
      <c r="N276" s="203"/>
      <c r="O276" s="202">
        <v>98</v>
      </c>
      <c r="P276" s="204"/>
      <c r="Q276" s="202" t="s">
        <v>608</v>
      </c>
      <c r="R276" s="202" t="s">
        <v>605</v>
      </c>
      <c r="S276" s="202"/>
      <c r="T276" s="202"/>
      <c r="U276" s="205"/>
      <c r="V276" s="206"/>
      <c r="W276" s="202"/>
      <c r="X276" s="316"/>
      <c r="Y276" s="202"/>
      <c r="Z276" s="206"/>
      <c r="AA276" s="202">
        <v>2.0000000000000001E-4</v>
      </c>
      <c r="AB276" s="451"/>
      <c r="AC276" s="979"/>
      <c r="AD276" s="1492"/>
      <c r="AE276" s="1492"/>
      <c r="AF276" s="1492"/>
      <c r="AG276" s="1744"/>
      <c r="AH276" s="1744"/>
      <c r="AI276" s="979"/>
      <c r="AJ276" s="1344" t="s">
        <v>612</v>
      </c>
      <c r="AK276" s="202"/>
      <c r="AL276" s="202"/>
      <c r="AM276" s="202"/>
      <c r="AN276" s="202"/>
      <c r="AO276" s="207"/>
      <c r="AP276" s="202"/>
      <c r="AQ276" s="208"/>
      <c r="AR276" s="206"/>
      <c r="AS276" s="202"/>
      <c r="AT276" s="202"/>
      <c r="AU276" s="202"/>
    </row>
    <row r="277" spans="1:47" s="464" customFormat="1" ht="16" x14ac:dyDescent="0.2">
      <c r="A277" s="1411"/>
      <c r="B277" s="455"/>
      <c r="C277" s="1411"/>
      <c r="D277" s="2000"/>
      <c r="E277" s="454"/>
      <c r="F277" s="1599"/>
      <c r="G277" s="455" t="s">
        <v>105</v>
      </c>
      <c r="H277" s="456" t="s">
        <v>609</v>
      </c>
      <c r="I277" s="456">
        <v>26036224</v>
      </c>
      <c r="J277" s="456"/>
      <c r="K277" s="456"/>
      <c r="L277" s="456"/>
      <c r="M277" s="456"/>
      <c r="N277" s="456"/>
      <c r="O277" s="455">
        <v>99</v>
      </c>
      <c r="P277" s="457"/>
      <c r="Q277" s="455" t="s">
        <v>610</v>
      </c>
      <c r="R277" s="455" t="s">
        <v>608</v>
      </c>
      <c r="S277" s="455"/>
      <c r="T277" s="455"/>
      <c r="U277" s="458"/>
      <c r="V277" s="459"/>
      <c r="W277" s="455"/>
      <c r="X277" s="460"/>
      <c r="Y277" s="455"/>
      <c r="Z277" s="459"/>
      <c r="AA277" s="455">
        <v>1E-4</v>
      </c>
      <c r="AB277" s="461"/>
      <c r="AC277" s="983"/>
      <c r="AD277" s="1496"/>
      <c r="AE277" s="1496"/>
      <c r="AF277" s="1496"/>
      <c r="AG277" s="1748"/>
      <c r="AH277" s="1748"/>
      <c r="AI277" s="983"/>
      <c r="AJ277" s="1350" t="s">
        <v>613</v>
      </c>
      <c r="AK277" s="455"/>
      <c r="AL277" s="455"/>
      <c r="AM277" s="455"/>
      <c r="AN277" s="455"/>
      <c r="AO277" s="462"/>
      <c r="AP277" s="455"/>
      <c r="AQ277" s="463"/>
      <c r="AR277" s="459"/>
      <c r="AS277" s="455"/>
      <c r="AT277" s="455"/>
      <c r="AU277" s="455"/>
    </row>
    <row r="278" spans="1:47" ht="16" x14ac:dyDescent="0.2">
      <c r="E278" s="559"/>
      <c r="H278" s="11" t="s">
        <v>871</v>
      </c>
      <c r="P278" s="66">
        <v>43815</v>
      </c>
      <c r="R278" s="1"/>
      <c r="T278" s="1"/>
      <c r="U278" s="14"/>
      <c r="X278" s="319"/>
      <c r="AB278" s="500"/>
      <c r="AJ278" s="1346" t="s">
        <v>874</v>
      </c>
    </row>
    <row r="279" spans="1:47" s="355" customFormat="1" ht="16" x14ac:dyDescent="0.2">
      <c r="A279" s="1413"/>
      <c r="B279" s="346"/>
      <c r="C279" s="1413"/>
      <c r="D279" s="2002"/>
      <c r="E279" s="345"/>
      <c r="F279" s="1574"/>
      <c r="G279" s="346" t="s">
        <v>105</v>
      </c>
      <c r="H279" s="347" t="s">
        <v>614</v>
      </c>
      <c r="I279" s="347">
        <v>26038113</v>
      </c>
      <c r="J279" s="347"/>
      <c r="K279" s="347"/>
      <c r="L279" s="347"/>
      <c r="M279" s="347"/>
      <c r="N279" s="347"/>
      <c r="O279" s="346">
        <v>100</v>
      </c>
      <c r="P279" s="348"/>
      <c r="Q279" s="346" t="s">
        <v>615</v>
      </c>
      <c r="R279" s="346" t="s">
        <v>610</v>
      </c>
      <c r="S279" s="346"/>
      <c r="T279" s="378" t="s">
        <v>60</v>
      </c>
      <c r="U279" s="349"/>
      <c r="V279" s="350"/>
      <c r="W279" s="346"/>
      <c r="X279" s="351"/>
      <c r="Y279" s="346"/>
      <c r="Z279" s="350"/>
      <c r="AA279" s="346">
        <v>1E-4</v>
      </c>
      <c r="AB279" s="352"/>
      <c r="AC279" s="985"/>
      <c r="AD279" s="1498"/>
      <c r="AE279" s="1498"/>
      <c r="AF279" s="1498"/>
      <c r="AG279" s="1750"/>
      <c r="AH279" s="1750"/>
      <c r="AI279" s="985"/>
      <c r="AJ279" s="1352" t="s">
        <v>618</v>
      </c>
      <c r="AK279" s="346"/>
      <c r="AL279" s="346"/>
      <c r="AM279" s="346"/>
      <c r="AN279" s="346"/>
      <c r="AO279" s="353"/>
      <c r="AP279" s="346"/>
      <c r="AQ279" s="354"/>
      <c r="AR279" s="350"/>
      <c r="AS279" s="346"/>
      <c r="AT279" s="346"/>
      <c r="AU279" s="346"/>
    </row>
    <row r="281" spans="1:47" s="152" customFormat="1" ht="18.75" customHeight="1" x14ac:dyDescent="0.2">
      <c r="A281" s="157"/>
      <c r="B281" s="157"/>
      <c r="C281" s="157"/>
      <c r="D281" s="1989"/>
      <c r="E281" s="157" t="s">
        <v>459</v>
      </c>
      <c r="F281" s="1587" t="s">
        <v>231</v>
      </c>
      <c r="G281" s="153" t="s">
        <v>154</v>
      </c>
      <c r="H281" s="154" t="s">
        <v>566</v>
      </c>
      <c r="I281" s="239">
        <v>26013790</v>
      </c>
      <c r="J281" s="239"/>
      <c r="K281" s="239"/>
      <c r="L281" s="239"/>
      <c r="M281" s="239"/>
      <c r="N281" s="156"/>
      <c r="O281" s="157">
        <v>73</v>
      </c>
      <c r="P281" s="158">
        <v>43790</v>
      </c>
      <c r="Q281" s="157" t="s">
        <v>291</v>
      </c>
      <c r="R281" s="157" t="s">
        <v>288</v>
      </c>
      <c r="S281" s="157" t="s">
        <v>1</v>
      </c>
      <c r="T281" s="165" t="s">
        <v>22</v>
      </c>
      <c r="U281" s="157" t="s">
        <v>236</v>
      </c>
      <c r="V281" s="159" t="s">
        <v>254</v>
      </c>
      <c r="W281" s="157">
        <v>1</v>
      </c>
      <c r="X281" s="312">
        <v>15000</v>
      </c>
      <c r="Y281" s="157">
        <v>0.99990000000000001</v>
      </c>
      <c r="Z281" s="159">
        <v>12</v>
      </c>
      <c r="AA281" s="157"/>
      <c r="AB281" s="160">
        <v>3E-9</v>
      </c>
      <c r="AC281" s="974"/>
      <c r="AD281" s="606"/>
      <c r="AE281" s="606"/>
      <c r="AF281" s="606"/>
      <c r="AG281" s="1739"/>
      <c r="AH281" s="1739"/>
      <c r="AI281" s="974"/>
      <c r="AJ281" s="1331" t="s">
        <v>569</v>
      </c>
      <c r="AK281" s="157"/>
      <c r="AL281" s="157"/>
      <c r="AM281" s="157"/>
      <c r="AN281" s="157"/>
      <c r="AO281" s="161"/>
      <c r="AP281" s="157"/>
      <c r="AQ281" s="162"/>
      <c r="AR281" s="159"/>
      <c r="AS281" s="163" t="s">
        <v>293</v>
      </c>
      <c r="AT281" s="164"/>
      <c r="AU281" s="157"/>
    </row>
    <row r="282" spans="1:47" s="152" customFormat="1" ht="18.75" customHeight="1" x14ac:dyDescent="0.2">
      <c r="A282" s="157"/>
      <c r="B282" s="157"/>
      <c r="C282" s="157"/>
      <c r="D282" s="1989"/>
      <c r="E282" s="157" t="s">
        <v>459</v>
      </c>
      <c r="F282" s="1587" t="s">
        <v>231</v>
      </c>
      <c r="G282" s="153" t="s">
        <v>154</v>
      </c>
      <c r="H282" s="154" t="s">
        <v>566</v>
      </c>
      <c r="I282" s="239">
        <v>26013929</v>
      </c>
      <c r="J282" s="239"/>
      <c r="K282" s="239"/>
      <c r="L282" s="239"/>
      <c r="M282" s="239"/>
      <c r="N282" s="156"/>
      <c r="O282" s="157">
        <v>73</v>
      </c>
      <c r="P282" s="158">
        <v>43790</v>
      </c>
      <c r="Q282" s="157" t="s">
        <v>291</v>
      </c>
      <c r="R282" s="157" t="s">
        <v>288</v>
      </c>
      <c r="S282" s="157" t="s">
        <v>1</v>
      </c>
      <c r="T282" s="165" t="s">
        <v>22</v>
      </c>
      <c r="U282" s="157" t="s">
        <v>236</v>
      </c>
      <c r="V282" s="159" t="s">
        <v>254</v>
      </c>
      <c r="W282" s="157">
        <v>1</v>
      </c>
      <c r="X282" s="312">
        <v>15000</v>
      </c>
      <c r="Y282" s="157">
        <v>0.99990000000000001</v>
      </c>
      <c r="Z282" s="159">
        <v>12</v>
      </c>
      <c r="AA282" s="157"/>
      <c r="AB282" s="160">
        <v>3E-9</v>
      </c>
      <c r="AC282" s="974"/>
      <c r="AD282" s="606"/>
      <c r="AE282" s="606"/>
      <c r="AF282" s="606"/>
      <c r="AG282" s="1739"/>
      <c r="AH282" s="1739"/>
      <c r="AI282" s="974"/>
      <c r="AJ282" s="1331" t="s">
        <v>571</v>
      </c>
      <c r="AK282" s="157"/>
      <c r="AL282" s="157"/>
      <c r="AM282" s="157"/>
      <c r="AN282" s="157"/>
      <c r="AO282" s="161"/>
      <c r="AP282" s="157"/>
      <c r="AQ282" s="162"/>
      <c r="AR282" s="159"/>
      <c r="AS282" s="163" t="s">
        <v>293</v>
      </c>
      <c r="AT282" s="164"/>
      <c r="AU282" s="157"/>
    </row>
    <row r="285" spans="1:47" s="84" customFormat="1" ht="16" x14ac:dyDescent="0.2">
      <c r="A285" s="153"/>
      <c r="B285" s="85"/>
      <c r="C285" s="153"/>
      <c r="D285" s="1995"/>
      <c r="E285" s="85"/>
      <c r="F285" s="1594" t="s">
        <v>231</v>
      </c>
      <c r="G285" s="85" t="s">
        <v>105</v>
      </c>
      <c r="H285" s="239" t="s">
        <v>463</v>
      </c>
      <c r="I285" s="239">
        <v>26032034</v>
      </c>
      <c r="J285" s="239"/>
      <c r="K285" s="239"/>
      <c r="L285" s="239"/>
      <c r="M285" s="239"/>
      <c r="N285" s="239"/>
      <c r="O285" s="85">
        <v>1</v>
      </c>
      <c r="P285" s="240">
        <v>43791</v>
      </c>
      <c r="Q285" s="85" t="s">
        <v>464</v>
      </c>
      <c r="R285" s="84" t="s">
        <v>448</v>
      </c>
      <c r="S285" s="85" t="s">
        <v>1</v>
      </c>
      <c r="T285" s="85" t="s">
        <v>22</v>
      </c>
      <c r="U285" s="157" t="s">
        <v>236</v>
      </c>
      <c r="V285" s="241" t="s">
        <v>310</v>
      </c>
      <c r="W285" s="85">
        <v>1</v>
      </c>
      <c r="X285" s="322">
        <v>600</v>
      </c>
      <c r="Y285" s="85"/>
      <c r="Z285" s="241">
        <v>13</v>
      </c>
      <c r="AA285" s="85"/>
      <c r="AB285" s="248">
        <v>3E-9</v>
      </c>
      <c r="AC285" s="613"/>
      <c r="AD285" s="1483"/>
      <c r="AE285" s="1483"/>
      <c r="AF285" s="1483"/>
      <c r="AG285" s="1743"/>
      <c r="AH285" s="1743"/>
      <c r="AI285" s="613"/>
      <c r="AJ285" s="1342" t="s">
        <v>578</v>
      </c>
      <c r="AK285" s="85"/>
      <c r="AL285" s="85"/>
      <c r="AM285" s="85"/>
      <c r="AN285" s="85"/>
      <c r="AO285" s="242"/>
      <c r="AP285" s="85"/>
      <c r="AQ285" s="243"/>
      <c r="AR285" s="241"/>
      <c r="AS285" s="85"/>
      <c r="AT285" s="85"/>
      <c r="AU285" s="85"/>
    </row>
    <row r="287" spans="1:47" s="84" customFormat="1" ht="16" x14ac:dyDescent="0.2">
      <c r="A287" s="153"/>
      <c r="B287" s="85"/>
      <c r="C287" s="153"/>
      <c r="D287" s="1995"/>
      <c r="E287" s="85"/>
      <c r="F287" s="1594" t="s">
        <v>231</v>
      </c>
      <c r="G287" s="85" t="s">
        <v>105</v>
      </c>
      <c r="H287" s="239" t="s">
        <v>581</v>
      </c>
      <c r="I287" s="239">
        <v>26032571</v>
      </c>
      <c r="J287" s="239"/>
      <c r="K287" s="239"/>
      <c r="L287" s="239"/>
      <c r="M287" s="239"/>
      <c r="N287" s="239"/>
      <c r="O287" s="85">
        <v>1</v>
      </c>
      <c r="P287" s="240">
        <v>43791</v>
      </c>
      <c r="Q287" s="85" t="s">
        <v>496</v>
      </c>
      <c r="R287" s="84" t="s">
        <v>448</v>
      </c>
      <c r="S287" s="85" t="s">
        <v>1</v>
      </c>
      <c r="T287" s="85" t="s">
        <v>22</v>
      </c>
      <c r="U287" s="157" t="s">
        <v>236</v>
      </c>
      <c r="V287" s="241" t="s">
        <v>310</v>
      </c>
      <c r="W287" s="85">
        <v>1</v>
      </c>
      <c r="X287" s="322">
        <v>600</v>
      </c>
      <c r="Y287" s="85"/>
      <c r="Z287" s="241">
        <v>13</v>
      </c>
      <c r="AA287" s="85"/>
      <c r="AB287" s="248">
        <v>3E-9</v>
      </c>
      <c r="AC287" s="613"/>
      <c r="AD287" s="1483"/>
      <c r="AE287" s="1483"/>
      <c r="AF287" s="1483"/>
      <c r="AG287" s="1743"/>
      <c r="AH287" s="1743"/>
      <c r="AI287" s="613"/>
      <c r="AJ287" s="1342" t="s">
        <v>584</v>
      </c>
      <c r="AK287" s="85"/>
      <c r="AL287" s="85"/>
      <c r="AM287" s="85"/>
      <c r="AN287" s="85"/>
      <c r="AO287" s="242"/>
      <c r="AP287" s="85"/>
      <c r="AQ287" s="243"/>
      <c r="AR287" s="241"/>
      <c r="AS287" s="85"/>
      <c r="AT287" s="85"/>
      <c r="AU287" s="85"/>
    </row>
    <row r="288" spans="1:47" x14ac:dyDescent="0.2">
      <c r="F288" s="2" t="s">
        <v>184</v>
      </c>
    </row>
    <row r="289" spans="1:47" s="84" customFormat="1" ht="16" x14ac:dyDescent="0.2">
      <c r="A289" s="153"/>
      <c r="B289" s="85"/>
      <c r="C289" s="153"/>
      <c r="D289" s="1995"/>
      <c r="E289" s="85"/>
      <c r="F289" s="1594" t="s">
        <v>231</v>
      </c>
      <c r="G289" s="85" t="s">
        <v>105</v>
      </c>
      <c r="H289" s="239" t="s">
        <v>582</v>
      </c>
      <c r="I289" s="239">
        <v>26032724</v>
      </c>
      <c r="J289" s="239"/>
      <c r="K289" s="239"/>
      <c r="L289" s="239"/>
      <c r="M289" s="239"/>
      <c r="N289" s="239"/>
      <c r="O289" s="85"/>
      <c r="P289" s="240">
        <v>43791</v>
      </c>
      <c r="Q289" s="85" t="s">
        <v>583</v>
      </c>
      <c r="R289" s="85" t="s">
        <v>496</v>
      </c>
      <c r="S289" s="85" t="s">
        <v>1</v>
      </c>
      <c r="T289" s="85" t="s">
        <v>22</v>
      </c>
      <c r="U289" s="157" t="s">
        <v>236</v>
      </c>
      <c r="V289" s="241" t="s">
        <v>310</v>
      </c>
      <c r="W289" s="85">
        <v>1</v>
      </c>
      <c r="X289" s="323">
        <v>600</v>
      </c>
      <c r="Y289" s="85"/>
      <c r="Z289" s="343">
        <v>15</v>
      </c>
      <c r="AA289" s="412"/>
      <c r="AB289" s="344">
        <v>3E-9</v>
      </c>
      <c r="AC289" s="986"/>
      <c r="AD289" s="1483"/>
      <c r="AE289" s="1483"/>
      <c r="AF289" s="1483"/>
      <c r="AG289" s="1743"/>
      <c r="AH289" s="1743"/>
      <c r="AI289" s="986"/>
      <c r="AJ289" s="1342" t="s">
        <v>587</v>
      </c>
      <c r="AK289" s="85"/>
      <c r="AL289" s="85"/>
      <c r="AM289" s="85"/>
      <c r="AN289" s="85"/>
      <c r="AO289" s="242"/>
      <c r="AP289" s="85"/>
      <c r="AQ289" s="243"/>
      <c r="AR289" s="241"/>
      <c r="AS289" s="85"/>
      <c r="AT289" s="85"/>
      <c r="AU289" s="85"/>
    </row>
    <row r="290" spans="1:47" s="84" customFormat="1" ht="16" x14ac:dyDescent="0.2">
      <c r="A290" s="153"/>
      <c r="B290" s="85"/>
      <c r="C290" s="153"/>
      <c r="D290" s="1995"/>
      <c r="E290" s="85"/>
      <c r="F290" s="1594" t="s">
        <v>231</v>
      </c>
      <c r="G290" s="85" t="s">
        <v>105</v>
      </c>
      <c r="H290" s="239" t="s">
        <v>585</v>
      </c>
      <c r="I290" s="239">
        <v>26032872</v>
      </c>
      <c r="J290" s="239"/>
      <c r="K290" s="239"/>
      <c r="L290" s="239"/>
      <c r="M290" s="239"/>
      <c r="N290" s="239"/>
      <c r="O290" s="85"/>
      <c r="P290" s="240">
        <v>43791</v>
      </c>
      <c r="Q290" s="85" t="s">
        <v>586</v>
      </c>
      <c r="R290" s="85" t="s">
        <v>583</v>
      </c>
      <c r="S290" s="85" t="s">
        <v>1</v>
      </c>
      <c r="T290" s="85" t="s">
        <v>22</v>
      </c>
      <c r="U290" s="157" t="s">
        <v>236</v>
      </c>
      <c r="V290" s="241" t="s">
        <v>310</v>
      </c>
      <c r="W290" s="85">
        <v>1</v>
      </c>
      <c r="X290" s="322">
        <v>25000</v>
      </c>
      <c r="Y290" s="85"/>
      <c r="Z290" s="241">
        <v>13</v>
      </c>
      <c r="AA290" s="85"/>
      <c r="AB290" s="248">
        <v>3E-9</v>
      </c>
      <c r="AC290" s="613"/>
      <c r="AD290" s="1483"/>
      <c r="AE290" s="1483"/>
      <c r="AF290" s="1483"/>
      <c r="AG290" s="1743"/>
      <c r="AH290" s="1743"/>
      <c r="AI290" s="613"/>
      <c r="AJ290" s="1342" t="s">
        <v>589</v>
      </c>
      <c r="AK290" s="85"/>
      <c r="AL290" s="85"/>
      <c r="AM290" s="85"/>
      <c r="AN290" s="85"/>
      <c r="AO290" s="242"/>
      <c r="AP290" s="85"/>
      <c r="AQ290" s="243"/>
      <c r="AR290" s="241"/>
      <c r="AS290" s="85"/>
      <c r="AT290" s="85"/>
      <c r="AU290" s="85"/>
    </row>
    <row r="291" spans="1:47" s="84" customFormat="1" ht="16" x14ac:dyDescent="0.2">
      <c r="A291" s="153"/>
      <c r="B291" s="85"/>
      <c r="C291" s="153"/>
      <c r="D291" s="1995"/>
      <c r="E291" s="85"/>
      <c r="F291" s="1594" t="s">
        <v>231</v>
      </c>
      <c r="G291" s="85" t="s">
        <v>105</v>
      </c>
      <c r="H291" s="239" t="s">
        <v>591</v>
      </c>
      <c r="I291" s="239">
        <v>26033393</v>
      </c>
      <c r="J291" s="239"/>
      <c r="K291" s="239"/>
      <c r="L291" s="239"/>
      <c r="M291" s="239"/>
      <c r="N291" s="239"/>
      <c r="O291" s="85"/>
      <c r="P291" s="240">
        <v>43791</v>
      </c>
      <c r="Q291" s="85" t="s">
        <v>590</v>
      </c>
      <c r="R291" s="85" t="s">
        <v>586</v>
      </c>
      <c r="S291" s="85" t="s">
        <v>1</v>
      </c>
      <c r="T291" s="85" t="s">
        <v>22</v>
      </c>
      <c r="U291" s="157" t="s">
        <v>236</v>
      </c>
      <c r="V291" s="241" t="s">
        <v>310</v>
      </c>
      <c r="W291" s="85">
        <v>1</v>
      </c>
      <c r="X291" s="261">
        <v>25000</v>
      </c>
      <c r="Y291" s="85"/>
      <c r="Z291" s="241">
        <v>13</v>
      </c>
      <c r="AA291" s="85"/>
      <c r="AB291" s="248">
        <v>3E-9</v>
      </c>
      <c r="AC291" s="613"/>
      <c r="AD291" s="1483"/>
      <c r="AE291" s="1483"/>
      <c r="AF291" s="1483"/>
      <c r="AG291" s="1743"/>
      <c r="AH291" s="1743"/>
      <c r="AI291" s="613"/>
      <c r="AJ291" s="1342" t="s">
        <v>594</v>
      </c>
      <c r="AK291" s="85"/>
      <c r="AL291" s="85"/>
      <c r="AM291" s="85"/>
      <c r="AN291" s="85"/>
      <c r="AO291" s="242"/>
      <c r="AP291" s="85"/>
      <c r="AQ291" s="243"/>
      <c r="AR291" s="241"/>
      <c r="AS291" s="85"/>
      <c r="AT291" s="85"/>
      <c r="AU291" s="85"/>
    </row>
    <row r="292" spans="1:47" s="84" customFormat="1" ht="16" x14ac:dyDescent="0.2">
      <c r="A292" s="153"/>
      <c r="B292" s="85"/>
      <c r="C292" s="153"/>
      <c r="D292" s="1995"/>
      <c r="E292" s="85"/>
      <c r="F292" s="1594" t="s">
        <v>231</v>
      </c>
      <c r="G292" s="85" t="s">
        <v>105</v>
      </c>
      <c r="H292" s="239" t="s">
        <v>592</v>
      </c>
      <c r="I292" s="239">
        <v>26033525</v>
      </c>
      <c r="J292" s="239"/>
      <c r="K292" s="239"/>
      <c r="L292" s="239"/>
      <c r="M292" s="239"/>
      <c r="N292" s="239"/>
      <c r="O292" s="85"/>
      <c r="P292" s="240">
        <v>43791</v>
      </c>
      <c r="Q292" s="85" t="s">
        <v>593</v>
      </c>
      <c r="R292" s="85" t="s">
        <v>590</v>
      </c>
      <c r="S292" s="85" t="s">
        <v>1</v>
      </c>
      <c r="T292" s="85" t="s">
        <v>22</v>
      </c>
      <c r="U292" s="157" t="s">
        <v>236</v>
      </c>
      <c r="V292" s="241" t="s">
        <v>310</v>
      </c>
      <c r="W292" s="85">
        <v>1</v>
      </c>
      <c r="X292" s="261">
        <v>25000</v>
      </c>
      <c r="Y292" s="85"/>
      <c r="Z292" s="241">
        <v>13</v>
      </c>
      <c r="AA292" s="85"/>
      <c r="AB292" s="248">
        <v>3E-9</v>
      </c>
      <c r="AC292" s="613"/>
      <c r="AD292" s="1483"/>
      <c r="AE292" s="1483"/>
      <c r="AF292" s="1483"/>
      <c r="AG292" s="1743"/>
      <c r="AH292" s="1743"/>
      <c r="AI292" s="613"/>
      <c r="AJ292" s="1342" t="s">
        <v>597</v>
      </c>
      <c r="AK292" s="85"/>
      <c r="AL292" s="85"/>
      <c r="AM292" s="85"/>
      <c r="AN292" s="85"/>
      <c r="AO292" s="242"/>
      <c r="AP292" s="85"/>
      <c r="AQ292" s="243"/>
      <c r="AR292" s="241"/>
      <c r="AS292" s="85"/>
      <c r="AT292" s="85"/>
      <c r="AU292" s="85"/>
    </row>
    <row r="294" spans="1:47" s="424" customFormat="1" ht="16" x14ac:dyDescent="0.2">
      <c r="A294" s="116"/>
      <c r="B294" s="415"/>
      <c r="C294" s="116"/>
      <c r="D294" s="2003"/>
      <c r="E294" s="415"/>
      <c r="F294" s="1601" t="s">
        <v>231</v>
      </c>
      <c r="G294" s="415" t="s">
        <v>154</v>
      </c>
      <c r="H294" s="416" t="s">
        <v>619</v>
      </c>
      <c r="I294" s="416">
        <v>26040093</v>
      </c>
      <c r="J294" s="416"/>
      <c r="K294" s="416"/>
      <c r="L294" s="416"/>
      <c r="M294" s="416"/>
      <c r="N294" s="416"/>
      <c r="O294" s="415">
        <v>101</v>
      </c>
      <c r="P294" s="417">
        <v>43791</v>
      </c>
      <c r="Q294" s="415" t="s">
        <v>620</v>
      </c>
      <c r="R294" s="415" t="s">
        <v>539</v>
      </c>
      <c r="S294" s="415" t="s">
        <v>1</v>
      </c>
      <c r="T294" s="415" t="s">
        <v>22</v>
      </c>
      <c r="U294" s="418" t="s">
        <v>236</v>
      </c>
      <c r="V294" s="419" t="s">
        <v>254</v>
      </c>
      <c r="W294" s="415">
        <v>1</v>
      </c>
      <c r="X294" s="420">
        <v>12500</v>
      </c>
      <c r="Y294" s="415"/>
      <c r="Z294" s="419">
        <v>15</v>
      </c>
      <c r="AA294" s="415">
        <v>0.4</v>
      </c>
      <c r="AB294" s="421">
        <v>3E-9</v>
      </c>
      <c r="AC294" s="987"/>
      <c r="AD294" s="1499"/>
      <c r="AE294" s="1499"/>
      <c r="AF294" s="1499"/>
      <c r="AG294" s="1751"/>
      <c r="AH294" s="1751"/>
      <c r="AI294" s="987"/>
      <c r="AJ294" s="1353" t="s">
        <v>623</v>
      </c>
      <c r="AK294" s="415"/>
      <c r="AL294" s="415"/>
      <c r="AM294" s="415"/>
      <c r="AN294" s="415"/>
      <c r="AO294" s="422"/>
      <c r="AP294" s="415"/>
      <c r="AQ294" s="423"/>
      <c r="AR294" s="419"/>
      <c r="AS294" s="415"/>
      <c r="AT294" s="415"/>
      <c r="AU294" s="415"/>
    </row>
    <row r="295" spans="1:47" s="424" customFormat="1" ht="16" x14ac:dyDescent="0.2">
      <c r="A295" s="116"/>
      <c r="B295" s="415"/>
      <c r="C295" s="116"/>
      <c r="D295" s="2003"/>
      <c r="E295" s="415"/>
      <c r="F295" s="1601" t="s">
        <v>231</v>
      </c>
      <c r="G295" s="415" t="s">
        <v>154</v>
      </c>
      <c r="H295" s="416" t="s">
        <v>621</v>
      </c>
      <c r="I295" s="416">
        <v>26040095</v>
      </c>
      <c r="J295" s="416"/>
      <c r="K295" s="416"/>
      <c r="L295" s="416"/>
      <c r="M295" s="416"/>
      <c r="N295" s="416"/>
      <c r="O295" s="415">
        <v>102</v>
      </c>
      <c r="P295" s="417">
        <v>43791</v>
      </c>
      <c r="Q295" s="415" t="s">
        <v>622</v>
      </c>
      <c r="R295" s="415" t="s">
        <v>620</v>
      </c>
      <c r="S295" s="415" t="s">
        <v>1</v>
      </c>
      <c r="T295" s="415" t="s">
        <v>22</v>
      </c>
      <c r="U295" s="418" t="s">
        <v>236</v>
      </c>
      <c r="V295" s="419" t="s">
        <v>254</v>
      </c>
      <c r="W295" s="415">
        <v>1</v>
      </c>
      <c r="X295" s="425">
        <v>12500</v>
      </c>
      <c r="Y295" s="415"/>
      <c r="Z295" s="419">
        <v>15</v>
      </c>
      <c r="AA295" s="415">
        <v>0.4</v>
      </c>
      <c r="AB295" s="421">
        <v>3E-9</v>
      </c>
      <c r="AC295" s="987"/>
      <c r="AD295" s="1499"/>
      <c r="AE295" s="1499"/>
      <c r="AF295" s="1499"/>
      <c r="AG295" s="1751"/>
      <c r="AH295" s="1751"/>
      <c r="AI295" s="987"/>
      <c r="AJ295" s="1353" t="s">
        <v>624</v>
      </c>
      <c r="AK295" s="415"/>
      <c r="AL295" s="415"/>
      <c r="AM295" s="415"/>
      <c r="AN295" s="415"/>
      <c r="AO295" s="422"/>
      <c r="AP295" s="415"/>
      <c r="AQ295" s="423"/>
      <c r="AR295" s="419"/>
      <c r="AS295" s="415"/>
      <c r="AT295" s="415"/>
      <c r="AU295" s="415"/>
    </row>
    <row r="297" spans="1:47" s="83" customFormat="1" ht="16" x14ac:dyDescent="0.2">
      <c r="A297" s="104"/>
      <c r="B297" s="139"/>
      <c r="C297" s="104"/>
      <c r="D297" s="1991"/>
      <c r="E297" s="139"/>
      <c r="F297" s="1591" t="s">
        <v>231</v>
      </c>
      <c r="G297" s="139" t="s">
        <v>105</v>
      </c>
      <c r="H297" s="166" t="s">
        <v>629</v>
      </c>
      <c r="I297" s="166">
        <v>26151718</v>
      </c>
      <c r="J297" s="166"/>
      <c r="K297" s="166"/>
      <c r="L297" s="166"/>
      <c r="M297" s="166"/>
      <c r="N297" s="166"/>
      <c r="O297" s="139">
        <v>103</v>
      </c>
      <c r="P297" s="296">
        <v>43794</v>
      </c>
      <c r="Q297" s="139" t="s">
        <v>627</v>
      </c>
      <c r="R297" s="139" t="s">
        <v>544</v>
      </c>
      <c r="S297" s="139" t="s">
        <v>1</v>
      </c>
      <c r="T297" s="210" t="s">
        <v>22</v>
      </c>
      <c r="U297" s="105" t="s">
        <v>236</v>
      </c>
      <c r="V297" s="297" t="s">
        <v>254</v>
      </c>
      <c r="W297" s="139">
        <v>1</v>
      </c>
      <c r="X297" s="324">
        <v>500</v>
      </c>
      <c r="Y297" s="139"/>
      <c r="Z297" s="297">
        <v>15</v>
      </c>
      <c r="AA297" s="139">
        <v>0.4</v>
      </c>
      <c r="AB297" s="298">
        <v>3E-9</v>
      </c>
      <c r="AC297" s="862"/>
      <c r="AD297" s="610"/>
      <c r="AE297" s="610"/>
      <c r="AF297" s="610"/>
      <c r="AG297" s="1741"/>
      <c r="AH297" s="1741"/>
      <c r="AI297" s="862"/>
      <c r="AJ297" s="1340" t="s">
        <v>628</v>
      </c>
      <c r="AK297" s="139"/>
      <c r="AL297" s="139"/>
      <c r="AM297" s="139"/>
      <c r="AN297" s="139"/>
      <c r="AO297" s="299"/>
      <c r="AP297" s="139"/>
      <c r="AQ297" s="300"/>
      <c r="AR297" s="297"/>
      <c r="AS297" s="139"/>
      <c r="AT297" s="139"/>
      <c r="AU297" s="139"/>
    </row>
    <row r="298" spans="1:47" s="424" customFormat="1" ht="16" x14ac:dyDescent="0.2">
      <c r="A298" s="116"/>
      <c r="B298" s="415"/>
      <c r="C298" s="116"/>
      <c r="D298" s="2003"/>
      <c r="E298" s="415"/>
      <c r="F298" s="1601" t="s">
        <v>231</v>
      </c>
      <c r="G298" s="415" t="s">
        <v>105</v>
      </c>
      <c r="H298" s="416" t="s">
        <v>631</v>
      </c>
      <c r="I298" s="416">
        <v>26158079</v>
      </c>
      <c r="J298" s="416"/>
      <c r="K298" s="416"/>
      <c r="L298" s="416"/>
      <c r="M298" s="416"/>
      <c r="N298" s="416"/>
      <c r="O298" s="415">
        <v>104</v>
      </c>
      <c r="P298" s="417">
        <v>43794</v>
      </c>
      <c r="Q298" s="415" t="s">
        <v>630</v>
      </c>
      <c r="R298" s="415" t="s">
        <v>627</v>
      </c>
      <c r="S298" s="415" t="s">
        <v>1</v>
      </c>
      <c r="T298" s="426" t="s">
        <v>22</v>
      </c>
      <c r="U298" s="418" t="s">
        <v>236</v>
      </c>
      <c r="V298" s="419" t="s">
        <v>254</v>
      </c>
      <c r="W298" s="415">
        <v>1</v>
      </c>
      <c r="X298" s="420">
        <v>50</v>
      </c>
      <c r="Y298" s="415"/>
      <c r="Z298" s="419">
        <v>15</v>
      </c>
      <c r="AA298" s="415">
        <v>0.4</v>
      </c>
      <c r="AB298" s="421">
        <v>3E-9</v>
      </c>
      <c r="AC298" s="987"/>
      <c r="AD298" s="1499"/>
      <c r="AE298" s="1499"/>
      <c r="AF298" s="1499"/>
      <c r="AG298" s="1751"/>
      <c r="AH298" s="1751"/>
      <c r="AI298" s="987"/>
      <c r="AJ298" s="1353" t="s">
        <v>636</v>
      </c>
      <c r="AK298" s="427" t="s">
        <v>340</v>
      </c>
      <c r="AL298" s="415"/>
      <c r="AM298" s="415"/>
      <c r="AN298" s="415"/>
      <c r="AO298" s="422"/>
      <c r="AP298" s="415"/>
      <c r="AQ298" s="423"/>
      <c r="AR298" s="419"/>
      <c r="AS298" s="415"/>
      <c r="AT298" s="415"/>
      <c r="AU298" s="415"/>
    </row>
    <row r="299" spans="1:47" ht="16" x14ac:dyDescent="0.2">
      <c r="H299" s="11" t="s">
        <v>872</v>
      </c>
      <c r="I299" s="1">
        <v>26809794</v>
      </c>
      <c r="J299" s="1"/>
      <c r="K299" s="1"/>
      <c r="L299" s="1"/>
      <c r="M299" s="1"/>
      <c r="P299" s="66">
        <v>43815</v>
      </c>
      <c r="R299" s="1"/>
      <c r="T299" s="216"/>
      <c r="U299" s="14"/>
      <c r="X299" s="319"/>
      <c r="AB299" s="500"/>
      <c r="AJ299" s="1346" t="s">
        <v>874</v>
      </c>
    </row>
    <row r="300" spans="1:47" x14ac:dyDescent="0.2">
      <c r="T300" s="218"/>
    </row>
    <row r="301" spans="1:47" s="223" customFormat="1" ht="16" x14ac:dyDescent="0.2">
      <c r="A301" s="125"/>
      <c r="B301" s="222"/>
      <c r="C301" s="125"/>
      <c r="D301" s="2004"/>
      <c r="E301" s="222"/>
      <c r="F301" s="1602" t="s">
        <v>231</v>
      </c>
      <c r="G301" s="222" t="s">
        <v>105</v>
      </c>
      <c r="H301" s="224" t="s">
        <v>633</v>
      </c>
      <c r="I301" s="386">
        <v>26156664</v>
      </c>
      <c r="J301" s="386"/>
      <c r="K301" s="386"/>
      <c r="L301" s="386"/>
      <c r="M301" s="386"/>
      <c r="N301" s="224"/>
      <c r="O301" s="222">
        <v>105</v>
      </c>
      <c r="P301" s="379">
        <v>43794</v>
      </c>
      <c r="Q301" s="222" t="s">
        <v>632</v>
      </c>
      <c r="R301" s="222" t="s">
        <v>291</v>
      </c>
      <c r="S301" s="222" t="s">
        <v>1</v>
      </c>
      <c r="T301" s="383" t="s">
        <v>22</v>
      </c>
      <c r="U301" s="129" t="s">
        <v>236</v>
      </c>
      <c r="V301" s="380" t="s">
        <v>254</v>
      </c>
      <c r="W301" s="222">
        <v>1</v>
      </c>
      <c r="X301" s="384">
        <v>50</v>
      </c>
      <c r="Y301" s="222"/>
      <c r="Z301" s="380"/>
      <c r="AA301" s="222">
        <v>0.4</v>
      </c>
      <c r="AB301" s="222"/>
      <c r="AC301" s="820"/>
      <c r="AD301" s="1486"/>
      <c r="AE301" s="1486"/>
      <c r="AF301" s="1486"/>
      <c r="AG301" s="1752"/>
      <c r="AH301" s="1752"/>
      <c r="AI301" s="820"/>
      <c r="AJ301" s="1354" t="s">
        <v>644</v>
      </c>
      <c r="AK301" s="387" t="s">
        <v>643</v>
      </c>
      <c r="AL301" s="222"/>
      <c r="AM301" s="222"/>
      <c r="AN301" s="222"/>
      <c r="AO301" s="381"/>
      <c r="AP301" s="222"/>
      <c r="AQ301" s="382"/>
      <c r="AR301" s="380"/>
      <c r="AS301" s="222"/>
      <c r="AT301" s="222"/>
      <c r="AU301" s="222"/>
    </row>
    <row r="302" spans="1:47" s="223" customFormat="1" ht="16" x14ac:dyDescent="0.2">
      <c r="A302" s="125"/>
      <c r="B302" s="222"/>
      <c r="C302" s="125"/>
      <c r="D302" s="2004"/>
      <c r="E302" s="222"/>
      <c r="F302" s="1602" t="s">
        <v>231</v>
      </c>
      <c r="G302" s="222" t="s">
        <v>105</v>
      </c>
      <c r="H302" s="224" t="s">
        <v>634</v>
      </c>
      <c r="I302" s="386">
        <v>26158670</v>
      </c>
      <c r="J302" s="386"/>
      <c r="K302" s="386"/>
      <c r="L302" s="386"/>
      <c r="M302" s="386"/>
      <c r="N302" s="224"/>
      <c r="O302" s="222">
        <v>106</v>
      </c>
      <c r="P302" s="379">
        <v>43794</v>
      </c>
      <c r="Q302" s="222" t="s">
        <v>635</v>
      </c>
      <c r="R302" s="222" t="s">
        <v>632</v>
      </c>
      <c r="S302" s="222" t="s">
        <v>1</v>
      </c>
      <c r="T302" s="383" t="s">
        <v>22</v>
      </c>
      <c r="U302" s="129" t="s">
        <v>236</v>
      </c>
      <c r="V302" s="380" t="s">
        <v>254</v>
      </c>
      <c r="W302" s="222">
        <v>1</v>
      </c>
      <c r="X302" s="385">
        <v>50</v>
      </c>
      <c r="Y302" s="222"/>
      <c r="Z302" s="380"/>
      <c r="AA302" s="222">
        <v>0.4</v>
      </c>
      <c r="AB302" s="222"/>
      <c r="AC302" s="820"/>
      <c r="AD302" s="1486"/>
      <c r="AE302" s="1486"/>
      <c r="AF302" s="1486"/>
      <c r="AG302" s="1752"/>
      <c r="AH302" s="1752"/>
      <c r="AI302" s="820"/>
      <c r="AJ302" s="1354" t="s">
        <v>645</v>
      </c>
      <c r="AK302" s="387" t="s">
        <v>643</v>
      </c>
      <c r="AL302" s="222"/>
      <c r="AM302" s="222"/>
      <c r="AN302" s="222"/>
      <c r="AO302" s="381"/>
      <c r="AP302" s="222"/>
      <c r="AQ302" s="382"/>
      <c r="AR302" s="380"/>
      <c r="AS302" s="222"/>
      <c r="AT302" s="222"/>
      <c r="AU302" s="222"/>
    </row>
    <row r="303" spans="1:47" s="223" customFormat="1" ht="16" x14ac:dyDescent="0.2">
      <c r="A303" s="125"/>
      <c r="B303" s="222"/>
      <c r="C303" s="125"/>
      <c r="D303" s="2004"/>
      <c r="E303" s="222"/>
      <c r="F303" s="1602" t="s">
        <v>231</v>
      </c>
      <c r="G303" s="222" t="s">
        <v>105</v>
      </c>
      <c r="H303" s="224" t="s">
        <v>637</v>
      </c>
      <c r="I303" s="224">
        <v>26158791</v>
      </c>
      <c r="J303" s="224"/>
      <c r="K303" s="224"/>
      <c r="L303" s="224"/>
      <c r="M303" s="224"/>
      <c r="N303" s="224"/>
      <c r="O303" s="222">
        <v>107</v>
      </c>
      <c r="P303" s="379">
        <v>43794</v>
      </c>
      <c r="Q303" s="222" t="s">
        <v>638</v>
      </c>
      <c r="R303" s="222" t="s">
        <v>635</v>
      </c>
      <c r="S303" s="222" t="s">
        <v>1</v>
      </c>
      <c r="T303" s="383" t="s">
        <v>22</v>
      </c>
      <c r="U303" s="129" t="s">
        <v>236</v>
      </c>
      <c r="V303" s="380" t="s">
        <v>254</v>
      </c>
      <c r="W303" s="222">
        <v>1</v>
      </c>
      <c r="X303" s="385">
        <v>50</v>
      </c>
      <c r="Y303" s="222"/>
      <c r="Z303" s="380"/>
      <c r="AA303" s="222">
        <v>0.4</v>
      </c>
      <c r="AB303" s="222"/>
      <c r="AC303" s="820"/>
      <c r="AD303" s="1486"/>
      <c r="AE303" s="1486"/>
      <c r="AF303" s="1486"/>
      <c r="AG303" s="1752"/>
      <c r="AH303" s="1752"/>
      <c r="AI303" s="820"/>
      <c r="AJ303" s="1354" t="s">
        <v>639</v>
      </c>
      <c r="AK303" s="387" t="s">
        <v>643</v>
      </c>
      <c r="AL303" s="222"/>
      <c r="AM303" s="222"/>
      <c r="AN303" s="222"/>
      <c r="AO303" s="381"/>
      <c r="AP303" s="222"/>
      <c r="AQ303" s="382"/>
      <c r="AR303" s="380"/>
      <c r="AS303" s="222"/>
      <c r="AT303" s="222"/>
      <c r="AU303" s="222"/>
    </row>
    <row r="304" spans="1:47" s="397" customFormat="1" ht="16" x14ac:dyDescent="0.2">
      <c r="A304" s="1414"/>
      <c r="B304" s="389"/>
      <c r="C304" s="1414"/>
      <c r="D304" s="2005"/>
      <c r="E304" s="389" t="s">
        <v>387</v>
      </c>
      <c r="F304" s="1603" t="s">
        <v>231</v>
      </c>
      <c r="G304" s="389" t="s">
        <v>105</v>
      </c>
      <c r="H304" s="390" t="s">
        <v>640</v>
      </c>
      <c r="I304" s="390">
        <v>26159111</v>
      </c>
      <c r="J304" s="390"/>
      <c r="K304" s="390"/>
      <c r="L304" s="390"/>
      <c r="M304" s="390"/>
      <c r="N304" s="390"/>
      <c r="O304" s="389">
        <v>108</v>
      </c>
      <c r="P304" s="391">
        <v>43794</v>
      </c>
      <c r="Q304" s="389" t="s">
        <v>641</v>
      </c>
      <c r="R304" s="389" t="s">
        <v>638</v>
      </c>
      <c r="S304" s="389" t="s">
        <v>1</v>
      </c>
      <c r="T304" s="392" t="s">
        <v>22</v>
      </c>
      <c r="U304" s="393" t="s">
        <v>236</v>
      </c>
      <c r="V304" s="389" t="s">
        <v>254</v>
      </c>
      <c r="W304" s="389">
        <v>1</v>
      </c>
      <c r="X304" s="394">
        <v>50</v>
      </c>
      <c r="Y304" s="389"/>
      <c r="Z304" s="389"/>
      <c r="AA304" s="389">
        <v>0.4</v>
      </c>
      <c r="AB304" s="389"/>
      <c r="AC304" s="988"/>
      <c r="AD304" s="1500"/>
      <c r="AE304" s="1500"/>
      <c r="AF304" s="1500"/>
      <c r="AG304" s="1753"/>
      <c r="AH304" s="1753"/>
      <c r="AI304" s="988"/>
      <c r="AJ304" s="1355" t="s">
        <v>642</v>
      </c>
      <c r="AK304" s="395" t="s">
        <v>643</v>
      </c>
      <c r="AL304" s="389"/>
      <c r="AM304" s="389"/>
      <c r="AN304" s="389"/>
      <c r="AO304" s="389"/>
      <c r="AP304" s="389"/>
      <c r="AQ304" s="396"/>
      <c r="AR304" s="389"/>
      <c r="AS304" s="389"/>
      <c r="AT304" s="389"/>
      <c r="AU304" s="389"/>
    </row>
    <row r="305" spans="1:47" s="436" customFormat="1" ht="16" x14ac:dyDescent="0.2">
      <c r="A305" s="1415"/>
      <c r="B305" s="428"/>
      <c r="C305" s="1415"/>
      <c r="D305" s="2006"/>
      <c r="E305" s="428"/>
      <c r="F305" s="1604" t="s">
        <v>231</v>
      </c>
      <c r="G305" s="428" t="s">
        <v>105</v>
      </c>
      <c r="H305" s="429" t="s">
        <v>646</v>
      </c>
      <c r="I305" s="429">
        <v>26159416</v>
      </c>
      <c r="J305" s="429"/>
      <c r="K305" s="429"/>
      <c r="L305" s="429"/>
      <c r="M305" s="429"/>
      <c r="N305" s="429"/>
      <c r="O305" s="428">
        <v>109</v>
      </c>
      <c r="P305" s="430">
        <v>43794</v>
      </c>
      <c r="Q305" s="428" t="s">
        <v>647</v>
      </c>
      <c r="R305" s="428" t="s">
        <v>641</v>
      </c>
      <c r="S305" s="428" t="s">
        <v>1</v>
      </c>
      <c r="T305" s="431" t="s">
        <v>22</v>
      </c>
      <c r="U305" s="432" t="s">
        <v>236</v>
      </c>
      <c r="V305" s="428" t="s">
        <v>254</v>
      </c>
      <c r="W305" s="428">
        <v>1</v>
      </c>
      <c r="X305" s="433">
        <v>50</v>
      </c>
      <c r="Y305" s="428"/>
      <c r="Z305" s="428"/>
      <c r="AA305" s="428">
        <v>0.4</v>
      </c>
      <c r="AB305" s="428"/>
      <c r="AC305" s="989"/>
      <c r="AD305" s="1501"/>
      <c r="AE305" s="1501"/>
      <c r="AF305" s="1501"/>
      <c r="AG305" s="1754"/>
      <c r="AH305" s="1754"/>
      <c r="AI305" s="989"/>
      <c r="AJ305" s="1356" t="s">
        <v>648</v>
      </c>
      <c r="AK305" s="434" t="s">
        <v>340</v>
      </c>
      <c r="AL305" s="428"/>
      <c r="AM305" s="428"/>
      <c r="AN305" s="428"/>
      <c r="AO305" s="428"/>
      <c r="AP305" s="428"/>
      <c r="AQ305" s="435"/>
      <c r="AR305" s="428"/>
      <c r="AS305" s="428"/>
      <c r="AT305" s="428"/>
      <c r="AU305" s="428"/>
    </row>
    <row r="306" spans="1:47" s="424" customFormat="1" ht="16" x14ac:dyDescent="0.2">
      <c r="A306" s="116"/>
      <c r="B306" s="415"/>
      <c r="C306" s="116"/>
      <c r="D306" s="2003"/>
      <c r="E306" s="415"/>
      <c r="F306" s="1601" t="s">
        <v>231</v>
      </c>
      <c r="G306" s="415" t="s">
        <v>105</v>
      </c>
      <c r="H306" s="416" t="s">
        <v>646</v>
      </c>
      <c r="I306" s="416">
        <v>26161172</v>
      </c>
      <c r="J306" s="416"/>
      <c r="K306" s="416"/>
      <c r="L306" s="416"/>
      <c r="M306" s="416"/>
      <c r="N306" s="416"/>
      <c r="O306" s="415"/>
      <c r="P306" s="415"/>
      <c r="Q306" s="415"/>
      <c r="S306" s="415"/>
      <c r="V306" s="419"/>
      <c r="W306" s="415"/>
      <c r="X306" s="437"/>
      <c r="Y306" s="415"/>
      <c r="Z306" s="419"/>
      <c r="AA306" s="415">
        <v>0.4</v>
      </c>
      <c r="AB306" s="415"/>
      <c r="AC306" s="987"/>
      <c r="AD306" s="1499"/>
      <c r="AE306" s="1499"/>
      <c r="AF306" s="1499"/>
      <c r="AG306" s="1751"/>
      <c r="AH306" s="1751"/>
      <c r="AI306" s="987"/>
      <c r="AJ306" s="1353" t="s">
        <v>649</v>
      </c>
      <c r="AK306" s="427" t="s">
        <v>340</v>
      </c>
      <c r="AL306" s="415"/>
      <c r="AM306" s="415"/>
      <c r="AN306" s="415"/>
      <c r="AO306" s="422"/>
      <c r="AP306" s="415"/>
      <c r="AQ306" s="423"/>
      <c r="AR306" s="419"/>
      <c r="AS306" s="415"/>
      <c r="AT306" s="415"/>
      <c r="AU306" s="415"/>
    </row>
    <row r="308" spans="1:47" s="83" customFormat="1" ht="16" x14ac:dyDescent="0.2">
      <c r="A308" s="104"/>
      <c r="B308" s="139"/>
      <c r="C308" s="104"/>
      <c r="D308" s="1991"/>
      <c r="E308" s="139"/>
      <c r="F308" s="1591" t="s">
        <v>231</v>
      </c>
      <c r="G308" s="139" t="s">
        <v>105</v>
      </c>
      <c r="H308" s="166" t="s">
        <v>650</v>
      </c>
      <c r="I308" s="166">
        <v>26179066</v>
      </c>
      <c r="J308" s="166"/>
      <c r="K308" s="166"/>
      <c r="L308" s="166"/>
      <c r="M308" s="166"/>
      <c r="N308" s="166"/>
      <c r="O308" s="139">
        <v>110</v>
      </c>
      <c r="P308" s="296">
        <v>43795</v>
      </c>
      <c r="Q308" s="139" t="s">
        <v>651</v>
      </c>
      <c r="R308" s="139" t="s">
        <v>630</v>
      </c>
      <c r="S308" s="139" t="s">
        <v>1</v>
      </c>
      <c r="T308" s="210" t="s">
        <v>22</v>
      </c>
      <c r="U308" s="105" t="s">
        <v>236</v>
      </c>
      <c r="V308" s="297" t="s">
        <v>254</v>
      </c>
      <c r="W308" s="139">
        <v>1</v>
      </c>
      <c r="X308" s="321">
        <v>50</v>
      </c>
      <c r="Y308" s="139"/>
      <c r="Z308" s="297">
        <v>15</v>
      </c>
      <c r="AA308" s="139">
        <v>0.4</v>
      </c>
      <c r="AB308" s="298">
        <v>3E-9</v>
      </c>
      <c r="AC308" s="862"/>
      <c r="AD308" s="610"/>
      <c r="AE308" s="610"/>
      <c r="AF308" s="610"/>
      <c r="AG308" s="1741"/>
      <c r="AH308" s="1741"/>
      <c r="AI308" s="862"/>
      <c r="AJ308" s="1337" t="s">
        <v>652</v>
      </c>
      <c r="AK308" s="388" t="s">
        <v>643</v>
      </c>
      <c r="AL308" s="139"/>
      <c r="AM308" s="139"/>
      <c r="AN308" s="139"/>
      <c r="AO308" s="299"/>
      <c r="AP308" s="139"/>
      <c r="AQ308" s="300"/>
      <c r="AR308" s="297"/>
      <c r="AS308" s="139"/>
      <c r="AT308" s="139"/>
      <c r="AU308" s="139"/>
    </row>
    <row r="309" spans="1:47" s="424" customFormat="1" ht="16" x14ac:dyDescent="0.2">
      <c r="A309" s="116"/>
      <c r="B309" s="415"/>
      <c r="C309" s="116"/>
      <c r="D309" s="2003"/>
      <c r="E309" s="415"/>
      <c r="F309" s="1601" t="s">
        <v>231</v>
      </c>
      <c r="G309" s="415" t="s">
        <v>105</v>
      </c>
      <c r="H309" s="416" t="s">
        <v>653</v>
      </c>
      <c r="I309" s="416">
        <v>26179076</v>
      </c>
      <c r="J309" s="416"/>
      <c r="K309" s="416"/>
      <c r="L309" s="416"/>
      <c r="M309" s="416"/>
      <c r="N309" s="416"/>
      <c r="O309" s="415">
        <v>111</v>
      </c>
      <c r="P309" s="417">
        <v>43795</v>
      </c>
      <c r="Q309" s="415" t="s">
        <v>654</v>
      </c>
      <c r="R309" s="415" t="s">
        <v>630</v>
      </c>
      <c r="S309" s="415" t="s">
        <v>1</v>
      </c>
      <c r="T309" s="426" t="s">
        <v>22</v>
      </c>
      <c r="U309" s="418" t="s">
        <v>236</v>
      </c>
      <c r="V309" s="419" t="s">
        <v>254</v>
      </c>
      <c r="W309" s="415">
        <v>1</v>
      </c>
      <c r="X309" s="425">
        <v>50</v>
      </c>
      <c r="Y309" s="415"/>
      <c r="Z309" s="419">
        <v>15</v>
      </c>
      <c r="AA309" s="415">
        <v>0.4</v>
      </c>
      <c r="AB309" s="421">
        <v>3E-9</v>
      </c>
      <c r="AC309" s="987"/>
      <c r="AD309" s="1499"/>
      <c r="AE309" s="1499"/>
      <c r="AF309" s="1499"/>
      <c r="AG309" s="1751"/>
      <c r="AH309" s="1751"/>
      <c r="AI309" s="987"/>
      <c r="AJ309" s="1353" t="s">
        <v>655</v>
      </c>
      <c r="AK309" s="427" t="s">
        <v>340</v>
      </c>
      <c r="AL309" s="415"/>
      <c r="AM309" s="415"/>
      <c r="AN309" s="415"/>
      <c r="AO309" s="422"/>
      <c r="AP309" s="415"/>
      <c r="AQ309" s="423"/>
      <c r="AR309" s="419"/>
      <c r="AS309" s="415"/>
      <c r="AT309" s="415"/>
      <c r="AU309" s="415"/>
    </row>
    <row r="310" spans="1:47" s="424" customFormat="1" ht="16" x14ac:dyDescent="0.2">
      <c r="A310" s="116"/>
      <c r="B310" s="415"/>
      <c r="C310" s="116"/>
      <c r="D310" s="2003"/>
      <c r="E310" s="415"/>
      <c r="F310" s="1601"/>
      <c r="G310" s="415"/>
      <c r="H310" s="416" t="s">
        <v>665</v>
      </c>
      <c r="I310" s="416">
        <v>26209081</v>
      </c>
      <c r="J310" s="416"/>
      <c r="K310" s="416"/>
      <c r="L310" s="416"/>
      <c r="M310" s="416"/>
      <c r="N310" s="416"/>
      <c r="O310" s="415"/>
      <c r="P310" s="417">
        <v>43796</v>
      </c>
      <c r="Q310" s="415"/>
      <c r="R310" s="415"/>
      <c r="S310" s="415"/>
      <c r="T310" s="426"/>
      <c r="U310" s="418"/>
      <c r="V310" s="419"/>
      <c r="W310" s="415"/>
      <c r="X310" s="425"/>
      <c r="Y310" s="415"/>
      <c r="Z310" s="419"/>
      <c r="AA310" s="415">
        <v>0.4</v>
      </c>
      <c r="AB310" s="421"/>
      <c r="AC310" s="987"/>
      <c r="AD310" s="1499"/>
      <c r="AE310" s="1499"/>
      <c r="AF310" s="1499"/>
      <c r="AG310" s="1751"/>
      <c r="AH310" s="1751"/>
      <c r="AI310" s="987"/>
      <c r="AJ310" s="1353" t="s">
        <v>666</v>
      </c>
      <c r="AK310" s="427" t="s">
        <v>340</v>
      </c>
      <c r="AL310" s="415"/>
      <c r="AM310" s="415"/>
      <c r="AN310" s="415"/>
      <c r="AO310" s="422"/>
      <c r="AP310" s="415"/>
      <c r="AQ310" s="423"/>
      <c r="AR310" s="419"/>
      <c r="AS310" s="415"/>
      <c r="AT310" s="415"/>
      <c r="AU310" s="415"/>
    </row>
    <row r="311" spans="1:47" ht="16" x14ac:dyDescent="0.2">
      <c r="H311" s="11" t="s">
        <v>873</v>
      </c>
      <c r="I311" s="11">
        <v>26809792</v>
      </c>
      <c r="P311" s="66">
        <v>43815</v>
      </c>
      <c r="R311" s="1"/>
      <c r="T311" s="216"/>
      <c r="U311" s="14"/>
      <c r="X311" s="320"/>
      <c r="AB311" s="500"/>
      <c r="AJ311" s="1346" t="s">
        <v>874</v>
      </c>
      <c r="AK311" s="244"/>
    </row>
    <row r="312" spans="1:47" s="83" customFormat="1" ht="16" x14ac:dyDescent="0.2">
      <c r="A312" s="104"/>
      <c r="B312" s="139"/>
      <c r="C312" s="104"/>
      <c r="D312" s="1991"/>
      <c r="E312" s="139"/>
      <c r="F312" s="1591" t="s">
        <v>231</v>
      </c>
      <c r="G312" s="139" t="s">
        <v>105</v>
      </c>
      <c r="H312" s="166" t="s">
        <v>656</v>
      </c>
      <c r="I312" s="166">
        <v>26180215</v>
      </c>
      <c r="J312" s="166"/>
      <c r="K312" s="166"/>
      <c r="L312" s="166"/>
      <c r="M312" s="166"/>
      <c r="N312" s="166"/>
      <c r="O312" s="139">
        <v>112</v>
      </c>
      <c r="P312" s="296">
        <v>43795</v>
      </c>
      <c r="Q312" s="139" t="s">
        <v>657</v>
      </c>
      <c r="R312" s="139" t="s">
        <v>651</v>
      </c>
      <c r="S312" s="139" t="s">
        <v>1</v>
      </c>
      <c r="T312" s="210" t="s">
        <v>22</v>
      </c>
      <c r="U312" s="105" t="s">
        <v>236</v>
      </c>
      <c r="V312" s="297" t="s">
        <v>254</v>
      </c>
      <c r="W312" s="139">
        <v>1</v>
      </c>
      <c r="X312" s="324">
        <v>25000</v>
      </c>
      <c r="Y312" s="139"/>
      <c r="Z312" s="297">
        <v>15</v>
      </c>
      <c r="AA312" s="139">
        <v>1E-3</v>
      </c>
      <c r="AB312" s="298">
        <v>3E-9</v>
      </c>
      <c r="AC312" s="862"/>
      <c r="AD312" s="610"/>
      <c r="AE312" s="610"/>
      <c r="AF312" s="610"/>
      <c r="AG312" s="1741"/>
      <c r="AH312" s="1741"/>
      <c r="AI312" s="862"/>
      <c r="AJ312" s="1337" t="s">
        <v>658</v>
      </c>
      <c r="AK312" s="388" t="s">
        <v>643</v>
      </c>
      <c r="AL312" s="139"/>
      <c r="AM312" s="139"/>
      <c r="AN312" s="139"/>
      <c r="AO312" s="299"/>
      <c r="AP312" s="139"/>
      <c r="AQ312" s="300"/>
      <c r="AR312" s="297"/>
      <c r="AS312" s="139"/>
      <c r="AT312" s="139"/>
      <c r="AU312" s="139"/>
    </row>
    <row r="313" spans="1:47" s="83" customFormat="1" ht="16" x14ac:dyDescent="0.2">
      <c r="A313" s="104"/>
      <c r="B313" s="139"/>
      <c r="C313" s="104"/>
      <c r="D313" s="1991"/>
      <c r="E313" s="505" t="s">
        <v>737</v>
      </c>
      <c r="F313" s="1591" t="s">
        <v>231</v>
      </c>
      <c r="G313" s="139" t="s">
        <v>105</v>
      </c>
      <c r="H313" s="166" t="s">
        <v>660</v>
      </c>
      <c r="I313" s="166">
        <v>26180227</v>
      </c>
      <c r="J313" s="166"/>
      <c r="K313" s="166"/>
      <c r="L313" s="166"/>
      <c r="M313" s="166"/>
      <c r="N313" s="166"/>
      <c r="O313" s="139">
        <v>113</v>
      </c>
      <c r="P313" s="296">
        <v>43795</v>
      </c>
      <c r="Q313" s="139" t="s">
        <v>662</v>
      </c>
      <c r="R313" s="139" t="s">
        <v>657</v>
      </c>
      <c r="S313" s="139" t="s">
        <v>1</v>
      </c>
      <c r="T313" s="210" t="s">
        <v>22</v>
      </c>
      <c r="U313" s="105" t="s">
        <v>236</v>
      </c>
      <c r="V313" s="297" t="s">
        <v>254</v>
      </c>
      <c r="W313" s="139">
        <v>1</v>
      </c>
      <c r="X313" s="321">
        <v>25000</v>
      </c>
      <c r="Y313" s="139"/>
      <c r="Z313" s="297">
        <v>15</v>
      </c>
      <c r="AA313" s="139">
        <v>1E-3</v>
      </c>
      <c r="AB313" s="298">
        <v>3E-9</v>
      </c>
      <c r="AC313" s="862"/>
      <c r="AD313" s="610"/>
      <c r="AE313" s="610"/>
      <c r="AF313" s="610"/>
      <c r="AG313" s="1741"/>
      <c r="AH313" s="1741"/>
      <c r="AI313" s="862"/>
      <c r="AJ313" s="1337" t="s">
        <v>659</v>
      </c>
      <c r="AK313" s="388" t="s">
        <v>643</v>
      </c>
      <c r="AL313" s="139"/>
      <c r="AM313" s="139"/>
      <c r="AN313" s="139"/>
      <c r="AO313" s="299"/>
      <c r="AP313" s="139"/>
      <c r="AQ313" s="300"/>
      <c r="AR313" s="297"/>
      <c r="AS313" s="139"/>
      <c r="AT313" s="139"/>
      <c r="AU313" s="139"/>
    </row>
    <row r="314" spans="1:47" s="424" customFormat="1" ht="16" x14ac:dyDescent="0.2">
      <c r="A314" s="116"/>
      <c r="B314" s="415"/>
      <c r="C314" s="116"/>
      <c r="D314" s="2003"/>
      <c r="E314" s="415"/>
      <c r="F314" s="1601" t="s">
        <v>231</v>
      </c>
      <c r="G314" s="415" t="s">
        <v>105</v>
      </c>
      <c r="H314" s="416" t="s">
        <v>661</v>
      </c>
      <c r="I314" s="416">
        <v>26180995</v>
      </c>
      <c r="J314" s="416"/>
      <c r="K314" s="416"/>
      <c r="L314" s="416"/>
      <c r="M314" s="416"/>
      <c r="N314" s="416"/>
      <c r="O314" s="415">
        <v>114</v>
      </c>
      <c r="P314" s="417">
        <v>43795</v>
      </c>
      <c r="Q314" s="415" t="s">
        <v>663</v>
      </c>
      <c r="R314" s="415" t="s">
        <v>662</v>
      </c>
      <c r="S314" s="415" t="s">
        <v>1</v>
      </c>
      <c r="T314" s="426" t="s">
        <v>22</v>
      </c>
      <c r="U314" s="418" t="s">
        <v>236</v>
      </c>
      <c r="V314" s="419" t="s">
        <v>254</v>
      </c>
      <c r="W314" s="415">
        <v>1</v>
      </c>
      <c r="X314" s="420">
        <v>75000</v>
      </c>
      <c r="Y314" s="415"/>
      <c r="Z314" s="419">
        <v>15</v>
      </c>
      <c r="AA314" s="415">
        <v>1E-3</v>
      </c>
      <c r="AB314" s="421">
        <v>3E-9</v>
      </c>
      <c r="AC314" s="987"/>
      <c r="AD314" s="1499"/>
      <c r="AE314" s="1499"/>
      <c r="AF314" s="1499"/>
      <c r="AG314" s="1751"/>
      <c r="AH314" s="1751"/>
      <c r="AI314" s="987"/>
      <c r="AJ314" s="1353" t="s">
        <v>664</v>
      </c>
      <c r="AK314" s="427" t="s">
        <v>340</v>
      </c>
      <c r="AL314" s="415"/>
      <c r="AM314" s="415"/>
      <c r="AN314" s="415"/>
      <c r="AO314" s="422"/>
      <c r="AP314" s="415"/>
      <c r="AQ314" s="423"/>
      <c r="AR314" s="419"/>
      <c r="AS314" s="415"/>
      <c r="AT314" s="415"/>
      <c r="AU314" s="415"/>
    </row>
    <row r="319" spans="1:47" s="424" customFormat="1" ht="16" x14ac:dyDescent="0.2">
      <c r="A319" s="116"/>
      <c r="B319" s="415"/>
      <c r="C319" s="116"/>
      <c r="D319" s="2003"/>
      <c r="E319" s="415"/>
      <c r="F319" s="1601" t="s">
        <v>231</v>
      </c>
      <c r="G319" s="415" t="s">
        <v>154</v>
      </c>
      <c r="H319" s="416" t="s">
        <v>668</v>
      </c>
      <c r="I319" s="416">
        <v>26214660</v>
      </c>
      <c r="J319" s="416"/>
      <c r="K319" s="416"/>
      <c r="L319" s="416"/>
      <c r="M319" s="416"/>
      <c r="N319" s="416"/>
      <c r="O319" s="415">
        <v>115</v>
      </c>
      <c r="P319" s="417">
        <v>43796</v>
      </c>
      <c r="Q319" s="415" t="s">
        <v>669</v>
      </c>
      <c r="R319" s="415" t="s">
        <v>537</v>
      </c>
      <c r="S319" s="415" t="s">
        <v>1</v>
      </c>
      <c r="T319" s="415" t="s">
        <v>60</v>
      </c>
      <c r="U319" s="418" t="s">
        <v>236</v>
      </c>
      <c r="V319" s="419" t="s">
        <v>254</v>
      </c>
      <c r="W319" s="415">
        <v>1</v>
      </c>
      <c r="X319" s="420">
        <v>25000</v>
      </c>
      <c r="Y319" s="415"/>
      <c r="Z319" s="419">
        <v>15</v>
      </c>
      <c r="AA319" s="415">
        <v>0.4</v>
      </c>
      <c r="AB319" s="421">
        <v>3E-9</v>
      </c>
      <c r="AC319" s="987"/>
      <c r="AD319" s="1499"/>
      <c r="AE319" s="1499"/>
      <c r="AF319" s="1499"/>
      <c r="AG319" s="1751"/>
      <c r="AH319" s="1751"/>
      <c r="AI319" s="987"/>
      <c r="AJ319" s="1353" t="s">
        <v>672</v>
      </c>
      <c r="AK319" s="438" t="s">
        <v>340</v>
      </c>
      <c r="AL319" s="415"/>
      <c r="AM319" s="415"/>
      <c r="AN319" s="415"/>
      <c r="AO319" s="422"/>
      <c r="AP319" s="415"/>
      <c r="AQ319" s="423"/>
      <c r="AR319" s="419"/>
      <c r="AS319" s="415"/>
      <c r="AT319" s="415"/>
      <c r="AU319" s="415"/>
    </row>
    <row r="320" spans="1:47" s="424" customFormat="1" ht="16" x14ac:dyDescent="0.2">
      <c r="A320" s="116"/>
      <c r="B320" s="415"/>
      <c r="C320" s="116"/>
      <c r="D320" s="2003"/>
      <c r="E320" s="415"/>
      <c r="F320" s="1601" t="s">
        <v>231</v>
      </c>
      <c r="G320" s="415" t="s">
        <v>154</v>
      </c>
      <c r="H320" s="416" t="s">
        <v>670</v>
      </c>
      <c r="I320" s="416">
        <v>26214662</v>
      </c>
      <c r="J320" s="416"/>
      <c r="K320" s="416"/>
      <c r="L320" s="416"/>
      <c r="M320" s="416"/>
      <c r="N320" s="416"/>
      <c r="O320" s="415">
        <v>116</v>
      </c>
      <c r="P320" s="417">
        <v>43796</v>
      </c>
      <c r="Q320" s="415" t="s">
        <v>671</v>
      </c>
      <c r="R320" s="415" t="s">
        <v>669</v>
      </c>
      <c r="S320" s="415" t="s">
        <v>1</v>
      </c>
      <c r="T320" s="439" t="s">
        <v>22</v>
      </c>
      <c r="U320" s="418" t="s">
        <v>236</v>
      </c>
      <c r="V320" s="419" t="s">
        <v>254</v>
      </c>
      <c r="W320" s="415">
        <v>1</v>
      </c>
      <c r="X320" s="425">
        <v>25000</v>
      </c>
      <c r="Y320" s="415"/>
      <c r="Z320" s="419">
        <v>15</v>
      </c>
      <c r="AA320" s="415">
        <v>0.4</v>
      </c>
      <c r="AB320" s="421">
        <v>3E-9</v>
      </c>
      <c r="AC320" s="987"/>
      <c r="AD320" s="1499"/>
      <c r="AE320" s="1499"/>
      <c r="AF320" s="1499"/>
      <c r="AG320" s="1751"/>
      <c r="AH320" s="1751"/>
      <c r="AI320" s="987"/>
      <c r="AJ320" s="1353" t="s">
        <v>673</v>
      </c>
      <c r="AK320" s="438" t="s">
        <v>340</v>
      </c>
      <c r="AL320" s="415"/>
      <c r="AM320" s="415"/>
      <c r="AN320" s="415"/>
      <c r="AO320" s="422"/>
      <c r="AP320" s="415"/>
      <c r="AQ320" s="423"/>
      <c r="AR320" s="419"/>
      <c r="AS320" s="415"/>
      <c r="AT320" s="415"/>
      <c r="AU320" s="415"/>
    </row>
    <row r="321" spans="1:47" s="83" customFormat="1" ht="16" x14ac:dyDescent="0.2">
      <c r="A321" s="104"/>
      <c r="B321" s="139"/>
      <c r="C321" s="104"/>
      <c r="D321" s="1991"/>
      <c r="E321" s="139"/>
      <c r="F321" s="1591" t="s">
        <v>231</v>
      </c>
      <c r="G321" s="139" t="s">
        <v>328</v>
      </c>
      <c r="H321" s="166" t="s">
        <v>674</v>
      </c>
      <c r="I321" s="166">
        <v>26214665</v>
      </c>
      <c r="J321" s="166"/>
      <c r="K321" s="166"/>
      <c r="L321" s="166"/>
      <c r="M321" s="166"/>
      <c r="N321" s="166"/>
      <c r="O321" s="139">
        <v>117</v>
      </c>
      <c r="P321" s="296">
        <v>43796</v>
      </c>
      <c r="Q321" s="139" t="s">
        <v>675</v>
      </c>
      <c r="R321" s="139" t="s">
        <v>669</v>
      </c>
      <c r="S321" s="139" t="s">
        <v>1</v>
      </c>
      <c r="T321" s="139" t="s">
        <v>60</v>
      </c>
      <c r="U321" s="105" t="s">
        <v>236</v>
      </c>
      <c r="V321" s="297" t="s">
        <v>254</v>
      </c>
      <c r="W321" s="139">
        <v>1</v>
      </c>
      <c r="X321" s="321">
        <v>25000</v>
      </c>
      <c r="Y321" s="139"/>
      <c r="Z321" s="297">
        <v>15</v>
      </c>
      <c r="AA321" s="139">
        <v>0.4</v>
      </c>
      <c r="AB321" s="298">
        <v>3E-9</v>
      </c>
      <c r="AC321" s="862"/>
      <c r="AD321" s="610"/>
      <c r="AE321" s="610"/>
      <c r="AF321" s="610"/>
      <c r="AG321" s="1741"/>
      <c r="AH321" s="1741"/>
      <c r="AI321" s="862"/>
      <c r="AJ321" s="1337" t="s">
        <v>678</v>
      </c>
      <c r="AK321" s="398" t="s">
        <v>686</v>
      </c>
      <c r="AL321" s="139"/>
      <c r="AM321" s="139"/>
      <c r="AN321" s="139"/>
      <c r="AO321" s="299"/>
      <c r="AP321" s="139"/>
      <c r="AQ321" s="300"/>
      <c r="AR321" s="297"/>
      <c r="AS321" s="139"/>
      <c r="AT321" s="139"/>
      <c r="AU321" s="139"/>
    </row>
    <row r="322" spans="1:47" s="83" customFormat="1" ht="16" x14ac:dyDescent="0.2">
      <c r="A322" s="104"/>
      <c r="B322" s="139"/>
      <c r="C322" s="104"/>
      <c r="D322" s="1991"/>
      <c r="E322" s="139"/>
      <c r="F322" s="1591" t="s">
        <v>231</v>
      </c>
      <c r="G322" s="139" t="s">
        <v>328</v>
      </c>
      <c r="H322" s="166" t="s">
        <v>679</v>
      </c>
      <c r="I322" s="166">
        <v>26214668</v>
      </c>
      <c r="J322" s="166"/>
      <c r="K322" s="166"/>
      <c r="L322" s="166"/>
      <c r="M322" s="166"/>
      <c r="N322" s="166"/>
      <c r="O322" s="139">
        <v>118</v>
      </c>
      <c r="P322" s="296">
        <v>43796</v>
      </c>
      <c r="Q322" s="139" t="s">
        <v>676</v>
      </c>
      <c r="R322" s="139" t="s">
        <v>669</v>
      </c>
      <c r="S322" s="139" t="s">
        <v>1</v>
      </c>
      <c r="T322" s="139" t="s">
        <v>60</v>
      </c>
      <c r="U322" s="105" t="s">
        <v>236</v>
      </c>
      <c r="V322" s="297" t="s">
        <v>254</v>
      </c>
      <c r="W322" s="139">
        <v>1</v>
      </c>
      <c r="X322" s="321">
        <v>25000</v>
      </c>
      <c r="Y322" s="139"/>
      <c r="Z322" s="297">
        <v>15</v>
      </c>
      <c r="AA322" s="139">
        <v>0.4</v>
      </c>
      <c r="AB322" s="298">
        <v>1E-8</v>
      </c>
      <c r="AC322" s="862"/>
      <c r="AD322" s="610"/>
      <c r="AE322" s="610"/>
      <c r="AF322" s="610"/>
      <c r="AG322" s="1741"/>
      <c r="AH322" s="1741"/>
      <c r="AI322" s="862"/>
      <c r="AJ322" s="1337" t="s">
        <v>677</v>
      </c>
      <c r="AK322" s="398" t="s">
        <v>686</v>
      </c>
      <c r="AL322" s="139"/>
      <c r="AM322" s="139"/>
      <c r="AN322" s="139"/>
      <c r="AO322" s="299"/>
      <c r="AP322" s="139"/>
      <c r="AQ322" s="300"/>
      <c r="AR322" s="297"/>
      <c r="AS322" s="139"/>
      <c r="AT322" s="139"/>
      <c r="AU322" s="139"/>
    </row>
    <row r="323" spans="1:47" s="83" customFormat="1" ht="16" x14ac:dyDescent="0.2">
      <c r="A323" s="104"/>
      <c r="B323" s="139"/>
      <c r="C323" s="104"/>
      <c r="D323" s="1991"/>
      <c r="E323" s="139"/>
      <c r="F323" s="1591" t="s">
        <v>231</v>
      </c>
      <c r="G323" s="139" t="s">
        <v>105</v>
      </c>
      <c r="H323" s="166" t="s">
        <v>680</v>
      </c>
      <c r="I323" s="166">
        <v>26273475</v>
      </c>
      <c r="J323" s="166"/>
      <c r="K323" s="166"/>
      <c r="L323" s="166"/>
      <c r="M323" s="166"/>
      <c r="N323" s="166"/>
      <c r="O323" s="139">
        <v>119</v>
      </c>
      <c r="P323" s="296">
        <v>43798</v>
      </c>
      <c r="Q323" s="139" t="s">
        <v>681</v>
      </c>
      <c r="R323" s="139" t="s">
        <v>669</v>
      </c>
      <c r="S323" s="139" t="s">
        <v>1</v>
      </c>
      <c r="T323" s="139" t="s">
        <v>60</v>
      </c>
      <c r="U323" s="105" t="s">
        <v>236</v>
      </c>
      <c r="V323" s="297" t="s">
        <v>254</v>
      </c>
      <c r="W323" s="139">
        <v>1</v>
      </c>
      <c r="X323" s="324">
        <v>100</v>
      </c>
      <c r="Y323" s="139"/>
      <c r="Z323" s="297">
        <v>15</v>
      </c>
      <c r="AA323" s="139">
        <v>0.4</v>
      </c>
      <c r="AB323" s="298">
        <v>3E-9</v>
      </c>
      <c r="AC323" s="862"/>
      <c r="AD323" s="610"/>
      <c r="AE323" s="610"/>
      <c r="AF323" s="610"/>
      <c r="AG323" s="1741"/>
      <c r="AH323" s="1741"/>
      <c r="AI323" s="862"/>
      <c r="AJ323" s="1337" t="s">
        <v>682</v>
      </c>
      <c r="AK323" s="399" t="s">
        <v>643</v>
      </c>
      <c r="AL323" s="139"/>
      <c r="AM323" s="139"/>
      <c r="AN323" s="139"/>
      <c r="AO323" s="299"/>
      <c r="AP323" s="139"/>
      <c r="AQ323" s="300"/>
      <c r="AR323" s="297"/>
      <c r="AS323" s="139"/>
      <c r="AT323" s="139"/>
      <c r="AU323" s="139"/>
    </row>
    <row r="324" spans="1:47" s="424" customFormat="1" ht="16" x14ac:dyDescent="0.2">
      <c r="A324" s="116"/>
      <c r="B324" s="415"/>
      <c r="C324" s="116"/>
      <c r="D324" s="2003"/>
      <c r="E324" s="415"/>
      <c r="F324" s="1601" t="s">
        <v>231</v>
      </c>
      <c r="G324" s="415" t="s">
        <v>154</v>
      </c>
      <c r="H324" s="416" t="s">
        <v>683</v>
      </c>
      <c r="I324" s="416">
        <v>26282410</v>
      </c>
      <c r="J324" s="416"/>
      <c r="K324" s="416"/>
      <c r="L324" s="416"/>
      <c r="M324" s="416"/>
      <c r="N324" s="416"/>
      <c r="O324" s="415">
        <v>120</v>
      </c>
      <c r="P324" s="417">
        <v>43798</v>
      </c>
      <c r="Q324" s="415" t="s">
        <v>684</v>
      </c>
      <c r="R324" s="415" t="s">
        <v>669</v>
      </c>
      <c r="S324" s="415" t="s">
        <v>1</v>
      </c>
      <c r="T324" s="415" t="s">
        <v>60</v>
      </c>
      <c r="U324" s="418" t="s">
        <v>236</v>
      </c>
      <c r="V324" s="419" t="s">
        <v>254</v>
      </c>
      <c r="W324" s="415">
        <v>1</v>
      </c>
      <c r="X324" s="425">
        <v>25000</v>
      </c>
      <c r="Y324" s="415"/>
      <c r="Z324" s="419">
        <v>15</v>
      </c>
      <c r="AA324" s="415">
        <v>1E-3</v>
      </c>
      <c r="AB324" s="421">
        <v>3E-9</v>
      </c>
      <c r="AC324" s="987"/>
      <c r="AD324" s="1499"/>
      <c r="AE324" s="1499"/>
      <c r="AF324" s="1499"/>
      <c r="AG324" s="1751"/>
      <c r="AH324" s="1751"/>
      <c r="AI324" s="987"/>
      <c r="AJ324" s="1353" t="s">
        <v>685</v>
      </c>
      <c r="AK324" s="438" t="s">
        <v>340</v>
      </c>
      <c r="AL324" s="415"/>
      <c r="AM324" s="415"/>
      <c r="AN324" s="415"/>
      <c r="AO324" s="422"/>
      <c r="AP324" s="415"/>
      <c r="AQ324" s="423"/>
      <c r="AR324" s="419"/>
      <c r="AS324" s="415"/>
      <c r="AT324" s="415"/>
      <c r="AU324" s="415"/>
    </row>
    <row r="325" spans="1:47" s="424" customFormat="1" ht="16" x14ac:dyDescent="0.2">
      <c r="A325" s="116"/>
      <c r="B325" s="415"/>
      <c r="C325" s="116"/>
      <c r="D325" s="2003"/>
      <c r="E325" s="415"/>
      <c r="F325" s="1601"/>
      <c r="G325" s="415"/>
      <c r="H325" s="416"/>
      <c r="I325" s="416">
        <v>26283288</v>
      </c>
      <c r="J325" s="416"/>
      <c r="K325" s="416"/>
      <c r="L325" s="416"/>
      <c r="M325" s="416"/>
      <c r="N325" s="416"/>
      <c r="O325" s="415">
        <v>120</v>
      </c>
      <c r="P325" s="417">
        <v>43798</v>
      </c>
      <c r="Q325" s="415" t="s">
        <v>684</v>
      </c>
      <c r="R325" s="415" t="s">
        <v>669</v>
      </c>
      <c r="S325" s="415" t="s">
        <v>1</v>
      </c>
      <c r="T325" s="415" t="s">
        <v>60</v>
      </c>
      <c r="U325" s="418" t="s">
        <v>236</v>
      </c>
      <c r="V325" s="419" t="s">
        <v>254</v>
      </c>
      <c r="W325" s="415">
        <v>1</v>
      </c>
      <c r="X325" s="425">
        <v>25000</v>
      </c>
      <c r="Y325" s="415"/>
      <c r="Z325" s="419">
        <v>15</v>
      </c>
      <c r="AA325" s="415">
        <v>1E-3</v>
      </c>
      <c r="AB325" s="421">
        <v>3E-9</v>
      </c>
      <c r="AC325" s="987"/>
      <c r="AD325" s="1499"/>
      <c r="AE325" s="1499"/>
      <c r="AF325" s="1499"/>
      <c r="AG325" s="1751"/>
      <c r="AH325" s="1751"/>
      <c r="AI325" s="987"/>
      <c r="AJ325" s="1353" t="s">
        <v>687</v>
      </c>
      <c r="AK325" s="438" t="s">
        <v>340</v>
      </c>
      <c r="AL325" s="415"/>
      <c r="AM325" s="415"/>
      <c r="AN325" s="415"/>
      <c r="AO325" s="422"/>
      <c r="AP325" s="415"/>
      <c r="AQ325" s="423"/>
      <c r="AR325" s="419"/>
      <c r="AS325" s="415"/>
      <c r="AT325" s="415"/>
      <c r="AU325" s="415"/>
    </row>
    <row r="326" spans="1:47" s="424" customFormat="1" ht="16" x14ac:dyDescent="0.2">
      <c r="A326" s="116"/>
      <c r="B326" s="415"/>
      <c r="C326" s="116"/>
      <c r="D326" s="2003"/>
      <c r="E326" s="415"/>
      <c r="F326" s="1601"/>
      <c r="G326" s="415"/>
      <c r="H326" s="416"/>
      <c r="I326" s="416">
        <v>26283562</v>
      </c>
      <c r="J326" s="416"/>
      <c r="K326" s="416"/>
      <c r="L326" s="416"/>
      <c r="M326" s="416"/>
      <c r="N326" s="416"/>
      <c r="O326" s="415">
        <v>120</v>
      </c>
      <c r="P326" s="417">
        <v>43798</v>
      </c>
      <c r="Q326" s="415" t="s">
        <v>684</v>
      </c>
      <c r="R326" s="415" t="s">
        <v>669</v>
      </c>
      <c r="S326" s="415" t="s">
        <v>1</v>
      </c>
      <c r="T326" s="415" t="s">
        <v>60</v>
      </c>
      <c r="U326" s="418" t="s">
        <v>236</v>
      </c>
      <c r="V326" s="419" t="s">
        <v>254</v>
      </c>
      <c r="W326" s="415">
        <v>1</v>
      </c>
      <c r="X326" s="425">
        <v>25000</v>
      </c>
      <c r="Y326" s="415"/>
      <c r="Z326" s="419">
        <v>15</v>
      </c>
      <c r="AA326" s="415">
        <v>1E-3</v>
      </c>
      <c r="AB326" s="421">
        <v>3E-9</v>
      </c>
      <c r="AC326" s="987"/>
      <c r="AD326" s="1499"/>
      <c r="AE326" s="1499"/>
      <c r="AF326" s="1499"/>
      <c r="AG326" s="1751"/>
      <c r="AH326" s="1751"/>
      <c r="AI326" s="987"/>
      <c r="AJ326" s="1353" t="s">
        <v>688</v>
      </c>
      <c r="AK326" s="440" t="s">
        <v>692</v>
      </c>
      <c r="AL326" s="415"/>
      <c r="AM326" s="415"/>
      <c r="AN326" s="415"/>
      <c r="AO326" s="422"/>
      <c r="AP326" s="415"/>
      <c r="AQ326" s="423"/>
      <c r="AR326" s="419"/>
      <c r="AS326" s="415"/>
      <c r="AT326" s="415"/>
      <c r="AU326" s="415"/>
    </row>
    <row r="327" spans="1:47" s="424" customFormat="1" ht="16" x14ac:dyDescent="0.2">
      <c r="A327" s="116"/>
      <c r="B327" s="415"/>
      <c r="C327" s="116"/>
      <c r="D327" s="2003"/>
      <c r="E327" s="415"/>
      <c r="F327" s="1601"/>
      <c r="G327" s="415"/>
      <c r="H327" s="416" t="s">
        <v>689</v>
      </c>
      <c r="I327" s="416">
        <v>26283663</v>
      </c>
      <c r="J327" s="416"/>
      <c r="K327" s="416"/>
      <c r="L327" s="416"/>
      <c r="M327" s="416"/>
      <c r="N327" s="416"/>
      <c r="O327" s="415">
        <v>121</v>
      </c>
      <c r="P327" s="417">
        <v>43798</v>
      </c>
      <c r="Q327" s="415" t="s">
        <v>690</v>
      </c>
      <c r="R327" s="415" t="s">
        <v>684</v>
      </c>
      <c r="S327" s="415" t="s">
        <v>1</v>
      </c>
      <c r="T327" s="415" t="s">
        <v>60</v>
      </c>
      <c r="U327" s="418" t="s">
        <v>236</v>
      </c>
      <c r="V327" s="419" t="s">
        <v>254</v>
      </c>
      <c r="W327" s="415">
        <v>1</v>
      </c>
      <c r="X327" s="425">
        <v>10000</v>
      </c>
      <c r="Y327" s="415"/>
      <c r="Z327" s="419">
        <v>15</v>
      </c>
      <c r="AA327" s="415">
        <v>1E-3</v>
      </c>
      <c r="AB327" s="421">
        <v>3E-9</v>
      </c>
      <c r="AC327" s="987"/>
      <c r="AD327" s="1499"/>
      <c r="AE327" s="1499"/>
      <c r="AF327" s="1499"/>
      <c r="AG327" s="1751"/>
      <c r="AH327" s="1751"/>
      <c r="AI327" s="987"/>
      <c r="AJ327" s="1353" t="s">
        <v>691</v>
      </c>
      <c r="AK327" s="440" t="s">
        <v>693</v>
      </c>
      <c r="AL327" s="415"/>
      <c r="AM327" s="415"/>
      <c r="AN327" s="415"/>
      <c r="AO327" s="422"/>
      <c r="AP327" s="415"/>
      <c r="AQ327" s="423"/>
      <c r="AR327" s="419"/>
      <c r="AS327" s="415"/>
      <c r="AT327" s="415"/>
      <c r="AU327" s="415"/>
    </row>
    <row r="328" spans="1:47" ht="16" x14ac:dyDescent="0.2">
      <c r="AJ328" s="1335" t="s">
        <v>694</v>
      </c>
    </row>
    <row r="329" spans="1:47" s="424" customFormat="1" ht="16" x14ac:dyDescent="0.2">
      <c r="A329" s="116"/>
      <c r="B329" s="415"/>
      <c r="C329" s="116"/>
      <c r="D329" s="2003"/>
      <c r="E329" s="415"/>
      <c r="F329" s="1601"/>
      <c r="G329" s="415"/>
      <c r="H329" s="416" t="s">
        <v>689</v>
      </c>
      <c r="I329" s="416">
        <v>26283986</v>
      </c>
      <c r="J329" s="416"/>
      <c r="K329" s="416"/>
      <c r="L329" s="416"/>
      <c r="M329" s="416"/>
      <c r="N329" s="416"/>
      <c r="O329" s="415">
        <v>121</v>
      </c>
      <c r="P329" s="417">
        <v>43798</v>
      </c>
      <c r="Q329" s="415" t="s">
        <v>690</v>
      </c>
      <c r="R329" s="415" t="s">
        <v>684</v>
      </c>
      <c r="S329" s="415" t="s">
        <v>1</v>
      </c>
      <c r="T329" s="415" t="s">
        <v>60</v>
      </c>
      <c r="U329" s="418" t="s">
        <v>236</v>
      </c>
      <c r="V329" s="419" t="s">
        <v>254</v>
      </c>
      <c r="W329" s="415">
        <v>1</v>
      </c>
      <c r="X329" s="425">
        <v>10000</v>
      </c>
      <c r="Y329" s="415"/>
      <c r="Z329" s="419">
        <v>15</v>
      </c>
      <c r="AA329" s="415">
        <v>1E-3</v>
      </c>
      <c r="AB329" s="421">
        <v>3E-9</v>
      </c>
      <c r="AC329" s="987"/>
      <c r="AD329" s="1499"/>
      <c r="AE329" s="1499"/>
      <c r="AF329" s="1499"/>
      <c r="AG329" s="1751"/>
      <c r="AH329" s="1751"/>
      <c r="AI329" s="987"/>
      <c r="AJ329" s="1353" t="s">
        <v>695</v>
      </c>
      <c r="AK329" s="438" t="s">
        <v>340</v>
      </c>
      <c r="AL329" s="415"/>
      <c r="AM329" s="415"/>
      <c r="AN329" s="415"/>
      <c r="AO329" s="422"/>
      <c r="AP329" s="415"/>
      <c r="AQ329" s="423"/>
      <c r="AR329" s="419"/>
      <c r="AS329" s="415"/>
      <c r="AT329" s="415"/>
      <c r="AU329" s="415"/>
    </row>
    <row r="330" spans="1:47" s="424" customFormat="1" ht="16" x14ac:dyDescent="0.2">
      <c r="A330" s="116"/>
      <c r="B330" s="415"/>
      <c r="C330" s="116"/>
      <c r="D330" s="2003"/>
      <c r="E330" s="415"/>
      <c r="F330" s="1601"/>
      <c r="G330" s="415"/>
      <c r="H330" s="416" t="s">
        <v>696</v>
      </c>
      <c r="I330" s="416">
        <v>26284137</v>
      </c>
      <c r="J330" s="416"/>
      <c r="K330" s="416"/>
      <c r="L330" s="416"/>
      <c r="M330" s="416"/>
      <c r="N330" s="416"/>
      <c r="O330" s="415">
        <v>122</v>
      </c>
      <c r="P330" s="417">
        <v>43798</v>
      </c>
      <c r="Q330" s="415" t="s">
        <v>697</v>
      </c>
      <c r="R330" s="415" t="s">
        <v>690</v>
      </c>
      <c r="S330" s="415" t="s">
        <v>1</v>
      </c>
      <c r="T330" s="415" t="s">
        <v>60</v>
      </c>
      <c r="U330" s="418" t="s">
        <v>236</v>
      </c>
      <c r="V330" s="419" t="s">
        <v>254</v>
      </c>
      <c r="W330" s="415">
        <v>1</v>
      </c>
      <c r="X330" s="425">
        <v>1000</v>
      </c>
      <c r="Y330" s="415"/>
      <c r="Z330" s="419">
        <v>15</v>
      </c>
      <c r="AA330" s="415">
        <v>1E-3</v>
      </c>
      <c r="AB330" s="421">
        <v>3E-9</v>
      </c>
      <c r="AC330" s="987"/>
      <c r="AD330" s="1499"/>
      <c r="AE330" s="1499"/>
      <c r="AF330" s="1499"/>
      <c r="AG330" s="1751"/>
      <c r="AH330" s="1751"/>
      <c r="AI330" s="987"/>
      <c r="AJ330" s="1353" t="s">
        <v>698</v>
      </c>
      <c r="AK330" s="438" t="s">
        <v>340</v>
      </c>
      <c r="AL330" s="415"/>
      <c r="AM330" s="415"/>
      <c r="AN330" s="415"/>
      <c r="AO330" s="422"/>
      <c r="AP330" s="415"/>
      <c r="AQ330" s="423"/>
      <c r="AR330" s="419"/>
      <c r="AS330" s="415"/>
      <c r="AT330" s="415"/>
      <c r="AU330" s="415"/>
    </row>
    <row r="331" spans="1:47" x14ac:dyDescent="0.2">
      <c r="AN331" s="1" t="s">
        <v>506</v>
      </c>
    </row>
    <row r="332" spans="1:47" s="484" customFormat="1" ht="16" x14ac:dyDescent="0.2">
      <c r="A332" s="1416"/>
      <c r="B332" s="476"/>
      <c r="C332" s="1416"/>
      <c r="D332" s="2007"/>
      <c r="E332" s="476"/>
      <c r="F332" s="1605" t="s">
        <v>231</v>
      </c>
      <c r="G332" s="476" t="s">
        <v>105</v>
      </c>
      <c r="H332" s="477" t="s">
        <v>700</v>
      </c>
      <c r="I332" s="477">
        <v>26410095</v>
      </c>
      <c r="J332" s="477"/>
      <c r="K332" s="477"/>
      <c r="L332" s="477"/>
      <c r="M332" s="477"/>
      <c r="N332" s="477"/>
      <c r="O332" s="476">
        <v>123</v>
      </c>
      <c r="P332" s="478">
        <v>43802</v>
      </c>
      <c r="Q332" s="476" t="s">
        <v>701</v>
      </c>
      <c r="R332" s="476" t="s">
        <v>647</v>
      </c>
      <c r="S332" s="476" t="s">
        <v>1</v>
      </c>
      <c r="T332" s="479" t="s">
        <v>22</v>
      </c>
      <c r="U332" s="480" t="s">
        <v>236</v>
      </c>
      <c r="V332" s="476" t="s">
        <v>254</v>
      </c>
      <c r="W332" s="476">
        <v>1</v>
      </c>
      <c r="X332" s="481">
        <v>50</v>
      </c>
      <c r="Y332" s="476"/>
      <c r="Z332" s="476"/>
      <c r="AA332" s="489">
        <v>0.03</v>
      </c>
      <c r="AB332" s="421">
        <v>3E-9</v>
      </c>
      <c r="AC332" s="987"/>
      <c r="AD332" s="1499"/>
      <c r="AE332" s="1499"/>
      <c r="AF332" s="1499"/>
      <c r="AG332" s="1751"/>
      <c r="AH332" s="1751"/>
      <c r="AI332" s="987"/>
      <c r="AJ332" s="1357" t="s">
        <v>702</v>
      </c>
      <c r="AK332" s="482" t="s">
        <v>643</v>
      </c>
      <c r="AL332" s="487"/>
      <c r="AN332" s="488">
        <v>0.22222222222222221</v>
      </c>
      <c r="AO332" s="476"/>
      <c r="AP332" s="476"/>
      <c r="AQ332" s="483"/>
      <c r="AR332" s="476"/>
      <c r="AS332" s="476"/>
      <c r="AT332" s="476"/>
      <c r="AU332" s="476"/>
    </row>
    <row r="333" spans="1:47" s="484" customFormat="1" ht="16" x14ac:dyDescent="0.2">
      <c r="A333" s="1416"/>
      <c r="B333" s="476"/>
      <c r="C333" s="1416"/>
      <c r="D333" s="2007"/>
      <c r="E333" s="476"/>
      <c r="F333" s="1605" t="s">
        <v>231</v>
      </c>
      <c r="G333" s="476" t="s">
        <v>105</v>
      </c>
      <c r="H333" s="477" t="s">
        <v>704</v>
      </c>
      <c r="I333" s="477">
        <v>26410943</v>
      </c>
      <c r="J333" s="477"/>
      <c r="K333" s="477"/>
      <c r="L333" s="477"/>
      <c r="M333" s="477"/>
      <c r="N333" s="477"/>
      <c r="O333" s="476">
        <v>124</v>
      </c>
      <c r="P333" s="478">
        <v>43802</v>
      </c>
      <c r="Q333" s="476" t="s">
        <v>703</v>
      </c>
      <c r="R333" s="476" t="s">
        <v>701</v>
      </c>
      <c r="S333" s="476" t="s">
        <v>1</v>
      </c>
      <c r="T333" s="479" t="s">
        <v>22</v>
      </c>
      <c r="U333" s="480" t="s">
        <v>236</v>
      </c>
      <c r="V333" s="476" t="s">
        <v>254</v>
      </c>
      <c r="W333" s="476">
        <v>1</v>
      </c>
      <c r="X333" s="490">
        <v>32</v>
      </c>
      <c r="Y333" s="489"/>
      <c r="Z333" s="489"/>
      <c r="AA333" s="489">
        <v>0.4</v>
      </c>
      <c r="AB333" s="421">
        <v>3E-9</v>
      </c>
      <c r="AC333" s="987"/>
      <c r="AD333" s="1499"/>
      <c r="AE333" s="1499"/>
      <c r="AF333" s="1499"/>
      <c r="AG333" s="1751"/>
      <c r="AH333" s="1751"/>
      <c r="AI333" s="987"/>
      <c r="AJ333" s="1357" t="s">
        <v>705</v>
      </c>
      <c r="AK333" s="438" t="s">
        <v>340</v>
      </c>
      <c r="AL333" s="487"/>
      <c r="AN333" s="488">
        <v>0.34513888888888888</v>
      </c>
      <c r="AO333" s="476"/>
      <c r="AP333" s="476"/>
      <c r="AQ333" s="483"/>
      <c r="AR333" s="476"/>
      <c r="AS333" s="476"/>
      <c r="AT333" s="476"/>
      <c r="AU333" s="476"/>
    </row>
    <row r="334" spans="1:47" s="484" customFormat="1" ht="16" x14ac:dyDescent="0.2">
      <c r="A334" s="1416"/>
      <c r="B334" s="476"/>
      <c r="C334" s="1416"/>
      <c r="D334" s="2007"/>
      <c r="E334" s="476"/>
      <c r="F334" s="1605" t="s">
        <v>231</v>
      </c>
      <c r="G334" s="476" t="s">
        <v>105</v>
      </c>
      <c r="H334" s="477" t="s">
        <v>706</v>
      </c>
      <c r="I334" s="477">
        <v>26411073</v>
      </c>
      <c r="J334" s="477"/>
      <c r="K334" s="477"/>
      <c r="L334" s="477"/>
      <c r="M334" s="477"/>
      <c r="N334" s="477"/>
      <c r="O334" s="476">
        <v>125</v>
      </c>
      <c r="P334" s="478">
        <v>43802</v>
      </c>
      <c r="Q334" s="476" t="s">
        <v>707</v>
      </c>
      <c r="R334" s="476" t="s">
        <v>703</v>
      </c>
      <c r="S334" s="476" t="s">
        <v>1</v>
      </c>
      <c r="T334" s="479" t="s">
        <v>22</v>
      </c>
      <c r="U334" s="480" t="s">
        <v>236</v>
      </c>
      <c r="V334" s="476" t="s">
        <v>254</v>
      </c>
      <c r="W334" s="476">
        <v>1</v>
      </c>
      <c r="X334" s="481">
        <v>32</v>
      </c>
      <c r="Y334" s="476"/>
      <c r="Z334" s="476"/>
      <c r="AA334" s="476">
        <v>0.4</v>
      </c>
      <c r="AB334" s="421">
        <v>3E-9</v>
      </c>
      <c r="AC334" s="987"/>
      <c r="AD334" s="1499"/>
      <c r="AE334" s="1499"/>
      <c r="AF334" s="1499"/>
      <c r="AG334" s="1751"/>
      <c r="AH334" s="1751"/>
      <c r="AI334" s="987"/>
      <c r="AJ334" s="1357" t="s">
        <v>710</v>
      </c>
      <c r="AK334" s="482" t="s">
        <v>643</v>
      </c>
      <c r="AL334" s="487"/>
      <c r="AN334" s="488">
        <v>0.26874999999999999</v>
      </c>
      <c r="AO334" s="476"/>
      <c r="AP334" s="476"/>
      <c r="AQ334" s="483"/>
      <c r="AR334" s="476"/>
      <c r="AS334" s="476"/>
      <c r="AT334" s="476"/>
      <c r="AU334" s="476"/>
    </row>
    <row r="335" spans="1:47" s="484" customFormat="1" ht="16" x14ac:dyDescent="0.2">
      <c r="A335" s="1416"/>
      <c r="B335" s="476"/>
      <c r="C335" s="1416"/>
      <c r="D335" s="2007"/>
      <c r="E335" s="476"/>
      <c r="F335" s="1605" t="s">
        <v>231</v>
      </c>
      <c r="G335" s="476" t="s">
        <v>105</v>
      </c>
      <c r="H335" s="477" t="s">
        <v>708</v>
      </c>
      <c r="I335" s="477">
        <v>26411762</v>
      </c>
      <c r="J335" s="477"/>
      <c r="K335" s="477"/>
      <c r="L335" s="477"/>
      <c r="M335" s="477"/>
      <c r="N335" s="477"/>
      <c r="O335" s="476">
        <v>126</v>
      </c>
      <c r="P335" s="478">
        <v>43802</v>
      </c>
      <c r="Q335" s="476" t="s">
        <v>709</v>
      </c>
      <c r="R335" s="476" t="s">
        <v>707</v>
      </c>
      <c r="S335" s="476" t="s">
        <v>1</v>
      </c>
      <c r="T335" s="479" t="s">
        <v>22</v>
      </c>
      <c r="U335" s="480" t="s">
        <v>236</v>
      </c>
      <c r="V335" s="476" t="s">
        <v>254</v>
      </c>
      <c r="W335" s="476">
        <v>1</v>
      </c>
      <c r="X335" s="481">
        <v>32</v>
      </c>
      <c r="Y335" s="476"/>
      <c r="Z335" s="476"/>
      <c r="AA335" s="476">
        <v>0.4</v>
      </c>
      <c r="AB335" s="421">
        <v>3E-9</v>
      </c>
      <c r="AC335" s="987"/>
      <c r="AD335" s="1499"/>
      <c r="AE335" s="1499"/>
      <c r="AF335" s="1499"/>
      <c r="AG335" s="1751"/>
      <c r="AH335" s="1751"/>
      <c r="AI335" s="987"/>
      <c r="AJ335" s="1357" t="s">
        <v>711</v>
      </c>
      <c r="AK335" s="482" t="s">
        <v>643</v>
      </c>
      <c r="AL335" s="487"/>
      <c r="AN335" s="488">
        <v>0.33819444444444446</v>
      </c>
      <c r="AO335" s="487" t="s">
        <v>715</v>
      </c>
      <c r="AP335" s="476"/>
      <c r="AQ335" s="483"/>
      <c r="AR335" s="476"/>
      <c r="AS335" s="476"/>
      <c r="AT335" s="476"/>
      <c r="AU335" s="476"/>
    </row>
    <row r="336" spans="1:47" s="484" customFormat="1" ht="16" x14ac:dyDescent="0.2">
      <c r="A336" s="1416"/>
      <c r="B336" s="476"/>
      <c r="C336" s="1416"/>
      <c r="D336" s="2007"/>
      <c r="E336" s="476"/>
      <c r="F336" s="1605" t="s">
        <v>231</v>
      </c>
      <c r="G336" s="476" t="s">
        <v>105</v>
      </c>
      <c r="H336" s="477" t="s">
        <v>712</v>
      </c>
      <c r="I336" s="477">
        <v>26411874</v>
      </c>
      <c r="J336" s="477"/>
      <c r="K336" s="477"/>
      <c r="L336" s="477"/>
      <c r="M336" s="477"/>
      <c r="N336" s="477"/>
      <c r="O336" s="476">
        <v>127</v>
      </c>
      <c r="P336" s="478">
        <v>43802</v>
      </c>
      <c r="Q336" s="476" t="s">
        <v>713</v>
      </c>
      <c r="R336" s="476" t="s">
        <v>703</v>
      </c>
      <c r="S336" s="476" t="s">
        <v>1</v>
      </c>
      <c r="T336" s="479" t="s">
        <v>22</v>
      </c>
      <c r="U336" s="480" t="s">
        <v>236</v>
      </c>
      <c r="V336" s="476" t="s">
        <v>254</v>
      </c>
      <c r="W336" s="476">
        <v>1</v>
      </c>
      <c r="X336" s="481">
        <v>32</v>
      </c>
      <c r="Y336" s="479"/>
      <c r="Z336" s="479"/>
      <c r="AA336" s="479">
        <v>0.4</v>
      </c>
      <c r="AB336" s="421">
        <v>3E-9</v>
      </c>
      <c r="AC336" s="987"/>
      <c r="AD336" s="1499"/>
      <c r="AE336" s="1499"/>
      <c r="AF336" s="1499"/>
      <c r="AG336" s="1751"/>
      <c r="AH336" s="1751"/>
      <c r="AI336" s="987"/>
      <c r="AJ336" s="1357" t="s">
        <v>714</v>
      </c>
      <c r="AK336" s="438" t="s">
        <v>340</v>
      </c>
      <c r="AL336" s="487"/>
      <c r="AN336" s="488">
        <v>0.36319444444444443</v>
      </c>
      <c r="AO336" s="487" t="s">
        <v>715</v>
      </c>
      <c r="AP336" s="476"/>
      <c r="AQ336" s="483"/>
      <c r="AR336" s="476"/>
      <c r="AS336" s="476"/>
      <c r="AT336" s="476"/>
      <c r="AU336" s="476"/>
    </row>
    <row r="337" spans="1:47" s="484" customFormat="1" ht="16" x14ac:dyDescent="0.2">
      <c r="A337" s="1416"/>
      <c r="B337" s="476"/>
      <c r="C337" s="1416"/>
      <c r="D337" s="2007"/>
      <c r="E337" s="476"/>
      <c r="F337" s="1605" t="s">
        <v>231</v>
      </c>
      <c r="G337" s="476" t="s">
        <v>105</v>
      </c>
      <c r="H337" s="477" t="s">
        <v>716</v>
      </c>
      <c r="I337" s="477">
        <v>26412561</v>
      </c>
      <c r="J337" s="477"/>
      <c r="K337" s="477"/>
      <c r="L337" s="477"/>
      <c r="M337" s="477"/>
      <c r="N337" s="477"/>
      <c r="O337" s="476">
        <v>128</v>
      </c>
      <c r="P337" s="478">
        <v>43802</v>
      </c>
      <c r="Q337" s="476" t="s">
        <v>717</v>
      </c>
      <c r="R337" s="476" t="s">
        <v>713</v>
      </c>
      <c r="S337" s="476" t="s">
        <v>1</v>
      </c>
      <c r="T337" s="479" t="s">
        <v>22</v>
      </c>
      <c r="U337" s="480" t="s">
        <v>236</v>
      </c>
      <c r="V337" s="476" t="s">
        <v>254</v>
      </c>
      <c r="W337" s="476">
        <v>1</v>
      </c>
      <c r="X337" s="481">
        <v>32</v>
      </c>
      <c r="Y337" s="479"/>
      <c r="Z337" s="479"/>
      <c r="AA337" s="479">
        <v>0.4</v>
      </c>
      <c r="AB337" s="491">
        <v>1E-8</v>
      </c>
      <c r="AC337" s="990"/>
      <c r="AD337" s="1502"/>
      <c r="AE337" s="1502"/>
      <c r="AF337" s="1502"/>
      <c r="AG337" s="1755"/>
      <c r="AH337" s="1755"/>
      <c r="AI337" s="990"/>
      <c r="AJ337" s="1357" t="s">
        <v>718</v>
      </c>
      <c r="AK337" s="482" t="s">
        <v>643</v>
      </c>
      <c r="AL337" s="487"/>
      <c r="AN337" s="488">
        <v>0.20486111111111113</v>
      </c>
      <c r="AO337" s="487"/>
      <c r="AP337" s="476"/>
      <c r="AQ337" s="483"/>
      <c r="AR337" s="476"/>
      <c r="AS337" s="476"/>
      <c r="AT337" s="476"/>
      <c r="AU337" s="476"/>
    </row>
    <row r="338" spans="1:47" s="397" customFormat="1" ht="16" x14ac:dyDescent="0.2">
      <c r="A338" s="1414"/>
      <c r="B338" s="389"/>
      <c r="C338" s="1414"/>
      <c r="D338" s="2005"/>
      <c r="E338" s="389"/>
      <c r="F338" s="1603" t="s">
        <v>231</v>
      </c>
      <c r="G338" s="389" t="s">
        <v>105</v>
      </c>
      <c r="H338" s="390" t="s">
        <v>719</v>
      </c>
      <c r="I338" s="390">
        <v>26413857</v>
      </c>
      <c r="J338" s="390"/>
      <c r="K338" s="390"/>
      <c r="L338" s="390"/>
      <c r="M338" s="390"/>
      <c r="N338" s="390" t="s">
        <v>731</v>
      </c>
      <c r="O338" s="389">
        <v>129</v>
      </c>
      <c r="P338" s="391">
        <v>43802</v>
      </c>
      <c r="Q338" s="389"/>
      <c r="R338" s="389" t="s">
        <v>703</v>
      </c>
      <c r="S338" s="389" t="s">
        <v>1</v>
      </c>
      <c r="T338" s="392" t="s">
        <v>22</v>
      </c>
      <c r="U338" s="393" t="s">
        <v>236</v>
      </c>
      <c r="V338" s="389" t="s">
        <v>254</v>
      </c>
      <c r="W338" s="389">
        <v>1</v>
      </c>
      <c r="X338" s="394">
        <v>32</v>
      </c>
      <c r="Y338" s="392"/>
      <c r="Z338" s="392"/>
      <c r="AA338" s="392">
        <v>0.4</v>
      </c>
      <c r="AB338" s="492">
        <v>3E-9</v>
      </c>
      <c r="AC338" s="820"/>
      <c r="AD338" s="1486"/>
      <c r="AE338" s="1486"/>
      <c r="AF338" s="1486"/>
      <c r="AG338" s="1752"/>
      <c r="AH338" s="1752"/>
      <c r="AI338" s="820"/>
      <c r="AJ338" s="1355" t="s">
        <v>720</v>
      </c>
      <c r="AK338" s="493" t="s">
        <v>643</v>
      </c>
      <c r="AL338" s="494"/>
      <c r="AN338" s="495">
        <v>0.39861111111111108</v>
      </c>
      <c r="AO338" s="389"/>
      <c r="AP338" s="389"/>
      <c r="AQ338" s="396"/>
      <c r="AR338" s="389"/>
      <c r="AS338" s="389"/>
      <c r="AT338" s="389"/>
      <c r="AU338" s="389"/>
    </row>
    <row r="339" spans="1:47" s="397" customFormat="1" ht="16" x14ac:dyDescent="0.2">
      <c r="A339" s="1414"/>
      <c r="B339" s="389"/>
      <c r="C339" s="1414"/>
      <c r="D339" s="2005"/>
      <c r="E339" s="389"/>
      <c r="F339" s="1603" t="s">
        <v>231</v>
      </c>
      <c r="G339" s="389" t="s">
        <v>105</v>
      </c>
      <c r="H339" s="390" t="s">
        <v>721</v>
      </c>
      <c r="I339" s="390">
        <v>26414375</v>
      </c>
      <c r="J339" s="390"/>
      <c r="K339" s="390"/>
      <c r="L339" s="390"/>
      <c r="M339" s="390"/>
      <c r="N339" s="390" t="s">
        <v>731</v>
      </c>
      <c r="O339" s="389">
        <v>130</v>
      </c>
      <c r="P339" s="391">
        <v>43802</v>
      </c>
      <c r="Q339" s="389"/>
      <c r="R339" s="389" t="s">
        <v>703</v>
      </c>
      <c r="S339" s="389" t="s">
        <v>1</v>
      </c>
      <c r="T339" s="392" t="s">
        <v>22</v>
      </c>
      <c r="U339" s="393" t="s">
        <v>236</v>
      </c>
      <c r="V339" s="389" t="s">
        <v>254</v>
      </c>
      <c r="W339" s="389">
        <v>1</v>
      </c>
      <c r="X339" s="496">
        <v>32</v>
      </c>
      <c r="Y339" s="497"/>
      <c r="Z339" s="497"/>
      <c r="AA339" s="497">
        <v>0.4</v>
      </c>
      <c r="AB339" s="492">
        <v>3E-9</v>
      </c>
      <c r="AC339" s="820"/>
      <c r="AD339" s="1486"/>
      <c r="AE339" s="1486"/>
      <c r="AF339" s="1486"/>
      <c r="AG339" s="1752"/>
      <c r="AH339" s="1752"/>
      <c r="AI339" s="820"/>
      <c r="AJ339" s="1355" t="s">
        <v>723</v>
      </c>
      <c r="AK339" s="493" t="s">
        <v>643</v>
      </c>
      <c r="AL339" s="494"/>
      <c r="AN339" s="495">
        <v>0.39166666666666666</v>
      </c>
      <c r="AO339" s="389"/>
      <c r="AP339" s="389"/>
      <c r="AQ339" s="396"/>
      <c r="AR339" s="389"/>
      <c r="AS339" s="389"/>
      <c r="AT339" s="389"/>
      <c r="AU339" s="389"/>
    </row>
    <row r="340" spans="1:47" s="397" customFormat="1" ht="16" x14ac:dyDescent="0.2">
      <c r="A340" s="1414"/>
      <c r="B340" s="389"/>
      <c r="C340" s="1414"/>
      <c r="D340" s="2005"/>
      <c r="E340" s="389"/>
      <c r="F340" s="1603" t="s">
        <v>231</v>
      </c>
      <c r="G340" s="389" t="s">
        <v>105</v>
      </c>
      <c r="H340" s="390" t="s">
        <v>722</v>
      </c>
      <c r="I340" s="390">
        <v>26414707</v>
      </c>
      <c r="J340" s="390"/>
      <c r="K340" s="390"/>
      <c r="L340" s="390"/>
      <c r="M340" s="390"/>
      <c r="N340" s="390" t="s">
        <v>731</v>
      </c>
      <c r="O340" s="389">
        <v>131</v>
      </c>
      <c r="P340" s="391">
        <v>43802</v>
      </c>
      <c r="Q340" s="389"/>
      <c r="R340" s="389" t="s">
        <v>703</v>
      </c>
      <c r="S340" s="389" t="s">
        <v>1</v>
      </c>
      <c r="T340" s="392" t="s">
        <v>22</v>
      </c>
      <c r="U340" s="393" t="s">
        <v>236</v>
      </c>
      <c r="V340" s="389" t="s">
        <v>254</v>
      </c>
      <c r="W340" s="389">
        <v>1</v>
      </c>
      <c r="X340" s="496">
        <v>32</v>
      </c>
      <c r="Y340" s="497"/>
      <c r="Z340" s="497"/>
      <c r="AA340" s="497">
        <v>0.4</v>
      </c>
      <c r="AB340" s="492">
        <v>3E-9</v>
      </c>
      <c r="AC340" s="820"/>
      <c r="AD340" s="1486"/>
      <c r="AE340" s="1486"/>
      <c r="AF340" s="1486"/>
      <c r="AG340" s="1752"/>
      <c r="AH340" s="1752"/>
      <c r="AI340" s="820"/>
      <c r="AJ340" s="1355" t="s">
        <v>724</v>
      </c>
      <c r="AK340" s="498" t="s">
        <v>340</v>
      </c>
      <c r="AL340" s="494"/>
      <c r="AN340" s="495">
        <v>0.4777777777777778</v>
      </c>
      <c r="AO340" s="389"/>
      <c r="AP340" s="389"/>
      <c r="AQ340" s="396"/>
      <c r="AR340" s="389"/>
      <c r="AS340" s="389"/>
      <c r="AT340" s="389"/>
      <c r="AU340" s="389"/>
    </row>
    <row r="341" spans="1:47" s="397" customFormat="1" ht="16" x14ac:dyDescent="0.2">
      <c r="A341" s="1414"/>
      <c r="B341" s="389"/>
      <c r="C341" s="1414"/>
      <c r="D341" s="2005"/>
      <c r="E341" s="389"/>
      <c r="F341" s="1603" t="s">
        <v>231</v>
      </c>
      <c r="G341" s="389" t="s">
        <v>105</v>
      </c>
      <c r="H341" s="390" t="s">
        <v>727</v>
      </c>
      <c r="I341" s="390">
        <v>26416802</v>
      </c>
      <c r="J341" s="390"/>
      <c r="K341" s="390"/>
      <c r="L341" s="390"/>
      <c r="M341" s="390"/>
      <c r="N341" s="390" t="s">
        <v>731</v>
      </c>
      <c r="O341" s="389">
        <v>132</v>
      </c>
      <c r="P341" s="391">
        <v>43802</v>
      </c>
      <c r="Q341" s="389" t="s">
        <v>730</v>
      </c>
      <c r="R341" s="389" t="s">
        <v>703</v>
      </c>
      <c r="S341" s="389" t="s">
        <v>1</v>
      </c>
      <c r="T341" s="392" t="s">
        <v>22</v>
      </c>
      <c r="U341" s="393" t="s">
        <v>236</v>
      </c>
      <c r="V341" s="389" t="s">
        <v>254</v>
      </c>
      <c r="W341" s="389">
        <v>1</v>
      </c>
      <c r="X341" s="394">
        <v>32</v>
      </c>
      <c r="Y341" s="392"/>
      <c r="Z341" s="392"/>
      <c r="AA341" s="392">
        <v>0.4</v>
      </c>
      <c r="AB341" s="492">
        <v>3E-9</v>
      </c>
      <c r="AC341" s="820"/>
      <c r="AD341" s="1486"/>
      <c r="AE341" s="1486"/>
      <c r="AF341" s="1486"/>
      <c r="AG341" s="1752"/>
      <c r="AH341" s="1752"/>
      <c r="AI341" s="820"/>
      <c r="AJ341" s="1355" t="s">
        <v>729</v>
      </c>
      <c r="AK341" s="493" t="s">
        <v>643</v>
      </c>
      <c r="AL341" s="494"/>
      <c r="AN341" s="495">
        <v>0.43611111111111112</v>
      </c>
      <c r="AO341" s="389"/>
      <c r="AP341" s="389"/>
      <c r="AQ341" s="396"/>
      <c r="AR341" s="389"/>
      <c r="AS341" s="389"/>
      <c r="AT341" s="389"/>
      <c r="AU341" s="389"/>
    </row>
    <row r="342" spans="1:47" x14ac:dyDescent="0.2">
      <c r="P342" s="66"/>
      <c r="R342" s="1"/>
      <c r="T342" s="216"/>
      <c r="U342" s="14"/>
      <c r="V342" s="1"/>
      <c r="X342" s="319"/>
      <c r="Y342" s="499"/>
      <c r="Z342" s="499"/>
      <c r="AA342" s="499"/>
      <c r="AB342" s="500"/>
      <c r="AJ342" s="1358"/>
      <c r="AK342" s="502"/>
      <c r="AL342" s="295"/>
      <c r="AM342"/>
      <c r="AN342" s="278"/>
      <c r="AO342" s="1"/>
      <c r="AQ342" s="503"/>
      <c r="AR342" s="1"/>
    </row>
    <row r="344" spans="1:47" s="73" customFormat="1" ht="16" x14ac:dyDescent="0.2">
      <c r="A344" s="142"/>
      <c r="B344" s="138"/>
      <c r="C344" s="142"/>
      <c r="D344" s="1990"/>
      <c r="E344" s="138"/>
      <c r="F344" s="1589" t="s">
        <v>231</v>
      </c>
      <c r="G344" s="138" t="s">
        <v>105</v>
      </c>
      <c r="H344" s="143" t="s">
        <v>725</v>
      </c>
      <c r="I344" s="143">
        <v>26414771</v>
      </c>
      <c r="J344" s="143"/>
      <c r="K344" s="143"/>
      <c r="L344" s="143"/>
      <c r="M344" s="143"/>
      <c r="N344" s="477" t="s">
        <v>731</v>
      </c>
      <c r="O344" s="138">
        <v>132</v>
      </c>
      <c r="P344" s="169">
        <v>43802</v>
      </c>
      <c r="Q344" s="138" t="s">
        <v>728</v>
      </c>
      <c r="R344" s="138" t="s">
        <v>663</v>
      </c>
      <c r="S344" s="138" t="s">
        <v>1</v>
      </c>
      <c r="T344" s="486" t="s">
        <v>22</v>
      </c>
      <c r="U344" s="144" t="s">
        <v>236</v>
      </c>
      <c r="V344" s="170" t="s">
        <v>254</v>
      </c>
      <c r="W344" s="138">
        <v>1</v>
      </c>
      <c r="X344" s="314">
        <v>75000</v>
      </c>
      <c r="Y344" s="138"/>
      <c r="Z344" s="170">
        <v>15</v>
      </c>
      <c r="AA344" s="138">
        <v>1E-3</v>
      </c>
      <c r="AB344" s="485">
        <v>3E-9</v>
      </c>
      <c r="AC344" s="975"/>
      <c r="AD344" s="1484"/>
      <c r="AE344" s="1484"/>
      <c r="AF344" s="1484"/>
      <c r="AG344" s="1740"/>
      <c r="AH344" s="1740"/>
      <c r="AI344" s="975"/>
      <c r="AJ344" s="1333" t="s">
        <v>726</v>
      </c>
      <c r="AK344" s="482" t="s">
        <v>643</v>
      </c>
      <c r="AL344" s="138"/>
      <c r="AM344" s="138"/>
      <c r="AN344" s="504">
        <v>0.9375</v>
      </c>
      <c r="AO344" s="171"/>
      <c r="AP344" s="138"/>
      <c r="AQ344" s="172"/>
      <c r="AR344" s="170"/>
      <c r="AS344" s="138"/>
      <c r="AT344" s="138"/>
      <c r="AU344" s="138"/>
    </row>
    <row r="345" spans="1:47" s="73" customFormat="1" ht="16" x14ac:dyDescent="0.2">
      <c r="A345" s="142"/>
      <c r="B345" s="138"/>
      <c r="C345" s="142"/>
      <c r="D345" s="1990"/>
      <c r="E345" s="138"/>
      <c r="F345" s="1589" t="s">
        <v>231</v>
      </c>
      <c r="G345" s="138" t="s">
        <v>105</v>
      </c>
      <c r="H345" s="143" t="s">
        <v>732</v>
      </c>
      <c r="I345" s="143">
        <v>26417803</v>
      </c>
      <c r="J345" s="143"/>
      <c r="K345" s="143"/>
      <c r="L345" s="143"/>
      <c r="M345" s="143"/>
      <c r="N345" s="477" t="s">
        <v>731</v>
      </c>
      <c r="O345" s="138">
        <v>134</v>
      </c>
      <c r="P345" s="169">
        <v>43802</v>
      </c>
      <c r="Q345" s="138"/>
      <c r="R345" s="138" t="s">
        <v>663</v>
      </c>
      <c r="S345" s="138" t="s">
        <v>1</v>
      </c>
      <c r="T345" s="486" t="s">
        <v>22</v>
      </c>
      <c r="U345" s="144" t="s">
        <v>236</v>
      </c>
      <c r="V345" s="170" t="s">
        <v>254</v>
      </c>
      <c r="W345" s="138">
        <v>1</v>
      </c>
      <c r="X345" s="314">
        <v>75000</v>
      </c>
      <c r="Y345" s="138"/>
      <c r="Z345" s="170">
        <v>15</v>
      </c>
      <c r="AA345" s="138">
        <v>1E-3</v>
      </c>
      <c r="AB345" s="485">
        <v>3E-9</v>
      </c>
      <c r="AC345" s="975"/>
      <c r="AD345" s="1484"/>
      <c r="AE345" s="1484"/>
      <c r="AF345" s="1484"/>
      <c r="AG345" s="1740"/>
      <c r="AH345" s="1740"/>
      <c r="AI345" s="975"/>
      <c r="AJ345" s="1333" t="s">
        <v>733</v>
      </c>
      <c r="AK345" s="498" t="s">
        <v>340</v>
      </c>
      <c r="AL345" s="138"/>
      <c r="AM345" s="138"/>
      <c r="AN345" s="504"/>
      <c r="AO345" s="171"/>
      <c r="AP345" s="138"/>
      <c r="AQ345" s="172"/>
      <c r="AR345" s="170"/>
      <c r="AS345" s="138"/>
      <c r="AT345" s="138"/>
      <c r="AU345" s="138"/>
    </row>
    <row r="347" spans="1:47" s="83" customFormat="1" ht="16" x14ac:dyDescent="0.2">
      <c r="A347" s="104"/>
      <c r="B347" s="139"/>
      <c r="C347" s="104"/>
      <c r="D347" s="1991"/>
      <c r="E347" s="139"/>
      <c r="F347" s="1591" t="s">
        <v>231</v>
      </c>
      <c r="G347" s="139" t="s">
        <v>154</v>
      </c>
      <c r="H347" s="166" t="s">
        <v>734</v>
      </c>
      <c r="I347" s="166">
        <v>26451993</v>
      </c>
      <c r="J347" s="166"/>
      <c r="K347" s="166"/>
      <c r="L347" s="166"/>
      <c r="M347" s="166"/>
      <c r="N347" s="166" t="s">
        <v>731</v>
      </c>
      <c r="O347" s="139">
        <v>135</v>
      </c>
      <c r="P347" s="296">
        <v>43803</v>
      </c>
      <c r="Q347" s="139" t="s">
        <v>735</v>
      </c>
      <c r="R347" s="139" t="s">
        <v>544</v>
      </c>
      <c r="S347" s="139" t="s">
        <v>1</v>
      </c>
      <c r="T347" s="341" t="s">
        <v>22</v>
      </c>
      <c r="U347" s="105" t="s">
        <v>236</v>
      </c>
      <c r="V347" s="297" t="s">
        <v>254</v>
      </c>
      <c r="W347" s="139">
        <v>1</v>
      </c>
      <c r="X347" s="260">
        <v>50000</v>
      </c>
      <c r="Y347" s="139"/>
      <c r="Z347" s="297">
        <v>15</v>
      </c>
      <c r="AA347" s="139">
        <v>0.4</v>
      </c>
      <c r="AB347" s="298">
        <v>3E-9</v>
      </c>
      <c r="AC347" s="862"/>
      <c r="AD347" s="610"/>
      <c r="AE347" s="610"/>
      <c r="AF347" s="610"/>
      <c r="AG347" s="1741"/>
      <c r="AH347" s="1741"/>
      <c r="AI347" s="862"/>
      <c r="AJ347" s="1340" t="s">
        <v>736</v>
      </c>
      <c r="AK347" s="139"/>
      <c r="AL347" s="139"/>
      <c r="AM347" s="139"/>
      <c r="AN347" s="139"/>
      <c r="AO347" s="299"/>
      <c r="AP347" s="139"/>
      <c r="AQ347" s="300"/>
      <c r="AR347" s="297"/>
      <c r="AS347" s="139"/>
      <c r="AT347" s="139"/>
      <c r="AU347" s="139"/>
    </row>
    <row r="349" spans="1:47" s="424" customFormat="1" ht="16" x14ac:dyDescent="0.2">
      <c r="A349" s="116"/>
      <c r="B349" s="415"/>
      <c r="C349" s="116"/>
      <c r="D349" s="2003"/>
      <c r="E349" s="415"/>
      <c r="F349" s="1601" t="s">
        <v>231</v>
      </c>
      <c r="G349" s="415" t="s">
        <v>105</v>
      </c>
      <c r="H349" s="416" t="s">
        <v>738</v>
      </c>
      <c r="I349" s="416">
        <v>26518090</v>
      </c>
      <c r="J349" s="416"/>
      <c r="K349" s="416"/>
      <c r="L349" s="416"/>
      <c r="M349" s="416"/>
      <c r="N349" s="416"/>
      <c r="O349" s="415">
        <v>136</v>
      </c>
      <c r="P349" s="417">
        <v>43806</v>
      </c>
      <c r="Q349" s="415" t="s">
        <v>663</v>
      </c>
      <c r="R349" s="415" t="s">
        <v>663</v>
      </c>
      <c r="S349" s="415" t="s">
        <v>1</v>
      </c>
      <c r="T349" s="426" t="s">
        <v>22</v>
      </c>
      <c r="U349" s="418" t="s">
        <v>236</v>
      </c>
      <c r="V349" s="419" t="s">
        <v>254</v>
      </c>
      <c r="W349" s="415">
        <v>1</v>
      </c>
      <c r="X349" s="420">
        <v>75000</v>
      </c>
      <c r="Y349" s="415"/>
      <c r="Z349" s="419">
        <v>15</v>
      </c>
      <c r="AA349" s="415">
        <v>1E-3</v>
      </c>
      <c r="AB349" s="421">
        <v>3E-9</v>
      </c>
      <c r="AC349" s="987"/>
      <c r="AD349" s="1499"/>
      <c r="AE349" s="1499"/>
      <c r="AF349" s="1499"/>
      <c r="AG349" s="1751"/>
      <c r="AH349" s="1751"/>
      <c r="AI349" s="987"/>
      <c r="AJ349" s="1353" t="s">
        <v>739</v>
      </c>
      <c r="AK349" s="438" t="s">
        <v>340</v>
      </c>
      <c r="AL349" s="415"/>
      <c r="AM349" s="415"/>
      <c r="AN349" s="506" t="s">
        <v>740</v>
      </c>
      <c r="AO349" s="422"/>
      <c r="AP349" s="415"/>
      <c r="AQ349" s="423"/>
      <c r="AR349" s="419"/>
      <c r="AS349" s="415"/>
      <c r="AT349" s="415"/>
      <c r="AU349" s="415"/>
    </row>
    <row r="350" spans="1:47" s="424" customFormat="1" ht="16" x14ac:dyDescent="0.2">
      <c r="A350" s="116"/>
      <c r="B350" s="415"/>
      <c r="C350" s="116"/>
      <c r="D350" s="2003"/>
      <c r="E350" s="415"/>
      <c r="F350" s="1601" t="s">
        <v>231</v>
      </c>
      <c r="G350" s="415" t="s">
        <v>105</v>
      </c>
      <c r="H350" s="416" t="s">
        <v>741</v>
      </c>
      <c r="I350" s="416">
        <v>26619947</v>
      </c>
      <c r="J350" s="416"/>
      <c r="K350" s="416"/>
      <c r="L350" s="416"/>
      <c r="M350" s="416"/>
      <c r="N350" s="507" t="s">
        <v>731</v>
      </c>
      <c r="O350" s="415">
        <v>137</v>
      </c>
      <c r="P350" s="417">
        <v>43808</v>
      </c>
      <c r="Q350" s="415"/>
      <c r="R350" s="415" t="s">
        <v>742</v>
      </c>
      <c r="S350" s="415" t="s">
        <v>1</v>
      </c>
      <c r="T350" s="426" t="s">
        <v>22</v>
      </c>
      <c r="U350" s="418" t="s">
        <v>236</v>
      </c>
      <c r="V350" s="419" t="s">
        <v>254</v>
      </c>
      <c r="W350" s="415">
        <v>1</v>
      </c>
      <c r="X350" s="420">
        <v>75000</v>
      </c>
      <c r="Y350" s="415"/>
      <c r="Z350" s="419">
        <v>15</v>
      </c>
      <c r="AA350" s="415">
        <v>1E-3</v>
      </c>
      <c r="AB350" s="421">
        <v>3E-9</v>
      </c>
      <c r="AC350" s="987"/>
      <c r="AD350" s="1499"/>
      <c r="AE350" s="1499"/>
      <c r="AF350" s="1499"/>
      <c r="AG350" s="1751"/>
      <c r="AH350" s="1751"/>
      <c r="AI350" s="987"/>
      <c r="AJ350" s="1353" t="s">
        <v>743</v>
      </c>
      <c r="AK350" s="482" t="s">
        <v>643</v>
      </c>
      <c r="AL350" s="415"/>
      <c r="AM350" s="415"/>
      <c r="AN350" s="506"/>
      <c r="AO350" s="422"/>
      <c r="AP350" s="415"/>
      <c r="AQ350" s="423"/>
      <c r="AR350" s="419"/>
      <c r="AS350" s="415"/>
      <c r="AT350" s="415"/>
      <c r="AU350" s="415"/>
    </row>
    <row r="351" spans="1:47" ht="19" x14ac:dyDescent="0.25">
      <c r="E351" s="508" t="s">
        <v>748</v>
      </c>
    </row>
    <row r="352" spans="1:47" s="424" customFormat="1" ht="16" x14ac:dyDescent="0.2">
      <c r="A352" s="116"/>
      <c r="B352" s="415"/>
      <c r="C352" s="116"/>
      <c r="D352" s="2003"/>
      <c r="E352" s="415"/>
      <c r="F352" s="1601" t="s">
        <v>231</v>
      </c>
      <c r="G352" s="415" t="s">
        <v>105</v>
      </c>
      <c r="H352" s="416" t="s">
        <v>745</v>
      </c>
      <c r="I352" s="416">
        <v>26658921</v>
      </c>
      <c r="J352" s="416"/>
      <c r="K352" s="416"/>
      <c r="L352" s="416"/>
      <c r="M352" s="416"/>
      <c r="N352" s="507" t="s">
        <v>731</v>
      </c>
      <c r="O352" s="415">
        <v>138</v>
      </c>
      <c r="P352" s="417">
        <v>43809</v>
      </c>
      <c r="Q352" s="415" t="s">
        <v>746</v>
      </c>
      <c r="R352" s="415" t="s">
        <v>742</v>
      </c>
      <c r="S352" s="415" t="s">
        <v>1</v>
      </c>
      <c r="T352" s="426" t="s">
        <v>22</v>
      </c>
      <c r="U352" s="418" t="s">
        <v>236</v>
      </c>
      <c r="V352" s="419" t="s">
        <v>254</v>
      </c>
      <c r="W352" s="415">
        <v>1</v>
      </c>
      <c r="X352" s="420">
        <v>75000</v>
      </c>
      <c r="Y352" s="415"/>
      <c r="Z352" s="419">
        <v>15</v>
      </c>
      <c r="AA352" s="415">
        <v>1E-3</v>
      </c>
      <c r="AB352" s="421">
        <v>3E-9</v>
      </c>
      <c r="AC352" s="987"/>
      <c r="AD352" s="1499"/>
      <c r="AE352" s="1499"/>
      <c r="AF352" s="1499"/>
      <c r="AG352" s="1751"/>
      <c r="AH352" s="1751"/>
      <c r="AI352" s="987"/>
      <c r="AJ352" s="1353" t="s">
        <v>747</v>
      </c>
      <c r="AK352" s="482" t="s">
        <v>643</v>
      </c>
      <c r="AL352" s="415"/>
      <c r="AM352" s="415"/>
      <c r="AN352" s="506"/>
      <c r="AO352" s="422"/>
      <c r="AP352" s="415"/>
      <c r="AQ352" s="423"/>
      <c r="AR352" s="419"/>
      <c r="AS352" s="415"/>
      <c r="AT352" s="415"/>
      <c r="AU352" s="415"/>
    </row>
    <row r="353" spans="1:47" s="424" customFormat="1" ht="16" x14ac:dyDescent="0.2">
      <c r="A353" s="116"/>
      <c r="B353" s="415"/>
      <c r="C353" s="116"/>
      <c r="D353" s="2003"/>
      <c r="E353" s="415"/>
      <c r="F353" s="1601" t="s">
        <v>231</v>
      </c>
      <c r="G353" s="415" t="s">
        <v>105</v>
      </c>
      <c r="H353" s="416" t="s">
        <v>750</v>
      </c>
      <c r="I353" s="416">
        <v>26659131</v>
      </c>
      <c r="J353" s="416"/>
      <c r="K353" s="416"/>
      <c r="L353" s="416"/>
      <c r="M353" s="416"/>
      <c r="N353" s="507" t="s">
        <v>731</v>
      </c>
      <c r="O353" s="415">
        <v>139</v>
      </c>
      <c r="P353" s="417">
        <v>43809</v>
      </c>
      <c r="Q353" s="415"/>
      <c r="R353" s="415" t="s">
        <v>746</v>
      </c>
      <c r="S353" s="415" t="s">
        <v>1</v>
      </c>
      <c r="T353" s="426" t="s">
        <v>22</v>
      </c>
      <c r="U353" s="418" t="s">
        <v>236</v>
      </c>
      <c r="V353" s="419" t="s">
        <v>254</v>
      </c>
      <c r="W353" s="415">
        <v>1</v>
      </c>
      <c r="X353" s="420">
        <v>75000</v>
      </c>
      <c r="Y353" s="415"/>
      <c r="Z353" s="419">
        <v>15</v>
      </c>
      <c r="AA353" s="415">
        <v>1E-3</v>
      </c>
      <c r="AB353" s="421">
        <v>3E-9</v>
      </c>
      <c r="AC353" s="987"/>
      <c r="AD353" s="1499"/>
      <c r="AE353" s="1499"/>
      <c r="AF353" s="1499"/>
      <c r="AG353" s="1751"/>
      <c r="AH353" s="1751"/>
      <c r="AI353" s="987"/>
      <c r="AJ353" s="1353" t="s">
        <v>749</v>
      </c>
      <c r="AK353" s="482" t="s">
        <v>751</v>
      </c>
      <c r="AL353" s="415"/>
      <c r="AM353" s="415"/>
      <c r="AN353" s="506"/>
      <c r="AO353" s="422"/>
      <c r="AP353" s="415"/>
      <c r="AQ353" s="423"/>
      <c r="AR353" s="419"/>
      <c r="AS353" s="415"/>
      <c r="AT353" s="415"/>
      <c r="AU353" s="415"/>
    </row>
    <row r="354" spans="1:47" s="436" customFormat="1" ht="16" x14ac:dyDescent="0.2">
      <c r="A354" s="1415"/>
      <c r="B354" s="428"/>
      <c r="C354" s="1415"/>
      <c r="D354" s="2006"/>
      <c r="E354" s="428"/>
      <c r="F354" s="1604" t="s">
        <v>231</v>
      </c>
      <c r="G354" s="428" t="s">
        <v>105</v>
      </c>
      <c r="H354" s="429" t="s">
        <v>722</v>
      </c>
      <c r="I354" s="429">
        <v>26660846</v>
      </c>
      <c r="J354" s="429"/>
      <c r="K354" s="429"/>
      <c r="L354" s="429"/>
      <c r="M354" s="429"/>
      <c r="N354" s="429"/>
      <c r="O354" s="428">
        <v>131</v>
      </c>
      <c r="P354" s="430">
        <v>43809</v>
      </c>
      <c r="Q354" s="428"/>
      <c r="R354" s="428" t="s">
        <v>703</v>
      </c>
      <c r="S354" s="428" t="s">
        <v>1</v>
      </c>
      <c r="T354" s="431" t="s">
        <v>22</v>
      </c>
      <c r="U354" s="432" t="s">
        <v>236</v>
      </c>
      <c r="V354" s="428" t="s">
        <v>254</v>
      </c>
      <c r="W354" s="428">
        <v>1</v>
      </c>
      <c r="X354" s="509">
        <v>32</v>
      </c>
      <c r="Y354" s="510"/>
      <c r="Z354" s="510"/>
      <c r="AA354" s="510">
        <v>0.4</v>
      </c>
      <c r="AB354" s="421">
        <v>3E-9</v>
      </c>
      <c r="AC354" s="987"/>
      <c r="AD354" s="1499"/>
      <c r="AE354" s="1499"/>
      <c r="AF354" s="1499"/>
      <c r="AG354" s="1751"/>
      <c r="AH354" s="1751"/>
      <c r="AI354" s="987"/>
      <c r="AJ354" s="1356" t="s">
        <v>753</v>
      </c>
      <c r="AK354" s="438" t="s">
        <v>340</v>
      </c>
      <c r="AL354" s="511"/>
      <c r="AN354" s="512"/>
      <c r="AO354" s="428"/>
      <c r="AP354" s="428"/>
      <c r="AQ354" s="435"/>
      <c r="AR354" s="428"/>
      <c r="AS354" s="428"/>
      <c r="AT354" s="428"/>
      <c r="AU354" s="428"/>
    </row>
    <row r="355" spans="1:47" s="424" customFormat="1" ht="16" x14ac:dyDescent="0.2">
      <c r="A355" s="116"/>
      <c r="B355" s="415"/>
      <c r="C355" s="116"/>
      <c r="D355" s="2003"/>
      <c r="E355" s="415"/>
      <c r="F355" s="1601"/>
      <c r="G355" s="415"/>
      <c r="H355" s="416" t="s">
        <v>696</v>
      </c>
      <c r="I355" s="416">
        <v>26660875</v>
      </c>
      <c r="J355" s="416"/>
      <c r="K355" s="416"/>
      <c r="L355" s="416"/>
      <c r="M355" s="416"/>
      <c r="N355" s="416"/>
      <c r="O355" s="415">
        <v>122</v>
      </c>
      <c r="P355" s="417">
        <v>43809</v>
      </c>
      <c r="Q355" s="415" t="s">
        <v>697</v>
      </c>
      <c r="R355" s="415" t="s">
        <v>690</v>
      </c>
      <c r="S355" s="415" t="s">
        <v>1</v>
      </c>
      <c r="T355" s="415" t="s">
        <v>60</v>
      </c>
      <c r="U355" s="418" t="s">
        <v>236</v>
      </c>
      <c r="V355" s="419" t="s">
        <v>254</v>
      </c>
      <c r="W355" s="415">
        <v>1</v>
      </c>
      <c r="X355" s="425">
        <v>1000</v>
      </c>
      <c r="Y355" s="415"/>
      <c r="Z355" s="419">
        <v>15</v>
      </c>
      <c r="AA355" s="415">
        <v>1E-3</v>
      </c>
      <c r="AB355" s="421">
        <v>3E-9</v>
      </c>
      <c r="AC355" s="987"/>
      <c r="AD355" s="1499"/>
      <c r="AE355" s="1499"/>
      <c r="AF355" s="1499"/>
      <c r="AG355" s="1751"/>
      <c r="AH355" s="1751"/>
      <c r="AI355" s="987"/>
      <c r="AJ355" s="1353" t="s">
        <v>754</v>
      </c>
      <c r="AK355" s="438" t="s">
        <v>340</v>
      </c>
      <c r="AL355" s="415"/>
      <c r="AM355" s="415"/>
      <c r="AN355" s="415"/>
      <c r="AO355" s="422"/>
      <c r="AP355" s="415"/>
      <c r="AQ355" s="423"/>
      <c r="AR355" s="419"/>
      <c r="AS355" s="415"/>
      <c r="AT355" s="415"/>
      <c r="AU355" s="415"/>
    </row>
    <row r="356" spans="1:47" s="436" customFormat="1" ht="16" x14ac:dyDescent="0.2">
      <c r="A356" s="1415"/>
      <c r="B356" s="428"/>
      <c r="C356" s="1415"/>
      <c r="D356" s="2006"/>
      <c r="E356" s="428"/>
      <c r="F356" s="1604" t="s">
        <v>231</v>
      </c>
      <c r="G356" s="428" t="s">
        <v>105</v>
      </c>
      <c r="H356" s="429" t="s">
        <v>704</v>
      </c>
      <c r="I356" s="429">
        <v>26661121</v>
      </c>
      <c r="J356" s="429"/>
      <c r="K356" s="429"/>
      <c r="L356" s="429"/>
      <c r="M356" s="429"/>
      <c r="N356" s="429"/>
      <c r="O356" s="428">
        <v>124</v>
      </c>
      <c r="P356" s="430">
        <v>43809</v>
      </c>
      <c r="Q356" s="428" t="s">
        <v>703</v>
      </c>
      <c r="R356" s="428" t="s">
        <v>701</v>
      </c>
      <c r="S356" s="428" t="s">
        <v>1</v>
      </c>
      <c r="T356" s="431" t="s">
        <v>22</v>
      </c>
      <c r="U356" s="432" t="s">
        <v>236</v>
      </c>
      <c r="V356" s="428" t="s">
        <v>254</v>
      </c>
      <c r="W356" s="428">
        <v>1</v>
      </c>
      <c r="X356" s="509">
        <v>32</v>
      </c>
      <c r="Y356" s="510"/>
      <c r="Z356" s="510"/>
      <c r="AA356" s="510">
        <v>0.4</v>
      </c>
      <c r="AB356" s="421">
        <v>3E-9</v>
      </c>
      <c r="AC356" s="987"/>
      <c r="AD356" s="1499"/>
      <c r="AE356" s="1499"/>
      <c r="AF356" s="1499"/>
      <c r="AG356" s="1751"/>
      <c r="AH356" s="1751"/>
      <c r="AI356" s="987"/>
      <c r="AJ356" s="1356" t="s">
        <v>755</v>
      </c>
      <c r="AK356" s="438" t="s">
        <v>340</v>
      </c>
      <c r="AL356" s="511"/>
      <c r="AN356" s="512">
        <v>0.34513888888888888</v>
      </c>
      <c r="AO356" s="428"/>
      <c r="AP356" s="428"/>
      <c r="AQ356" s="435"/>
      <c r="AR356" s="428"/>
      <c r="AS356" s="428"/>
      <c r="AT356" s="428"/>
      <c r="AU356" s="428"/>
    </row>
    <row r="358" spans="1:47" s="424" customFormat="1" ht="16" x14ac:dyDescent="0.2">
      <c r="A358" s="116"/>
      <c r="B358" s="415"/>
      <c r="C358" s="116"/>
      <c r="D358" s="2003"/>
      <c r="E358" s="415"/>
      <c r="F358" s="1601" t="s">
        <v>231</v>
      </c>
      <c r="G358" s="415" t="s">
        <v>105</v>
      </c>
      <c r="H358" s="416" t="s">
        <v>761</v>
      </c>
      <c r="I358" s="416">
        <v>26665517</v>
      </c>
      <c r="J358" s="416"/>
      <c r="K358" s="416"/>
      <c r="L358" s="416"/>
      <c r="M358" s="416"/>
      <c r="N358" s="507"/>
      <c r="O358" s="415">
        <v>141</v>
      </c>
      <c r="P358" s="417">
        <v>43809</v>
      </c>
      <c r="Q358" s="415" t="s">
        <v>759</v>
      </c>
      <c r="R358" s="415" t="s">
        <v>742</v>
      </c>
      <c r="S358" s="415" t="s">
        <v>1</v>
      </c>
      <c r="T358" s="426" t="s">
        <v>22</v>
      </c>
      <c r="U358" s="418" t="s">
        <v>236</v>
      </c>
      <c r="V358" s="419" t="s">
        <v>254</v>
      </c>
      <c r="W358" s="415">
        <v>1</v>
      </c>
      <c r="X358" s="420">
        <v>75000</v>
      </c>
      <c r="Y358" s="415"/>
      <c r="Z358" s="419">
        <v>15</v>
      </c>
      <c r="AA358" s="415">
        <v>1E-3</v>
      </c>
      <c r="AB358" s="421">
        <v>20</v>
      </c>
      <c r="AC358" s="987"/>
      <c r="AD358" s="1499"/>
      <c r="AE358" s="1499"/>
      <c r="AF358" s="1499"/>
      <c r="AG358" s="1751"/>
      <c r="AH358" s="1751"/>
      <c r="AI358" s="987"/>
      <c r="AJ358" s="1353" t="s">
        <v>760</v>
      </c>
      <c r="AK358" s="482"/>
      <c r="AL358" s="415"/>
      <c r="AM358" s="415"/>
      <c r="AN358" s="506"/>
      <c r="AO358" s="422"/>
      <c r="AP358" s="415"/>
      <c r="AQ358" s="423"/>
      <c r="AR358" s="419"/>
      <c r="AS358" s="415"/>
      <c r="AT358" s="415"/>
      <c r="AU358" s="415"/>
    </row>
    <row r="364" spans="1:47" s="523" customFormat="1" ht="16" x14ac:dyDescent="0.2">
      <c r="A364" s="1417"/>
      <c r="B364" s="513"/>
      <c r="C364" s="1417"/>
      <c r="D364" s="2008"/>
      <c r="E364" s="513"/>
      <c r="F364" s="1606" t="s">
        <v>231</v>
      </c>
      <c r="G364" s="513" t="s">
        <v>105</v>
      </c>
      <c r="H364" s="514" t="s">
        <v>758</v>
      </c>
      <c r="I364" s="514">
        <v>26665292</v>
      </c>
      <c r="J364" s="514"/>
      <c r="K364" s="514"/>
      <c r="L364" s="514"/>
      <c r="M364" s="514"/>
      <c r="N364" s="514"/>
      <c r="O364" s="513">
        <v>140</v>
      </c>
      <c r="P364" s="515">
        <v>43809</v>
      </c>
      <c r="Q364" s="513" t="s">
        <v>757</v>
      </c>
      <c r="R364" s="513" t="s">
        <v>703</v>
      </c>
      <c r="S364" s="513" t="s">
        <v>1</v>
      </c>
      <c r="T364" s="516" t="s">
        <v>22</v>
      </c>
      <c r="U364" s="517" t="s">
        <v>236</v>
      </c>
      <c r="V364" s="513" t="s">
        <v>254</v>
      </c>
      <c r="W364" s="513">
        <v>1</v>
      </c>
      <c r="X364" s="518">
        <v>136</v>
      </c>
      <c r="Y364" s="519"/>
      <c r="Z364" s="519"/>
      <c r="AA364" s="519">
        <v>0.4</v>
      </c>
      <c r="AB364" s="520">
        <v>3E-9</v>
      </c>
      <c r="AC364" s="874"/>
      <c r="AD364" s="1483"/>
      <c r="AE364" s="1483"/>
      <c r="AF364" s="1483"/>
      <c r="AG364" s="1743"/>
      <c r="AH364" s="1743"/>
      <c r="AI364" s="874"/>
      <c r="AJ364" s="1359" t="s">
        <v>756</v>
      </c>
      <c r="AK364" s="521" t="s">
        <v>764</v>
      </c>
      <c r="AL364" s="522"/>
      <c r="AN364" s="524">
        <v>0.34513888888888888</v>
      </c>
      <c r="AO364" s="513"/>
      <c r="AP364" s="513"/>
      <c r="AQ364" s="525"/>
      <c r="AR364" s="513"/>
      <c r="AS364" s="513"/>
      <c r="AT364" s="513"/>
      <c r="AU364" s="513"/>
    </row>
    <row r="365" spans="1:47" s="523" customFormat="1" ht="16" x14ac:dyDescent="0.2">
      <c r="A365" s="1417"/>
      <c r="B365" s="513"/>
      <c r="C365" s="1417"/>
      <c r="D365" s="2008"/>
      <c r="E365" s="513"/>
      <c r="F365" s="1606" t="s">
        <v>231</v>
      </c>
      <c r="G365" s="513" t="s">
        <v>105</v>
      </c>
      <c r="H365" s="514" t="s">
        <v>762</v>
      </c>
      <c r="I365" s="514">
        <v>26666016</v>
      </c>
      <c r="J365" s="239"/>
      <c r="K365" s="239"/>
      <c r="L365" s="239"/>
      <c r="M365" s="239"/>
      <c r="N365" s="526" t="s">
        <v>731</v>
      </c>
      <c r="O365" s="513">
        <v>142</v>
      </c>
      <c r="P365" s="515">
        <v>43809</v>
      </c>
      <c r="Q365" s="513" t="s">
        <v>765</v>
      </c>
      <c r="R365" s="513" t="s">
        <v>757</v>
      </c>
      <c r="S365" s="513" t="s">
        <v>1</v>
      </c>
      <c r="T365" s="516" t="s">
        <v>22</v>
      </c>
      <c r="U365" s="517" t="s">
        <v>236</v>
      </c>
      <c r="V365" s="513" t="s">
        <v>254</v>
      </c>
      <c r="W365" s="513">
        <v>1</v>
      </c>
      <c r="X365" s="518">
        <v>136</v>
      </c>
      <c r="Y365" s="519"/>
      <c r="Z365" s="519"/>
      <c r="AA365" s="519">
        <v>0.01</v>
      </c>
      <c r="AB365" s="520">
        <v>3E-9</v>
      </c>
      <c r="AC365" s="874"/>
      <c r="AD365" s="1483"/>
      <c r="AE365" s="1483"/>
      <c r="AF365" s="1483"/>
      <c r="AG365" s="1743"/>
      <c r="AH365" s="1743"/>
      <c r="AI365" s="874"/>
      <c r="AJ365" s="1359" t="s">
        <v>763</v>
      </c>
      <c r="AK365" s="521" t="s">
        <v>779</v>
      </c>
      <c r="AL365" s="522"/>
      <c r="AN365" s="524"/>
      <c r="AO365" s="513"/>
      <c r="AP365" s="513"/>
      <c r="AQ365" s="525"/>
      <c r="AR365" s="513"/>
      <c r="AS365" s="513"/>
      <c r="AT365" s="513"/>
      <c r="AU365" s="513"/>
    </row>
    <row r="366" spans="1:47" s="523" customFormat="1" ht="16" x14ac:dyDescent="0.2">
      <c r="A366" s="1417"/>
      <c r="B366" s="513"/>
      <c r="C366" s="1417"/>
      <c r="D366" s="2008"/>
      <c r="E366" s="513"/>
      <c r="F366" s="1606" t="s">
        <v>231</v>
      </c>
      <c r="G366" s="513" t="s">
        <v>105</v>
      </c>
      <c r="H366" s="514" t="s">
        <v>783</v>
      </c>
      <c r="I366" s="514">
        <v>26710025</v>
      </c>
      <c r="J366" s="239"/>
      <c r="K366" s="239"/>
      <c r="L366" s="239"/>
      <c r="M366" s="239"/>
      <c r="N366" s="526" t="s">
        <v>731</v>
      </c>
      <c r="O366" s="513">
        <v>146</v>
      </c>
      <c r="P366" s="515">
        <v>43811</v>
      </c>
      <c r="Q366" s="513" t="s">
        <v>780</v>
      </c>
      <c r="R366" s="513" t="s">
        <v>765</v>
      </c>
      <c r="S366" s="513" t="s">
        <v>1</v>
      </c>
      <c r="T366" s="516" t="s">
        <v>22</v>
      </c>
      <c r="U366" s="517" t="s">
        <v>236</v>
      </c>
      <c r="V366" s="513" t="s">
        <v>254</v>
      </c>
      <c r="W366" s="513">
        <v>1</v>
      </c>
      <c r="X366" s="518">
        <v>136</v>
      </c>
      <c r="Y366" s="519"/>
      <c r="Z366" s="519"/>
      <c r="AA366" s="519">
        <v>0.01</v>
      </c>
      <c r="AB366" s="520">
        <v>3E-9</v>
      </c>
      <c r="AC366" s="874"/>
      <c r="AD366" s="1483"/>
      <c r="AE366" s="1483"/>
      <c r="AF366" s="1483"/>
      <c r="AG366" s="1743"/>
      <c r="AH366" s="1743"/>
      <c r="AI366" s="874"/>
      <c r="AJ366" s="1359" t="s">
        <v>781</v>
      </c>
      <c r="AK366" s="521"/>
      <c r="AL366" s="522"/>
      <c r="AN366" s="524"/>
      <c r="AO366" s="513"/>
      <c r="AP366" s="513"/>
      <c r="AQ366" s="525"/>
      <c r="AR366" s="513"/>
      <c r="AS366" s="513"/>
      <c r="AT366" s="513"/>
      <c r="AU366" s="513"/>
    </row>
    <row r="367" spans="1:47" s="523" customFormat="1" ht="16" x14ac:dyDescent="0.2">
      <c r="A367" s="1417"/>
      <c r="B367" s="513"/>
      <c r="C367" s="1417"/>
      <c r="D367" s="2008"/>
      <c r="E367" s="513"/>
      <c r="F367" s="1606"/>
      <c r="G367" s="513"/>
      <c r="H367" s="514" t="s">
        <v>784</v>
      </c>
      <c r="I367" s="514">
        <v>26711707</v>
      </c>
      <c r="J367" s="239"/>
      <c r="K367" s="239"/>
      <c r="L367" s="239"/>
      <c r="M367" s="239"/>
      <c r="N367" s="526"/>
      <c r="O367" s="513">
        <v>146</v>
      </c>
      <c r="P367" s="515">
        <v>43811</v>
      </c>
      <c r="Q367" s="513" t="s">
        <v>780</v>
      </c>
      <c r="R367" s="513"/>
      <c r="S367" s="513"/>
      <c r="T367" s="516"/>
      <c r="U367" s="517"/>
      <c r="V367" s="513"/>
      <c r="W367" s="513"/>
      <c r="X367" s="518"/>
      <c r="Y367" s="519"/>
      <c r="Z367" s="519"/>
      <c r="AA367" s="519"/>
      <c r="AB367" s="520"/>
      <c r="AC367" s="874"/>
      <c r="AD367" s="1483"/>
      <c r="AE367" s="1483"/>
      <c r="AF367" s="1483"/>
      <c r="AG367" s="1743"/>
      <c r="AH367" s="1743"/>
      <c r="AI367" s="874"/>
      <c r="AJ367" s="1359" t="s">
        <v>785</v>
      </c>
      <c r="AK367" s="521"/>
      <c r="AL367" s="522"/>
      <c r="AN367" s="524"/>
      <c r="AO367" s="513"/>
      <c r="AP367" s="513"/>
      <c r="AQ367" s="525"/>
      <c r="AR367" s="513"/>
      <c r="AS367" s="513"/>
      <c r="AT367" s="513"/>
      <c r="AU367" s="513"/>
    </row>
    <row r="368" spans="1:47" s="523" customFormat="1" ht="16" x14ac:dyDescent="0.2">
      <c r="A368" s="1417"/>
      <c r="B368" s="513"/>
      <c r="C368" s="1417"/>
      <c r="D368" s="2008"/>
      <c r="E368" s="513"/>
      <c r="F368" s="1606"/>
      <c r="G368" s="513"/>
      <c r="H368" s="514" t="s">
        <v>801</v>
      </c>
      <c r="I368" s="514">
        <v>26713967</v>
      </c>
      <c r="J368" s="239"/>
      <c r="K368" s="239"/>
      <c r="L368" s="239"/>
      <c r="M368" s="239"/>
      <c r="N368" s="526"/>
      <c r="O368" s="513">
        <v>146</v>
      </c>
      <c r="P368" s="515">
        <v>43811</v>
      </c>
      <c r="Q368" s="513" t="s">
        <v>780</v>
      </c>
      <c r="R368" s="513"/>
      <c r="S368" s="513"/>
      <c r="T368" s="516"/>
      <c r="U368" s="517"/>
      <c r="V368" s="513"/>
      <c r="W368" s="513"/>
      <c r="X368" s="518"/>
      <c r="Y368" s="519"/>
      <c r="Z368" s="519"/>
      <c r="AA368" s="519"/>
      <c r="AB368" s="520"/>
      <c r="AC368" s="874"/>
      <c r="AD368" s="1483"/>
      <c r="AE368" s="1483"/>
      <c r="AF368" s="1483"/>
      <c r="AG368" s="1743"/>
      <c r="AH368" s="1743"/>
      <c r="AI368" s="874"/>
      <c r="AJ368" s="1359" t="s">
        <v>802</v>
      </c>
      <c r="AK368" s="521"/>
      <c r="AL368" s="522"/>
      <c r="AN368" s="524"/>
      <c r="AO368" s="513"/>
      <c r="AP368" s="513"/>
      <c r="AQ368" s="525"/>
      <c r="AR368" s="513"/>
      <c r="AS368" s="513"/>
      <c r="AT368" s="513"/>
      <c r="AU368" s="513"/>
    </row>
    <row r="369" spans="1:47" s="523" customFormat="1" ht="16" x14ac:dyDescent="0.2">
      <c r="A369" s="1417"/>
      <c r="B369" s="513"/>
      <c r="C369" s="1417"/>
      <c r="D369" s="2008"/>
      <c r="E369" s="513"/>
      <c r="F369" s="1606"/>
      <c r="G369" s="513"/>
      <c r="H369" s="514" t="s">
        <v>821</v>
      </c>
      <c r="I369" s="514">
        <v>26731847</v>
      </c>
      <c r="J369" s="239"/>
      <c r="K369" s="239"/>
      <c r="L369" s="239"/>
      <c r="M369" s="239"/>
      <c r="N369" s="526"/>
      <c r="O369" s="513">
        <v>146</v>
      </c>
      <c r="P369" s="515">
        <v>43812</v>
      </c>
      <c r="Q369" s="513"/>
      <c r="R369" s="513"/>
      <c r="S369" s="513"/>
      <c r="T369" s="516"/>
      <c r="U369" s="517"/>
      <c r="V369" s="513"/>
      <c r="W369" s="513"/>
      <c r="X369" s="518"/>
      <c r="Y369" s="519"/>
      <c r="Z369" s="519"/>
      <c r="AA369" s="519"/>
      <c r="AB369" s="520"/>
      <c r="AC369" s="874"/>
      <c r="AD369" s="1483"/>
      <c r="AE369" s="1483"/>
      <c r="AF369" s="1483"/>
      <c r="AG369" s="1743"/>
      <c r="AH369" s="1743"/>
      <c r="AI369" s="874"/>
      <c r="AJ369" s="1359" t="s">
        <v>822</v>
      </c>
      <c r="AK369" s="521"/>
      <c r="AL369" s="522"/>
      <c r="AN369" s="524"/>
      <c r="AO369" s="513"/>
      <c r="AP369" s="513"/>
      <c r="AQ369" s="525"/>
      <c r="AR369" s="513"/>
      <c r="AS369" s="513"/>
      <c r="AT369" s="513"/>
      <c r="AU369" s="513"/>
    </row>
    <row r="370" spans="1:47" s="484" customFormat="1" ht="16" x14ac:dyDescent="0.2">
      <c r="A370" s="1416"/>
      <c r="B370" s="476"/>
      <c r="C370" s="1416"/>
      <c r="D370" s="2007"/>
      <c r="E370" s="476"/>
      <c r="F370" s="1605"/>
      <c r="G370" s="476"/>
      <c r="H370" s="477" t="s">
        <v>782</v>
      </c>
      <c r="I370" s="477">
        <v>26713884</v>
      </c>
      <c r="J370" s="143"/>
      <c r="K370" s="143"/>
      <c r="L370" s="143"/>
      <c r="M370" s="143"/>
      <c r="N370" s="540"/>
      <c r="O370" s="476">
        <v>146</v>
      </c>
      <c r="P370" s="478">
        <v>43811</v>
      </c>
      <c r="Q370" s="476" t="s">
        <v>780</v>
      </c>
      <c r="R370" s="476"/>
      <c r="S370" s="476"/>
      <c r="T370" s="479"/>
      <c r="U370" s="480"/>
      <c r="V370" s="476"/>
      <c r="W370" s="476"/>
      <c r="X370" s="490"/>
      <c r="Y370" s="489"/>
      <c r="Z370" s="489"/>
      <c r="AA370" s="489"/>
      <c r="AB370" s="485"/>
      <c r="AC370" s="975"/>
      <c r="AD370" s="1484"/>
      <c r="AE370" s="1484"/>
      <c r="AF370" s="1484"/>
      <c r="AG370" s="1740"/>
      <c r="AH370" s="1740"/>
      <c r="AI370" s="975"/>
      <c r="AJ370" s="1357"/>
      <c r="AK370" s="541"/>
      <c r="AL370" s="487"/>
      <c r="AN370" s="488"/>
      <c r="AO370" s="476"/>
      <c r="AP370" s="476"/>
      <c r="AQ370" s="483"/>
      <c r="AR370" s="476"/>
      <c r="AS370" s="476"/>
      <c r="AT370" s="476"/>
      <c r="AU370" s="476"/>
    </row>
    <row r="371" spans="1:47" s="484" customFormat="1" ht="16" x14ac:dyDescent="0.2">
      <c r="A371" s="1416"/>
      <c r="B371" s="476"/>
      <c r="C371" s="1416"/>
      <c r="D371" s="2007"/>
      <c r="E371" s="476"/>
      <c r="F371" s="1605"/>
      <c r="G371" s="476"/>
      <c r="H371" s="477" t="s">
        <v>803</v>
      </c>
      <c r="I371" s="477">
        <v>26714014</v>
      </c>
      <c r="J371" s="143"/>
      <c r="K371" s="143"/>
      <c r="L371" s="143"/>
      <c r="M371" s="143"/>
      <c r="N371" s="540"/>
      <c r="O371" s="476"/>
      <c r="P371" s="478"/>
      <c r="Q371" s="476"/>
      <c r="R371" s="476"/>
      <c r="S371" s="476"/>
      <c r="T371" s="479"/>
      <c r="U371" s="480"/>
      <c r="V371" s="476"/>
      <c r="W371" s="476"/>
      <c r="X371" s="490"/>
      <c r="Y371" s="489"/>
      <c r="Z371" s="489"/>
      <c r="AA371" s="489"/>
      <c r="AB371" s="485"/>
      <c r="AC371" s="975"/>
      <c r="AD371" s="1484"/>
      <c r="AE371" s="1484"/>
      <c r="AF371" s="1484"/>
      <c r="AG371" s="1740"/>
      <c r="AH371" s="1740"/>
      <c r="AI371" s="975"/>
      <c r="AJ371" s="1357" t="s">
        <v>804</v>
      </c>
      <c r="AK371" s="541"/>
      <c r="AL371" s="487"/>
      <c r="AN371" s="488"/>
      <c r="AO371" s="476"/>
      <c r="AP371" s="476"/>
      <c r="AQ371" s="483"/>
      <c r="AR371" s="476"/>
      <c r="AS371" s="476"/>
      <c r="AT371" s="476"/>
      <c r="AU371" s="476"/>
    </row>
    <row r="372" spans="1:47" s="484" customFormat="1" x14ac:dyDescent="0.2">
      <c r="A372" s="1416"/>
      <c r="B372" s="476"/>
      <c r="C372" s="1416"/>
      <c r="D372" s="2007"/>
      <c r="E372" s="476"/>
      <c r="F372" s="1605"/>
      <c r="G372" s="476"/>
      <c r="H372" s="477"/>
      <c r="I372" s="477"/>
      <c r="J372" s="143"/>
      <c r="K372" s="143"/>
      <c r="L372" s="143"/>
      <c r="M372" s="143"/>
      <c r="N372" s="540"/>
      <c r="O372" s="476"/>
      <c r="P372" s="478"/>
      <c r="Q372" s="476"/>
      <c r="R372" s="476"/>
      <c r="S372" s="476"/>
      <c r="T372" s="479"/>
      <c r="U372" s="480"/>
      <c r="V372" s="476"/>
      <c r="W372" s="476"/>
      <c r="X372" s="490"/>
      <c r="Y372" s="489"/>
      <c r="Z372" s="489"/>
      <c r="AA372" s="489"/>
      <c r="AB372" s="485"/>
      <c r="AC372" s="975"/>
      <c r="AD372" s="1484"/>
      <c r="AE372" s="1484"/>
      <c r="AF372" s="1484"/>
      <c r="AG372" s="1740"/>
      <c r="AH372" s="1740"/>
      <c r="AI372" s="975"/>
      <c r="AJ372" s="1357"/>
      <c r="AK372" s="541"/>
      <c r="AL372" s="487"/>
      <c r="AN372" s="488"/>
      <c r="AO372" s="476"/>
      <c r="AP372" s="476"/>
      <c r="AQ372" s="483"/>
      <c r="AR372" s="476"/>
      <c r="AS372" s="476"/>
      <c r="AT372" s="476"/>
      <c r="AU372" s="476"/>
    </row>
    <row r="373" spans="1:47" s="537" customFormat="1" x14ac:dyDescent="0.2">
      <c r="A373" s="1418"/>
      <c r="B373" s="529"/>
      <c r="C373" s="1418"/>
      <c r="D373" s="2009"/>
      <c r="F373" s="1607"/>
      <c r="G373" s="529"/>
      <c r="H373" s="530"/>
      <c r="I373" s="530"/>
      <c r="J373" s="11"/>
      <c r="K373" s="11"/>
      <c r="L373" s="11"/>
      <c r="M373" s="11"/>
      <c r="N373" s="51"/>
      <c r="O373" s="529"/>
      <c r="P373" s="531"/>
      <c r="Q373" s="529"/>
      <c r="R373" s="529"/>
      <c r="S373" s="529"/>
      <c r="T373" s="532"/>
      <c r="U373" s="533"/>
      <c r="V373" s="529"/>
      <c r="W373" s="529"/>
      <c r="X373" s="534"/>
      <c r="Y373" s="535"/>
      <c r="Z373" s="535"/>
      <c r="AA373" s="535"/>
      <c r="AB373" s="500"/>
      <c r="AC373" s="651"/>
      <c r="AD373" s="609"/>
      <c r="AE373" s="609"/>
      <c r="AF373" s="609"/>
      <c r="AG373" s="1732"/>
      <c r="AH373" s="1732"/>
      <c r="AI373" s="651"/>
      <c r="AJ373" s="1360"/>
      <c r="AK373" s="502"/>
      <c r="AL373" s="536"/>
      <c r="AN373" s="538"/>
      <c r="AO373" s="529"/>
      <c r="AP373" s="529"/>
      <c r="AQ373" s="539"/>
      <c r="AR373" s="529"/>
      <c r="AS373" s="529"/>
      <c r="AT373" s="529"/>
      <c r="AU373" s="529"/>
    </row>
    <row r="374" spans="1:47" s="436" customFormat="1" ht="16" x14ac:dyDescent="0.2">
      <c r="A374" s="1415"/>
      <c r="B374" s="428"/>
      <c r="C374" s="1415"/>
      <c r="D374" s="2006"/>
      <c r="E374" s="428"/>
      <c r="F374" s="1604" t="s">
        <v>231</v>
      </c>
      <c r="G374" s="428" t="s">
        <v>105</v>
      </c>
      <c r="H374" s="527" t="s">
        <v>766</v>
      </c>
      <c r="I374" s="429">
        <v>26684610</v>
      </c>
      <c r="J374" s="429"/>
      <c r="K374" s="429"/>
      <c r="L374" s="429"/>
      <c r="M374" s="429"/>
      <c r="N374" s="429"/>
      <c r="O374" s="428">
        <v>131</v>
      </c>
      <c r="P374" s="430">
        <v>43810</v>
      </c>
      <c r="Q374" s="428" t="s">
        <v>752</v>
      </c>
      <c r="R374" s="428" t="s">
        <v>703</v>
      </c>
      <c r="S374" s="428" t="s">
        <v>1</v>
      </c>
      <c r="T374" s="431" t="s">
        <v>22</v>
      </c>
      <c r="U374" s="432" t="s">
        <v>236</v>
      </c>
      <c r="V374" s="428" t="s">
        <v>254</v>
      </c>
      <c r="W374" s="428">
        <v>1</v>
      </c>
      <c r="X374" s="509">
        <v>32</v>
      </c>
      <c r="Y374" s="510"/>
      <c r="Z374" s="510"/>
      <c r="AA374" s="510">
        <v>0.4</v>
      </c>
      <c r="AB374" s="421">
        <v>3E-9</v>
      </c>
      <c r="AC374" s="987"/>
      <c r="AD374" s="1499"/>
      <c r="AE374" s="1499"/>
      <c r="AF374" s="1499"/>
      <c r="AG374" s="1751"/>
      <c r="AH374" s="1751"/>
      <c r="AI374" s="987"/>
      <c r="AJ374" s="1361" t="s">
        <v>767</v>
      </c>
      <c r="AK374" s="438" t="s">
        <v>771</v>
      </c>
      <c r="AL374" s="511"/>
      <c r="AN374" s="512"/>
      <c r="AO374" s="428"/>
      <c r="AP374" s="428"/>
      <c r="AQ374" s="435"/>
      <c r="AR374" s="428"/>
      <c r="AS374" s="428"/>
      <c r="AT374" s="428"/>
      <c r="AU374" s="428"/>
    </row>
    <row r="375" spans="1:47" s="436" customFormat="1" ht="16" x14ac:dyDescent="0.2">
      <c r="A375" s="1415"/>
      <c r="B375" s="428"/>
      <c r="C375" s="1415"/>
      <c r="D375" s="2006"/>
      <c r="E375" s="428"/>
      <c r="F375" s="1604"/>
      <c r="G375" s="428"/>
      <c r="H375" s="527" t="s">
        <v>869</v>
      </c>
      <c r="I375" s="428">
        <v>26809595</v>
      </c>
      <c r="J375" s="428"/>
      <c r="K375" s="428"/>
      <c r="L375" s="428"/>
      <c r="M375" s="428"/>
      <c r="N375" s="429"/>
      <c r="O375" s="428"/>
      <c r="P375" s="430">
        <v>43815</v>
      </c>
      <c r="Q375" s="428"/>
      <c r="R375" s="428"/>
      <c r="S375" s="428"/>
      <c r="T375" s="431"/>
      <c r="U375" s="432"/>
      <c r="V375" s="428"/>
      <c r="W375" s="428"/>
      <c r="X375" s="509"/>
      <c r="Y375" s="510"/>
      <c r="Z375" s="510"/>
      <c r="AA375" s="510"/>
      <c r="AB375" s="421"/>
      <c r="AC375" s="987"/>
      <c r="AD375" s="1499"/>
      <c r="AE375" s="1499"/>
      <c r="AF375" s="1499"/>
      <c r="AG375" s="1751"/>
      <c r="AH375" s="1751"/>
      <c r="AI375" s="987"/>
      <c r="AJ375" s="1362" t="s">
        <v>870</v>
      </c>
      <c r="AK375" s="438"/>
      <c r="AL375" s="511"/>
      <c r="AN375" s="512"/>
      <c r="AO375" s="428"/>
      <c r="AP375" s="428"/>
      <c r="AQ375" s="435"/>
      <c r="AR375" s="428"/>
      <c r="AS375" s="428"/>
      <c r="AT375" s="428"/>
      <c r="AU375" s="428"/>
    </row>
    <row r="376" spans="1:47" s="436" customFormat="1" ht="16" x14ac:dyDescent="0.2">
      <c r="A376" s="1415"/>
      <c r="B376" s="428"/>
      <c r="C376" s="1415"/>
      <c r="D376" s="2006"/>
      <c r="E376" s="428"/>
      <c r="F376" s="1604" t="s">
        <v>231</v>
      </c>
      <c r="G376" s="428" t="s">
        <v>105</v>
      </c>
      <c r="H376" s="429" t="s">
        <v>777</v>
      </c>
      <c r="I376" s="429">
        <v>26685778</v>
      </c>
      <c r="J376" s="429"/>
      <c r="K376" s="429"/>
      <c r="L376" s="429"/>
      <c r="M376" s="429"/>
      <c r="N376" s="429"/>
      <c r="O376" s="428">
        <v>143</v>
      </c>
      <c r="P376" s="430">
        <v>43810</v>
      </c>
      <c r="Q376" s="428" t="s">
        <v>768</v>
      </c>
      <c r="R376" s="428" t="s">
        <v>703</v>
      </c>
      <c r="S376" s="428" t="s">
        <v>1</v>
      </c>
      <c r="T376" s="431" t="s">
        <v>22</v>
      </c>
      <c r="U376" s="432" t="s">
        <v>236</v>
      </c>
      <c r="V376" s="428" t="s">
        <v>254</v>
      </c>
      <c r="W376" s="428">
        <v>1</v>
      </c>
      <c r="X376" s="509">
        <v>32</v>
      </c>
      <c r="Y376" s="510"/>
      <c r="Z376" s="510"/>
      <c r="AA376" s="510">
        <v>0.4</v>
      </c>
      <c r="AB376" s="421">
        <v>3E-9</v>
      </c>
      <c r="AC376" s="987"/>
      <c r="AD376" s="1499"/>
      <c r="AE376" s="1499"/>
      <c r="AF376" s="1499"/>
      <c r="AG376" s="1751"/>
      <c r="AH376" s="1751"/>
      <c r="AI376" s="987"/>
      <c r="AJ376" s="1356" t="s">
        <v>776</v>
      </c>
      <c r="AK376" s="438" t="s">
        <v>775</v>
      </c>
      <c r="AL376" s="511"/>
      <c r="AN376" s="512"/>
      <c r="AO376" s="428"/>
      <c r="AP376" s="428"/>
      <c r="AQ376" s="435"/>
      <c r="AR376" s="428"/>
      <c r="AS376" s="428"/>
      <c r="AT376" s="428"/>
      <c r="AU376" s="428"/>
    </row>
    <row r="377" spans="1:47" s="436" customFormat="1" ht="16" x14ac:dyDescent="0.2">
      <c r="A377" s="1415"/>
      <c r="B377" s="428"/>
      <c r="C377" s="1415"/>
      <c r="D377" s="2006"/>
      <c r="E377" s="428"/>
      <c r="F377" s="1604" t="s">
        <v>231</v>
      </c>
      <c r="G377" s="428" t="s">
        <v>105</v>
      </c>
      <c r="H377" s="429" t="s">
        <v>778</v>
      </c>
      <c r="I377" s="429">
        <v>26686188</v>
      </c>
      <c r="J377" s="429"/>
      <c r="K377" s="429"/>
      <c r="L377" s="429"/>
      <c r="M377" s="429"/>
      <c r="N377" s="429"/>
      <c r="O377" s="428">
        <v>144</v>
      </c>
      <c r="P377" s="430">
        <v>43811</v>
      </c>
      <c r="Q377" s="428" t="s">
        <v>769</v>
      </c>
      <c r="R377" s="428" t="s">
        <v>768</v>
      </c>
      <c r="S377" s="428" t="s">
        <v>1</v>
      </c>
      <c r="T377" s="431" t="s">
        <v>22</v>
      </c>
      <c r="U377" s="432" t="s">
        <v>236</v>
      </c>
      <c r="V377" s="428" t="s">
        <v>254</v>
      </c>
      <c r="W377" s="428">
        <v>1</v>
      </c>
      <c r="X377" s="509">
        <v>32</v>
      </c>
      <c r="Y377" s="510"/>
      <c r="Z377" s="510"/>
      <c r="AA377" s="510">
        <v>5.0000000000000001E-3</v>
      </c>
      <c r="AB377" s="421">
        <v>3E-9</v>
      </c>
      <c r="AC377" s="987"/>
      <c r="AD377" s="1499"/>
      <c r="AE377" s="1499"/>
      <c r="AF377" s="1499"/>
      <c r="AG377" s="1751"/>
      <c r="AH377" s="1751"/>
      <c r="AI377" s="987"/>
      <c r="AJ377" s="1356" t="s">
        <v>770</v>
      </c>
      <c r="AK377" s="438" t="s">
        <v>771</v>
      </c>
      <c r="AL377" s="511"/>
      <c r="AN377" s="512"/>
      <c r="AO377" s="428"/>
      <c r="AP377" s="428"/>
      <c r="AQ377" s="435"/>
      <c r="AR377" s="428"/>
      <c r="AS377" s="428"/>
      <c r="AT377" s="428"/>
      <c r="AU377" s="428"/>
    </row>
    <row r="379" spans="1:47" x14ac:dyDescent="0.2">
      <c r="D379" s="1980" t="s">
        <v>805</v>
      </c>
    </row>
    <row r="380" spans="1:47" s="83" customFormat="1" ht="16" x14ac:dyDescent="0.2">
      <c r="A380" s="104"/>
      <c r="B380" s="139"/>
      <c r="C380" s="104"/>
      <c r="D380" s="1991"/>
      <c r="E380" s="139"/>
      <c r="F380" s="1608" t="s">
        <v>772</v>
      </c>
      <c r="G380" s="139"/>
      <c r="H380" s="166" t="s">
        <v>774</v>
      </c>
      <c r="I380" s="139">
        <v>26709801</v>
      </c>
      <c r="J380" s="139"/>
      <c r="K380" s="139"/>
      <c r="L380" s="139"/>
      <c r="M380" s="139"/>
      <c r="N380" s="166"/>
      <c r="O380" s="139">
        <v>145</v>
      </c>
      <c r="P380" s="296">
        <v>43811</v>
      </c>
      <c r="Q380" s="139" t="s">
        <v>773</v>
      </c>
      <c r="R380" s="139" t="s">
        <v>537</v>
      </c>
      <c r="S380" s="139" t="s">
        <v>1</v>
      </c>
      <c r="T380" s="139" t="s">
        <v>60</v>
      </c>
      <c r="U380" s="105" t="s">
        <v>789</v>
      </c>
      <c r="V380" s="297" t="s">
        <v>254</v>
      </c>
      <c r="W380" s="139">
        <v>1</v>
      </c>
      <c r="X380" s="324">
        <v>500</v>
      </c>
      <c r="Y380" s="139"/>
      <c r="Z380" s="297">
        <v>15</v>
      </c>
      <c r="AA380" s="139">
        <v>0.4</v>
      </c>
      <c r="AB380" s="298">
        <v>3E-9</v>
      </c>
      <c r="AC380" s="862"/>
      <c r="AD380" s="610"/>
      <c r="AE380" s="610"/>
      <c r="AF380" s="610"/>
      <c r="AG380" s="1741"/>
      <c r="AH380" s="1741"/>
      <c r="AI380" s="862"/>
      <c r="AJ380" s="1337"/>
      <c r="AK380" s="139"/>
      <c r="AL380" s="139"/>
      <c r="AM380" s="139"/>
      <c r="AN380" s="139"/>
      <c r="AO380" s="299"/>
      <c r="AP380" s="139"/>
      <c r="AQ380" s="300"/>
      <c r="AR380" s="297"/>
      <c r="AS380" s="139"/>
      <c r="AT380" s="139"/>
      <c r="AU380" s="139"/>
    </row>
    <row r="381" spans="1:47" s="83" customFormat="1" ht="16" x14ac:dyDescent="0.2">
      <c r="A381" s="104">
        <v>100</v>
      </c>
      <c r="B381" s="139" t="s">
        <v>896</v>
      </c>
      <c r="C381" s="1659">
        <v>5.347222222222222E-2</v>
      </c>
      <c r="D381" s="1991">
        <v>100</v>
      </c>
      <c r="E381" s="388" t="s">
        <v>786</v>
      </c>
      <c r="F381" s="1591" t="s">
        <v>772</v>
      </c>
      <c r="G381" s="139"/>
      <c r="H381" s="166" t="s">
        <v>787</v>
      </c>
      <c r="I381" s="139">
        <v>26712989</v>
      </c>
      <c r="J381" s="139"/>
      <c r="K381" s="139"/>
      <c r="L381" s="139"/>
      <c r="M381" s="139"/>
      <c r="N381" s="166"/>
      <c r="O381" s="139">
        <v>147</v>
      </c>
      <c r="P381" s="296">
        <v>43811</v>
      </c>
      <c r="Q381" s="139" t="s">
        <v>788</v>
      </c>
      <c r="R381" s="139" t="s">
        <v>773</v>
      </c>
      <c r="S381" s="139" t="s">
        <v>1</v>
      </c>
      <c r="T381" s="139" t="s">
        <v>60</v>
      </c>
      <c r="U381" s="105" t="s">
        <v>789</v>
      </c>
      <c r="V381" s="297" t="s">
        <v>254</v>
      </c>
      <c r="W381" s="139">
        <v>1</v>
      </c>
      <c r="X381" s="324">
        <v>25000</v>
      </c>
      <c r="Y381" s="139"/>
      <c r="Z381" s="297">
        <v>15</v>
      </c>
      <c r="AA381" s="139">
        <v>0.4</v>
      </c>
      <c r="AB381" s="298">
        <v>3E-9</v>
      </c>
      <c r="AC381" s="862"/>
      <c r="AD381" s="610"/>
      <c r="AE381" s="610"/>
      <c r="AF381" s="610"/>
      <c r="AG381" s="1741"/>
      <c r="AH381" s="1741"/>
      <c r="AI381" s="862"/>
      <c r="AJ381" s="1337" t="s">
        <v>794</v>
      </c>
      <c r="AK381" s="139"/>
      <c r="AL381" s="139"/>
      <c r="AM381" s="139"/>
      <c r="AN381" s="139"/>
      <c r="AO381" s="299"/>
      <c r="AP381" s="139"/>
      <c r="AQ381" s="300"/>
      <c r="AR381" s="297"/>
      <c r="AS381" s="139"/>
      <c r="AT381" s="139"/>
      <c r="AU381" s="139"/>
    </row>
    <row r="382" spans="1:47" s="83" customFormat="1" ht="16" x14ac:dyDescent="0.2">
      <c r="A382" s="104"/>
      <c r="B382" s="139"/>
      <c r="C382" s="1659">
        <v>5.6250000000000001E-2</v>
      </c>
      <c r="D382" s="1991">
        <v>100</v>
      </c>
      <c r="E382" s="388" t="s">
        <v>786</v>
      </c>
      <c r="F382" s="1591" t="s">
        <v>772</v>
      </c>
      <c r="G382" s="139"/>
      <c r="H382" s="166" t="s">
        <v>790</v>
      </c>
      <c r="I382" s="139">
        <v>26731597</v>
      </c>
      <c r="J382" s="139"/>
      <c r="K382" s="139"/>
      <c r="L382" s="139"/>
      <c r="M382" s="139"/>
      <c r="N382" s="166"/>
      <c r="O382" s="139">
        <v>148</v>
      </c>
      <c r="P382" s="296"/>
      <c r="Q382" s="139" t="s">
        <v>792</v>
      </c>
      <c r="R382" s="139" t="s">
        <v>788</v>
      </c>
      <c r="S382" s="139" t="s">
        <v>1</v>
      </c>
      <c r="T382" s="210" t="s">
        <v>60</v>
      </c>
      <c r="U382" s="108" t="s">
        <v>833</v>
      </c>
      <c r="V382" s="297" t="s">
        <v>254</v>
      </c>
      <c r="W382" s="139">
        <v>1</v>
      </c>
      <c r="X382" s="260">
        <v>25000</v>
      </c>
      <c r="Y382" s="139"/>
      <c r="Z382" s="297">
        <v>15</v>
      </c>
      <c r="AA382" s="139">
        <v>0.4</v>
      </c>
      <c r="AB382" s="298">
        <v>3E-9</v>
      </c>
      <c r="AC382" s="862"/>
      <c r="AD382" s="610"/>
      <c r="AE382" s="610"/>
      <c r="AF382" s="610"/>
      <c r="AG382" s="1741"/>
      <c r="AH382" s="1741"/>
      <c r="AI382" s="862"/>
      <c r="AJ382" s="1337"/>
      <c r="AK382" s="139"/>
      <c r="AL382" s="139"/>
      <c r="AM382" s="139"/>
      <c r="AN382" s="139"/>
      <c r="AO382" s="299"/>
      <c r="AP382" s="139"/>
      <c r="AQ382" s="300"/>
      <c r="AR382" s="297"/>
      <c r="AS382" s="139"/>
      <c r="AT382" s="139"/>
      <c r="AU382" s="139"/>
    </row>
    <row r="383" spans="1:47" s="83" customFormat="1" ht="16" x14ac:dyDescent="0.2">
      <c r="A383" s="104">
        <v>100</v>
      </c>
      <c r="B383" s="139" t="s">
        <v>896</v>
      </c>
      <c r="C383" s="1659">
        <v>3.8194444444444441E-2</v>
      </c>
      <c r="D383" s="1991">
        <v>100</v>
      </c>
      <c r="E383" s="388" t="s">
        <v>786</v>
      </c>
      <c r="F383" s="1591" t="s">
        <v>772</v>
      </c>
      <c r="G383" s="139"/>
      <c r="H383" s="166" t="s">
        <v>791</v>
      </c>
      <c r="I383" s="139">
        <v>26712992</v>
      </c>
      <c r="J383" s="139"/>
      <c r="K383" s="139"/>
      <c r="L383" s="139"/>
      <c r="M383" s="139"/>
      <c r="N383" s="166"/>
      <c r="O383" s="139">
        <v>149</v>
      </c>
      <c r="P383" s="296">
        <v>43811</v>
      </c>
      <c r="Q383" s="139" t="s">
        <v>793</v>
      </c>
      <c r="R383" s="139" t="s">
        <v>788</v>
      </c>
      <c r="S383" s="139" t="s">
        <v>1</v>
      </c>
      <c r="T383" s="325" t="s">
        <v>22</v>
      </c>
      <c r="U383" s="105" t="s">
        <v>789</v>
      </c>
      <c r="V383" s="297" t="s">
        <v>254</v>
      </c>
      <c r="W383" s="139">
        <v>1</v>
      </c>
      <c r="X383" s="260">
        <v>25000</v>
      </c>
      <c r="Y383" s="139"/>
      <c r="Z383" s="297">
        <v>15</v>
      </c>
      <c r="AA383" s="139">
        <v>0.4</v>
      </c>
      <c r="AB383" s="298">
        <v>3E-9</v>
      </c>
      <c r="AC383" s="862"/>
      <c r="AD383" s="610"/>
      <c r="AE383" s="610"/>
      <c r="AF383" s="610"/>
      <c r="AG383" s="1741"/>
      <c r="AH383" s="1741"/>
      <c r="AI383" s="862"/>
      <c r="AJ383" s="1337"/>
      <c r="AK383" s="139"/>
      <c r="AL383" s="139"/>
      <c r="AM383" s="139"/>
      <c r="AN383" s="139"/>
      <c r="AO383" s="299"/>
      <c r="AP383" s="139"/>
      <c r="AQ383" s="300"/>
      <c r="AR383" s="297"/>
      <c r="AS383" s="139"/>
      <c r="AT383" s="139"/>
      <c r="AU383" s="139"/>
    </row>
    <row r="384" spans="1:47" s="83" customFormat="1" ht="16" x14ac:dyDescent="0.2">
      <c r="A384" s="104">
        <v>100</v>
      </c>
      <c r="B384" s="139" t="s">
        <v>895</v>
      </c>
      <c r="C384" s="1659">
        <v>6.5277777777777782E-2</v>
      </c>
      <c r="D384" s="1991">
        <v>100</v>
      </c>
      <c r="E384" s="388" t="s">
        <v>786</v>
      </c>
      <c r="F384" s="1591" t="s">
        <v>772</v>
      </c>
      <c r="G384" s="139"/>
      <c r="H384" s="166" t="s">
        <v>795</v>
      </c>
      <c r="I384" s="139">
        <v>26713680</v>
      </c>
      <c r="J384" s="139"/>
      <c r="K384" s="139"/>
      <c r="L384" s="139"/>
      <c r="M384" s="139"/>
      <c r="N384" s="166"/>
      <c r="O384" s="139">
        <v>150</v>
      </c>
      <c r="P384" s="296">
        <v>43811</v>
      </c>
      <c r="Q384" s="139" t="s">
        <v>796</v>
      </c>
      <c r="R384" s="139" t="s">
        <v>788</v>
      </c>
      <c r="S384" s="139" t="s">
        <v>1</v>
      </c>
      <c r="T384" s="139" t="s">
        <v>60</v>
      </c>
      <c r="U384" s="105" t="s">
        <v>789</v>
      </c>
      <c r="V384" s="297" t="s">
        <v>254</v>
      </c>
      <c r="W384" s="139">
        <v>1</v>
      </c>
      <c r="X384" s="324">
        <v>50000</v>
      </c>
      <c r="Y384" s="139"/>
      <c r="Z384" s="297">
        <v>15</v>
      </c>
      <c r="AA384" s="139">
        <v>0.4</v>
      </c>
      <c r="AB384" s="298">
        <v>3E-9</v>
      </c>
      <c r="AC384" s="862"/>
      <c r="AD384" s="610"/>
      <c r="AE384" s="610"/>
      <c r="AF384" s="610"/>
      <c r="AG384" s="1741"/>
      <c r="AH384" s="1741"/>
      <c r="AI384" s="862"/>
      <c r="AJ384" s="1337" t="s">
        <v>797</v>
      </c>
      <c r="AK384" s="139"/>
      <c r="AL384" s="139"/>
      <c r="AM384" s="139"/>
      <c r="AN384" s="139"/>
      <c r="AO384" s="299"/>
      <c r="AP384" s="139"/>
      <c r="AQ384" s="300"/>
      <c r="AR384" s="297"/>
      <c r="AS384" s="139"/>
      <c r="AT384" s="139"/>
      <c r="AU384" s="139"/>
    </row>
    <row r="385" spans="1:47" s="83" customFormat="1" ht="16" x14ac:dyDescent="0.2">
      <c r="A385" s="104">
        <v>100</v>
      </c>
      <c r="B385" s="139" t="s">
        <v>895</v>
      </c>
      <c r="C385" s="1659">
        <v>4.5138888888888888E-2</v>
      </c>
      <c r="D385" s="1991">
        <v>100</v>
      </c>
      <c r="E385" s="388" t="s">
        <v>786</v>
      </c>
      <c r="F385" s="1591" t="s">
        <v>772</v>
      </c>
      <c r="G385" s="139"/>
      <c r="H385" s="166" t="s">
        <v>798</v>
      </c>
      <c r="I385" s="139">
        <v>26713683</v>
      </c>
      <c r="J385" s="139"/>
      <c r="K385" s="139"/>
      <c r="L385" s="139"/>
      <c r="M385" s="139"/>
      <c r="N385" s="166"/>
      <c r="O385" s="139">
        <v>151</v>
      </c>
      <c r="P385" s="296">
        <v>43811</v>
      </c>
      <c r="Q385" s="139" t="s">
        <v>799</v>
      </c>
      <c r="R385" s="139" t="s">
        <v>796</v>
      </c>
      <c r="S385" s="139" t="s">
        <v>1</v>
      </c>
      <c r="T385" s="325" t="s">
        <v>22</v>
      </c>
      <c r="U385" s="105" t="s">
        <v>789</v>
      </c>
      <c r="V385" s="297" t="s">
        <v>254</v>
      </c>
      <c r="W385" s="139">
        <v>1</v>
      </c>
      <c r="X385" s="260">
        <v>50000</v>
      </c>
      <c r="Y385" s="139"/>
      <c r="Z385" s="297">
        <v>15</v>
      </c>
      <c r="AA385" s="139">
        <v>0.4</v>
      </c>
      <c r="AB385" s="298">
        <v>3E-9</v>
      </c>
      <c r="AC385" s="862"/>
      <c r="AD385" s="610"/>
      <c r="AE385" s="610"/>
      <c r="AF385" s="610"/>
      <c r="AG385" s="1741"/>
      <c r="AH385" s="1741"/>
      <c r="AI385" s="862"/>
      <c r="AJ385" s="1337" t="s">
        <v>800</v>
      </c>
      <c r="AK385" s="139"/>
      <c r="AL385" s="139"/>
      <c r="AM385" s="139"/>
      <c r="AN385" s="139"/>
      <c r="AO385" s="299"/>
      <c r="AP385" s="139"/>
      <c r="AQ385" s="300"/>
      <c r="AR385" s="297"/>
      <c r="AS385" s="139"/>
      <c r="AT385" s="139"/>
      <c r="AU385" s="139"/>
    </row>
    <row r="386" spans="1:47" s="83" customFormat="1" ht="16" x14ac:dyDescent="0.2">
      <c r="A386" s="104">
        <v>100</v>
      </c>
      <c r="B386" s="139" t="s">
        <v>896</v>
      </c>
      <c r="C386" s="1659">
        <v>5.4166666666666669E-2</v>
      </c>
      <c r="D386" s="1991">
        <v>100</v>
      </c>
      <c r="E386" s="388" t="s">
        <v>786</v>
      </c>
      <c r="F386" s="1591" t="s">
        <v>772</v>
      </c>
      <c r="G386" s="139"/>
      <c r="H386" s="166" t="s">
        <v>832</v>
      </c>
      <c r="I386" s="139">
        <v>26762586</v>
      </c>
      <c r="J386" s="139"/>
      <c r="K386" s="139"/>
      <c r="L386" s="139"/>
      <c r="M386" s="139"/>
      <c r="N386" s="166"/>
      <c r="O386" s="139">
        <v>152</v>
      </c>
      <c r="P386" s="296">
        <v>43813</v>
      </c>
      <c r="Q386" s="139" t="s">
        <v>835</v>
      </c>
      <c r="R386" s="139" t="s">
        <v>788</v>
      </c>
      <c r="S386" s="139" t="s">
        <v>1</v>
      </c>
      <c r="T386" s="139" t="s">
        <v>60</v>
      </c>
      <c r="U386" s="108" t="s">
        <v>833</v>
      </c>
      <c r="V386" s="297" t="s">
        <v>254</v>
      </c>
      <c r="W386" s="139">
        <v>1</v>
      </c>
      <c r="X386" s="321">
        <v>25000</v>
      </c>
      <c r="Y386" s="139"/>
      <c r="Z386" s="297">
        <v>15</v>
      </c>
      <c r="AA386" s="139">
        <v>0.4</v>
      </c>
      <c r="AB386" s="298">
        <v>3E-9</v>
      </c>
      <c r="AC386" s="862"/>
      <c r="AD386" s="610"/>
      <c r="AE386" s="610"/>
      <c r="AF386" s="610"/>
      <c r="AG386" s="1741"/>
      <c r="AH386" s="1741"/>
      <c r="AI386" s="862"/>
      <c r="AJ386" s="1337" t="s">
        <v>838</v>
      </c>
      <c r="AK386" s="139"/>
      <c r="AL386" s="139"/>
      <c r="AM386" s="139"/>
      <c r="AN386" s="139"/>
      <c r="AO386" s="299"/>
      <c r="AP386" s="139"/>
      <c r="AQ386" s="300"/>
      <c r="AR386" s="297"/>
      <c r="AS386" s="139"/>
      <c r="AT386" s="139"/>
      <c r="AU386" s="139"/>
    </row>
    <row r="387" spans="1:47" s="83" customFormat="1" ht="16" x14ac:dyDescent="0.2">
      <c r="A387" s="104">
        <v>100</v>
      </c>
      <c r="B387" s="139" t="s">
        <v>896</v>
      </c>
      <c r="C387" s="1659">
        <v>5.2777777777777778E-2</v>
      </c>
      <c r="D387" s="1991">
        <v>100</v>
      </c>
      <c r="E387" s="591" t="s">
        <v>786</v>
      </c>
      <c r="F387" s="1591" t="s">
        <v>772</v>
      </c>
      <c r="G387" s="139"/>
      <c r="H387" s="166" t="s">
        <v>834</v>
      </c>
      <c r="I387" s="139">
        <v>26762589</v>
      </c>
      <c r="J387" s="139"/>
      <c r="K387" s="139"/>
      <c r="L387" s="139"/>
      <c r="M387" s="139"/>
      <c r="N387" s="166"/>
      <c r="O387" s="139">
        <v>153</v>
      </c>
      <c r="P387" s="296">
        <v>43813</v>
      </c>
      <c r="Q387" s="139" t="s">
        <v>836</v>
      </c>
      <c r="R387" s="139" t="s">
        <v>788</v>
      </c>
      <c r="S387" s="139" t="s">
        <v>1</v>
      </c>
      <c r="T387" s="139" t="s">
        <v>60</v>
      </c>
      <c r="U387" s="108" t="s">
        <v>837</v>
      </c>
      <c r="V387" s="297" t="s">
        <v>254</v>
      </c>
      <c r="W387" s="139">
        <v>1</v>
      </c>
      <c r="X387" s="321">
        <v>25000</v>
      </c>
      <c r="Y387" s="139"/>
      <c r="Z387" s="297">
        <v>15</v>
      </c>
      <c r="AA387" s="139">
        <v>0.4</v>
      </c>
      <c r="AB387" s="298">
        <v>3E-9</v>
      </c>
      <c r="AC387" s="862"/>
      <c r="AD387" s="610"/>
      <c r="AE387" s="610"/>
      <c r="AF387" s="610"/>
      <c r="AG387" s="1741"/>
      <c r="AH387" s="1741"/>
      <c r="AI387" s="862"/>
      <c r="AJ387" s="1337" t="s">
        <v>839</v>
      </c>
      <c r="AK387" s="139"/>
      <c r="AL387" s="139"/>
      <c r="AM387" s="139"/>
      <c r="AN387" s="139"/>
      <c r="AO387" s="299"/>
      <c r="AP387" s="139"/>
      <c r="AQ387" s="300"/>
      <c r="AR387" s="297"/>
      <c r="AS387" s="139"/>
      <c r="AT387" s="139"/>
      <c r="AU387" s="139"/>
    </row>
    <row r="388" spans="1:47" x14ac:dyDescent="0.2">
      <c r="E388" s="238"/>
      <c r="I388" s="1"/>
      <c r="J388" s="1"/>
      <c r="K388" s="1"/>
      <c r="L388" s="1"/>
      <c r="M388" s="1"/>
      <c r="P388" s="66"/>
      <c r="R388" s="1"/>
      <c r="T388" s="1"/>
      <c r="U388" s="19"/>
      <c r="X388" s="320"/>
      <c r="AB388" s="500"/>
    </row>
    <row r="389" spans="1:47" s="83" customFormat="1" ht="16" x14ac:dyDescent="0.2">
      <c r="A389" s="104">
        <v>1</v>
      </c>
      <c r="B389" s="139" t="s">
        <v>897</v>
      </c>
      <c r="C389" s="1660">
        <v>0.74444444444444446</v>
      </c>
      <c r="D389" s="1991">
        <v>1</v>
      </c>
      <c r="E389" s="528"/>
      <c r="F389" s="1591" t="s">
        <v>772</v>
      </c>
      <c r="G389" s="139"/>
      <c r="H389" s="166" t="s">
        <v>840</v>
      </c>
      <c r="I389" s="139">
        <v>26762928</v>
      </c>
      <c r="J389" s="139"/>
      <c r="K389" s="139"/>
      <c r="L389" s="139"/>
      <c r="M389" s="139"/>
      <c r="N389" s="166"/>
      <c r="O389" s="139">
        <v>154</v>
      </c>
      <c r="P389" s="296">
        <v>43813</v>
      </c>
      <c r="Q389" s="139" t="s">
        <v>842</v>
      </c>
      <c r="R389" s="139" t="s">
        <v>788</v>
      </c>
      <c r="S389" s="139" t="s">
        <v>1</v>
      </c>
      <c r="T389" s="139" t="s">
        <v>60</v>
      </c>
      <c r="U389" s="108" t="s">
        <v>841</v>
      </c>
      <c r="V389" s="297" t="s">
        <v>254</v>
      </c>
      <c r="W389" s="139">
        <v>1</v>
      </c>
      <c r="X389" s="324">
        <v>25</v>
      </c>
      <c r="Y389" s="139"/>
      <c r="Z389" s="297">
        <v>15</v>
      </c>
      <c r="AA389" s="139">
        <v>0.4</v>
      </c>
      <c r="AB389" s="298">
        <v>3E-9</v>
      </c>
      <c r="AC389" s="862"/>
      <c r="AD389" s="610"/>
      <c r="AE389" s="610"/>
      <c r="AF389" s="610"/>
      <c r="AG389" s="1741"/>
      <c r="AH389" s="1741"/>
      <c r="AI389" s="862"/>
      <c r="AJ389" s="1337" t="s">
        <v>853</v>
      </c>
      <c r="AK389" s="139"/>
      <c r="AL389" s="139"/>
      <c r="AM389" s="139"/>
      <c r="AN389" s="139"/>
      <c r="AO389" s="299"/>
      <c r="AP389" s="139"/>
      <c r="AQ389" s="300"/>
      <c r="AR389" s="297"/>
      <c r="AS389" s="139"/>
      <c r="AT389" s="139"/>
      <c r="AU389" s="139"/>
    </row>
    <row r="390" spans="1:47" ht="16" x14ac:dyDescent="0.2">
      <c r="A390" s="12">
        <v>2</v>
      </c>
      <c r="B390" s="1" t="s">
        <v>897</v>
      </c>
      <c r="C390" s="1661">
        <v>0.6118055555555556</v>
      </c>
      <c r="D390" s="1980">
        <v>2</v>
      </c>
      <c r="H390" s="166" t="s">
        <v>843</v>
      </c>
      <c r="I390" s="166">
        <v>26763174</v>
      </c>
      <c r="J390" s="166"/>
      <c r="K390" s="166"/>
      <c r="L390" s="166"/>
      <c r="M390" s="166"/>
      <c r="AJ390" s="1319" t="s">
        <v>845</v>
      </c>
    </row>
    <row r="391" spans="1:47" ht="16" x14ac:dyDescent="0.2">
      <c r="A391" s="12">
        <v>4</v>
      </c>
      <c r="B391" s="1" t="s">
        <v>897</v>
      </c>
      <c r="C391" s="1661">
        <v>0.49374999999999997</v>
      </c>
      <c r="D391" s="1980">
        <v>4</v>
      </c>
      <c r="H391" s="166" t="s">
        <v>844</v>
      </c>
      <c r="I391" s="166">
        <v>26763177</v>
      </c>
      <c r="J391" s="166"/>
      <c r="K391" s="166"/>
      <c r="L391" s="166"/>
      <c r="M391" s="166"/>
      <c r="AJ391" s="1319" t="s">
        <v>846</v>
      </c>
    </row>
    <row r="393" spans="1:47" s="83" customFormat="1" ht="16" x14ac:dyDescent="0.2">
      <c r="A393" s="104">
        <v>1</v>
      </c>
      <c r="B393" s="139" t="s">
        <v>897</v>
      </c>
      <c r="C393" s="1660">
        <v>0.67847222222222225</v>
      </c>
      <c r="D393" s="1991">
        <v>1</v>
      </c>
      <c r="E393" s="528"/>
      <c r="F393" s="1591" t="s">
        <v>772</v>
      </c>
      <c r="G393" s="139"/>
      <c r="H393" s="166" t="s">
        <v>850</v>
      </c>
      <c r="I393" s="166">
        <v>26786951</v>
      </c>
      <c r="J393" s="166"/>
      <c r="K393" s="166"/>
      <c r="L393" s="166"/>
      <c r="M393" s="166"/>
      <c r="N393" s="166"/>
      <c r="O393" s="139">
        <v>155</v>
      </c>
      <c r="P393" s="296">
        <v>43814</v>
      </c>
      <c r="Q393" s="139" t="s">
        <v>851</v>
      </c>
      <c r="R393" s="139" t="s">
        <v>842</v>
      </c>
      <c r="S393" s="139" t="s">
        <v>1</v>
      </c>
      <c r="T393" s="139" t="s">
        <v>60</v>
      </c>
      <c r="U393" s="108" t="s">
        <v>852</v>
      </c>
      <c r="V393" s="297" t="s">
        <v>254</v>
      </c>
      <c r="W393" s="139">
        <v>1</v>
      </c>
      <c r="X393" s="260">
        <v>25</v>
      </c>
      <c r="Y393" s="139"/>
      <c r="Z393" s="297">
        <v>15</v>
      </c>
      <c r="AA393" s="139">
        <v>0.4</v>
      </c>
      <c r="AB393" s="298">
        <v>3E-9</v>
      </c>
      <c r="AC393" s="862"/>
      <c r="AD393" s="610"/>
      <c r="AE393" s="610"/>
      <c r="AF393" s="610"/>
      <c r="AG393" s="1741"/>
      <c r="AH393" s="1741"/>
      <c r="AI393" s="862"/>
      <c r="AJ393" s="1337" t="s">
        <v>866</v>
      </c>
      <c r="AK393" s="139"/>
      <c r="AL393" s="139"/>
      <c r="AM393" s="139"/>
      <c r="AN393" s="139"/>
      <c r="AO393" s="299"/>
      <c r="AP393" s="139"/>
      <c r="AQ393" s="300"/>
      <c r="AR393" s="297"/>
      <c r="AS393" s="139"/>
      <c r="AT393" s="139"/>
      <c r="AU393" s="139"/>
    </row>
    <row r="394" spans="1:47" s="83" customFormat="1" ht="16" x14ac:dyDescent="0.2">
      <c r="A394" s="104">
        <v>100</v>
      </c>
      <c r="B394" s="139" t="s">
        <v>896</v>
      </c>
      <c r="C394" s="1659">
        <v>5.2777777777777778E-2</v>
      </c>
      <c r="D394" s="1991">
        <v>100</v>
      </c>
      <c r="E394" s="388" t="s">
        <v>786</v>
      </c>
      <c r="F394" s="1591" t="s">
        <v>772</v>
      </c>
      <c r="G394" s="139"/>
      <c r="H394" s="166" t="s">
        <v>855</v>
      </c>
      <c r="I394" s="166"/>
      <c r="J394" s="166"/>
      <c r="K394" s="166"/>
      <c r="L394" s="166"/>
      <c r="M394" s="166"/>
      <c r="N394" s="166"/>
      <c r="O394" s="139">
        <v>156</v>
      </c>
      <c r="P394" s="296">
        <v>43814</v>
      </c>
      <c r="Q394" s="139" t="s">
        <v>856</v>
      </c>
      <c r="R394" s="139" t="s">
        <v>851</v>
      </c>
      <c r="S394" s="139" t="s">
        <v>1</v>
      </c>
      <c r="T394" s="139" t="s">
        <v>60</v>
      </c>
      <c r="U394" s="105" t="s">
        <v>852</v>
      </c>
      <c r="V394" s="297" t="s">
        <v>254</v>
      </c>
      <c r="W394" s="139">
        <v>1</v>
      </c>
      <c r="X394" s="324">
        <v>25000</v>
      </c>
      <c r="Y394" s="139"/>
      <c r="Z394" s="297">
        <v>15</v>
      </c>
      <c r="AA394" s="139">
        <v>0.4</v>
      </c>
      <c r="AB394" s="298">
        <v>3E-9</v>
      </c>
      <c r="AC394" s="862"/>
      <c r="AD394" s="610"/>
      <c r="AE394" s="610"/>
      <c r="AF394" s="610"/>
      <c r="AG394" s="1741"/>
      <c r="AH394" s="1741"/>
      <c r="AI394" s="862"/>
      <c r="AJ394" s="1337" t="s">
        <v>867</v>
      </c>
      <c r="AK394" s="139"/>
      <c r="AL394" s="139"/>
      <c r="AM394" s="139"/>
      <c r="AN394" s="139"/>
      <c r="AO394" s="299"/>
      <c r="AP394" s="139"/>
      <c r="AQ394" s="300"/>
      <c r="AR394" s="297"/>
      <c r="AS394" s="139"/>
      <c r="AT394" s="139"/>
      <c r="AU394" s="139"/>
    </row>
    <row r="395" spans="1:47" s="83" customFormat="1" ht="16" x14ac:dyDescent="0.2">
      <c r="A395" s="104">
        <v>100</v>
      </c>
      <c r="B395" s="139" t="s">
        <v>896</v>
      </c>
      <c r="C395" s="1659">
        <v>5.486111111111111E-2</v>
      </c>
      <c r="D395" s="1991">
        <v>100</v>
      </c>
      <c r="E395" s="388" t="s">
        <v>786</v>
      </c>
      <c r="F395" s="1591" t="s">
        <v>772</v>
      </c>
      <c r="G395" s="139"/>
      <c r="H395" s="166" t="s">
        <v>858</v>
      </c>
      <c r="I395" s="166">
        <v>26809068</v>
      </c>
      <c r="J395" s="166"/>
      <c r="K395" s="166"/>
      <c r="L395" s="166"/>
      <c r="M395" s="166"/>
      <c r="N395" s="166"/>
      <c r="O395" s="139">
        <v>157</v>
      </c>
      <c r="P395" s="296">
        <v>43815</v>
      </c>
      <c r="Q395" s="139" t="s">
        <v>857</v>
      </c>
      <c r="R395" s="139" t="s">
        <v>856</v>
      </c>
      <c r="S395" s="139" t="s">
        <v>1</v>
      </c>
      <c r="T395" s="139" t="s">
        <v>60</v>
      </c>
      <c r="U395" s="108" t="s">
        <v>859</v>
      </c>
      <c r="V395" s="297" t="s">
        <v>254</v>
      </c>
      <c r="W395" s="139">
        <v>1</v>
      </c>
      <c r="X395" s="260">
        <v>25000</v>
      </c>
      <c r="Y395" s="139"/>
      <c r="Z395" s="297">
        <v>15</v>
      </c>
      <c r="AA395" s="139">
        <v>0.4</v>
      </c>
      <c r="AB395" s="298">
        <v>3E-9</v>
      </c>
      <c r="AC395" s="862"/>
      <c r="AD395" s="610"/>
      <c r="AE395" s="610"/>
      <c r="AF395" s="610"/>
      <c r="AG395" s="1741"/>
      <c r="AH395" s="1741"/>
      <c r="AI395" s="862"/>
      <c r="AJ395" s="1337" t="s">
        <v>868</v>
      </c>
      <c r="AK395" s="558">
        <v>43815.416666666664</v>
      </c>
      <c r="AL395" s="139"/>
      <c r="AM395" s="139"/>
      <c r="AN395" s="139"/>
      <c r="AO395" s="299"/>
      <c r="AP395" s="139"/>
      <c r="AQ395" s="300"/>
      <c r="AR395" s="297"/>
      <c r="AS395" s="139"/>
      <c r="AT395" s="139"/>
      <c r="AU395" s="139"/>
    </row>
    <row r="396" spans="1:47" s="83" customFormat="1" ht="16" x14ac:dyDescent="0.2">
      <c r="A396" s="104">
        <v>100</v>
      </c>
      <c r="B396" s="139" t="s">
        <v>896</v>
      </c>
      <c r="C396" s="1662">
        <v>0.25</v>
      </c>
      <c r="D396" s="2010">
        <v>100</v>
      </c>
      <c r="E396" s="528" t="s">
        <v>786</v>
      </c>
      <c r="F396" s="1591" t="s">
        <v>772</v>
      </c>
      <c r="G396" s="570" t="s">
        <v>986</v>
      </c>
      <c r="H396" s="166" t="s">
        <v>860</v>
      </c>
      <c r="I396" s="166">
        <v>26809070</v>
      </c>
      <c r="J396" s="166"/>
      <c r="K396" s="166"/>
      <c r="L396" s="166"/>
      <c r="M396" s="166"/>
      <c r="N396" s="166"/>
      <c r="O396" s="139">
        <v>158</v>
      </c>
      <c r="P396" s="296">
        <v>43815</v>
      </c>
      <c r="Q396" s="139" t="s">
        <v>862</v>
      </c>
      <c r="R396" s="139" t="s">
        <v>856</v>
      </c>
      <c r="S396" s="139" t="s">
        <v>1</v>
      </c>
      <c r="T396" s="139" t="s">
        <v>60</v>
      </c>
      <c r="U396" s="108" t="s">
        <v>864</v>
      </c>
      <c r="V396" s="297" t="s">
        <v>254</v>
      </c>
      <c r="W396" s="139">
        <v>1</v>
      </c>
      <c r="X396" s="260">
        <v>25000</v>
      </c>
      <c r="Y396" s="139"/>
      <c r="Z396" s="297">
        <v>15</v>
      </c>
      <c r="AA396" s="139">
        <v>0.4</v>
      </c>
      <c r="AB396" s="298">
        <v>3E-9</v>
      </c>
      <c r="AC396" s="862"/>
      <c r="AD396" s="610"/>
      <c r="AE396" s="610"/>
      <c r="AF396" s="610"/>
      <c r="AG396" s="1741"/>
      <c r="AH396" s="1741"/>
      <c r="AI396" s="862"/>
      <c r="AJ396" s="1337" t="s">
        <v>854</v>
      </c>
      <c r="AK396" s="558">
        <v>43815.416666666664</v>
      </c>
      <c r="AL396" s="139"/>
      <c r="AM396" s="139"/>
      <c r="AN396" s="139"/>
      <c r="AO396" s="299"/>
      <c r="AP396" s="139"/>
      <c r="AQ396" s="300"/>
      <c r="AR396" s="297"/>
      <c r="AS396" s="139"/>
      <c r="AT396" s="139"/>
      <c r="AU396" s="139"/>
    </row>
    <row r="397" spans="1:47" s="83" customFormat="1" ht="16" x14ac:dyDescent="0.2">
      <c r="A397" s="104">
        <v>100</v>
      </c>
      <c r="B397" s="139" t="s">
        <v>896</v>
      </c>
      <c r="C397" s="1659">
        <v>5.6250000000000001E-2</v>
      </c>
      <c r="D397" s="1991">
        <v>100</v>
      </c>
      <c r="E397" s="388" t="s">
        <v>786</v>
      </c>
      <c r="F397" s="1591" t="s">
        <v>772</v>
      </c>
      <c r="G397" s="139"/>
      <c r="H397" s="166" t="s">
        <v>861</v>
      </c>
      <c r="I397" s="166">
        <v>26809072</v>
      </c>
      <c r="J397" s="166"/>
      <c r="K397" s="166"/>
      <c r="L397" s="166"/>
      <c r="M397" s="166"/>
      <c r="N397" s="166"/>
      <c r="O397" s="139">
        <v>159</v>
      </c>
      <c r="P397" s="296">
        <v>43815</v>
      </c>
      <c r="Q397" s="139" t="s">
        <v>863</v>
      </c>
      <c r="R397" s="139" t="s">
        <v>856</v>
      </c>
      <c r="S397" s="139" t="s">
        <v>1</v>
      </c>
      <c r="T397" s="139" t="s">
        <v>60</v>
      </c>
      <c r="U397" s="108" t="s">
        <v>865</v>
      </c>
      <c r="V397" s="297" t="s">
        <v>254</v>
      </c>
      <c r="W397" s="139">
        <v>1</v>
      </c>
      <c r="X397" s="260">
        <v>25000</v>
      </c>
      <c r="Y397" s="139"/>
      <c r="Z397" s="297">
        <v>15</v>
      </c>
      <c r="AA397" s="139">
        <v>0.4</v>
      </c>
      <c r="AB397" s="298">
        <v>3E-9</v>
      </c>
      <c r="AC397" s="862"/>
      <c r="AD397" s="610"/>
      <c r="AE397" s="610"/>
      <c r="AF397" s="610"/>
      <c r="AG397" s="1741"/>
      <c r="AH397" s="1741"/>
      <c r="AI397" s="862"/>
      <c r="AJ397" s="1337" t="s">
        <v>854</v>
      </c>
      <c r="AK397" s="558">
        <v>43815.416666666664</v>
      </c>
      <c r="AL397" s="139"/>
      <c r="AM397" s="139"/>
      <c r="AN397" s="139"/>
      <c r="AO397" s="299"/>
      <c r="AP397" s="139"/>
      <c r="AQ397" s="300"/>
      <c r="AR397" s="297"/>
      <c r="AS397" s="139"/>
      <c r="AT397" s="139"/>
      <c r="AU397" s="139"/>
    </row>
    <row r="400" spans="1:47" s="73" customFormat="1" ht="16" x14ac:dyDescent="0.2">
      <c r="A400" s="142">
        <v>1</v>
      </c>
      <c r="B400" s="138" t="s">
        <v>897</v>
      </c>
      <c r="C400" s="142"/>
      <c r="D400" s="1990"/>
      <c r="E400" s="138" t="s">
        <v>105</v>
      </c>
      <c r="F400" s="1589" t="s">
        <v>231</v>
      </c>
      <c r="G400" s="138"/>
      <c r="H400" s="143" t="s">
        <v>882</v>
      </c>
      <c r="I400" s="143">
        <v>26810770</v>
      </c>
      <c r="J400" s="143"/>
      <c r="K400" s="143"/>
      <c r="L400" s="143"/>
      <c r="M400" s="143"/>
      <c r="N400" s="143"/>
      <c r="O400" s="138">
        <v>51</v>
      </c>
      <c r="P400" s="169">
        <v>43815</v>
      </c>
      <c r="Q400" s="138" t="s">
        <v>881</v>
      </c>
      <c r="R400" s="138" t="s">
        <v>363</v>
      </c>
      <c r="S400" s="138" t="s">
        <v>309</v>
      </c>
      <c r="T400" s="138" t="s">
        <v>22</v>
      </c>
      <c r="U400" s="144" t="s">
        <v>236</v>
      </c>
      <c r="V400" s="170" t="s">
        <v>310</v>
      </c>
      <c r="W400" s="138">
        <v>1</v>
      </c>
      <c r="X400" s="314">
        <v>384</v>
      </c>
      <c r="Y400" s="138"/>
      <c r="Z400" s="170">
        <v>13</v>
      </c>
      <c r="AA400" s="138"/>
      <c r="AB400" s="138">
        <v>20</v>
      </c>
      <c r="AC400" s="975"/>
      <c r="AD400" s="1484"/>
      <c r="AE400" s="1484"/>
      <c r="AF400" s="1484"/>
      <c r="AG400" s="1740"/>
      <c r="AH400" s="1740"/>
      <c r="AI400" s="975"/>
      <c r="AJ400" s="1333" t="s">
        <v>883</v>
      </c>
      <c r="AK400" s="138"/>
      <c r="AL400" s="138"/>
      <c r="AM400" s="138"/>
      <c r="AN400" s="138"/>
      <c r="AO400" s="171"/>
      <c r="AP400" s="138"/>
      <c r="AQ400" s="172"/>
      <c r="AR400" s="170"/>
      <c r="AS400" s="138"/>
      <c r="AT400" s="138"/>
      <c r="AU400" s="138"/>
    </row>
    <row r="401" spans="1:47" s="73" customFormat="1" ht="16" x14ac:dyDescent="0.2">
      <c r="A401" s="142">
        <v>1</v>
      </c>
      <c r="B401" s="138" t="s">
        <v>897</v>
      </c>
      <c r="C401" s="142"/>
      <c r="D401" s="1990"/>
      <c r="E401" s="138" t="s">
        <v>105</v>
      </c>
      <c r="F401" s="1589" t="s">
        <v>231</v>
      </c>
      <c r="G401" s="138"/>
      <c r="H401" s="143" t="s">
        <v>884</v>
      </c>
      <c r="I401" s="143">
        <v>26810983</v>
      </c>
      <c r="J401" s="143"/>
      <c r="K401" s="143"/>
      <c r="L401" s="143"/>
      <c r="M401" s="143"/>
      <c r="N401" s="143"/>
      <c r="O401" s="138">
        <v>52</v>
      </c>
      <c r="P401" s="169">
        <v>43815</v>
      </c>
      <c r="Q401" s="138" t="s">
        <v>885</v>
      </c>
      <c r="R401" s="138" t="s">
        <v>881</v>
      </c>
      <c r="S401" s="138" t="s">
        <v>309</v>
      </c>
      <c r="T401" s="138" t="s">
        <v>22</v>
      </c>
      <c r="U401" s="144" t="s">
        <v>236</v>
      </c>
      <c r="V401" s="170" t="s">
        <v>310</v>
      </c>
      <c r="W401" s="138">
        <v>1</v>
      </c>
      <c r="X401" s="315">
        <v>384</v>
      </c>
      <c r="Y401" s="138"/>
      <c r="Z401" s="170">
        <v>13</v>
      </c>
      <c r="AA401" s="198">
        <v>1E-3</v>
      </c>
      <c r="AB401" s="138">
        <v>20</v>
      </c>
      <c r="AC401" s="975"/>
      <c r="AD401" s="1484"/>
      <c r="AE401" s="1484"/>
      <c r="AF401" s="1484"/>
      <c r="AG401" s="1740"/>
      <c r="AH401" s="1740"/>
      <c r="AI401" s="975"/>
      <c r="AJ401" s="1333" t="s">
        <v>887</v>
      </c>
      <c r="AK401" s="138"/>
      <c r="AL401" s="138"/>
      <c r="AM401" s="138"/>
      <c r="AN401" s="138"/>
      <c r="AO401" s="171"/>
      <c r="AP401" s="138"/>
      <c r="AQ401" s="172"/>
      <c r="AR401" s="170"/>
      <c r="AS401" s="138"/>
      <c r="AT401" s="138"/>
      <c r="AU401" s="138"/>
    </row>
    <row r="402" spans="1:47" s="73" customFormat="1" ht="16" x14ac:dyDescent="0.2">
      <c r="A402" s="142">
        <v>1</v>
      </c>
      <c r="B402" s="138" t="s">
        <v>897</v>
      </c>
      <c r="C402" s="142"/>
      <c r="D402" s="1990"/>
      <c r="E402" s="138" t="s">
        <v>105</v>
      </c>
      <c r="F402" s="1589" t="s">
        <v>231</v>
      </c>
      <c r="G402" s="138"/>
      <c r="H402" s="143" t="s">
        <v>888</v>
      </c>
      <c r="I402" s="143">
        <v>2682537</v>
      </c>
      <c r="J402" s="143"/>
      <c r="K402" s="143"/>
      <c r="L402" s="143"/>
      <c r="M402" s="143"/>
      <c r="N402" s="143"/>
      <c r="O402" s="138">
        <v>53</v>
      </c>
      <c r="P402" s="169">
        <v>43815</v>
      </c>
      <c r="Q402" s="138" t="s">
        <v>889</v>
      </c>
      <c r="R402" s="138" t="s">
        <v>885</v>
      </c>
      <c r="S402" s="138" t="s">
        <v>309</v>
      </c>
      <c r="T402" s="138" t="s">
        <v>22</v>
      </c>
      <c r="U402" s="144" t="s">
        <v>236</v>
      </c>
      <c r="V402" s="170" t="s">
        <v>310</v>
      </c>
      <c r="W402" s="138">
        <v>1</v>
      </c>
      <c r="X402" s="315">
        <v>384</v>
      </c>
      <c r="Y402" s="138"/>
      <c r="Z402" s="170">
        <v>13</v>
      </c>
      <c r="AA402" s="486">
        <v>1E-3</v>
      </c>
      <c r="AB402" s="138">
        <v>20</v>
      </c>
      <c r="AC402" s="975"/>
      <c r="AD402" s="1484"/>
      <c r="AE402" s="1484"/>
      <c r="AF402" s="1484"/>
      <c r="AG402" s="1740"/>
      <c r="AH402" s="1740"/>
      <c r="AI402" s="975"/>
      <c r="AJ402" s="1333" t="s">
        <v>890</v>
      </c>
      <c r="AK402" s="138"/>
      <c r="AL402" s="138"/>
      <c r="AM402" s="138"/>
      <c r="AN402" s="138"/>
      <c r="AO402" s="171"/>
      <c r="AP402" s="138"/>
      <c r="AQ402" s="172"/>
      <c r="AR402" s="170"/>
      <c r="AS402" s="138"/>
      <c r="AT402" s="138"/>
      <c r="AU402" s="138"/>
    </row>
    <row r="403" spans="1:47" s="73" customFormat="1" x14ac:dyDescent="0.2">
      <c r="A403" s="142"/>
      <c r="B403" s="138"/>
      <c r="C403" s="142"/>
      <c r="D403" s="1990"/>
      <c r="E403" s="138"/>
      <c r="F403" s="1589"/>
      <c r="G403" s="138"/>
      <c r="H403" s="143"/>
      <c r="I403" s="143"/>
      <c r="J403" s="143"/>
      <c r="K403" s="143"/>
      <c r="L403" s="143"/>
      <c r="M403" s="143"/>
      <c r="N403" s="143"/>
      <c r="O403" s="138"/>
      <c r="P403" s="169"/>
      <c r="Q403" s="138"/>
      <c r="R403" s="138"/>
      <c r="S403" s="138"/>
      <c r="T403" s="138"/>
      <c r="U403" s="144"/>
      <c r="V403" s="170"/>
      <c r="W403" s="138"/>
      <c r="X403" s="315"/>
      <c r="Y403" s="138"/>
      <c r="Z403" s="170"/>
      <c r="AA403" s="486"/>
      <c r="AB403" s="138"/>
      <c r="AC403" s="975"/>
      <c r="AD403" s="1484"/>
      <c r="AE403" s="1484"/>
      <c r="AF403" s="1484"/>
      <c r="AG403" s="1740"/>
      <c r="AH403" s="1740"/>
      <c r="AI403" s="975"/>
      <c r="AJ403" s="1333"/>
      <c r="AK403" s="138"/>
      <c r="AL403" s="138"/>
      <c r="AM403" s="138"/>
      <c r="AN403" s="138"/>
      <c r="AO403" s="171"/>
      <c r="AP403" s="138"/>
      <c r="AQ403" s="172"/>
      <c r="AR403" s="170"/>
      <c r="AS403" s="138"/>
      <c r="AT403" s="138"/>
      <c r="AU403" s="138"/>
    </row>
    <row r="404" spans="1:47" s="73" customFormat="1" ht="16" x14ac:dyDescent="0.2">
      <c r="A404" s="142">
        <v>1</v>
      </c>
      <c r="B404" s="138" t="s">
        <v>897</v>
      </c>
      <c r="C404" s="142"/>
      <c r="D404" s="1990"/>
      <c r="E404" s="138" t="s">
        <v>105</v>
      </c>
      <c r="F404" s="1589" t="s">
        <v>231</v>
      </c>
      <c r="G404" s="138"/>
      <c r="H404" s="143" t="s">
        <v>886</v>
      </c>
      <c r="I404" s="143">
        <v>26811058</v>
      </c>
      <c r="J404" s="143"/>
      <c r="K404" s="143"/>
      <c r="L404" s="143"/>
      <c r="M404" s="143"/>
      <c r="N404" s="143"/>
      <c r="O404" s="138">
        <v>16</v>
      </c>
      <c r="P404" s="169">
        <v>43815</v>
      </c>
      <c r="Q404" s="138" t="s">
        <v>360</v>
      </c>
      <c r="R404" s="138" t="s">
        <v>358</v>
      </c>
      <c r="S404" s="138" t="s">
        <v>309</v>
      </c>
      <c r="T404" s="138" t="s">
        <v>22</v>
      </c>
      <c r="U404" s="144" t="s">
        <v>236</v>
      </c>
      <c r="V404" s="170" t="s">
        <v>310</v>
      </c>
      <c r="W404" s="138">
        <v>1</v>
      </c>
      <c r="X404" s="314">
        <v>70</v>
      </c>
      <c r="Y404" s="138"/>
      <c r="Z404" s="170">
        <v>13</v>
      </c>
      <c r="AA404" s="138"/>
      <c r="AB404" s="138">
        <v>20</v>
      </c>
      <c r="AC404" s="975"/>
      <c r="AD404" s="1484"/>
      <c r="AE404" s="1484"/>
      <c r="AF404" s="1484"/>
      <c r="AG404" s="1740"/>
      <c r="AH404" s="1740"/>
      <c r="AI404" s="975"/>
      <c r="AJ404" s="1333" t="s">
        <v>892</v>
      </c>
      <c r="AK404" s="138"/>
      <c r="AL404" s="138"/>
      <c r="AM404" s="138"/>
      <c r="AN404" s="138"/>
      <c r="AO404" s="171"/>
      <c r="AP404" s="138"/>
      <c r="AQ404" s="172"/>
      <c r="AR404" s="170"/>
      <c r="AS404" s="138"/>
      <c r="AT404" s="138"/>
      <c r="AU404" s="138"/>
    </row>
    <row r="406" spans="1:47" s="83" customFormat="1" ht="16" x14ac:dyDescent="0.2">
      <c r="A406" s="104">
        <v>15</v>
      </c>
      <c r="B406" s="561">
        <v>2.0833333333333332E-2</v>
      </c>
      <c r="C406" s="1659">
        <v>0.66666666666666663</v>
      </c>
      <c r="D406" s="1991">
        <v>15</v>
      </c>
      <c r="E406" s="528" t="s">
        <v>105</v>
      </c>
      <c r="F406" s="1591" t="s">
        <v>772</v>
      </c>
      <c r="G406" s="139"/>
      <c r="H406" s="166" t="s">
        <v>893</v>
      </c>
      <c r="I406" s="139">
        <v>26825764</v>
      </c>
      <c r="J406" s="139"/>
      <c r="K406" s="139"/>
      <c r="L406" s="139"/>
      <c r="M406" s="139"/>
      <c r="N406" s="560" t="s">
        <v>731</v>
      </c>
      <c r="O406" s="139">
        <v>160</v>
      </c>
      <c r="P406" s="296">
        <v>43816</v>
      </c>
      <c r="Q406" s="139" t="s">
        <v>894</v>
      </c>
      <c r="R406" s="139" t="s">
        <v>796</v>
      </c>
      <c r="S406" s="325" t="s">
        <v>309</v>
      </c>
      <c r="T406" s="139" t="s">
        <v>60</v>
      </c>
      <c r="U406" s="105" t="s">
        <v>789</v>
      </c>
      <c r="V406" s="297" t="s">
        <v>254</v>
      </c>
      <c r="W406" s="139">
        <v>1</v>
      </c>
      <c r="X406" s="321">
        <v>50000</v>
      </c>
      <c r="Y406" s="139"/>
      <c r="Z406" s="297">
        <v>15</v>
      </c>
      <c r="AA406" s="325">
        <v>1E-3</v>
      </c>
      <c r="AB406" s="569">
        <v>20</v>
      </c>
      <c r="AC406" s="978"/>
      <c r="AD406" s="610"/>
      <c r="AE406" s="610"/>
      <c r="AF406" s="610"/>
      <c r="AG406" s="1741"/>
      <c r="AH406" s="1741"/>
      <c r="AI406" s="978"/>
      <c r="AJ406" s="1337" t="s">
        <v>911</v>
      </c>
      <c r="AK406" s="139"/>
      <c r="AL406" s="139"/>
      <c r="AM406" s="139"/>
      <c r="AN406" s="139"/>
      <c r="AO406" s="299"/>
      <c r="AP406" s="139"/>
      <c r="AQ406" s="300"/>
      <c r="AR406" s="297"/>
      <c r="AS406" s="139"/>
      <c r="AT406" s="139"/>
      <c r="AU406" s="139"/>
    </row>
    <row r="408" spans="1:47" s="83" customFormat="1" ht="16" x14ac:dyDescent="0.2">
      <c r="A408" s="104">
        <v>15</v>
      </c>
      <c r="B408" s="139" t="s">
        <v>918</v>
      </c>
      <c r="C408" s="1659">
        <v>0.2570601851851852</v>
      </c>
      <c r="D408" s="1991">
        <v>15</v>
      </c>
      <c r="E408" s="388" t="s">
        <v>786</v>
      </c>
      <c r="F408" s="1591" t="s">
        <v>772</v>
      </c>
      <c r="G408" s="341" t="s">
        <v>154</v>
      </c>
      <c r="H408" s="166" t="s">
        <v>909</v>
      </c>
      <c r="I408" s="139">
        <v>26831048</v>
      </c>
      <c r="J408" s="139"/>
      <c r="K408" s="139"/>
      <c r="L408" s="139"/>
      <c r="M408" s="139"/>
      <c r="N408" s="560" t="s">
        <v>731</v>
      </c>
      <c r="O408" s="139">
        <v>161</v>
      </c>
      <c r="P408" s="296">
        <v>43816</v>
      </c>
      <c r="Q408" s="139" t="s">
        <v>910</v>
      </c>
      <c r="R408" s="139" t="s">
        <v>788</v>
      </c>
      <c r="S408" s="325" t="s">
        <v>912</v>
      </c>
      <c r="T408" s="139" t="s">
        <v>60</v>
      </c>
      <c r="U408" s="105" t="s">
        <v>789</v>
      </c>
      <c r="V408" s="297" t="s">
        <v>254</v>
      </c>
      <c r="W408" s="139">
        <v>1</v>
      </c>
      <c r="X408" s="321">
        <v>25000</v>
      </c>
      <c r="Y408" s="139"/>
      <c r="Z408" s="297">
        <v>15</v>
      </c>
      <c r="AA408" s="139">
        <v>0.4</v>
      </c>
      <c r="AB408" s="298">
        <v>3E-9</v>
      </c>
      <c r="AC408" s="862"/>
      <c r="AD408" s="610"/>
      <c r="AE408" s="610"/>
      <c r="AF408" s="610"/>
      <c r="AG408" s="1741"/>
      <c r="AH408" s="1741"/>
      <c r="AI408" s="862"/>
      <c r="AJ408" s="1337" t="s">
        <v>915</v>
      </c>
      <c r="AK408" s="139"/>
      <c r="AL408" s="139"/>
      <c r="AM408" s="139"/>
      <c r="AN408" s="139"/>
      <c r="AO408" s="299"/>
      <c r="AP408" s="139"/>
      <c r="AQ408" s="300"/>
      <c r="AR408" s="297"/>
      <c r="AS408" s="139"/>
      <c r="AT408" s="139"/>
      <c r="AU408" s="139"/>
    </row>
    <row r="409" spans="1:47" s="83" customFormat="1" ht="16" x14ac:dyDescent="0.2">
      <c r="A409" s="104">
        <v>15</v>
      </c>
      <c r="B409" s="139" t="s">
        <v>918</v>
      </c>
      <c r="C409" s="1659">
        <v>0.18128472222222222</v>
      </c>
      <c r="D409" s="1991">
        <v>15</v>
      </c>
      <c r="E409" s="388" t="s">
        <v>786</v>
      </c>
      <c r="F409" s="1591" t="s">
        <v>772</v>
      </c>
      <c r="G409" s="341" t="s">
        <v>154</v>
      </c>
      <c r="H409" s="166" t="s">
        <v>913</v>
      </c>
      <c r="I409" s="139">
        <v>26831050</v>
      </c>
      <c r="J409" s="139"/>
      <c r="K409" s="139"/>
      <c r="L409" s="139"/>
      <c r="M409" s="139"/>
      <c r="N409" s="560" t="s">
        <v>731</v>
      </c>
      <c r="O409" s="139">
        <v>162</v>
      </c>
      <c r="P409" s="296">
        <v>43816</v>
      </c>
      <c r="Q409" s="139" t="s">
        <v>914</v>
      </c>
      <c r="R409" s="139" t="s">
        <v>793</v>
      </c>
      <c r="S409" s="139" t="s">
        <v>1</v>
      </c>
      <c r="T409" s="325" t="s">
        <v>22</v>
      </c>
      <c r="U409" s="105" t="s">
        <v>789</v>
      </c>
      <c r="V409" s="297" t="s">
        <v>254</v>
      </c>
      <c r="W409" s="139">
        <v>1</v>
      </c>
      <c r="X409" s="260">
        <v>25000</v>
      </c>
      <c r="Y409" s="139"/>
      <c r="Z409" s="297">
        <v>15</v>
      </c>
      <c r="AA409" s="139">
        <v>0.4</v>
      </c>
      <c r="AB409" s="298">
        <v>3E-9</v>
      </c>
      <c r="AC409" s="862"/>
      <c r="AD409" s="610"/>
      <c r="AE409" s="610"/>
      <c r="AF409" s="610"/>
      <c r="AG409" s="1741"/>
      <c r="AH409" s="1741"/>
      <c r="AI409" s="862"/>
      <c r="AJ409" s="1337" t="s">
        <v>915</v>
      </c>
      <c r="AK409" s="139"/>
      <c r="AL409" s="139"/>
      <c r="AM409" s="139"/>
      <c r="AN409" s="139"/>
      <c r="AO409" s="299"/>
      <c r="AP409" s="139"/>
      <c r="AQ409" s="300"/>
      <c r="AR409" s="297"/>
      <c r="AS409" s="139"/>
      <c r="AT409" s="139"/>
      <c r="AU409" s="139"/>
    </row>
    <row r="411" spans="1:47" s="83" customFormat="1" ht="16" x14ac:dyDescent="0.2">
      <c r="A411" s="104">
        <v>15</v>
      </c>
      <c r="B411" s="139" t="s">
        <v>897</v>
      </c>
      <c r="C411" s="1659" t="s">
        <v>923</v>
      </c>
      <c r="D411" s="1991">
        <v>15</v>
      </c>
      <c r="E411" s="388"/>
      <c r="F411" s="1591" t="s">
        <v>772</v>
      </c>
      <c r="G411" s="570" t="s">
        <v>105</v>
      </c>
      <c r="H411" s="166" t="s">
        <v>917</v>
      </c>
      <c r="I411" s="139">
        <v>26854412</v>
      </c>
      <c r="J411" s="139"/>
      <c r="K411" s="139"/>
      <c r="L411" s="139"/>
      <c r="M411" s="139"/>
      <c r="N411" s="560" t="s">
        <v>731</v>
      </c>
      <c r="O411" s="139">
        <v>163</v>
      </c>
      <c r="P411" s="296">
        <v>43817</v>
      </c>
      <c r="Q411" s="139" t="s">
        <v>920</v>
      </c>
      <c r="R411" s="139" t="s">
        <v>788</v>
      </c>
      <c r="S411" s="325" t="s">
        <v>309</v>
      </c>
      <c r="T411" s="139" t="s">
        <v>60</v>
      </c>
      <c r="U411" s="105" t="s">
        <v>789</v>
      </c>
      <c r="V411" s="297" t="s">
        <v>254</v>
      </c>
      <c r="W411" s="139">
        <v>1</v>
      </c>
      <c r="X411" s="321">
        <v>25000</v>
      </c>
      <c r="Y411" s="139"/>
      <c r="Z411" s="297">
        <v>15</v>
      </c>
      <c r="AA411" s="139">
        <v>1E-3</v>
      </c>
      <c r="AB411" s="577">
        <v>20</v>
      </c>
      <c r="AC411" s="862"/>
      <c r="AD411" s="610"/>
      <c r="AE411" s="610"/>
      <c r="AF411" s="610"/>
      <c r="AG411" s="1741"/>
      <c r="AH411" s="1741"/>
      <c r="AI411" s="862"/>
      <c r="AJ411" s="1337" t="s">
        <v>916</v>
      </c>
      <c r="AK411" s="139"/>
      <c r="AL411" s="139"/>
      <c r="AM411" s="139"/>
      <c r="AN411" s="139"/>
      <c r="AO411" s="299"/>
      <c r="AP411" s="139"/>
      <c r="AQ411" s="300"/>
      <c r="AR411" s="297"/>
      <c r="AS411" s="139"/>
      <c r="AT411" s="139"/>
      <c r="AU411" s="139"/>
    </row>
    <row r="412" spans="1:47" s="83" customFormat="1" ht="16" x14ac:dyDescent="0.2">
      <c r="A412" s="104">
        <v>15</v>
      </c>
      <c r="B412" s="139" t="s">
        <v>897</v>
      </c>
      <c r="C412" s="1659" t="s">
        <v>925</v>
      </c>
      <c r="D412" s="1991">
        <v>15</v>
      </c>
      <c r="E412" s="388"/>
      <c r="F412" s="1591" t="s">
        <v>772</v>
      </c>
      <c r="G412" s="570" t="s">
        <v>105</v>
      </c>
      <c r="H412" s="166" t="s">
        <v>922</v>
      </c>
      <c r="I412" s="139">
        <v>26855460</v>
      </c>
      <c r="J412" s="139"/>
      <c r="K412" s="139"/>
      <c r="L412" s="139"/>
      <c r="M412" s="139"/>
      <c r="N412" s="560" t="s">
        <v>731</v>
      </c>
      <c r="O412" s="139">
        <v>164</v>
      </c>
      <c r="P412" s="296">
        <v>43817</v>
      </c>
      <c r="Q412" s="139" t="s">
        <v>924</v>
      </c>
      <c r="R412" s="210" t="s">
        <v>919</v>
      </c>
      <c r="S412" s="210" t="s">
        <v>309</v>
      </c>
      <c r="T412" s="139" t="s">
        <v>60</v>
      </c>
      <c r="U412" s="105" t="s">
        <v>789</v>
      </c>
      <c r="V412" s="297" t="s">
        <v>254</v>
      </c>
      <c r="W412" s="139">
        <v>1</v>
      </c>
      <c r="X412" s="321">
        <v>25000</v>
      </c>
      <c r="Y412" s="139"/>
      <c r="Z412" s="297">
        <v>15</v>
      </c>
      <c r="AA412" s="139">
        <v>1E-3</v>
      </c>
      <c r="AB412" s="577">
        <v>20</v>
      </c>
      <c r="AC412" s="862"/>
      <c r="AD412" s="610"/>
      <c r="AE412" s="610"/>
      <c r="AF412" s="610"/>
      <c r="AG412" s="1741"/>
      <c r="AH412" s="1741"/>
      <c r="AI412" s="862"/>
      <c r="AJ412" s="1337" t="s">
        <v>926</v>
      </c>
      <c r="AK412" s="139"/>
      <c r="AL412" s="139"/>
      <c r="AM412" s="139"/>
      <c r="AN412" s="139"/>
      <c r="AO412" s="299"/>
      <c r="AP412" s="139"/>
      <c r="AQ412" s="300"/>
      <c r="AR412" s="297"/>
      <c r="AS412" s="139"/>
      <c r="AT412" s="139"/>
      <c r="AU412" s="139"/>
    </row>
    <row r="413" spans="1:47" s="83" customFormat="1" ht="16" x14ac:dyDescent="0.2">
      <c r="A413" s="104">
        <v>50</v>
      </c>
      <c r="B413" s="139" t="s">
        <v>927</v>
      </c>
      <c r="C413" s="1659">
        <v>0.2388888888888889</v>
      </c>
      <c r="D413" s="1991">
        <v>50</v>
      </c>
      <c r="E413" s="388" t="s">
        <v>786</v>
      </c>
      <c r="F413" s="1591" t="s">
        <v>772</v>
      </c>
      <c r="G413" s="341" t="s">
        <v>154</v>
      </c>
      <c r="H413" s="166" t="s">
        <v>928</v>
      </c>
      <c r="I413" s="139">
        <v>26856307</v>
      </c>
      <c r="J413" s="139"/>
      <c r="K413" s="139"/>
      <c r="L413" s="139"/>
      <c r="M413" s="139"/>
      <c r="N413" s="560" t="s">
        <v>731</v>
      </c>
      <c r="O413" s="139">
        <v>165</v>
      </c>
      <c r="P413" s="296">
        <v>43817</v>
      </c>
      <c r="Q413" s="139" t="s">
        <v>929</v>
      </c>
      <c r="R413" s="139" t="s">
        <v>920</v>
      </c>
      <c r="S413" s="325" t="s">
        <v>309</v>
      </c>
      <c r="T413" s="139" t="s">
        <v>60</v>
      </c>
      <c r="U413" s="105" t="s">
        <v>789</v>
      </c>
      <c r="V413" s="297" t="s">
        <v>254</v>
      </c>
      <c r="W413" s="139">
        <v>1</v>
      </c>
      <c r="X413" s="321">
        <v>25000</v>
      </c>
      <c r="Y413" s="139"/>
      <c r="Z413" s="297">
        <v>15</v>
      </c>
      <c r="AA413" s="325">
        <v>0.4</v>
      </c>
      <c r="AB413" s="577">
        <v>20</v>
      </c>
      <c r="AC413" s="862"/>
      <c r="AD413" s="610"/>
      <c r="AE413" s="610"/>
      <c r="AF413" s="610"/>
      <c r="AG413" s="1741"/>
      <c r="AH413" s="1741"/>
      <c r="AI413" s="862"/>
      <c r="AJ413" s="1337" t="s">
        <v>930</v>
      </c>
      <c r="AK413" s="139"/>
      <c r="AL413" s="139"/>
      <c r="AM413" s="139"/>
      <c r="AN413" s="139"/>
      <c r="AO413" s="299"/>
      <c r="AP413" s="139"/>
      <c r="AQ413" s="300"/>
      <c r="AR413" s="297"/>
      <c r="AS413" s="139"/>
      <c r="AT413" s="139"/>
      <c r="AU413" s="139"/>
    </row>
    <row r="414" spans="1:47" s="83" customFormat="1" ht="16" x14ac:dyDescent="0.2">
      <c r="A414" s="104">
        <v>50</v>
      </c>
      <c r="B414" s="139" t="s">
        <v>927</v>
      </c>
      <c r="C414" s="1659">
        <v>0.16250000000000001</v>
      </c>
      <c r="D414" s="1991">
        <v>50</v>
      </c>
      <c r="E414" s="388" t="s">
        <v>786</v>
      </c>
      <c r="F414" s="1591" t="s">
        <v>772</v>
      </c>
      <c r="G414" s="341" t="s">
        <v>154</v>
      </c>
      <c r="H414" s="166" t="s">
        <v>931</v>
      </c>
      <c r="I414" s="139">
        <v>26856308</v>
      </c>
      <c r="J414" s="139"/>
      <c r="K414" s="139"/>
      <c r="L414" s="139"/>
      <c r="M414" s="139"/>
      <c r="N414" s="560" t="s">
        <v>731</v>
      </c>
      <c r="O414" s="139">
        <v>166</v>
      </c>
      <c r="P414" s="296">
        <v>43817</v>
      </c>
      <c r="Q414" s="139" t="s">
        <v>932</v>
      </c>
      <c r="R414" s="139" t="s">
        <v>793</v>
      </c>
      <c r="S414" s="325" t="s">
        <v>309</v>
      </c>
      <c r="T414" s="325" t="s">
        <v>22</v>
      </c>
      <c r="U414" s="105" t="s">
        <v>789</v>
      </c>
      <c r="V414" s="297" t="s">
        <v>254</v>
      </c>
      <c r="W414" s="139">
        <v>1</v>
      </c>
      <c r="X414" s="260">
        <v>25000</v>
      </c>
      <c r="Y414" s="139"/>
      <c r="Z414" s="297">
        <v>15</v>
      </c>
      <c r="AA414" s="139">
        <v>0.4</v>
      </c>
      <c r="AB414" s="298">
        <v>3E-9</v>
      </c>
      <c r="AC414" s="862"/>
      <c r="AD414" s="610"/>
      <c r="AE414" s="610"/>
      <c r="AF414" s="610"/>
      <c r="AG414" s="1741"/>
      <c r="AH414" s="1741"/>
      <c r="AI414" s="862"/>
      <c r="AJ414" s="1337" t="s">
        <v>933</v>
      </c>
      <c r="AK414" s="139"/>
      <c r="AL414" s="139"/>
      <c r="AM414" s="139"/>
      <c r="AN414" s="139"/>
      <c r="AO414" s="299"/>
      <c r="AP414" s="139"/>
      <c r="AQ414" s="300"/>
      <c r="AR414" s="297"/>
      <c r="AS414" s="139"/>
      <c r="AT414" s="139"/>
      <c r="AU414" s="139"/>
    </row>
    <row r="415" spans="1:47" s="772" customFormat="1" ht="19" x14ac:dyDescent="0.2">
      <c r="A415" s="2216" t="s">
        <v>6730</v>
      </c>
      <c r="B415" s="763"/>
      <c r="C415" s="1428"/>
      <c r="D415" s="2018"/>
      <c r="E415" s="763"/>
      <c r="F415" s="1610"/>
      <c r="G415" s="763"/>
      <c r="H415" s="765"/>
      <c r="I415" s="765"/>
      <c r="J415" s="765"/>
      <c r="K415" s="765"/>
      <c r="L415" s="765"/>
      <c r="M415" s="765"/>
      <c r="N415" s="765"/>
      <c r="O415" s="763"/>
      <c r="P415" s="763"/>
      <c r="Q415" s="763"/>
      <c r="S415" s="763"/>
      <c r="V415" s="768"/>
      <c r="W415" s="763"/>
      <c r="X415" s="769"/>
      <c r="Y415" s="763"/>
      <c r="Z415" s="768"/>
      <c r="AA415" s="763"/>
      <c r="AB415" s="763"/>
      <c r="AC415" s="992"/>
      <c r="AD415" s="1504"/>
      <c r="AE415" s="1504"/>
      <c r="AF415" s="1504"/>
      <c r="AG415" s="1757"/>
      <c r="AH415" s="1757"/>
      <c r="AI415" s="992"/>
      <c r="AJ415" s="1375"/>
      <c r="AK415" s="763"/>
      <c r="AL415" s="763"/>
      <c r="AM415" s="763"/>
      <c r="AN415" s="763"/>
      <c r="AO415" s="770"/>
      <c r="AP415" s="763"/>
      <c r="AQ415" s="771"/>
      <c r="AR415" s="768"/>
      <c r="AS415" s="763"/>
      <c r="AT415" s="763"/>
      <c r="AU415" s="763"/>
    </row>
    <row r="416" spans="1:47" s="73" customFormat="1" ht="16" x14ac:dyDescent="0.2">
      <c r="A416" s="142">
        <v>1</v>
      </c>
      <c r="B416" s="138" t="s">
        <v>897</v>
      </c>
      <c r="C416" s="142"/>
      <c r="D416" s="1990"/>
      <c r="E416" s="138" t="s">
        <v>105</v>
      </c>
      <c r="F416" s="1589" t="s">
        <v>231</v>
      </c>
      <c r="G416" s="138"/>
      <c r="H416" s="143" t="s">
        <v>934</v>
      </c>
      <c r="I416" s="143"/>
      <c r="J416" s="143"/>
      <c r="K416" s="143"/>
      <c r="L416" s="143"/>
      <c r="M416" s="143"/>
      <c r="N416" s="143"/>
      <c r="O416" s="138">
        <v>52</v>
      </c>
      <c r="P416" s="169">
        <v>43815</v>
      </c>
      <c r="Q416" s="138" t="s">
        <v>885</v>
      </c>
      <c r="R416" s="138" t="s">
        <v>881</v>
      </c>
      <c r="S416" s="138" t="s">
        <v>309</v>
      </c>
      <c r="T416" s="138" t="s">
        <v>22</v>
      </c>
      <c r="U416" s="144" t="s">
        <v>236</v>
      </c>
      <c r="V416" s="170" t="s">
        <v>310</v>
      </c>
      <c r="W416" s="138">
        <v>1</v>
      </c>
      <c r="X416" s="315">
        <v>384</v>
      </c>
      <c r="Y416" s="138"/>
      <c r="Z416" s="170">
        <v>13</v>
      </c>
      <c r="AA416" s="578">
        <v>1E-3</v>
      </c>
      <c r="AB416" s="138">
        <v>20</v>
      </c>
      <c r="AC416" s="975"/>
      <c r="AD416" s="1484"/>
      <c r="AE416" s="1484"/>
      <c r="AF416" s="1484"/>
      <c r="AG416" s="1740"/>
      <c r="AH416" s="1740"/>
      <c r="AI416" s="975"/>
      <c r="AJ416" s="1333"/>
      <c r="AK416" s="138"/>
      <c r="AL416" s="138"/>
      <c r="AM416" s="138"/>
      <c r="AN416" s="138"/>
      <c r="AO416" s="171"/>
      <c r="AP416" s="138"/>
      <c r="AQ416" s="172"/>
      <c r="AR416" s="170"/>
      <c r="AS416" s="138"/>
      <c r="AT416" s="138"/>
      <c r="AU416" s="138"/>
    </row>
    <row r="418" spans="1:47" s="83" customFormat="1" ht="16" x14ac:dyDescent="0.2">
      <c r="A418" s="104">
        <v>2</v>
      </c>
      <c r="B418" s="139" t="s">
        <v>897</v>
      </c>
      <c r="C418" s="1659">
        <v>1.261574074074074E-3</v>
      </c>
      <c r="D418" s="1991"/>
      <c r="E418" s="210" t="s">
        <v>105</v>
      </c>
      <c r="F418" s="1591" t="s">
        <v>772</v>
      </c>
      <c r="G418" s="139"/>
      <c r="H418" s="166" t="s">
        <v>948</v>
      </c>
      <c r="I418" s="139">
        <v>26896644</v>
      </c>
      <c r="J418" s="139"/>
      <c r="K418" s="139"/>
      <c r="L418" s="139"/>
      <c r="M418" s="139"/>
      <c r="N418" s="166"/>
      <c r="O418" s="139">
        <v>167</v>
      </c>
      <c r="P418" s="296">
        <v>43819</v>
      </c>
      <c r="Q418" s="139" t="s">
        <v>949</v>
      </c>
      <c r="R418" s="139" t="s">
        <v>788</v>
      </c>
      <c r="S418" s="139" t="s">
        <v>1</v>
      </c>
      <c r="T418" s="139" t="s">
        <v>60</v>
      </c>
      <c r="U418" s="105" t="s">
        <v>789</v>
      </c>
      <c r="V418" s="297" t="s">
        <v>254</v>
      </c>
      <c r="W418" s="139">
        <v>1</v>
      </c>
      <c r="X418" s="324">
        <v>1000</v>
      </c>
      <c r="Y418" s="139"/>
      <c r="Z418" s="297">
        <v>15</v>
      </c>
      <c r="AA418" s="139">
        <v>0.4</v>
      </c>
      <c r="AB418" s="298">
        <v>3E-9</v>
      </c>
      <c r="AC418" s="862"/>
      <c r="AD418" s="610"/>
      <c r="AE418" s="610"/>
      <c r="AF418" s="610"/>
      <c r="AG418" s="1741"/>
      <c r="AH418" s="1741"/>
      <c r="AI418" s="862"/>
      <c r="AJ418" s="1337" t="s">
        <v>950</v>
      </c>
      <c r="AK418" s="139"/>
      <c r="AL418" s="139"/>
      <c r="AM418" s="139"/>
      <c r="AN418" s="139"/>
      <c r="AO418" s="299"/>
      <c r="AP418" s="139"/>
      <c r="AQ418" s="300"/>
      <c r="AR418" s="297"/>
      <c r="AS418" s="139"/>
      <c r="AT418" s="139"/>
      <c r="AU418" s="139"/>
    </row>
    <row r="419" spans="1:47" ht="16" x14ac:dyDescent="0.2">
      <c r="C419" s="1663">
        <v>3.8194444444444443E-3</v>
      </c>
      <c r="D419" s="1980">
        <v>2</v>
      </c>
      <c r="H419" s="11" t="s">
        <v>951</v>
      </c>
      <c r="I419" s="11">
        <v>26896668</v>
      </c>
    </row>
    <row r="420" spans="1:47" ht="16" x14ac:dyDescent="0.2">
      <c r="C420" s="1663">
        <v>3.7268518518518514E-3</v>
      </c>
      <c r="H420" s="11" t="s">
        <v>952</v>
      </c>
      <c r="I420" s="11">
        <v>26896688</v>
      </c>
    </row>
    <row r="423" spans="1:47" s="83" customFormat="1" ht="16" x14ac:dyDescent="0.2">
      <c r="A423" s="104">
        <v>2</v>
      </c>
      <c r="B423" s="139" t="s">
        <v>897</v>
      </c>
      <c r="C423" s="1659">
        <v>1.261574074074074E-3</v>
      </c>
      <c r="D423" s="1991"/>
      <c r="E423" s="210" t="s">
        <v>105</v>
      </c>
      <c r="F423" s="1591" t="s">
        <v>772</v>
      </c>
      <c r="G423" s="139"/>
      <c r="H423" s="166" t="s">
        <v>995</v>
      </c>
      <c r="I423" s="139"/>
      <c r="J423" s="139"/>
      <c r="K423" s="139"/>
      <c r="L423" s="139"/>
      <c r="M423" s="139"/>
      <c r="N423" s="166"/>
      <c r="O423" s="139">
        <v>169</v>
      </c>
      <c r="P423" s="296">
        <v>43826</v>
      </c>
      <c r="Q423" s="139" t="s">
        <v>996</v>
      </c>
      <c r="R423" s="139" t="s">
        <v>949</v>
      </c>
      <c r="S423" s="139" t="s">
        <v>1</v>
      </c>
      <c r="T423" s="139" t="s">
        <v>60</v>
      </c>
      <c r="U423" s="105" t="s">
        <v>789</v>
      </c>
      <c r="V423" s="297" t="s">
        <v>254</v>
      </c>
      <c r="W423" s="139">
        <v>1</v>
      </c>
      <c r="X423" s="324">
        <v>3000</v>
      </c>
      <c r="Y423" s="139"/>
      <c r="Z423" s="297">
        <v>15</v>
      </c>
      <c r="AA423" s="139">
        <v>0.4</v>
      </c>
      <c r="AB423" s="298">
        <v>3E-9</v>
      </c>
      <c r="AC423" s="862"/>
      <c r="AD423" s="610"/>
      <c r="AE423" s="610"/>
      <c r="AF423" s="610"/>
      <c r="AG423" s="1741"/>
      <c r="AH423" s="1741"/>
      <c r="AI423" s="862"/>
      <c r="AJ423" s="1337" t="s">
        <v>950</v>
      </c>
      <c r="AK423" s="139"/>
      <c r="AL423" s="139"/>
      <c r="AM423" s="139"/>
      <c r="AN423" s="139"/>
      <c r="AO423" s="299"/>
      <c r="AP423" s="139"/>
      <c r="AQ423" s="300"/>
      <c r="AR423" s="297"/>
      <c r="AS423" s="139"/>
      <c r="AT423" s="139"/>
      <c r="AU423" s="139"/>
    </row>
    <row r="426" spans="1:47" s="73" customFormat="1" ht="16" x14ac:dyDescent="0.2">
      <c r="A426" s="1419">
        <v>8</v>
      </c>
      <c r="B426" s="138" t="s">
        <v>897</v>
      </c>
      <c r="C426" s="1664" t="s">
        <v>1085</v>
      </c>
      <c r="D426" s="1990"/>
      <c r="E426" s="138" t="s">
        <v>105</v>
      </c>
      <c r="F426" s="1589" t="s">
        <v>772</v>
      </c>
      <c r="G426" s="138"/>
      <c r="H426" s="143" t="s">
        <v>1083</v>
      </c>
      <c r="I426" s="143">
        <v>27069440</v>
      </c>
      <c r="J426" s="143"/>
      <c r="K426" s="143"/>
      <c r="L426" s="143"/>
      <c r="M426" s="143"/>
      <c r="N426" s="143"/>
      <c r="O426" s="138">
        <v>200</v>
      </c>
      <c r="P426" s="169">
        <v>43827</v>
      </c>
      <c r="Q426" s="138" t="s">
        <v>1082</v>
      </c>
      <c r="R426" s="138" t="s">
        <v>1084</v>
      </c>
      <c r="S426" s="138" t="s">
        <v>309</v>
      </c>
      <c r="T426" s="138" t="s">
        <v>60</v>
      </c>
      <c r="U426" s="144" t="s">
        <v>789</v>
      </c>
      <c r="V426" s="170" t="s">
        <v>310</v>
      </c>
      <c r="W426" s="138">
        <v>1</v>
      </c>
      <c r="X426" s="315">
        <v>1000</v>
      </c>
      <c r="Y426" s="138"/>
      <c r="Z426" s="170">
        <v>17</v>
      </c>
      <c r="AA426" s="486">
        <v>1E-3</v>
      </c>
      <c r="AB426" s="138">
        <v>20</v>
      </c>
      <c r="AC426" s="975"/>
      <c r="AD426" s="1484"/>
      <c r="AE426" s="1484"/>
      <c r="AF426" s="1484"/>
      <c r="AG426" s="1740"/>
      <c r="AH426" s="1740"/>
      <c r="AI426" s="975"/>
      <c r="AJ426" s="1333"/>
      <c r="AK426" s="138"/>
      <c r="AL426" s="138"/>
      <c r="AM426" s="138"/>
      <c r="AN426" s="138"/>
      <c r="AO426" s="171"/>
      <c r="AP426" s="138"/>
      <c r="AQ426" s="172"/>
      <c r="AR426" s="170"/>
      <c r="AS426" s="138"/>
      <c r="AT426" s="138"/>
      <c r="AU426" s="138"/>
    </row>
    <row r="427" spans="1:47" ht="16" x14ac:dyDescent="0.2">
      <c r="A427" s="601">
        <v>4</v>
      </c>
      <c r="B427" s="1" t="s">
        <v>897</v>
      </c>
      <c r="C427" s="1665" t="s">
        <v>1089</v>
      </c>
      <c r="H427" s="11" t="s">
        <v>1086</v>
      </c>
      <c r="I427" s="11">
        <v>27092741</v>
      </c>
      <c r="P427" s="66">
        <v>43828</v>
      </c>
      <c r="AJ427" s="1319" t="s">
        <v>1091</v>
      </c>
    </row>
    <row r="428" spans="1:47" ht="16" x14ac:dyDescent="0.2">
      <c r="A428" s="601">
        <v>2</v>
      </c>
      <c r="B428" s="1" t="s">
        <v>897</v>
      </c>
      <c r="C428" s="1665" t="s">
        <v>1090</v>
      </c>
      <c r="H428" s="11" t="s">
        <v>1087</v>
      </c>
      <c r="I428" s="11">
        <v>27092742</v>
      </c>
      <c r="AJ428" s="1319" t="s">
        <v>1092</v>
      </c>
    </row>
    <row r="429" spans="1:47" ht="16" x14ac:dyDescent="0.2">
      <c r="A429" s="601">
        <v>1</v>
      </c>
      <c r="B429" s="1" t="s">
        <v>897</v>
      </c>
      <c r="C429" s="1665" t="s">
        <v>1098</v>
      </c>
      <c r="H429" s="11" t="s">
        <v>1088</v>
      </c>
      <c r="I429" s="11">
        <v>27092941</v>
      </c>
      <c r="AJ429" s="1319" t="s">
        <v>1099</v>
      </c>
    </row>
    <row r="430" spans="1:47" ht="16" x14ac:dyDescent="0.2">
      <c r="B430" s="1" t="s">
        <v>897</v>
      </c>
      <c r="C430" s="1665" t="s">
        <v>1104</v>
      </c>
      <c r="H430" s="11" t="s">
        <v>1097</v>
      </c>
      <c r="I430" s="11">
        <v>27093088</v>
      </c>
      <c r="AJ430" s="1319" t="s">
        <v>1103</v>
      </c>
    </row>
    <row r="431" spans="1:47" x14ac:dyDescent="0.2">
      <c r="C431" s="1665"/>
    </row>
    <row r="432" spans="1:47" s="84" customFormat="1" ht="32" x14ac:dyDescent="0.2">
      <c r="A432" s="153">
        <v>1</v>
      </c>
      <c r="B432" s="85" t="s">
        <v>897</v>
      </c>
      <c r="C432" s="1666" t="s">
        <v>1100</v>
      </c>
      <c r="D432" s="1995"/>
      <c r="E432" s="85" t="s">
        <v>105</v>
      </c>
      <c r="F432" s="1594" t="s">
        <v>772</v>
      </c>
      <c r="G432" s="85"/>
      <c r="H432" s="239" t="s">
        <v>1093</v>
      </c>
      <c r="I432" s="239">
        <v>27092965</v>
      </c>
      <c r="J432" s="239"/>
      <c r="K432" s="239"/>
      <c r="L432" s="239"/>
      <c r="M432" s="239"/>
      <c r="N432" s="239" t="s">
        <v>731</v>
      </c>
      <c r="O432" s="85">
        <v>201</v>
      </c>
      <c r="P432" s="240">
        <v>43828</v>
      </c>
      <c r="Q432" s="85" t="s">
        <v>1094</v>
      </c>
      <c r="R432" s="85" t="s">
        <v>1082</v>
      </c>
      <c r="S432" s="85" t="s">
        <v>309</v>
      </c>
      <c r="T432" s="85" t="s">
        <v>60</v>
      </c>
      <c r="U432" s="157" t="s">
        <v>789</v>
      </c>
      <c r="V432" s="241" t="s">
        <v>310</v>
      </c>
      <c r="W432" s="85">
        <v>1</v>
      </c>
      <c r="X432" s="323">
        <v>1000</v>
      </c>
      <c r="Y432" s="85"/>
      <c r="Z432" s="241">
        <v>17</v>
      </c>
      <c r="AA432" s="246">
        <v>1E-3</v>
      </c>
      <c r="AB432" s="85">
        <v>20</v>
      </c>
      <c r="AC432" s="874"/>
      <c r="AD432" s="1483"/>
      <c r="AE432" s="1483"/>
      <c r="AF432" s="1483"/>
      <c r="AG432" s="1743"/>
      <c r="AH432" s="1743"/>
      <c r="AI432" s="874"/>
      <c r="AJ432" s="1342" t="s">
        <v>1105</v>
      </c>
      <c r="AK432" s="85"/>
      <c r="AL432" s="85"/>
      <c r="AM432" s="85"/>
      <c r="AN432" s="85"/>
      <c r="AO432" s="242"/>
      <c r="AP432" s="85"/>
      <c r="AQ432" s="243"/>
      <c r="AR432" s="241"/>
      <c r="AS432" s="85"/>
      <c r="AT432" s="85"/>
      <c r="AU432" s="85"/>
    </row>
    <row r="433" spans="1:47" s="84" customFormat="1" ht="16" x14ac:dyDescent="0.2">
      <c r="A433" s="153">
        <v>1</v>
      </c>
      <c r="B433" s="85" t="s">
        <v>897</v>
      </c>
      <c r="C433" s="1666" t="s">
        <v>1015</v>
      </c>
      <c r="D433" s="1995"/>
      <c r="E433" s="85" t="s">
        <v>105</v>
      </c>
      <c r="F433" s="1594" t="s">
        <v>772</v>
      </c>
      <c r="G433" s="85"/>
      <c r="H433" s="239" t="s">
        <v>1095</v>
      </c>
      <c r="I433" s="239">
        <v>27093497</v>
      </c>
      <c r="J433" s="239"/>
      <c r="K433" s="239"/>
      <c r="L433" s="239"/>
      <c r="M433" s="239"/>
      <c r="N433" s="239"/>
      <c r="O433" s="85">
        <v>202</v>
      </c>
      <c r="P433" s="240">
        <v>43828</v>
      </c>
      <c r="Q433" s="85" t="s">
        <v>1096</v>
      </c>
      <c r="R433" s="85" t="s">
        <v>1082</v>
      </c>
      <c r="S433" s="85" t="s">
        <v>309</v>
      </c>
      <c r="T433" s="412" t="s">
        <v>22</v>
      </c>
      <c r="U433" s="157" t="s">
        <v>789</v>
      </c>
      <c r="V433" s="241" t="s">
        <v>310</v>
      </c>
      <c r="W433" s="85">
        <v>1</v>
      </c>
      <c r="X433" s="323">
        <v>1000</v>
      </c>
      <c r="Y433" s="85"/>
      <c r="Z433" s="241">
        <v>17</v>
      </c>
      <c r="AA433" s="246">
        <v>1E-3</v>
      </c>
      <c r="AB433" s="85">
        <v>20</v>
      </c>
      <c r="AC433" s="874"/>
      <c r="AD433" s="1483"/>
      <c r="AE433" s="1483"/>
      <c r="AF433" s="1483"/>
      <c r="AG433" s="1743"/>
      <c r="AH433" s="1743"/>
      <c r="AI433" s="874"/>
      <c r="AJ433" s="1342" t="s">
        <v>1109</v>
      </c>
      <c r="AK433" s="85"/>
      <c r="AL433" s="85"/>
      <c r="AM433" s="85"/>
      <c r="AN433" s="85"/>
      <c r="AO433" s="242"/>
      <c r="AP433" s="85"/>
      <c r="AQ433" s="243"/>
      <c r="AR433" s="241"/>
      <c r="AS433" s="85"/>
      <c r="AT433" s="85"/>
      <c r="AU433" s="85"/>
    </row>
    <row r="434" spans="1:47" x14ac:dyDescent="0.2">
      <c r="C434" s="1665"/>
    </row>
    <row r="435" spans="1:47" s="73" customFormat="1" ht="16" x14ac:dyDescent="0.2">
      <c r="A435" s="1419">
        <v>8</v>
      </c>
      <c r="B435" s="138" t="s">
        <v>897</v>
      </c>
      <c r="C435" s="1667" t="s">
        <v>1107</v>
      </c>
      <c r="D435" s="1990"/>
      <c r="E435" s="138" t="s">
        <v>105</v>
      </c>
      <c r="F435" s="1589" t="s">
        <v>772</v>
      </c>
      <c r="G435" s="138"/>
      <c r="H435" s="143" t="s">
        <v>1101</v>
      </c>
      <c r="I435" s="143">
        <v>27093214</v>
      </c>
      <c r="J435" s="143"/>
      <c r="K435" s="143"/>
      <c r="L435" s="143"/>
      <c r="M435" s="143"/>
      <c r="N435" s="143"/>
      <c r="O435" s="138">
        <v>203</v>
      </c>
      <c r="P435" s="169">
        <v>43828</v>
      </c>
      <c r="Q435" s="138" t="s">
        <v>1102</v>
      </c>
      <c r="R435" s="138" t="s">
        <v>1082</v>
      </c>
      <c r="S435" s="138" t="s">
        <v>309</v>
      </c>
      <c r="T435" s="138" t="s">
        <v>60</v>
      </c>
      <c r="U435" s="144" t="s">
        <v>789</v>
      </c>
      <c r="V435" s="170" t="s">
        <v>310</v>
      </c>
      <c r="W435" s="138">
        <v>1</v>
      </c>
      <c r="X435" s="314">
        <v>8000</v>
      </c>
      <c r="Y435" s="138"/>
      <c r="Z435" s="170">
        <v>17</v>
      </c>
      <c r="AA435" s="486">
        <v>1E-3</v>
      </c>
      <c r="AB435" s="138">
        <v>20</v>
      </c>
      <c r="AC435" s="975"/>
      <c r="AD435" s="1484"/>
      <c r="AE435" s="1484"/>
      <c r="AF435" s="1484"/>
      <c r="AG435" s="1740"/>
      <c r="AH435" s="1740"/>
      <c r="AI435" s="975"/>
      <c r="AJ435" s="1333" t="s">
        <v>1108</v>
      </c>
      <c r="AK435" s="138"/>
      <c r="AL435" s="138"/>
      <c r="AM435" s="138"/>
      <c r="AN435" s="138"/>
      <c r="AO435" s="171"/>
      <c r="AP435" s="138"/>
      <c r="AQ435" s="172"/>
      <c r="AR435" s="170"/>
      <c r="AS435" s="138"/>
      <c r="AT435" s="138"/>
      <c r="AU435" s="138"/>
    </row>
    <row r="436" spans="1:47" ht="16" x14ac:dyDescent="0.2">
      <c r="C436" s="1668" t="s">
        <v>1116</v>
      </c>
      <c r="H436" s="11" t="s">
        <v>1106</v>
      </c>
      <c r="I436" s="11">
        <v>27093596</v>
      </c>
      <c r="AJ436" s="1363" t="s">
        <v>1117</v>
      </c>
    </row>
    <row r="437" spans="1:47" x14ac:dyDescent="0.2">
      <c r="C437" s="1665"/>
    </row>
    <row r="438" spans="1:47" s="73" customFormat="1" ht="16" x14ac:dyDescent="0.2">
      <c r="A438" s="1419">
        <v>8</v>
      </c>
      <c r="B438" s="138" t="s">
        <v>897</v>
      </c>
      <c r="C438" s="1669" t="s">
        <v>1122</v>
      </c>
      <c r="D438" s="1990"/>
      <c r="E438" s="138" t="s">
        <v>105</v>
      </c>
      <c r="F438" s="1589" t="s">
        <v>772</v>
      </c>
      <c r="G438" s="138"/>
      <c r="H438" s="143" t="s">
        <v>1110</v>
      </c>
      <c r="I438" s="143">
        <v>27094326</v>
      </c>
      <c r="J438" s="143"/>
      <c r="K438" s="143"/>
      <c r="L438" s="143"/>
      <c r="M438" s="143"/>
      <c r="N438" s="143"/>
      <c r="O438" s="138">
        <v>204</v>
      </c>
      <c r="P438" s="169">
        <v>43828</v>
      </c>
      <c r="Q438" s="138" t="s">
        <v>1111</v>
      </c>
      <c r="R438" s="138" t="s">
        <v>1102</v>
      </c>
      <c r="S438" s="138" t="s">
        <v>309</v>
      </c>
      <c r="T438" s="138" t="s">
        <v>60</v>
      </c>
      <c r="U438" s="144" t="s">
        <v>789</v>
      </c>
      <c r="V438" s="170" t="s">
        <v>310</v>
      </c>
      <c r="W438" s="138">
        <v>1</v>
      </c>
      <c r="X438" s="314">
        <v>4000</v>
      </c>
      <c r="Y438" s="138"/>
      <c r="Z438" s="170">
        <v>17</v>
      </c>
      <c r="AA438" s="486">
        <v>1E-3</v>
      </c>
      <c r="AB438" s="138">
        <v>20</v>
      </c>
      <c r="AC438" s="975"/>
      <c r="AD438" s="1484"/>
      <c r="AE438" s="1484"/>
      <c r="AF438" s="1484"/>
      <c r="AG438" s="1740"/>
      <c r="AH438" s="1740"/>
      <c r="AI438" s="975"/>
      <c r="AJ438" s="1333" t="s">
        <v>1123</v>
      </c>
      <c r="AK438" s="138"/>
      <c r="AL438" s="138"/>
      <c r="AM438" s="138"/>
      <c r="AN438" s="138"/>
      <c r="AO438" s="171"/>
      <c r="AP438" s="138"/>
      <c r="AQ438" s="172"/>
      <c r="AR438" s="170"/>
      <c r="AS438" s="138"/>
      <c r="AT438" s="138"/>
      <c r="AU438" s="138"/>
    </row>
    <row r="440" spans="1:47" s="73" customFormat="1" ht="16" x14ac:dyDescent="0.2">
      <c r="A440" s="1419">
        <v>8</v>
      </c>
      <c r="B440" s="138" t="s">
        <v>897</v>
      </c>
      <c r="C440" s="1664" t="s">
        <v>1114</v>
      </c>
      <c r="D440" s="1990"/>
      <c r="E440" s="138" t="s">
        <v>105</v>
      </c>
      <c r="F440" s="1589" t="s">
        <v>772</v>
      </c>
      <c r="G440" s="138"/>
      <c r="H440" s="143" t="s">
        <v>1112</v>
      </c>
      <c r="I440" s="143">
        <v>27094396</v>
      </c>
      <c r="J440" s="143"/>
      <c r="K440" s="143"/>
      <c r="L440" s="143"/>
      <c r="M440" s="143"/>
      <c r="N440" s="143" t="s">
        <v>731</v>
      </c>
      <c r="O440" s="138">
        <v>205</v>
      </c>
      <c r="P440" s="169">
        <v>43827</v>
      </c>
      <c r="Q440" s="138" t="s">
        <v>1113</v>
      </c>
      <c r="R440" s="138" t="s">
        <v>1082</v>
      </c>
      <c r="S440" s="138" t="s">
        <v>309</v>
      </c>
      <c r="T440" s="138" t="s">
        <v>60</v>
      </c>
      <c r="U440" s="144" t="s">
        <v>789</v>
      </c>
      <c r="V440" s="170" t="s">
        <v>310</v>
      </c>
      <c r="W440" s="138">
        <v>1</v>
      </c>
      <c r="X440" s="315">
        <v>1000</v>
      </c>
      <c r="Y440" s="138"/>
      <c r="Z440" s="170">
        <v>17</v>
      </c>
      <c r="AA440" s="486">
        <v>1E-3</v>
      </c>
      <c r="AB440" s="198">
        <v>10</v>
      </c>
      <c r="AC440" s="976"/>
      <c r="AD440" s="1484"/>
      <c r="AE440" s="1484"/>
      <c r="AF440" s="1484"/>
      <c r="AG440" s="1740"/>
      <c r="AH440" s="1740"/>
      <c r="AI440" s="976"/>
      <c r="AJ440" s="1333" t="s">
        <v>1115</v>
      </c>
      <c r="AK440" s="138"/>
      <c r="AL440" s="138"/>
      <c r="AM440" s="138"/>
      <c r="AN440" s="138"/>
      <c r="AO440" s="171"/>
      <c r="AP440" s="138"/>
      <c r="AQ440" s="172"/>
      <c r="AR440" s="170"/>
      <c r="AS440" s="138"/>
      <c r="AT440" s="138"/>
      <c r="AU440" s="138"/>
    </row>
    <row r="442" spans="1:47" s="73" customFormat="1" ht="16" x14ac:dyDescent="0.2">
      <c r="A442" s="1419">
        <v>1</v>
      </c>
      <c r="B442" s="138" t="s">
        <v>1118</v>
      </c>
      <c r="C442" s="1664"/>
      <c r="D442" s="1990"/>
      <c r="E442" s="198" t="s">
        <v>328</v>
      </c>
      <c r="F442" s="1589" t="s">
        <v>772</v>
      </c>
      <c r="G442" s="138"/>
      <c r="H442" s="143" t="s">
        <v>1119</v>
      </c>
      <c r="I442" s="143">
        <v>27094812</v>
      </c>
      <c r="J442" s="143"/>
      <c r="K442" s="143"/>
      <c r="L442" s="143"/>
      <c r="M442" s="143"/>
      <c r="N442" s="143"/>
      <c r="O442" s="138">
        <v>206</v>
      </c>
      <c r="P442" s="169">
        <v>43828</v>
      </c>
      <c r="Q442" s="138" t="s">
        <v>1121</v>
      </c>
      <c r="R442" s="138" t="s">
        <v>1082</v>
      </c>
      <c r="S442" s="138" t="s">
        <v>309</v>
      </c>
      <c r="T442" s="138" t="s">
        <v>60</v>
      </c>
      <c r="U442" s="144" t="s">
        <v>789</v>
      </c>
      <c r="V442" s="170" t="s">
        <v>310</v>
      </c>
      <c r="W442" s="138">
        <v>1</v>
      </c>
      <c r="X442" s="315">
        <v>1000</v>
      </c>
      <c r="Y442" s="138"/>
      <c r="Z442" s="170">
        <v>17</v>
      </c>
      <c r="AA442" s="198">
        <v>2E-3</v>
      </c>
      <c r="AB442" s="138">
        <v>20</v>
      </c>
      <c r="AC442" s="975"/>
      <c r="AD442" s="1484"/>
      <c r="AE442" s="1484"/>
      <c r="AF442" s="1484"/>
      <c r="AG442" s="1740"/>
      <c r="AH442" s="1740"/>
      <c r="AI442" s="975"/>
      <c r="AJ442" s="1333" t="s">
        <v>1120</v>
      </c>
      <c r="AK442" s="138"/>
      <c r="AL442" s="138"/>
      <c r="AM442" s="138"/>
      <c r="AN442" s="138"/>
      <c r="AO442" s="171"/>
      <c r="AP442" s="138"/>
      <c r="AQ442" s="172"/>
      <c r="AR442" s="170"/>
      <c r="AS442" s="138"/>
      <c r="AT442" s="138"/>
      <c r="AU442" s="138"/>
    </row>
    <row r="443" spans="1:47" s="73" customFormat="1" ht="16" x14ac:dyDescent="0.2">
      <c r="A443" s="1419">
        <v>1</v>
      </c>
      <c r="B443" s="138" t="s">
        <v>897</v>
      </c>
      <c r="C443" s="1664" t="s">
        <v>1127</v>
      </c>
      <c r="D443" s="1990"/>
      <c r="E443" s="486" t="s">
        <v>105</v>
      </c>
      <c r="F443" s="1589" t="s">
        <v>772</v>
      </c>
      <c r="G443" s="138"/>
      <c r="H443" s="143" t="s">
        <v>1124</v>
      </c>
      <c r="I443" s="607">
        <v>27104243</v>
      </c>
      <c r="J443" s="607"/>
      <c r="K443" s="607"/>
      <c r="L443" s="607"/>
      <c r="M443" s="607"/>
      <c r="N443" s="143"/>
      <c r="O443" s="138">
        <v>207</v>
      </c>
      <c r="P443" s="169">
        <v>43829</v>
      </c>
      <c r="Q443" s="138" t="s">
        <v>1125</v>
      </c>
      <c r="R443" s="138" t="s">
        <v>1121</v>
      </c>
      <c r="S443" s="138" t="s">
        <v>309</v>
      </c>
      <c r="T443" s="138" t="s">
        <v>60</v>
      </c>
      <c r="U443" s="144" t="s">
        <v>789</v>
      </c>
      <c r="V443" s="170" t="s">
        <v>310</v>
      </c>
      <c r="W443" s="138">
        <v>1</v>
      </c>
      <c r="X443" s="315">
        <v>1000</v>
      </c>
      <c r="Y443" s="138"/>
      <c r="Z443" s="170">
        <v>17</v>
      </c>
      <c r="AA443" s="486">
        <v>2E-3</v>
      </c>
      <c r="AB443" s="138">
        <v>20</v>
      </c>
      <c r="AC443" s="975"/>
      <c r="AD443" s="1484"/>
      <c r="AE443" s="1484"/>
      <c r="AF443" s="1484"/>
      <c r="AG443" s="1740"/>
      <c r="AH443" s="1740"/>
      <c r="AI443" s="975"/>
      <c r="AJ443" s="1333" t="s">
        <v>1126</v>
      </c>
      <c r="AK443" s="138"/>
      <c r="AL443" s="138"/>
      <c r="AM443" s="138"/>
      <c r="AN443" s="138"/>
      <c r="AO443" s="171"/>
      <c r="AP443" s="138"/>
      <c r="AQ443" s="172"/>
      <c r="AR443" s="170"/>
      <c r="AS443" s="138"/>
      <c r="AT443" s="138"/>
      <c r="AU443" s="138"/>
    </row>
    <row r="444" spans="1:47" s="73" customFormat="1" ht="16" x14ac:dyDescent="0.2">
      <c r="A444" s="1419">
        <v>1</v>
      </c>
      <c r="B444" s="138" t="s">
        <v>897</v>
      </c>
      <c r="C444" s="1664"/>
      <c r="D444" s="1990"/>
      <c r="E444" s="486" t="s">
        <v>105</v>
      </c>
      <c r="F444" s="1589" t="s">
        <v>772</v>
      </c>
      <c r="G444" s="138"/>
      <c r="H444" s="143" t="s">
        <v>1128</v>
      </c>
      <c r="I444" s="138">
        <v>27104825</v>
      </c>
      <c r="J444" s="138"/>
      <c r="K444" s="138"/>
      <c r="L444" s="138"/>
      <c r="M444" s="138"/>
      <c r="N444" s="143"/>
      <c r="O444" s="138">
        <v>208</v>
      </c>
      <c r="P444" s="169">
        <v>43829</v>
      </c>
      <c r="Q444" s="138" t="s">
        <v>1129</v>
      </c>
      <c r="R444" s="138" t="s">
        <v>1125</v>
      </c>
      <c r="S444" s="138" t="s">
        <v>309</v>
      </c>
      <c r="T444" s="138" t="s">
        <v>60</v>
      </c>
      <c r="U444" s="144" t="s">
        <v>789</v>
      </c>
      <c r="V444" s="170" t="s">
        <v>310</v>
      </c>
      <c r="W444" s="138">
        <v>1</v>
      </c>
      <c r="X444" s="315">
        <v>1000</v>
      </c>
      <c r="Y444" s="138"/>
      <c r="Z444" s="170">
        <v>17</v>
      </c>
      <c r="AA444" s="486">
        <v>2E-3</v>
      </c>
      <c r="AB444" s="138">
        <v>20</v>
      </c>
      <c r="AC444" s="975"/>
      <c r="AD444" s="1484"/>
      <c r="AE444" s="1484"/>
      <c r="AF444" s="1484"/>
      <c r="AG444" s="1740"/>
      <c r="AH444" s="1740"/>
      <c r="AI444" s="975"/>
      <c r="AJ444" s="1333" t="s">
        <v>1130</v>
      </c>
      <c r="AK444" s="138"/>
      <c r="AL444" s="138"/>
      <c r="AM444" s="138"/>
      <c r="AN444" s="138"/>
      <c r="AO444" s="171"/>
      <c r="AP444" s="138"/>
      <c r="AQ444" s="172"/>
      <c r="AR444" s="170"/>
      <c r="AS444" s="138"/>
      <c r="AT444" s="138"/>
      <c r="AU444" s="138"/>
    </row>
    <row r="445" spans="1:47" s="73" customFormat="1" ht="16" x14ac:dyDescent="0.2">
      <c r="A445" s="1419">
        <v>32</v>
      </c>
      <c r="B445" s="138" t="s">
        <v>897</v>
      </c>
      <c r="C445" s="1667" t="s">
        <v>1136</v>
      </c>
      <c r="D445" s="1990"/>
      <c r="E445" s="486" t="s">
        <v>105</v>
      </c>
      <c r="F445" s="1589" t="s">
        <v>772</v>
      </c>
      <c r="G445" s="138"/>
      <c r="H445" s="143" t="s">
        <v>1131</v>
      </c>
      <c r="I445" s="138">
        <v>27106221</v>
      </c>
      <c r="J445" s="138"/>
      <c r="K445" s="138"/>
      <c r="L445" s="138"/>
      <c r="M445" s="138"/>
      <c r="N445" s="143"/>
      <c r="O445" s="138">
        <v>209</v>
      </c>
      <c r="P445" s="169">
        <v>43829</v>
      </c>
      <c r="Q445" s="138" t="s">
        <v>1132</v>
      </c>
      <c r="R445" s="138" t="s">
        <v>1129</v>
      </c>
      <c r="S445" s="138" t="s">
        <v>309</v>
      </c>
      <c r="T445" s="138" t="s">
        <v>60</v>
      </c>
      <c r="U445" s="144" t="s">
        <v>789</v>
      </c>
      <c r="V445" s="170" t="s">
        <v>310</v>
      </c>
      <c r="W445" s="138">
        <v>1</v>
      </c>
      <c r="X445" s="314">
        <v>25000</v>
      </c>
      <c r="Y445" s="138"/>
      <c r="Z445" s="170">
        <v>17</v>
      </c>
      <c r="AA445" s="486">
        <v>2E-3</v>
      </c>
      <c r="AB445" s="138">
        <v>20</v>
      </c>
      <c r="AC445" s="975"/>
      <c r="AD445" s="1484"/>
      <c r="AE445" s="1484"/>
      <c r="AF445" s="1484"/>
      <c r="AG445" s="1740"/>
      <c r="AH445" s="1740"/>
      <c r="AI445" s="975"/>
      <c r="AJ445" s="1333" t="s">
        <v>1133</v>
      </c>
      <c r="AK445" s="138"/>
      <c r="AL445" s="138"/>
      <c r="AM445" s="138"/>
      <c r="AN445" s="138"/>
      <c r="AO445" s="171"/>
      <c r="AP445" s="138"/>
      <c r="AQ445" s="172"/>
      <c r="AR445" s="170"/>
      <c r="AS445" s="138"/>
      <c r="AT445" s="138"/>
      <c r="AU445" s="138"/>
    </row>
    <row r="446" spans="1:47" s="73" customFormat="1" ht="16" x14ac:dyDescent="0.2">
      <c r="A446" s="1419">
        <v>32</v>
      </c>
      <c r="B446" s="138" t="s">
        <v>897</v>
      </c>
      <c r="C446" s="1670" t="s">
        <v>1137</v>
      </c>
      <c r="D446" s="1990"/>
      <c r="E446" s="486" t="s">
        <v>105</v>
      </c>
      <c r="F446" s="1589" t="s">
        <v>772</v>
      </c>
      <c r="G446" s="138"/>
      <c r="H446" s="143" t="s">
        <v>1134</v>
      </c>
      <c r="I446" s="138">
        <v>27106666</v>
      </c>
      <c r="J446" s="138"/>
      <c r="K446" s="138"/>
      <c r="L446" s="138"/>
      <c r="M446" s="138"/>
      <c r="N446" s="143"/>
      <c r="O446" s="138">
        <v>210</v>
      </c>
      <c r="P446" s="169">
        <v>43829</v>
      </c>
      <c r="Q446" s="138" t="s">
        <v>1135</v>
      </c>
      <c r="R446" s="138" t="s">
        <v>1132</v>
      </c>
      <c r="S446" s="138" t="s">
        <v>309</v>
      </c>
      <c r="T446" s="138" t="s">
        <v>60</v>
      </c>
      <c r="U446" s="144" t="s">
        <v>789</v>
      </c>
      <c r="V446" s="170" t="s">
        <v>310</v>
      </c>
      <c r="W446" s="138">
        <v>1</v>
      </c>
      <c r="X446" s="314">
        <v>24576</v>
      </c>
      <c r="Y446" s="138"/>
      <c r="Z446" s="170">
        <v>17</v>
      </c>
      <c r="AA446" s="486">
        <v>2E-3</v>
      </c>
      <c r="AB446" s="138">
        <v>20</v>
      </c>
      <c r="AC446" s="975"/>
      <c r="AD446" s="1484"/>
      <c r="AE446" s="1484"/>
      <c r="AF446" s="1484"/>
      <c r="AG446" s="1740"/>
      <c r="AH446" s="1740"/>
      <c r="AI446" s="975"/>
      <c r="AJ446" s="1333" t="s">
        <v>1138</v>
      </c>
      <c r="AK446" s="138"/>
      <c r="AL446" s="138"/>
      <c r="AM446" s="138"/>
      <c r="AN446" s="138"/>
      <c r="AO446" s="171"/>
      <c r="AP446" s="138"/>
      <c r="AQ446" s="172"/>
      <c r="AR446" s="170"/>
      <c r="AS446" s="138"/>
      <c r="AT446" s="138"/>
      <c r="AU446" s="138"/>
    </row>
    <row r="447" spans="1:47" ht="16" x14ac:dyDescent="0.2">
      <c r="A447" s="12">
        <v>96</v>
      </c>
      <c r="B447" s="1" t="s">
        <v>897</v>
      </c>
      <c r="C447" s="1671" t="s">
        <v>1141</v>
      </c>
      <c r="E447" s="1" t="s">
        <v>154</v>
      </c>
      <c r="H447" s="11" t="s">
        <v>1139</v>
      </c>
      <c r="I447" s="11">
        <v>27107129</v>
      </c>
      <c r="AJ447" s="1336" t="s">
        <v>1142</v>
      </c>
    </row>
    <row r="448" spans="1:47" ht="16" x14ac:dyDescent="0.2">
      <c r="A448" s="12">
        <v>16</v>
      </c>
      <c r="B448" s="1" t="s">
        <v>1118</v>
      </c>
      <c r="C448" s="1665"/>
      <c r="H448" s="11" t="s">
        <v>1140</v>
      </c>
      <c r="I448" s="11">
        <v>27107476</v>
      </c>
    </row>
    <row r="449" spans="1:47" s="649" customFormat="1" ht="16" x14ac:dyDescent="0.2">
      <c r="A449" s="1420">
        <v>32</v>
      </c>
      <c r="B449" s="640" t="s">
        <v>897</v>
      </c>
      <c r="C449" s="1672"/>
      <c r="D449" s="2011"/>
      <c r="E449" s="641" t="s">
        <v>105</v>
      </c>
      <c r="F449" s="1609" t="s">
        <v>772</v>
      </c>
      <c r="G449" s="640"/>
      <c r="H449" s="642" t="s">
        <v>1187</v>
      </c>
      <c r="I449" s="640">
        <v>27218842</v>
      </c>
      <c r="J449" s="640"/>
      <c r="K449" s="640"/>
      <c r="L449" s="640"/>
      <c r="M449" s="640"/>
      <c r="N449" s="642"/>
      <c r="O449" s="640">
        <v>222</v>
      </c>
      <c r="P449" s="643">
        <v>43834</v>
      </c>
      <c r="Q449" s="640" t="s">
        <v>1188</v>
      </c>
      <c r="R449" s="640" t="s">
        <v>1135</v>
      </c>
      <c r="S449" s="640" t="s">
        <v>309</v>
      </c>
      <c r="T449" s="640" t="s">
        <v>60</v>
      </c>
      <c r="U449" s="644" t="s">
        <v>789</v>
      </c>
      <c r="V449" s="645" t="s">
        <v>310</v>
      </c>
      <c r="W449" s="640">
        <v>1</v>
      </c>
      <c r="X449" s="646">
        <v>32768</v>
      </c>
      <c r="Y449" s="640"/>
      <c r="Z449" s="645">
        <v>17</v>
      </c>
      <c r="AA449" s="641">
        <v>2E-3</v>
      </c>
      <c r="AB449" s="640">
        <v>20</v>
      </c>
      <c r="AC449" s="991"/>
      <c r="AD449" s="1503"/>
      <c r="AE449" s="1503"/>
      <c r="AF449" s="1503"/>
      <c r="AG449" s="1756"/>
      <c r="AH449" s="1756"/>
      <c r="AI449" s="991"/>
      <c r="AJ449" s="1364" t="s">
        <v>1189</v>
      </c>
      <c r="AK449" s="640"/>
      <c r="AL449" s="640"/>
      <c r="AM449" s="640"/>
      <c r="AN449" s="640"/>
      <c r="AO449" s="647"/>
      <c r="AP449" s="640"/>
      <c r="AQ449" s="648"/>
      <c r="AR449" s="645"/>
      <c r="AS449" s="640"/>
      <c r="AT449" s="640"/>
      <c r="AU449" s="640"/>
    </row>
    <row r="450" spans="1:47" s="83" customFormat="1" ht="16" x14ac:dyDescent="0.2">
      <c r="A450" s="1421">
        <v>32</v>
      </c>
      <c r="B450" s="139" t="s">
        <v>1143</v>
      </c>
      <c r="C450" s="1673" t="s">
        <v>1185</v>
      </c>
      <c r="D450" s="2012" t="s">
        <v>786</v>
      </c>
      <c r="E450" s="325" t="s">
        <v>328</v>
      </c>
      <c r="F450" s="1591" t="s">
        <v>772</v>
      </c>
      <c r="G450" s="528" t="s">
        <v>1184</v>
      </c>
      <c r="H450" s="166" t="s">
        <v>1144</v>
      </c>
      <c r="I450" s="139">
        <v>27107945</v>
      </c>
      <c r="J450" s="139"/>
      <c r="K450" s="139"/>
      <c r="L450" s="139"/>
      <c r="M450" s="139"/>
      <c r="N450" s="166"/>
      <c r="O450" s="139">
        <v>211</v>
      </c>
      <c r="P450" s="296">
        <v>43829</v>
      </c>
      <c r="Q450" s="139" t="s">
        <v>1145</v>
      </c>
      <c r="R450" s="139" t="s">
        <v>1135</v>
      </c>
      <c r="S450" s="139" t="s">
        <v>309</v>
      </c>
      <c r="T450" s="139" t="s">
        <v>60</v>
      </c>
      <c r="U450" s="105" t="s">
        <v>789</v>
      </c>
      <c r="V450" s="297" t="s">
        <v>310</v>
      </c>
      <c r="W450" s="139">
        <v>1</v>
      </c>
      <c r="X450" s="260">
        <v>24576</v>
      </c>
      <c r="Y450" s="139"/>
      <c r="Z450" s="297">
        <v>17</v>
      </c>
      <c r="AA450" s="210">
        <v>0.11</v>
      </c>
      <c r="AB450" s="139">
        <v>20</v>
      </c>
      <c r="AC450" s="862"/>
      <c r="AD450" s="610"/>
      <c r="AE450" s="610"/>
      <c r="AF450" s="610"/>
      <c r="AG450" s="1741"/>
      <c r="AH450" s="1741"/>
      <c r="AI450" s="862"/>
      <c r="AJ450" s="1337" t="s">
        <v>1146</v>
      </c>
      <c r="AK450" s="139"/>
      <c r="AL450" s="139"/>
      <c r="AM450" s="139"/>
      <c r="AN450" s="139"/>
      <c r="AO450" s="299"/>
      <c r="AP450" s="139"/>
      <c r="AQ450" s="300"/>
      <c r="AR450" s="297"/>
      <c r="AS450" s="139"/>
      <c r="AT450" s="139"/>
      <c r="AU450" s="139"/>
    </row>
    <row r="451" spans="1:47" s="83" customFormat="1" ht="16" x14ac:dyDescent="0.2">
      <c r="A451" s="1421">
        <v>1</v>
      </c>
      <c r="B451" s="139" t="s">
        <v>897</v>
      </c>
      <c r="C451" s="1674" t="s">
        <v>1195</v>
      </c>
      <c r="D451" s="2012"/>
      <c r="E451" s="325" t="s">
        <v>105</v>
      </c>
      <c r="F451" s="1591" t="s">
        <v>772</v>
      </c>
      <c r="G451" s="528"/>
      <c r="H451" s="166" t="s">
        <v>1190</v>
      </c>
      <c r="I451" s="139">
        <v>27219037</v>
      </c>
      <c r="J451" s="139"/>
      <c r="K451" s="139"/>
      <c r="L451" s="139"/>
      <c r="M451" s="139"/>
      <c r="N451" s="166"/>
      <c r="O451" s="139">
        <v>221</v>
      </c>
      <c r="P451" s="296">
        <v>43834</v>
      </c>
      <c r="Q451" s="139" t="s">
        <v>1191</v>
      </c>
      <c r="R451" s="139" t="s">
        <v>1145</v>
      </c>
      <c r="S451" s="139" t="s">
        <v>309</v>
      </c>
      <c r="T451" s="139" t="s">
        <v>60</v>
      </c>
      <c r="U451" s="105" t="s">
        <v>789</v>
      </c>
      <c r="V451" s="297" t="s">
        <v>310</v>
      </c>
      <c r="W451" s="139">
        <v>1</v>
      </c>
      <c r="X451" s="324">
        <v>256</v>
      </c>
      <c r="Y451" s="139"/>
      <c r="Z451" s="297">
        <v>17</v>
      </c>
      <c r="AA451" s="210">
        <v>0.11</v>
      </c>
      <c r="AB451" s="139">
        <v>20</v>
      </c>
      <c r="AC451" s="862"/>
      <c r="AD451" s="610"/>
      <c r="AE451" s="610"/>
      <c r="AF451" s="610"/>
      <c r="AG451" s="1741"/>
      <c r="AH451" s="1741"/>
      <c r="AI451" s="862"/>
      <c r="AJ451" s="1337" t="s">
        <v>1192</v>
      </c>
      <c r="AK451" s="139"/>
      <c r="AL451" s="139"/>
      <c r="AM451" s="139"/>
      <c r="AN451" s="139"/>
      <c r="AO451" s="299"/>
      <c r="AP451" s="139"/>
      <c r="AQ451" s="300"/>
      <c r="AR451" s="297"/>
      <c r="AS451" s="139"/>
      <c r="AT451" s="139"/>
      <c r="AU451" s="139"/>
    </row>
    <row r="452" spans="1:47" s="83" customFormat="1" ht="16" x14ac:dyDescent="0.2">
      <c r="A452" s="1421">
        <v>1</v>
      </c>
      <c r="B452" s="139" t="s">
        <v>897</v>
      </c>
      <c r="C452" s="1674" t="s">
        <v>1196</v>
      </c>
      <c r="D452" s="2012"/>
      <c r="E452" s="325" t="s">
        <v>105</v>
      </c>
      <c r="F452" s="1591" t="s">
        <v>772</v>
      </c>
      <c r="G452" s="528"/>
      <c r="H452" s="166" t="s">
        <v>1193</v>
      </c>
      <c r="I452" s="139">
        <v>27219130</v>
      </c>
      <c r="J452" s="139"/>
      <c r="K452" s="139"/>
      <c r="L452" s="139"/>
      <c r="M452" s="139"/>
      <c r="N452" s="166"/>
      <c r="O452" s="139">
        <v>223</v>
      </c>
      <c r="P452" s="296">
        <v>43834</v>
      </c>
      <c r="Q452" s="139" t="s">
        <v>1194</v>
      </c>
      <c r="R452" s="139" t="s">
        <v>1191</v>
      </c>
      <c r="S452" s="139" t="s">
        <v>309</v>
      </c>
      <c r="T452" s="139" t="s">
        <v>60</v>
      </c>
      <c r="U452" s="105" t="s">
        <v>789</v>
      </c>
      <c r="V452" s="297" t="s">
        <v>310</v>
      </c>
      <c r="W452" s="139">
        <v>1</v>
      </c>
      <c r="X452" s="324">
        <v>1024</v>
      </c>
      <c r="Y452" s="139"/>
      <c r="Z452" s="297">
        <v>17</v>
      </c>
      <c r="AA452" s="210">
        <v>0.11</v>
      </c>
      <c r="AB452" s="139">
        <v>20</v>
      </c>
      <c r="AC452" s="862"/>
      <c r="AD452" s="610"/>
      <c r="AE452" s="610"/>
      <c r="AF452" s="610"/>
      <c r="AG452" s="1741"/>
      <c r="AH452" s="1741"/>
      <c r="AI452" s="862"/>
      <c r="AJ452" s="1365" t="s">
        <v>1200</v>
      </c>
      <c r="AK452" s="139"/>
      <c r="AL452" s="139"/>
      <c r="AM452" s="139"/>
      <c r="AN452" s="139"/>
      <c r="AO452" s="299"/>
      <c r="AP452" s="139"/>
      <c r="AQ452" s="300"/>
      <c r="AR452" s="297"/>
      <c r="AS452" s="139"/>
      <c r="AT452" s="139"/>
      <c r="AU452" s="139"/>
    </row>
    <row r="453" spans="1:47" s="83" customFormat="1" ht="16" x14ac:dyDescent="0.2">
      <c r="A453" s="1421">
        <v>1</v>
      </c>
      <c r="B453" s="139" t="s">
        <v>897</v>
      </c>
      <c r="C453" s="1674" t="s">
        <v>1204</v>
      </c>
      <c r="D453" s="2012"/>
      <c r="E453" s="325" t="s">
        <v>105</v>
      </c>
      <c r="F453" s="1591" t="s">
        <v>772</v>
      </c>
      <c r="G453" s="528"/>
      <c r="H453" s="166" t="s">
        <v>1197</v>
      </c>
      <c r="I453" s="139">
        <v>27219520</v>
      </c>
      <c r="J453" s="139"/>
      <c r="K453" s="139"/>
      <c r="L453" s="139"/>
      <c r="M453" s="139"/>
      <c r="N453" s="166"/>
      <c r="O453" s="139">
        <v>224</v>
      </c>
      <c r="P453" s="296">
        <v>43834</v>
      </c>
      <c r="Q453" s="139" t="s">
        <v>1198</v>
      </c>
      <c r="R453" s="139" t="s">
        <v>1194</v>
      </c>
      <c r="S453" s="139" t="s">
        <v>309</v>
      </c>
      <c r="T453" s="139" t="s">
        <v>60</v>
      </c>
      <c r="U453" s="105" t="s">
        <v>789</v>
      </c>
      <c r="V453" s="297" t="s">
        <v>310</v>
      </c>
      <c r="W453" s="139">
        <v>1</v>
      </c>
      <c r="X453" s="324">
        <v>2048</v>
      </c>
      <c r="Y453" s="139"/>
      <c r="Z453" s="297">
        <v>17</v>
      </c>
      <c r="AA453" s="210">
        <v>0.11</v>
      </c>
      <c r="AB453" s="139">
        <v>20</v>
      </c>
      <c r="AC453" s="862"/>
      <c r="AD453" s="610"/>
      <c r="AE453" s="610"/>
      <c r="AF453" s="610"/>
      <c r="AG453" s="1741"/>
      <c r="AH453" s="1741"/>
      <c r="AI453" s="862"/>
      <c r="AJ453" s="1365" t="s">
        <v>1199</v>
      </c>
      <c r="AK453" s="139"/>
      <c r="AL453" s="139"/>
      <c r="AM453" s="139"/>
      <c r="AN453" s="139"/>
      <c r="AO453" s="299"/>
      <c r="AP453" s="139"/>
      <c r="AQ453" s="300"/>
      <c r="AR453" s="297"/>
      <c r="AS453" s="139"/>
      <c r="AT453" s="139"/>
      <c r="AU453" s="139"/>
    </row>
    <row r="454" spans="1:47" s="83" customFormat="1" ht="16" x14ac:dyDescent="0.2">
      <c r="A454" s="1421">
        <v>1</v>
      </c>
      <c r="B454" s="139" t="s">
        <v>897</v>
      </c>
      <c r="C454" s="1675" t="s">
        <v>1208</v>
      </c>
      <c r="D454" s="2012"/>
      <c r="E454" s="325" t="s">
        <v>105</v>
      </c>
      <c r="F454" s="1591" t="s">
        <v>772</v>
      </c>
      <c r="G454" s="528"/>
      <c r="H454" s="166" t="s">
        <v>1201</v>
      </c>
      <c r="I454" s="139">
        <v>27219799</v>
      </c>
      <c r="J454" s="139"/>
      <c r="K454" s="139"/>
      <c r="L454" s="139"/>
      <c r="M454" s="139"/>
      <c r="N454" s="166"/>
      <c r="O454" s="139">
        <v>225</v>
      </c>
      <c r="P454" s="296">
        <v>43834</v>
      </c>
      <c r="Q454" s="139" t="s">
        <v>1202</v>
      </c>
      <c r="R454" s="139" t="s">
        <v>1198</v>
      </c>
      <c r="S454" s="139" t="s">
        <v>309</v>
      </c>
      <c r="T454" s="139" t="s">
        <v>60</v>
      </c>
      <c r="U454" s="105" t="s">
        <v>789</v>
      </c>
      <c r="V454" s="297" t="s">
        <v>310</v>
      </c>
      <c r="W454" s="139">
        <v>1</v>
      </c>
      <c r="X454" s="324">
        <v>1025</v>
      </c>
      <c r="Y454" s="139"/>
      <c r="Z454" s="297">
        <v>17</v>
      </c>
      <c r="AA454" s="210">
        <v>0.11</v>
      </c>
      <c r="AB454" s="139">
        <v>20</v>
      </c>
      <c r="AC454" s="862"/>
      <c r="AD454" s="610"/>
      <c r="AE454" s="610"/>
      <c r="AF454" s="610"/>
      <c r="AG454" s="1741"/>
      <c r="AH454" s="1741"/>
      <c r="AI454" s="862"/>
      <c r="AJ454" s="1365" t="s">
        <v>1203</v>
      </c>
      <c r="AK454" s="139"/>
      <c r="AL454" s="139"/>
      <c r="AM454" s="139"/>
      <c r="AN454" s="139"/>
      <c r="AO454" s="299"/>
      <c r="AP454" s="139"/>
      <c r="AQ454" s="300"/>
      <c r="AR454" s="297"/>
      <c r="AS454" s="139"/>
      <c r="AT454" s="139"/>
      <c r="AU454" s="139"/>
    </row>
    <row r="455" spans="1:47" s="83" customFormat="1" ht="16" x14ac:dyDescent="0.2">
      <c r="A455" s="1421"/>
      <c r="B455" s="139" t="s">
        <v>897</v>
      </c>
      <c r="C455" s="1676" t="s">
        <v>1244</v>
      </c>
      <c r="D455" s="2012"/>
      <c r="E455" s="325"/>
      <c r="F455" s="1591"/>
      <c r="G455" s="528"/>
      <c r="H455" s="655" t="s">
        <v>1243</v>
      </c>
      <c r="I455" s="139">
        <v>27245872</v>
      </c>
      <c r="J455" s="139"/>
      <c r="K455" s="139"/>
      <c r="L455" s="139"/>
      <c r="M455" s="139"/>
      <c r="N455" s="166"/>
      <c r="O455" s="139"/>
      <c r="P455" s="296">
        <v>43836</v>
      </c>
      <c r="Q455" s="139"/>
      <c r="R455" s="139"/>
      <c r="S455" s="139"/>
      <c r="T455" s="139"/>
      <c r="U455" s="105"/>
      <c r="V455" s="297"/>
      <c r="W455" s="139"/>
      <c r="X455" s="324"/>
      <c r="Y455" s="139"/>
      <c r="Z455" s="297"/>
      <c r="AA455" s="210"/>
      <c r="AB455" s="139"/>
      <c r="AC455" s="862"/>
      <c r="AD455" s="610"/>
      <c r="AE455" s="610"/>
      <c r="AF455" s="610"/>
      <c r="AG455" s="1741"/>
      <c r="AH455" s="1741"/>
      <c r="AI455" s="862"/>
      <c r="AJ455" s="1337" t="s">
        <v>1245</v>
      </c>
      <c r="AK455" s="139"/>
      <c r="AL455" s="139"/>
      <c r="AM455" s="139"/>
      <c r="AN455" s="139"/>
      <c r="AO455" s="299"/>
      <c r="AP455" s="139"/>
      <c r="AQ455" s="300"/>
      <c r="AR455" s="297"/>
      <c r="AS455" s="139"/>
      <c r="AT455" s="139"/>
      <c r="AU455" s="139"/>
    </row>
    <row r="456" spans="1:47" s="83" customFormat="1" ht="16" x14ac:dyDescent="0.2">
      <c r="A456" s="1421">
        <v>1</v>
      </c>
      <c r="B456" s="139" t="s">
        <v>897</v>
      </c>
      <c r="C456" s="1677" t="s">
        <v>1218</v>
      </c>
      <c r="D456" s="2012"/>
      <c r="E456" s="325" t="s">
        <v>105</v>
      </c>
      <c r="F456" s="1591" t="s">
        <v>772</v>
      </c>
      <c r="G456" s="528"/>
      <c r="H456" s="166" t="s">
        <v>1205</v>
      </c>
      <c r="I456" s="139">
        <v>27220532</v>
      </c>
      <c r="J456" s="139"/>
      <c r="K456" s="139"/>
      <c r="L456" s="139"/>
      <c r="M456" s="139"/>
      <c r="N456" s="166"/>
      <c r="O456" s="139">
        <v>226</v>
      </c>
      <c r="P456" s="296">
        <v>43834</v>
      </c>
      <c r="Q456" s="139" t="s">
        <v>1206</v>
      </c>
      <c r="R456" s="139" t="s">
        <v>1198</v>
      </c>
      <c r="S456" s="139" t="s">
        <v>309</v>
      </c>
      <c r="T456" s="139" t="s">
        <v>60</v>
      </c>
      <c r="U456" s="105" t="s">
        <v>789</v>
      </c>
      <c r="V456" s="297" t="s">
        <v>310</v>
      </c>
      <c r="W456" s="139">
        <v>1</v>
      </c>
      <c r="X456" s="321">
        <v>2048</v>
      </c>
      <c r="Y456" s="139"/>
      <c r="Z456" s="297">
        <v>17</v>
      </c>
      <c r="AA456" s="210">
        <v>0.11</v>
      </c>
      <c r="AB456" s="139">
        <v>20</v>
      </c>
      <c r="AC456" s="862"/>
      <c r="AD456" s="610"/>
      <c r="AE456" s="610"/>
      <c r="AF456" s="610"/>
      <c r="AG456" s="1741"/>
      <c r="AH456" s="1741"/>
      <c r="AI456" s="862"/>
      <c r="AJ456" s="1365" t="s">
        <v>1207</v>
      </c>
      <c r="AK456" s="139"/>
      <c r="AL456" s="139"/>
      <c r="AM456" s="139"/>
      <c r="AN456" s="139"/>
      <c r="AO456" s="299"/>
      <c r="AP456" s="139"/>
      <c r="AQ456" s="300"/>
      <c r="AR456" s="297"/>
      <c r="AS456" s="139"/>
      <c r="AT456" s="139"/>
      <c r="AU456" s="139"/>
    </row>
    <row r="457" spans="1:47" s="83" customFormat="1" ht="16" x14ac:dyDescent="0.2">
      <c r="A457" s="1422">
        <v>2</v>
      </c>
      <c r="B457" s="139" t="s">
        <v>897</v>
      </c>
      <c r="C457" s="1677" t="s">
        <v>1217</v>
      </c>
      <c r="D457" s="2012"/>
      <c r="E457" s="325"/>
      <c r="F457" s="1591"/>
      <c r="G457" s="528"/>
      <c r="H457" s="166" t="s">
        <v>1209</v>
      </c>
      <c r="I457" s="139">
        <v>27220920</v>
      </c>
      <c r="J457" s="139"/>
      <c r="K457" s="139"/>
      <c r="L457" s="139"/>
      <c r="M457" s="139"/>
      <c r="N457" s="166"/>
      <c r="O457" s="139"/>
      <c r="P457" s="296"/>
      <c r="Q457" s="139"/>
      <c r="R457" s="139"/>
      <c r="S457" s="139"/>
      <c r="T457" s="139"/>
      <c r="U457" s="105"/>
      <c r="V457" s="297"/>
      <c r="W457" s="139"/>
      <c r="X457" s="324"/>
      <c r="Y457" s="139"/>
      <c r="Z457" s="297"/>
      <c r="AA457" s="210"/>
      <c r="AB457" s="139"/>
      <c r="AC457" s="862"/>
      <c r="AD457" s="610"/>
      <c r="AE457" s="610"/>
      <c r="AF457" s="610"/>
      <c r="AG457" s="1741"/>
      <c r="AH457" s="1741"/>
      <c r="AI457" s="862"/>
      <c r="AJ457" s="1365" t="s">
        <v>1215</v>
      </c>
      <c r="AK457" s="139"/>
      <c r="AL457" s="139"/>
      <c r="AM457" s="139"/>
      <c r="AN457" s="139"/>
      <c r="AO457" s="299"/>
      <c r="AP457" s="139"/>
      <c r="AQ457" s="300"/>
      <c r="AR457" s="297"/>
      <c r="AS457" s="139"/>
      <c r="AT457" s="139"/>
      <c r="AU457" s="139"/>
    </row>
    <row r="458" spans="1:47" s="83" customFormat="1" ht="16" x14ac:dyDescent="0.2">
      <c r="A458" s="1421"/>
      <c r="B458" s="139"/>
      <c r="C458" s="1677" t="s">
        <v>1219</v>
      </c>
      <c r="D458" s="2012"/>
      <c r="E458" s="325"/>
      <c r="F458" s="1591"/>
      <c r="G458" s="528"/>
      <c r="H458" s="166" t="s">
        <v>1214</v>
      </c>
      <c r="I458" s="139">
        <v>27223211</v>
      </c>
      <c r="J458" s="139"/>
      <c r="K458" s="139"/>
      <c r="L458" s="139"/>
      <c r="M458" s="139"/>
      <c r="N458" s="166"/>
      <c r="O458" s="139"/>
      <c r="P458" s="296"/>
      <c r="Q458" s="139"/>
      <c r="R458" s="139"/>
      <c r="S458" s="139"/>
      <c r="T458" s="139"/>
      <c r="U458" s="105"/>
      <c r="V458" s="297"/>
      <c r="W458" s="139"/>
      <c r="X458" s="324"/>
      <c r="Y458" s="139"/>
      <c r="Z458" s="297"/>
      <c r="AA458" s="210"/>
      <c r="AB458" s="139"/>
      <c r="AC458" s="862"/>
      <c r="AD458" s="610"/>
      <c r="AE458" s="610"/>
      <c r="AF458" s="610"/>
      <c r="AG458" s="1741"/>
      <c r="AH458" s="1741"/>
      <c r="AI458" s="862"/>
      <c r="AJ458" s="1366" t="s">
        <v>1220</v>
      </c>
      <c r="AK458" s="139"/>
      <c r="AL458" s="139"/>
      <c r="AM458" s="139"/>
      <c r="AN458" s="139"/>
      <c r="AO458" s="299"/>
      <c r="AP458" s="139"/>
      <c r="AQ458" s="300"/>
      <c r="AR458" s="297"/>
      <c r="AS458" s="139"/>
      <c r="AT458" s="139"/>
      <c r="AU458" s="139"/>
    </row>
    <row r="459" spans="1:47" s="83" customFormat="1" ht="16" x14ac:dyDescent="0.2">
      <c r="A459" s="1421"/>
      <c r="B459" s="139"/>
      <c r="C459" s="1677" t="s">
        <v>1221</v>
      </c>
      <c r="D459" s="2012"/>
      <c r="E459" s="325"/>
      <c r="F459" s="1591"/>
      <c r="G459" s="528"/>
      <c r="H459" s="166" t="s">
        <v>1216</v>
      </c>
      <c r="I459" s="139">
        <v>27223282</v>
      </c>
      <c r="J459" s="139"/>
      <c r="K459" s="139"/>
      <c r="L459" s="139"/>
      <c r="M459" s="139"/>
      <c r="N459" s="166"/>
      <c r="O459" s="139"/>
      <c r="P459" s="296"/>
      <c r="Q459" s="139"/>
      <c r="R459" s="139"/>
      <c r="S459" s="139"/>
      <c r="T459" s="139"/>
      <c r="U459" s="105"/>
      <c r="V459" s="297"/>
      <c r="W459" s="139"/>
      <c r="X459" s="324"/>
      <c r="Y459" s="139"/>
      <c r="Z459" s="297"/>
      <c r="AA459" s="210"/>
      <c r="AB459" s="139"/>
      <c r="AC459" s="862"/>
      <c r="AD459" s="610"/>
      <c r="AE459" s="610"/>
      <c r="AF459" s="610"/>
      <c r="AG459" s="1741"/>
      <c r="AH459" s="1741"/>
      <c r="AI459" s="862"/>
      <c r="AJ459" s="1366" t="s">
        <v>1222</v>
      </c>
      <c r="AK459" s="139"/>
      <c r="AL459" s="139"/>
      <c r="AM459" s="139"/>
      <c r="AN459" s="139"/>
      <c r="AO459" s="299"/>
      <c r="AP459" s="139"/>
      <c r="AQ459" s="300"/>
      <c r="AR459" s="297"/>
      <c r="AS459" s="139"/>
      <c r="AT459" s="139"/>
      <c r="AU459" s="139"/>
    </row>
    <row r="460" spans="1:47" s="83" customFormat="1" x14ac:dyDescent="0.2">
      <c r="A460" s="1421"/>
      <c r="B460" s="139"/>
      <c r="C460" s="1673"/>
      <c r="D460" s="2012"/>
      <c r="E460" s="325"/>
      <c r="F460" s="1591"/>
      <c r="G460" s="528"/>
      <c r="H460" s="166"/>
      <c r="I460" s="139"/>
      <c r="J460" s="139"/>
      <c r="K460" s="139"/>
      <c r="L460" s="139"/>
      <c r="M460" s="139"/>
      <c r="N460" s="166"/>
      <c r="O460" s="139"/>
      <c r="P460" s="296"/>
      <c r="Q460" s="139"/>
      <c r="R460" s="139"/>
      <c r="S460" s="139"/>
      <c r="T460" s="139"/>
      <c r="U460" s="105"/>
      <c r="V460" s="297"/>
      <c r="W460" s="139"/>
      <c r="X460" s="324"/>
      <c r="Y460" s="139"/>
      <c r="Z460" s="297"/>
      <c r="AA460" s="210"/>
      <c r="AB460" s="139"/>
      <c r="AC460" s="862"/>
      <c r="AD460" s="610"/>
      <c r="AE460" s="610"/>
      <c r="AF460" s="610"/>
      <c r="AG460" s="1741"/>
      <c r="AH460" s="1741"/>
      <c r="AI460" s="862"/>
      <c r="AJ460" s="1366"/>
      <c r="AK460" s="139"/>
      <c r="AL460" s="139"/>
      <c r="AM460" s="139"/>
      <c r="AN460" s="139"/>
      <c r="AO460" s="299"/>
      <c r="AP460" s="139"/>
      <c r="AQ460" s="300"/>
      <c r="AR460" s="297"/>
      <c r="AS460" s="139"/>
      <c r="AT460" s="139"/>
      <c r="AU460" s="139"/>
    </row>
    <row r="461" spans="1:47" x14ac:dyDescent="0.2">
      <c r="C461" s="1665"/>
    </row>
    <row r="462" spans="1:47" s="73" customFormat="1" ht="16" x14ac:dyDescent="0.2">
      <c r="A462" s="1419">
        <v>32</v>
      </c>
      <c r="B462" s="138" t="s">
        <v>897</v>
      </c>
      <c r="C462" s="1667" t="s">
        <v>1148</v>
      </c>
      <c r="D462" s="1990"/>
      <c r="E462" s="486" t="s">
        <v>105</v>
      </c>
      <c r="F462" s="1589" t="s">
        <v>772</v>
      </c>
      <c r="G462" s="138"/>
      <c r="H462" s="143" t="s">
        <v>1158</v>
      </c>
      <c r="I462" s="138">
        <v>27120958</v>
      </c>
      <c r="J462" s="138"/>
      <c r="K462" s="138"/>
      <c r="L462" s="138"/>
      <c r="M462" s="138"/>
      <c r="N462" s="143"/>
      <c r="O462" s="138">
        <v>212</v>
      </c>
      <c r="P462" s="169">
        <v>43830</v>
      </c>
      <c r="Q462" s="138" t="s">
        <v>1147</v>
      </c>
      <c r="R462" s="138" t="s">
        <v>1135</v>
      </c>
      <c r="S462" s="138" t="s">
        <v>309</v>
      </c>
      <c r="T462" s="138" t="s">
        <v>60</v>
      </c>
      <c r="U462" s="585" t="s">
        <v>865</v>
      </c>
      <c r="V462" s="170" t="s">
        <v>310</v>
      </c>
      <c r="W462" s="138">
        <v>1</v>
      </c>
      <c r="X462" s="314">
        <v>24576</v>
      </c>
      <c r="Y462" s="138"/>
      <c r="Z462" s="170">
        <v>17</v>
      </c>
      <c r="AA462" s="198">
        <v>1E-3</v>
      </c>
      <c r="AB462" s="138">
        <v>20</v>
      </c>
      <c r="AC462" s="975"/>
      <c r="AD462" s="1484"/>
      <c r="AE462" s="1484"/>
      <c r="AF462" s="1484"/>
      <c r="AG462" s="1740"/>
      <c r="AH462" s="1740"/>
      <c r="AI462" s="975"/>
      <c r="AJ462" s="1333" t="s">
        <v>1149</v>
      </c>
      <c r="AK462" s="138"/>
      <c r="AL462" s="138"/>
      <c r="AM462" s="138"/>
      <c r="AN462" s="138"/>
      <c r="AO462" s="171"/>
      <c r="AP462" s="138"/>
      <c r="AQ462" s="172"/>
      <c r="AR462" s="170"/>
      <c r="AS462" s="138"/>
      <c r="AT462" s="138"/>
      <c r="AU462" s="138"/>
    </row>
    <row r="464" spans="1:47" s="73" customFormat="1" ht="16" x14ac:dyDescent="0.2">
      <c r="A464" s="1419">
        <v>32</v>
      </c>
      <c r="B464" s="138" t="s">
        <v>1143</v>
      </c>
      <c r="C464" s="1670" t="s">
        <v>1186</v>
      </c>
      <c r="D464" s="1990" t="s">
        <v>786</v>
      </c>
      <c r="E464" s="486" t="s">
        <v>328</v>
      </c>
      <c r="F464" s="1589" t="s">
        <v>772</v>
      </c>
      <c r="G464" s="639" t="s">
        <v>1184</v>
      </c>
      <c r="H464" s="143" t="s">
        <v>1150</v>
      </c>
      <c r="I464" s="138">
        <v>27121832</v>
      </c>
      <c r="J464" s="138"/>
      <c r="K464" s="138"/>
      <c r="L464" s="138"/>
      <c r="M464" s="138"/>
      <c r="N464" s="143"/>
      <c r="O464" s="138">
        <v>213</v>
      </c>
      <c r="P464" s="169">
        <v>43830</v>
      </c>
      <c r="Q464" s="138" t="s">
        <v>1151</v>
      </c>
      <c r="R464" s="138" t="s">
        <v>1147</v>
      </c>
      <c r="S464" s="138" t="s">
        <v>309</v>
      </c>
      <c r="T464" s="138" t="s">
        <v>60</v>
      </c>
      <c r="U464" s="585" t="s">
        <v>865</v>
      </c>
      <c r="V464" s="170" t="s">
        <v>310</v>
      </c>
      <c r="W464" s="138">
        <v>1</v>
      </c>
      <c r="X464" s="315">
        <v>24576</v>
      </c>
      <c r="Y464" s="138"/>
      <c r="Z464" s="170">
        <v>17</v>
      </c>
      <c r="AA464" s="198">
        <v>0.11</v>
      </c>
      <c r="AB464" s="138">
        <v>20</v>
      </c>
      <c r="AC464" s="975"/>
      <c r="AD464" s="1484"/>
      <c r="AE464" s="1484"/>
      <c r="AF464" s="1484"/>
      <c r="AG464" s="1740"/>
      <c r="AH464" s="1740"/>
      <c r="AI464" s="975"/>
      <c r="AJ464" s="1333" t="s">
        <v>1154</v>
      </c>
      <c r="AK464" s="138"/>
      <c r="AL464" s="138"/>
      <c r="AM464" s="138"/>
      <c r="AN464" s="138"/>
      <c r="AO464" s="171"/>
      <c r="AP464" s="138"/>
      <c r="AQ464" s="172"/>
      <c r="AR464" s="170"/>
      <c r="AS464" s="138"/>
      <c r="AT464" s="138"/>
      <c r="AU464" s="138"/>
    </row>
    <row r="465" spans="1:47" s="73" customFormat="1" ht="16" x14ac:dyDescent="0.2">
      <c r="A465" s="1419">
        <v>32</v>
      </c>
      <c r="B465" s="138" t="s">
        <v>1143</v>
      </c>
      <c r="C465" s="1667"/>
      <c r="D465" s="1990" t="s">
        <v>786</v>
      </c>
      <c r="E465" s="486" t="s">
        <v>328</v>
      </c>
      <c r="F465" s="1589" t="s">
        <v>772</v>
      </c>
      <c r="G465" s="639" t="s">
        <v>1223</v>
      </c>
      <c r="H465" s="143" t="s">
        <v>1152</v>
      </c>
      <c r="I465" s="138">
        <v>27121833</v>
      </c>
      <c r="J465" s="138"/>
      <c r="K465" s="138"/>
      <c r="L465" s="138"/>
      <c r="M465" s="138"/>
      <c r="N465" s="143"/>
      <c r="O465" s="138">
        <v>214</v>
      </c>
      <c r="P465" s="169">
        <v>43830</v>
      </c>
      <c r="Q465" s="138" t="s">
        <v>1153</v>
      </c>
      <c r="R465" s="138" t="s">
        <v>1151</v>
      </c>
      <c r="S465" s="138" t="s">
        <v>309</v>
      </c>
      <c r="T465" s="138" t="s">
        <v>60</v>
      </c>
      <c r="U465" s="585" t="s">
        <v>864</v>
      </c>
      <c r="V465" s="170" t="s">
        <v>310</v>
      </c>
      <c r="W465" s="138">
        <v>1</v>
      </c>
      <c r="X465" s="315">
        <v>24576</v>
      </c>
      <c r="Y465" s="138"/>
      <c r="Z465" s="170">
        <v>17</v>
      </c>
      <c r="AA465" s="486">
        <v>0.11</v>
      </c>
      <c r="AB465" s="138">
        <v>20</v>
      </c>
      <c r="AC465" s="975"/>
      <c r="AD465" s="1484"/>
      <c r="AE465" s="1484"/>
      <c r="AF465" s="1484"/>
      <c r="AG465" s="1740"/>
      <c r="AH465" s="1740"/>
      <c r="AI465" s="975"/>
      <c r="AJ465" s="1333" t="s">
        <v>1227</v>
      </c>
      <c r="AK465" s="138"/>
      <c r="AL465" s="138"/>
      <c r="AM465" s="138"/>
      <c r="AN465" s="138"/>
      <c r="AO465" s="171"/>
      <c r="AP465" s="138"/>
      <c r="AQ465" s="172"/>
      <c r="AR465" s="170"/>
      <c r="AS465" s="138"/>
      <c r="AT465" s="138"/>
      <c r="AU465" s="138"/>
    </row>
    <row r="468" spans="1:47" s="83" customFormat="1" ht="16" x14ac:dyDescent="0.2">
      <c r="A468" s="1421">
        <v>12</v>
      </c>
      <c r="B468" s="139"/>
      <c r="C468" s="1673" t="s">
        <v>1159</v>
      </c>
      <c r="D468" s="2012"/>
      <c r="E468" s="210" t="s">
        <v>105</v>
      </c>
      <c r="F468" s="1591" t="s">
        <v>772</v>
      </c>
      <c r="G468" s="139"/>
      <c r="H468" s="166" t="s">
        <v>1155</v>
      </c>
      <c r="I468" s="139">
        <v>27193488</v>
      </c>
      <c r="J468" s="139"/>
      <c r="K468" s="139"/>
      <c r="L468" s="139"/>
      <c r="M468" s="139"/>
      <c r="N468" s="166"/>
      <c r="O468" s="139">
        <v>215</v>
      </c>
      <c r="P468" s="296">
        <v>43833</v>
      </c>
      <c r="Q468" s="139" t="s">
        <v>1156</v>
      </c>
      <c r="R468" s="139" t="s">
        <v>1145</v>
      </c>
      <c r="S468" s="139" t="s">
        <v>309</v>
      </c>
      <c r="T468" s="139" t="s">
        <v>60</v>
      </c>
      <c r="U468" s="105" t="s">
        <v>789</v>
      </c>
      <c r="V468" s="634" t="s">
        <v>1157</v>
      </c>
      <c r="W468" s="139">
        <v>1</v>
      </c>
      <c r="X468" s="260">
        <v>5041</v>
      </c>
      <c r="Y468" s="139"/>
      <c r="Z468" s="297">
        <v>17</v>
      </c>
      <c r="AA468" s="325">
        <v>1E-3</v>
      </c>
      <c r="AB468" s="139">
        <v>20</v>
      </c>
      <c r="AC468" s="862"/>
      <c r="AD468" s="610"/>
      <c r="AE468" s="610"/>
      <c r="AF468" s="610"/>
      <c r="AG468" s="1741"/>
      <c r="AH468" s="1741"/>
      <c r="AI468" s="862"/>
      <c r="AJ468" s="1337" t="s">
        <v>1163</v>
      </c>
      <c r="AK468" s="139"/>
      <c r="AL468" s="139"/>
      <c r="AM468" s="139"/>
      <c r="AN468" s="139"/>
      <c r="AO468" s="299"/>
      <c r="AP468" s="139"/>
      <c r="AQ468" s="300"/>
      <c r="AR468" s="297"/>
      <c r="AS468" s="139"/>
      <c r="AT468" s="139"/>
      <c r="AU468" s="139"/>
    </row>
    <row r="469" spans="1:47" s="83" customFormat="1" ht="16" x14ac:dyDescent="0.2">
      <c r="A469" s="1422">
        <v>5</v>
      </c>
      <c r="B469" s="139"/>
      <c r="C469" s="1673" t="s">
        <v>1253</v>
      </c>
      <c r="D469" s="2012"/>
      <c r="E469" s="210"/>
      <c r="F469" s="1591"/>
      <c r="G469" s="139"/>
      <c r="H469" s="166" t="s">
        <v>1242</v>
      </c>
      <c r="I469" s="139">
        <v>27245115</v>
      </c>
      <c r="J469" s="139"/>
      <c r="K469" s="139"/>
      <c r="L469" s="139"/>
      <c r="M469" s="139"/>
      <c r="N469" s="166"/>
      <c r="O469" s="139"/>
      <c r="P469" s="296"/>
      <c r="Q469" s="139"/>
      <c r="R469" s="139"/>
      <c r="S469" s="139"/>
      <c r="T469" s="139"/>
      <c r="U469" s="105"/>
      <c r="V469" s="634"/>
      <c r="W469" s="139"/>
      <c r="X469" s="260"/>
      <c r="Y469" s="139"/>
      <c r="Z469" s="297"/>
      <c r="AA469" s="325"/>
      <c r="AB469" s="139"/>
      <c r="AC469" s="862"/>
      <c r="AD469" s="610"/>
      <c r="AE469" s="610"/>
      <c r="AF469" s="610"/>
      <c r="AG469" s="1741"/>
      <c r="AH469" s="1741"/>
      <c r="AI469" s="862"/>
      <c r="AJ469" s="1367" t="s">
        <v>1254</v>
      </c>
      <c r="AK469" s="139"/>
      <c r="AL469" s="139"/>
      <c r="AM469" s="139"/>
      <c r="AN469" s="139"/>
      <c r="AO469" s="299"/>
      <c r="AP469" s="139"/>
      <c r="AQ469" s="300"/>
      <c r="AR469" s="297"/>
      <c r="AS469" s="139"/>
      <c r="AT469" s="139"/>
      <c r="AU469" s="139"/>
    </row>
    <row r="470" spans="1:47" s="83" customFormat="1" ht="16" x14ac:dyDescent="0.2">
      <c r="A470" s="1421">
        <v>12</v>
      </c>
      <c r="B470" s="139" t="s">
        <v>1118</v>
      </c>
      <c r="C470" s="1673" t="s">
        <v>1236</v>
      </c>
      <c r="D470" s="2012"/>
      <c r="E470" s="210" t="s">
        <v>154</v>
      </c>
      <c r="F470" s="1591" t="s">
        <v>772</v>
      </c>
      <c r="G470" s="139"/>
      <c r="H470" s="166" t="s">
        <v>1160</v>
      </c>
      <c r="I470" s="139">
        <v>27197137</v>
      </c>
      <c r="J470" s="139"/>
      <c r="K470" s="139"/>
      <c r="L470" s="139"/>
      <c r="M470" s="139"/>
      <c r="N470" s="166"/>
      <c r="O470" s="139">
        <v>216</v>
      </c>
      <c r="P470" s="296">
        <v>43833</v>
      </c>
      <c r="Q470" s="139" t="s">
        <v>1161</v>
      </c>
      <c r="R470" s="139" t="s">
        <v>1156</v>
      </c>
      <c r="S470" s="139" t="s">
        <v>309</v>
      </c>
      <c r="T470" s="139" t="s">
        <v>60</v>
      </c>
      <c r="U470" s="105" t="s">
        <v>789</v>
      </c>
      <c r="V470" s="297" t="s">
        <v>1157</v>
      </c>
      <c r="W470" s="139">
        <v>1</v>
      </c>
      <c r="X470" s="260">
        <v>5041</v>
      </c>
      <c r="Y470" s="139"/>
      <c r="Z470" s="297">
        <v>17</v>
      </c>
      <c r="AA470" s="139">
        <v>1E-3</v>
      </c>
      <c r="AB470" s="139">
        <v>20</v>
      </c>
      <c r="AC470" s="862"/>
      <c r="AD470" s="610"/>
      <c r="AE470" s="610"/>
      <c r="AF470" s="610"/>
      <c r="AG470" s="1741"/>
      <c r="AH470" s="1741"/>
      <c r="AI470" s="862"/>
      <c r="AJ470" s="1365" t="s">
        <v>1162</v>
      </c>
      <c r="AK470" s="139"/>
      <c r="AL470" s="139"/>
      <c r="AM470" s="139"/>
      <c r="AN470" s="139"/>
      <c r="AO470" s="299"/>
      <c r="AP470" s="139"/>
      <c r="AQ470" s="300"/>
      <c r="AR470" s="297"/>
      <c r="AS470" s="139"/>
      <c r="AT470" s="139"/>
      <c r="AU470" s="139"/>
    </row>
    <row r="471" spans="1:47" s="83" customFormat="1" ht="16" x14ac:dyDescent="0.2">
      <c r="A471" s="1421">
        <v>12</v>
      </c>
      <c r="B471" s="139"/>
      <c r="C471" s="1673" t="s">
        <v>1237</v>
      </c>
      <c r="D471" s="2012"/>
      <c r="E471" s="210" t="s">
        <v>105</v>
      </c>
      <c r="F471" s="1591" t="s">
        <v>772</v>
      </c>
      <c r="G471" s="139"/>
      <c r="H471" s="166" t="s">
        <v>1164</v>
      </c>
      <c r="I471" s="139">
        <v>27197197</v>
      </c>
      <c r="J471" s="139"/>
      <c r="K471" s="139"/>
      <c r="L471" s="139"/>
      <c r="M471" s="139"/>
      <c r="N471" s="166"/>
      <c r="O471" s="139">
        <v>217</v>
      </c>
      <c r="P471" s="296">
        <v>43833</v>
      </c>
      <c r="Q471" s="139" t="s">
        <v>1165</v>
      </c>
      <c r="R471" s="139" t="s">
        <v>1156</v>
      </c>
      <c r="S471" s="139" t="s">
        <v>309</v>
      </c>
      <c r="T471" s="139" t="s">
        <v>60</v>
      </c>
      <c r="U471" s="105" t="s">
        <v>789</v>
      </c>
      <c r="V471" s="297" t="s">
        <v>1157</v>
      </c>
      <c r="W471" s="139">
        <v>1</v>
      </c>
      <c r="X471" s="260">
        <v>5041</v>
      </c>
      <c r="Y471" s="139"/>
      <c r="Z471" s="297">
        <v>17</v>
      </c>
      <c r="AA471" s="139">
        <v>1E-3</v>
      </c>
      <c r="AB471" s="139">
        <v>20</v>
      </c>
      <c r="AC471" s="862"/>
      <c r="AD471" s="610"/>
      <c r="AE471" s="610"/>
      <c r="AF471" s="610"/>
      <c r="AG471" s="1741"/>
      <c r="AH471" s="1741"/>
      <c r="AI471" s="862"/>
      <c r="AJ471" s="1365" t="s">
        <v>1166</v>
      </c>
      <c r="AK471" s="139"/>
      <c r="AL471" s="139"/>
      <c r="AM471" s="139"/>
      <c r="AN471" s="139"/>
      <c r="AO471" s="299"/>
      <c r="AP471" s="139"/>
      <c r="AQ471" s="300"/>
      <c r="AR471" s="297"/>
      <c r="AS471" s="139"/>
      <c r="AT471" s="139"/>
      <c r="AU471" s="139"/>
    </row>
    <row r="472" spans="1:47" s="83" customFormat="1" ht="16" x14ac:dyDescent="0.2">
      <c r="A472" s="1421">
        <v>12</v>
      </c>
      <c r="B472" s="139"/>
      <c r="C472" s="1673" t="s">
        <v>1238</v>
      </c>
      <c r="D472" s="2012"/>
      <c r="E472" s="210" t="s">
        <v>154</v>
      </c>
      <c r="F472" s="1591" t="s">
        <v>772</v>
      </c>
      <c r="G472" s="139"/>
      <c r="H472" s="166" t="s">
        <v>1167</v>
      </c>
      <c r="I472" s="166">
        <v>27197428</v>
      </c>
      <c r="J472" s="166"/>
      <c r="K472" s="166"/>
      <c r="L472" s="166"/>
      <c r="M472" s="166"/>
      <c r="N472" s="166"/>
      <c r="O472" s="139">
        <v>218</v>
      </c>
      <c r="P472" s="296">
        <v>43833</v>
      </c>
      <c r="Q472" s="139" t="s">
        <v>1168</v>
      </c>
      <c r="R472" s="139" t="s">
        <v>1165</v>
      </c>
      <c r="S472" s="139" t="s">
        <v>309</v>
      </c>
      <c r="T472" s="139" t="s">
        <v>60</v>
      </c>
      <c r="U472" s="105" t="s">
        <v>789</v>
      </c>
      <c r="V472" s="297" t="s">
        <v>1157</v>
      </c>
      <c r="W472" s="139">
        <v>1</v>
      </c>
      <c r="X472" s="260">
        <v>5041</v>
      </c>
      <c r="Y472" s="139"/>
      <c r="Z472" s="297">
        <v>17</v>
      </c>
      <c r="AA472" s="139">
        <v>1E-3</v>
      </c>
      <c r="AB472" s="139">
        <v>20</v>
      </c>
      <c r="AC472" s="862"/>
      <c r="AD472" s="610"/>
      <c r="AE472" s="610"/>
      <c r="AF472" s="610"/>
      <c r="AG472" s="1741"/>
      <c r="AH472" s="1741"/>
      <c r="AI472" s="862"/>
      <c r="AJ472" s="1365" t="s">
        <v>1169</v>
      </c>
      <c r="AK472" s="139"/>
      <c r="AL472" s="139"/>
      <c r="AM472" s="139"/>
      <c r="AN472" s="139"/>
      <c r="AO472" s="299"/>
      <c r="AP472" s="139"/>
      <c r="AQ472" s="300"/>
      <c r="AR472" s="297"/>
      <c r="AS472" s="139"/>
      <c r="AT472" s="139"/>
      <c r="AU472" s="139"/>
    </row>
    <row r="473" spans="1:47" s="83" customFormat="1" ht="16" x14ac:dyDescent="0.2">
      <c r="A473" s="1421">
        <v>12</v>
      </c>
      <c r="B473" s="139"/>
      <c r="C473" s="1673" t="s">
        <v>1239</v>
      </c>
      <c r="D473" s="2012"/>
      <c r="E473" s="210" t="s">
        <v>154</v>
      </c>
      <c r="F473" s="1591" t="s">
        <v>772</v>
      </c>
      <c r="G473" s="139"/>
      <c r="H473" s="166" t="s">
        <v>1178</v>
      </c>
      <c r="I473" s="166">
        <v>27203184</v>
      </c>
      <c r="J473" s="166"/>
      <c r="K473" s="166"/>
      <c r="L473" s="166"/>
      <c r="M473" s="166"/>
      <c r="N473" s="166"/>
      <c r="O473" s="139">
        <v>219</v>
      </c>
      <c r="P473" s="296">
        <v>43833</v>
      </c>
      <c r="Q473" s="139" t="s">
        <v>1180</v>
      </c>
      <c r="R473" s="139" t="s">
        <v>1168</v>
      </c>
      <c r="S473" s="139" t="s">
        <v>309</v>
      </c>
      <c r="T473" s="139" t="s">
        <v>60</v>
      </c>
      <c r="U473" s="105" t="s">
        <v>789</v>
      </c>
      <c r="V473" s="297" t="s">
        <v>1157</v>
      </c>
      <c r="W473" s="139">
        <v>1</v>
      </c>
      <c r="X473" s="260">
        <v>5041</v>
      </c>
      <c r="Y473" s="139"/>
      <c r="Z473" s="297">
        <v>17</v>
      </c>
      <c r="AA473" s="139">
        <v>1E-3</v>
      </c>
      <c r="AB473" s="139">
        <v>20</v>
      </c>
      <c r="AC473" s="862"/>
      <c r="AD473" s="610"/>
      <c r="AE473" s="610"/>
      <c r="AF473" s="610"/>
      <c r="AG473" s="1741"/>
      <c r="AH473" s="1741"/>
      <c r="AI473" s="862"/>
      <c r="AJ473" s="1365" t="s">
        <v>1182</v>
      </c>
      <c r="AK473" s="139"/>
      <c r="AL473" s="139"/>
      <c r="AM473" s="139"/>
      <c r="AN473" s="139"/>
      <c r="AO473" s="299"/>
      <c r="AP473" s="139"/>
      <c r="AQ473" s="300"/>
      <c r="AR473" s="297"/>
      <c r="AS473" s="139"/>
      <c r="AT473" s="139"/>
      <c r="AU473" s="139"/>
    </row>
    <row r="474" spans="1:47" s="83" customFormat="1" ht="16" x14ac:dyDescent="0.2">
      <c r="A474" s="1421">
        <v>12</v>
      </c>
      <c r="B474" s="139"/>
      <c r="C474" s="1673" t="s">
        <v>1240</v>
      </c>
      <c r="D474" s="2012"/>
      <c r="E474" s="210" t="s">
        <v>154</v>
      </c>
      <c r="F474" s="1591" t="s">
        <v>772</v>
      </c>
      <c r="G474" s="139"/>
      <c r="H474" s="166" t="s">
        <v>1179</v>
      </c>
      <c r="I474" s="166">
        <v>27203189</v>
      </c>
      <c r="J474" s="166"/>
      <c r="K474" s="166"/>
      <c r="L474" s="166"/>
      <c r="M474" s="166"/>
      <c r="N474" s="166"/>
      <c r="O474" s="139">
        <v>220</v>
      </c>
      <c r="P474" s="296">
        <v>43833</v>
      </c>
      <c r="Q474" s="139" t="s">
        <v>1181</v>
      </c>
      <c r="R474" s="139" t="s">
        <v>1168</v>
      </c>
      <c r="S474" s="139" t="s">
        <v>309</v>
      </c>
      <c r="T474" s="139" t="s">
        <v>60</v>
      </c>
      <c r="U474" s="105" t="s">
        <v>789</v>
      </c>
      <c r="V474" s="297" t="s">
        <v>1157</v>
      </c>
      <c r="W474" s="139">
        <v>1</v>
      </c>
      <c r="X474" s="260">
        <v>5041</v>
      </c>
      <c r="Y474" s="139"/>
      <c r="Z474" s="297">
        <v>17</v>
      </c>
      <c r="AA474" s="139">
        <v>1E-3</v>
      </c>
      <c r="AB474" s="139">
        <v>20</v>
      </c>
      <c r="AC474" s="862"/>
      <c r="AD474" s="610"/>
      <c r="AE474" s="610"/>
      <c r="AF474" s="610"/>
      <c r="AG474" s="1741"/>
      <c r="AH474" s="1741"/>
      <c r="AI474" s="862"/>
      <c r="AJ474" s="1365" t="s">
        <v>1183</v>
      </c>
      <c r="AK474" s="139"/>
      <c r="AL474" s="139"/>
      <c r="AM474" s="139"/>
      <c r="AN474" s="139"/>
      <c r="AO474" s="299"/>
      <c r="AP474" s="139"/>
      <c r="AQ474" s="300"/>
      <c r="AR474" s="297"/>
      <c r="AS474" s="139"/>
      <c r="AT474" s="139"/>
      <c r="AU474" s="139"/>
    </row>
    <row r="475" spans="1:47" s="772" customFormat="1" ht="13.5" customHeight="1" x14ac:dyDescent="0.2">
      <c r="A475" s="1423"/>
      <c r="B475" s="763"/>
      <c r="C475" s="1678"/>
      <c r="D475" s="2013"/>
      <c r="E475" s="764"/>
      <c r="F475" s="1610"/>
      <c r="G475" s="763"/>
      <c r="H475" s="765" t="s">
        <v>1339</v>
      </c>
      <c r="I475" s="765">
        <v>27329124</v>
      </c>
      <c r="J475" s="765"/>
      <c r="K475" s="765"/>
      <c r="L475" s="765"/>
      <c r="M475" s="765"/>
      <c r="N475" s="765"/>
      <c r="O475" s="763"/>
      <c r="P475" s="766">
        <v>43840</v>
      </c>
      <c r="Q475" s="763"/>
      <c r="R475" s="763"/>
      <c r="S475" s="763"/>
      <c r="T475" s="763"/>
      <c r="U475" s="767"/>
      <c r="V475" s="768"/>
      <c r="W475" s="763"/>
      <c r="X475" s="769"/>
      <c r="Y475" s="763"/>
      <c r="Z475" s="768"/>
      <c r="AA475" s="763"/>
      <c r="AB475" s="763"/>
      <c r="AC475" s="992"/>
      <c r="AD475" s="1504"/>
      <c r="AE475" s="1504"/>
      <c r="AF475" s="1504"/>
      <c r="AG475" s="1757"/>
      <c r="AH475" s="1757"/>
      <c r="AI475" s="992"/>
      <c r="AJ475" s="1368" t="s">
        <v>1338</v>
      </c>
      <c r="AK475" s="763"/>
      <c r="AL475" s="763"/>
      <c r="AM475" s="763"/>
      <c r="AN475" s="763"/>
      <c r="AO475" s="770"/>
      <c r="AP475" s="763"/>
      <c r="AQ475" s="771"/>
      <c r="AR475" s="768"/>
      <c r="AS475" s="763"/>
      <c r="AT475" s="763"/>
      <c r="AU475" s="763"/>
    </row>
    <row r="476" spans="1:47" s="772" customFormat="1" ht="16" x14ac:dyDescent="0.2">
      <c r="A476" s="1423"/>
      <c r="B476" s="763"/>
      <c r="C476" s="1678"/>
      <c r="D476" s="2013"/>
      <c r="E476" s="764"/>
      <c r="F476" s="1610"/>
      <c r="G476" s="763"/>
      <c r="H476" s="765" t="s">
        <v>1355</v>
      </c>
      <c r="I476" s="765">
        <v>27358755</v>
      </c>
      <c r="J476" s="765"/>
      <c r="K476" s="765"/>
      <c r="L476" s="765"/>
      <c r="M476" s="765"/>
      <c r="N476" s="765"/>
      <c r="O476" s="763"/>
      <c r="P476" s="766">
        <v>43841</v>
      </c>
      <c r="Q476" s="763"/>
      <c r="R476" s="763"/>
      <c r="S476" s="763"/>
      <c r="T476" s="763"/>
      <c r="U476" s="767"/>
      <c r="V476" s="768"/>
      <c r="W476" s="763"/>
      <c r="X476" s="769"/>
      <c r="Y476" s="763"/>
      <c r="Z476" s="768"/>
      <c r="AA476" s="763"/>
      <c r="AB476" s="763"/>
      <c r="AC476" s="992"/>
      <c r="AD476" s="1504"/>
      <c r="AE476" s="1504"/>
      <c r="AF476" s="1504"/>
      <c r="AG476" s="1757"/>
      <c r="AH476" s="1757"/>
      <c r="AI476" s="992"/>
      <c r="AJ476" s="1368"/>
      <c r="AK476" s="763"/>
      <c r="AL476" s="763"/>
      <c r="AM476" s="763"/>
      <c r="AN476" s="763"/>
      <c r="AO476" s="770"/>
      <c r="AP476" s="763"/>
      <c r="AQ476" s="771"/>
      <c r="AR476" s="768"/>
      <c r="AS476" s="763"/>
      <c r="AT476" s="763"/>
      <c r="AU476" s="763"/>
    </row>
    <row r="477" spans="1:47" s="772" customFormat="1" ht="16" x14ac:dyDescent="0.2">
      <c r="A477" s="1423"/>
      <c r="B477" s="763"/>
      <c r="C477" s="1678"/>
      <c r="D477" s="2013"/>
      <c r="E477" s="764"/>
      <c r="F477" s="1610"/>
      <c r="G477" s="763"/>
      <c r="H477" s="765" t="s">
        <v>1356</v>
      </c>
      <c r="I477" s="765">
        <v>27358880</v>
      </c>
      <c r="J477" s="765"/>
      <c r="K477" s="765"/>
      <c r="L477" s="765"/>
      <c r="M477" s="765"/>
      <c r="N477" s="765"/>
      <c r="O477" s="763"/>
      <c r="P477" s="766"/>
      <c r="Q477" s="763"/>
      <c r="R477" s="763"/>
      <c r="S477" s="763"/>
      <c r="T477" s="763"/>
      <c r="U477" s="767"/>
      <c r="V477" s="768"/>
      <c r="W477" s="763"/>
      <c r="X477" s="769"/>
      <c r="Y477" s="763"/>
      <c r="Z477" s="768"/>
      <c r="AA477" s="763"/>
      <c r="AB477" s="763"/>
      <c r="AC477" s="992"/>
      <c r="AD477" s="1504"/>
      <c r="AE477" s="1504"/>
      <c r="AF477" s="1504"/>
      <c r="AG477" s="1757"/>
      <c r="AH477" s="1757"/>
      <c r="AI477" s="992"/>
      <c r="AJ477" s="1368" t="s">
        <v>1357</v>
      </c>
      <c r="AK477" s="763"/>
      <c r="AL477" s="763"/>
      <c r="AM477" s="763"/>
      <c r="AN477" s="763"/>
      <c r="AO477" s="770"/>
      <c r="AP477" s="763"/>
      <c r="AQ477" s="771"/>
      <c r="AR477" s="768"/>
      <c r="AS477" s="763"/>
      <c r="AT477" s="763"/>
      <c r="AU477" s="763"/>
    </row>
    <row r="478" spans="1:47" s="665" customFormat="1" ht="16" x14ac:dyDescent="0.2">
      <c r="A478" s="1424">
        <v>5</v>
      </c>
      <c r="B478" s="656" t="s">
        <v>897</v>
      </c>
      <c r="C478" s="1679" t="s">
        <v>1261</v>
      </c>
      <c r="D478" s="2014"/>
      <c r="E478" s="657" t="s">
        <v>154</v>
      </c>
      <c r="F478" s="1611" t="s">
        <v>772</v>
      </c>
      <c r="G478" s="656"/>
      <c r="H478" s="658" t="s">
        <v>1255</v>
      </c>
      <c r="I478" s="658">
        <v>27265573</v>
      </c>
      <c r="J478" s="658"/>
      <c r="K478" s="658"/>
      <c r="L478" s="658"/>
      <c r="M478" s="658"/>
      <c r="N478" s="658"/>
      <c r="O478" s="656">
        <v>232</v>
      </c>
      <c r="P478" s="659">
        <v>43836</v>
      </c>
      <c r="Q478" s="656" t="s">
        <v>1256</v>
      </c>
      <c r="R478" s="656" t="s">
        <v>1168</v>
      </c>
      <c r="S478" s="656" t="s">
        <v>309</v>
      </c>
      <c r="T478" s="656" t="s">
        <v>60</v>
      </c>
      <c r="U478" s="660" t="s">
        <v>789</v>
      </c>
      <c r="V478" s="661" t="s">
        <v>1157</v>
      </c>
      <c r="W478" s="656">
        <v>1</v>
      </c>
      <c r="X478" s="662">
        <v>5041</v>
      </c>
      <c r="Y478" s="656"/>
      <c r="Z478" s="661">
        <v>17</v>
      </c>
      <c r="AA478" s="657">
        <v>1E-3</v>
      </c>
      <c r="AB478" s="656">
        <v>20</v>
      </c>
      <c r="AC478" s="993"/>
      <c r="AD478" s="1505"/>
      <c r="AE478" s="1505"/>
      <c r="AF478" s="1505"/>
      <c r="AG478" s="1758"/>
      <c r="AH478" s="1758"/>
      <c r="AI478" s="993"/>
      <c r="AJ478" s="1369" t="s">
        <v>1257</v>
      </c>
      <c r="AK478" s="656"/>
      <c r="AL478" s="656"/>
      <c r="AM478" s="656"/>
      <c r="AN478" s="656"/>
      <c r="AO478" s="663"/>
      <c r="AP478" s="656"/>
      <c r="AQ478" s="664"/>
      <c r="AR478" s="661"/>
      <c r="AS478" s="656"/>
      <c r="AT478" s="656"/>
      <c r="AU478" s="656"/>
    </row>
    <row r="479" spans="1:47" s="675" customFormat="1" ht="16" x14ac:dyDescent="0.2">
      <c r="A479" s="1425">
        <v>5</v>
      </c>
      <c r="B479" s="666" t="s">
        <v>897</v>
      </c>
      <c r="C479" s="1680" t="s">
        <v>1265</v>
      </c>
      <c r="D479" s="2015"/>
      <c r="E479" s="667" t="s">
        <v>105</v>
      </c>
      <c r="F479" s="1612"/>
      <c r="G479" s="666"/>
      <c r="H479" s="668" t="s">
        <v>1263</v>
      </c>
      <c r="I479" s="668">
        <v>27268677</v>
      </c>
      <c r="J479" s="668"/>
      <c r="K479" s="668"/>
      <c r="L479" s="668"/>
      <c r="M479" s="668"/>
      <c r="N479" s="668"/>
      <c r="O479" s="666"/>
      <c r="P479" s="669">
        <v>43837</v>
      </c>
      <c r="Q479" s="666"/>
      <c r="R479" s="666"/>
      <c r="S479" s="666"/>
      <c r="T479" s="666"/>
      <c r="U479" s="670"/>
      <c r="V479" s="671"/>
      <c r="W479" s="666"/>
      <c r="X479" s="672"/>
      <c r="Y479" s="666"/>
      <c r="Z479" s="671"/>
      <c r="AA479" s="667"/>
      <c r="AB479" s="666"/>
      <c r="AC479" s="994"/>
      <c r="AD479" s="1506"/>
      <c r="AE479" s="1506"/>
      <c r="AF479" s="1506"/>
      <c r="AG479" s="1759"/>
      <c r="AH479" s="1759"/>
      <c r="AI479" s="994"/>
      <c r="AJ479" s="1370" t="s">
        <v>1264</v>
      </c>
      <c r="AK479" s="666"/>
      <c r="AL479" s="666"/>
      <c r="AM479" s="666"/>
      <c r="AN479" s="666"/>
      <c r="AO479" s="673"/>
      <c r="AP479" s="666"/>
      <c r="AQ479" s="674"/>
      <c r="AR479" s="671"/>
      <c r="AS479" s="666"/>
      <c r="AT479" s="666"/>
      <c r="AU479" s="666"/>
    </row>
    <row r="480" spans="1:47" s="83" customFormat="1" ht="16" x14ac:dyDescent="0.2">
      <c r="A480" s="1421">
        <v>5</v>
      </c>
      <c r="B480" s="139" t="s">
        <v>897</v>
      </c>
      <c r="C480" s="1673" t="s">
        <v>1262</v>
      </c>
      <c r="D480" s="2012"/>
      <c r="E480" s="210" t="s">
        <v>154</v>
      </c>
      <c r="F480" s="1591" t="s">
        <v>772</v>
      </c>
      <c r="G480" s="139"/>
      <c r="H480" s="166" t="s">
        <v>1258</v>
      </c>
      <c r="I480" s="166">
        <v>27265886</v>
      </c>
      <c r="J480" s="166"/>
      <c r="K480" s="166"/>
      <c r="L480" s="166"/>
      <c r="M480" s="166"/>
      <c r="N480" s="166"/>
      <c r="O480" s="139">
        <v>233</v>
      </c>
      <c r="P480" s="296">
        <v>43837</v>
      </c>
      <c r="Q480" s="139" t="s">
        <v>1259</v>
      </c>
      <c r="R480" s="139" t="s">
        <v>1256</v>
      </c>
      <c r="S480" s="139" t="s">
        <v>309</v>
      </c>
      <c r="T480" s="139" t="s">
        <v>60</v>
      </c>
      <c r="U480" s="105" t="s">
        <v>789</v>
      </c>
      <c r="V480" s="297" t="s">
        <v>1157</v>
      </c>
      <c r="W480" s="139">
        <v>1</v>
      </c>
      <c r="X480" s="260">
        <v>5041</v>
      </c>
      <c r="Y480" s="139"/>
      <c r="Z480" s="297">
        <v>17</v>
      </c>
      <c r="AA480" s="210">
        <v>1E-3</v>
      </c>
      <c r="AB480" s="139">
        <v>20</v>
      </c>
      <c r="AC480" s="862"/>
      <c r="AD480" s="610"/>
      <c r="AE480" s="610"/>
      <c r="AF480" s="610"/>
      <c r="AG480" s="1741"/>
      <c r="AH480" s="1741"/>
      <c r="AI480" s="862"/>
      <c r="AJ480" s="1365" t="s">
        <v>1260</v>
      </c>
      <c r="AK480" s="139"/>
      <c r="AL480" s="139"/>
      <c r="AM480" s="139"/>
      <c r="AN480" s="139"/>
      <c r="AO480" s="299"/>
      <c r="AP480" s="139"/>
      <c r="AQ480" s="300"/>
      <c r="AR480" s="297"/>
      <c r="AS480" s="139"/>
      <c r="AT480" s="139"/>
      <c r="AU480" s="139"/>
    </row>
    <row r="482" spans="1:47" s="73" customFormat="1" ht="16" x14ac:dyDescent="0.2">
      <c r="A482" s="1419">
        <v>1</v>
      </c>
      <c r="B482" s="138" t="s">
        <v>1118</v>
      </c>
      <c r="C482" s="1667" t="s">
        <v>1228</v>
      </c>
      <c r="D482" s="1990"/>
      <c r="E482" s="486" t="s">
        <v>154</v>
      </c>
      <c r="F482" s="1589" t="s">
        <v>772</v>
      </c>
      <c r="G482" s="639"/>
      <c r="H482" s="143" t="s">
        <v>1224</v>
      </c>
      <c r="I482" s="138">
        <v>27235111</v>
      </c>
      <c r="J482" s="138"/>
      <c r="K482" s="138"/>
      <c r="L482" s="138"/>
      <c r="M482" s="138"/>
      <c r="N482" s="143"/>
      <c r="O482" s="138">
        <v>227</v>
      </c>
      <c r="P482" s="169">
        <v>43835</v>
      </c>
      <c r="Q482" s="138" t="s">
        <v>1225</v>
      </c>
      <c r="R482" s="138" t="s">
        <v>1153</v>
      </c>
      <c r="S482" s="138" t="s">
        <v>309</v>
      </c>
      <c r="T482" s="138" t="s">
        <v>60</v>
      </c>
      <c r="U482" s="585" t="s">
        <v>864</v>
      </c>
      <c r="V482" s="170" t="s">
        <v>254</v>
      </c>
      <c r="W482" s="138">
        <v>1</v>
      </c>
      <c r="X482" s="653">
        <v>1024</v>
      </c>
      <c r="Y482" s="138"/>
      <c r="Z482" s="170">
        <v>17</v>
      </c>
      <c r="AA482" s="486">
        <v>0.11</v>
      </c>
      <c r="AB482" s="138">
        <v>20</v>
      </c>
      <c r="AC482" s="975"/>
      <c r="AD482" s="1484"/>
      <c r="AE482" s="1484"/>
      <c r="AF482" s="1484"/>
      <c r="AG482" s="1740"/>
      <c r="AH482" s="1740"/>
      <c r="AI482" s="975"/>
      <c r="AJ482" s="1333" t="s">
        <v>1226</v>
      </c>
      <c r="AK482" s="138"/>
      <c r="AL482" s="138"/>
      <c r="AM482" s="138"/>
      <c r="AN482" s="138"/>
      <c r="AO482" s="171"/>
      <c r="AP482" s="138"/>
      <c r="AQ482" s="172"/>
      <c r="AR482" s="170"/>
      <c r="AS482" s="138"/>
      <c r="AT482" s="138"/>
      <c r="AU482" s="138"/>
    </row>
    <row r="483" spans="1:47" s="716" customFormat="1" ht="16" x14ac:dyDescent="0.2">
      <c r="A483" s="1426">
        <v>1</v>
      </c>
      <c r="B483" s="706" t="s">
        <v>1231</v>
      </c>
      <c r="C483" s="1681"/>
      <c r="D483" s="2016"/>
      <c r="E483" s="707" t="s">
        <v>154</v>
      </c>
      <c r="F483" s="1613" t="s">
        <v>772</v>
      </c>
      <c r="G483" s="708"/>
      <c r="H483" s="709" t="s">
        <v>1229</v>
      </c>
      <c r="I483" s="706">
        <v>27245048</v>
      </c>
      <c r="J483" s="706"/>
      <c r="K483" s="706"/>
      <c r="L483" s="706"/>
      <c r="M483" s="706"/>
      <c r="N483" s="709"/>
      <c r="O483" s="706">
        <v>228</v>
      </c>
      <c r="P483" s="710">
        <v>43836</v>
      </c>
      <c r="Q483" s="706" t="s">
        <v>1230</v>
      </c>
      <c r="R483" s="706" t="s">
        <v>1225</v>
      </c>
      <c r="S483" s="706" t="s">
        <v>309</v>
      </c>
      <c r="T483" s="706" t="s">
        <v>60</v>
      </c>
      <c r="U483" s="711" t="s">
        <v>864</v>
      </c>
      <c r="V483" s="712" t="s">
        <v>254</v>
      </c>
      <c r="W483" s="706">
        <v>1</v>
      </c>
      <c r="X483" s="713">
        <v>1024</v>
      </c>
      <c r="Y483" s="706"/>
      <c r="Z483" s="712">
        <v>17</v>
      </c>
      <c r="AA483" s="707">
        <v>0.11</v>
      </c>
      <c r="AB483" s="706">
        <v>20</v>
      </c>
      <c r="AC483" s="995"/>
      <c r="AD483" s="1507"/>
      <c r="AE483" s="1507"/>
      <c r="AF483" s="1507"/>
      <c r="AG483" s="1760"/>
      <c r="AH483" s="1760"/>
      <c r="AI483" s="995"/>
      <c r="AJ483" s="1371" t="s">
        <v>1232</v>
      </c>
      <c r="AK483" s="706"/>
      <c r="AL483" s="706"/>
      <c r="AM483" s="706"/>
      <c r="AN483" s="706"/>
      <c r="AO483" s="714"/>
      <c r="AP483" s="706"/>
      <c r="AQ483" s="715"/>
      <c r="AR483" s="712"/>
      <c r="AS483" s="706"/>
      <c r="AT483" s="706"/>
      <c r="AU483" s="706"/>
    </row>
    <row r="484" spans="1:47" s="716" customFormat="1" ht="16" x14ac:dyDescent="0.2">
      <c r="A484" s="1426">
        <v>1</v>
      </c>
      <c r="B484" s="706" t="s">
        <v>896</v>
      </c>
      <c r="C484" s="1681"/>
      <c r="D484" s="2016"/>
      <c r="E484" s="707" t="s">
        <v>154</v>
      </c>
      <c r="F484" s="1613" t="s">
        <v>772</v>
      </c>
      <c r="G484" s="708" t="s">
        <v>1310</v>
      </c>
      <c r="H484" s="729" t="s">
        <v>1294</v>
      </c>
      <c r="I484" s="706">
        <v>27289004</v>
      </c>
      <c r="J484" s="706"/>
      <c r="K484" s="706"/>
      <c r="L484" s="706"/>
      <c r="M484" s="706"/>
      <c r="N484" s="709"/>
      <c r="O484" s="706">
        <v>237</v>
      </c>
      <c r="P484" s="710">
        <v>43836</v>
      </c>
      <c r="Q484" s="706" t="s">
        <v>1295</v>
      </c>
      <c r="R484" s="706" t="s">
        <v>1230</v>
      </c>
      <c r="S484" s="706" t="s">
        <v>309</v>
      </c>
      <c r="T484" s="706" t="s">
        <v>60</v>
      </c>
      <c r="U484" s="711" t="s">
        <v>864</v>
      </c>
      <c r="V484" s="712" t="s">
        <v>254</v>
      </c>
      <c r="W484" s="706">
        <v>1</v>
      </c>
      <c r="X484" s="713">
        <v>1024</v>
      </c>
      <c r="Y484" s="706"/>
      <c r="Z484" s="712">
        <v>17</v>
      </c>
      <c r="AA484" s="707">
        <v>0.11</v>
      </c>
      <c r="AB484" s="706">
        <v>20</v>
      </c>
      <c r="AC484" s="995"/>
      <c r="AD484" s="1507"/>
      <c r="AE484" s="1507"/>
      <c r="AF484" s="1507"/>
      <c r="AG484" s="1760"/>
      <c r="AH484" s="1760"/>
      <c r="AI484" s="995"/>
      <c r="AJ484" s="1372" t="s">
        <v>1296</v>
      </c>
      <c r="AK484" s="706"/>
      <c r="AL484" s="706"/>
      <c r="AM484" s="706"/>
      <c r="AN484" s="706"/>
      <c r="AO484" s="714"/>
      <c r="AP484" s="706"/>
      <c r="AQ484" s="715"/>
      <c r="AR484" s="712"/>
      <c r="AS484" s="706"/>
      <c r="AT484" s="706"/>
      <c r="AU484" s="706"/>
    </row>
    <row r="485" spans="1:47" s="728" customFormat="1" ht="16" x14ac:dyDescent="0.2">
      <c r="A485" s="1427">
        <v>1</v>
      </c>
      <c r="B485" s="717" t="s">
        <v>1231</v>
      </c>
      <c r="C485" s="1682"/>
      <c r="D485" s="2017"/>
      <c r="E485" s="718" t="s">
        <v>154</v>
      </c>
      <c r="F485" s="1575" t="s">
        <v>772</v>
      </c>
      <c r="G485" s="719"/>
      <c r="H485" s="720" t="s">
        <v>1233</v>
      </c>
      <c r="I485" s="717">
        <v>27245068</v>
      </c>
      <c r="J485" s="717"/>
      <c r="K485" s="717"/>
      <c r="L485" s="717"/>
      <c r="M485" s="717"/>
      <c r="N485" s="721" t="s">
        <v>731</v>
      </c>
      <c r="O485" s="717">
        <v>229</v>
      </c>
      <c r="P485" s="722">
        <v>43836</v>
      </c>
      <c r="Q485" s="717" t="s">
        <v>1234</v>
      </c>
      <c r="R485" s="717" t="s">
        <v>1230</v>
      </c>
      <c r="S485" s="717" t="s">
        <v>309</v>
      </c>
      <c r="T485" s="717" t="s">
        <v>60</v>
      </c>
      <c r="U485" s="723" t="s">
        <v>864</v>
      </c>
      <c r="V485" s="724" t="s">
        <v>254</v>
      </c>
      <c r="W485" s="717">
        <v>1</v>
      </c>
      <c r="X485" s="725">
        <v>1024</v>
      </c>
      <c r="Y485" s="717"/>
      <c r="Z485" s="724">
        <v>17</v>
      </c>
      <c r="AA485" s="718">
        <v>0.11</v>
      </c>
      <c r="AB485" s="717">
        <v>20</v>
      </c>
      <c r="AC485" s="996"/>
      <c r="AD485" s="1508"/>
      <c r="AE485" s="1508"/>
      <c r="AF485" s="1508"/>
      <c r="AG485" s="1487"/>
      <c r="AH485" s="1487"/>
      <c r="AI485" s="996"/>
      <c r="AJ485" s="1373" t="s">
        <v>1235</v>
      </c>
      <c r="AK485" s="717"/>
      <c r="AL485" s="717"/>
      <c r="AM485" s="717"/>
      <c r="AN485" s="717"/>
      <c r="AO485" s="726"/>
      <c r="AP485" s="717"/>
      <c r="AQ485" s="727"/>
      <c r="AR485" s="724"/>
      <c r="AS485" s="717"/>
      <c r="AT485" s="717"/>
      <c r="AU485" s="717"/>
    </row>
    <row r="486" spans="1:47" s="73" customFormat="1" ht="16" x14ac:dyDescent="0.2">
      <c r="A486" s="1419">
        <v>1</v>
      </c>
      <c r="B486" s="138" t="s">
        <v>1246</v>
      </c>
      <c r="C486" s="1683" t="s">
        <v>1223</v>
      </c>
      <c r="D486" s="1990"/>
      <c r="E486" s="486" t="s">
        <v>154</v>
      </c>
      <c r="F486" s="1589" t="s">
        <v>772</v>
      </c>
      <c r="G486" s="639"/>
      <c r="H486" s="143" t="s">
        <v>1241</v>
      </c>
      <c r="I486" s="138">
        <v>27246204</v>
      </c>
      <c r="J486" s="138"/>
      <c r="K486" s="138"/>
      <c r="L486" s="138"/>
      <c r="M486" s="138"/>
      <c r="N486" s="143"/>
      <c r="O486" s="138">
        <v>230</v>
      </c>
      <c r="P486" s="169">
        <v>43836</v>
      </c>
      <c r="Q486" s="138" t="s">
        <v>1247</v>
      </c>
      <c r="R486" s="138" t="s">
        <v>1230</v>
      </c>
      <c r="S486" s="138" t="s">
        <v>309</v>
      </c>
      <c r="T486" s="138" t="s">
        <v>60</v>
      </c>
      <c r="U486" s="585" t="s">
        <v>864</v>
      </c>
      <c r="V486" s="170" t="s">
        <v>254</v>
      </c>
      <c r="W486" s="138">
        <v>1</v>
      </c>
      <c r="X486" s="653">
        <v>1024</v>
      </c>
      <c r="Y486" s="138"/>
      <c r="Z486" s="170">
        <v>17</v>
      </c>
      <c r="AA486" s="486">
        <v>0.11</v>
      </c>
      <c r="AB486" s="138">
        <v>20</v>
      </c>
      <c r="AC486" s="975"/>
      <c r="AD486" s="1484"/>
      <c r="AE486" s="1484"/>
      <c r="AF486" s="1484"/>
      <c r="AG486" s="1740"/>
      <c r="AH486" s="1740"/>
      <c r="AI486" s="975"/>
      <c r="AJ486" s="1374" t="s">
        <v>1248</v>
      </c>
      <c r="AK486" s="138"/>
      <c r="AL486" s="138"/>
      <c r="AM486" s="138"/>
      <c r="AN486" s="138"/>
      <c r="AO486" s="171"/>
      <c r="AP486" s="138"/>
      <c r="AQ486" s="172"/>
      <c r="AR486" s="170"/>
      <c r="AS486" s="138"/>
      <c r="AT486" s="138"/>
      <c r="AU486" s="138"/>
    </row>
    <row r="487" spans="1:47" s="73" customFormat="1" ht="16" x14ac:dyDescent="0.2">
      <c r="A487" s="1419">
        <v>1</v>
      </c>
      <c r="B487" s="198" t="s">
        <v>1251</v>
      </c>
      <c r="C487" s="1667" t="s">
        <v>1276</v>
      </c>
      <c r="D487" s="1990"/>
      <c r="E487" s="486" t="s">
        <v>154</v>
      </c>
      <c r="F487" s="1589" t="s">
        <v>772</v>
      </c>
      <c r="G487" s="639"/>
      <c r="H487" s="143" t="s">
        <v>1249</v>
      </c>
      <c r="I487" s="138">
        <v>27251270</v>
      </c>
      <c r="J487" s="138"/>
      <c r="K487" s="138"/>
      <c r="L487" s="138"/>
      <c r="M487" s="138"/>
      <c r="N487" s="143"/>
      <c r="O487" s="138">
        <v>231</v>
      </c>
      <c r="P487" s="169">
        <v>43836</v>
      </c>
      <c r="Q487" s="138" t="s">
        <v>1250</v>
      </c>
      <c r="R487" s="138" t="s">
        <v>1247</v>
      </c>
      <c r="S487" s="138" t="s">
        <v>309</v>
      </c>
      <c r="T487" s="138" t="s">
        <v>60</v>
      </c>
      <c r="U487" s="585" t="s">
        <v>864</v>
      </c>
      <c r="V487" s="170" t="s">
        <v>254</v>
      </c>
      <c r="W487" s="138">
        <v>1</v>
      </c>
      <c r="X487" s="653">
        <v>1024</v>
      </c>
      <c r="Y487" s="138"/>
      <c r="Z487" s="170">
        <v>17</v>
      </c>
      <c r="AA487" s="486">
        <v>0.11</v>
      </c>
      <c r="AB487" s="138">
        <v>20</v>
      </c>
      <c r="AC487" s="975"/>
      <c r="AD487" s="1484"/>
      <c r="AE487" s="1484"/>
      <c r="AF487" s="1484"/>
      <c r="AG487" s="1740"/>
      <c r="AH487" s="1740"/>
      <c r="AI487" s="975"/>
      <c r="AJ487" s="1374" t="s">
        <v>1252</v>
      </c>
      <c r="AK487" s="138"/>
      <c r="AL487" s="138"/>
      <c r="AM487" s="138"/>
      <c r="AN487" s="138"/>
      <c r="AO487" s="171"/>
      <c r="AP487" s="138"/>
      <c r="AQ487" s="172"/>
      <c r="AR487" s="170"/>
      <c r="AS487" s="138"/>
      <c r="AT487" s="138"/>
      <c r="AU487" s="138"/>
    </row>
    <row r="488" spans="1:47" x14ac:dyDescent="0.2">
      <c r="Y488" s="1">
        <v>27287028</v>
      </c>
    </row>
    <row r="489" spans="1:47" s="73" customFormat="1" ht="16" x14ac:dyDescent="0.2">
      <c r="A489" s="1419">
        <v>1</v>
      </c>
      <c r="B489" s="138" t="s">
        <v>896</v>
      </c>
      <c r="C489" s="1667" t="s">
        <v>1307</v>
      </c>
      <c r="D489" s="1990"/>
      <c r="E489" s="486" t="s">
        <v>154</v>
      </c>
      <c r="F489" s="1589" t="s">
        <v>772</v>
      </c>
      <c r="G489" s="639"/>
      <c r="H489" s="143" t="s">
        <v>1287</v>
      </c>
      <c r="I489" s="138">
        <v>27287028</v>
      </c>
      <c r="J489" s="138"/>
      <c r="K489" s="138"/>
      <c r="L489" s="138"/>
      <c r="M489" s="138"/>
      <c r="N489" s="143"/>
      <c r="O489" s="138">
        <v>234</v>
      </c>
      <c r="P489" s="169">
        <v>43838</v>
      </c>
      <c r="Q489" s="138" t="s">
        <v>1288</v>
      </c>
      <c r="R489" s="138" t="s">
        <v>1230</v>
      </c>
      <c r="S489" s="138" t="s">
        <v>309</v>
      </c>
      <c r="T489" s="198" t="s">
        <v>22</v>
      </c>
      <c r="U489" s="144" t="s">
        <v>864</v>
      </c>
      <c r="V489" s="170" t="s">
        <v>254</v>
      </c>
      <c r="W489" s="138">
        <v>1</v>
      </c>
      <c r="X489" s="315">
        <v>1024</v>
      </c>
      <c r="Y489" s="138"/>
      <c r="Z489" s="170">
        <v>17</v>
      </c>
      <c r="AA489" s="486">
        <v>0.11</v>
      </c>
      <c r="AB489" s="138">
        <v>20</v>
      </c>
      <c r="AC489" s="975" t="s">
        <v>1451</v>
      </c>
      <c r="AD489" s="1484"/>
      <c r="AE489" s="1484"/>
      <c r="AF489" s="1484"/>
      <c r="AG489" s="1740"/>
      <c r="AH489" s="1740"/>
      <c r="AI489" s="975"/>
      <c r="AJ489" s="1333" t="s">
        <v>1289</v>
      </c>
      <c r="AK489" s="138"/>
      <c r="AL489" s="138"/>
      <c r="AM489" s="138"/>
      <c r="AN489" s="138"/>
      <c r="AO489" s="171"/>
      <c r="AP489" s="138"/>
      <c r="AQ489" s="172"/>
      <c r="AR489" s="170"/>
      <c r="AS489" s="138"/>
      <c r="AT489" s="138"/>
      <c r="AU489" s="138"/>
    </row>
    <row r="490" spans="1:47" s="73" customFormat="1" ht="16" x14ac:dyDescent="0.2">
      <c r="A490" s="1419"/>
      <c r="B490" s="138"/>
      <c r="C490" s="1667"/>
      <c r="D490" s="1990"/>
      <c r="E490" s="486"/>
      <c r="F490" s="1589"/>
      <c r="G490" s="639"/>
      <c r="H490" s="143" t="s">
        <v>1311</v>
      </c>
      <c r="I490" s="138">
        <v>27307110</v>
      </c>
      <c r="J490" s="138"/>
      <c r="K490" s="138"/>
      <c r="L490" s="138"/>
      <c r="M490" s="138"/>
      <c r="N490" s="143"/>
      <c r="O490" s="138"/>
      <c r="P490" s="169"/>
      <c r="Q490" s="138"/>
      <c r="R490" s="138"/>
      <c r="S490" s="138"/>
      <c r="T490" s="198"/>
      <c r="U490" s="144"/>
      <c r="V490" s="170"/>
      <c r="W490" s="138"/>
      <c r="X490" s="315"/>
      <c r="Y490" s="138"/>
      <c r="Z490" s="170"/>
      <c r="AA490" s="486"/>
      <c r="AB490" s="138"/>
      <c r="AC490" s="975"/>
      <c r="AD490" s="1484"/>
      <c r="AE490" s="1484"/>
      <c r="AF490" s="1484"/>
      <c r="AG490" s="1740"/>
      <c r="AH490" s="1740"/>
      <c r="AI490" s="975"/>
      <c r="AJ490" s="1374" t="s">
        <v>1312</v>
      </c>
      <c r="AK490" s="138"/>
      <c r="AL490" s="138"/>
      <c r="AM490" s="138"/>
      <c r="AN490" s="138"/>
      <c r="AO490" s="171"/>
      <c r="AP490" s="138"/>
      <c r="AQ490" s="172"/>
      <c r="AR490" s="170"/>
      <c r="AS490" s="138"/>
      <c r="AT490" s="138"/>
      <c r="AU490" s="138"/>
    </row>
    <row r="491" spans="1:47" s="73" customFormat="1" ht="16" x14ac:dyDescent="0.2">
      <c r="A491" s="1419"/>
      <c r="B491" s="138"/>
      <c r="C491" s="1667"/>
      <c r="D491" s="1990"/>
      <c r="E491" s="486"/>
      <c r="F491" s="1589"/>
      <c r="G491" s="639"/>
      <c r="H491" s="143" t="s">
        <v>1313</v>
      </c>
      <c r="I491" s="138">
        <v>27307842</v>
      </c>
      <c r="J491" s="138"/>
      <c r="K491" s="138"/>
      <c r="L491" s="138"/>
      <c r="M491" s="138"/>
      <c r="N491" s="143"/>
      <c r="O491" s="138"/>
      <c r="P491" s="169"/>
      <c r="Q491" s="138"/>
      <c r="R491" s="138"/>
      <c r="S491" s="138"/>
      <c r="T491" s="198"/>
      <c r="U491" s="144"/>
      <c r="V491" s="170"/>
      <c r="W491" s="138"/>
      <c r="X491" s="315"/>
      <c r="Y491" s="138"/>
      <c r="Z491" s="170"/>
      <c r="AA491" s="486"/>
      <c r="AB491" s="138"/>
      <c r="AC491" s="975"/>
      <c r="AD491" s="1484"/>
      <c r="AE491" s="1484"/>
      <c r="AF491" s="1484"/>
      <c r="AG491" s="1740"/>
      <c r="AH491" s="1740"/>
      <c r="AI491" s="975"/>
      <c r="AJ491" s="1374" t="s">
        <v>1314</v>
      </c>
      <c r="AK491" s="138"/>
      <c r="AL491" s="138"/>
      <c r="AM491" s="138"/>
      <c r="AN491" s="138"/>
      <c r="AO491" s="171"/>
      <c r="AP491" s="138"/>
      <c r="AQ491" s="172"/>
      <c r="AR491" s="170"/>
      <c r="AS491" s="138"/>
      <c r="AT491" s="138"/>
      <c r="AU491" s="138"/>
    </row>
    <row r="492" spans="1:47" s="73" customFormat="1" ht="16" x14ac:dyDescent="0.2">
      <c r="A492" s="1419">
        <v>1</v>
      </c>
      <c r="B492" s="138" t="s">
        <v>896</v>
      </c>
      <c r="C492" s="1667"/>
      <c r="D492" s="1990"/>
      <c r="E492" s="486" t="s">
        <v>154</v>
      </c>
      <c r="F492" s="1589" t="s">
        <v>772</v>
      </c>
      <c r="G492" s="708" t="s">
        <v>1310</v>
      </c>
      <c r="H492" s="143" t="s">
        <v>1290</v>
      </c>
      <c r="I492" s="138">
        <v>27287319</v>
      </c>
      <c r="J492" s="138"/>
      <c r="K492" s="138"/>
      <c r="L492" s="138"/>
      <c r="M492" s="138"/>
      <c r="N492" s="654" t="s">
        <v>731</v>
      </c>
      <c r="O492" s="138">
        <v>235</v>
      </c>
      <c r="P492" s="169">
        <v>43838</v>
      </c>
      <c r="Q492" s="138" t="s">
        <v>1291</v>
      </c>
      <c r="R492" s="138" t="s">
        <v>1230</v>
      </c>
      <c r="S492" s="198" t="s">
        <v>912</v>
      </c>
      <c r="T492" s="138" t="s">
        <v>60</v>
      </c>
      <c r="U492" s="144" t="s">
        <v>864</v>
      </c>
      <c r="V492" s="170" t="s">
        <v>254</v>
      </c>
      <c r="W492" s="138">
        <v>1</v>
      </c>
      <c r="X492" s="315">
        <v>1024</v>
      </c>
      <c r="Y492" s="138"/>
      <c r="Z492" s="170">
        <v>17</v>
      </c>
      <c r="AA492" s="486">
        <v>0.11</v>
      </c>
      <c r="AB492" s="138">
        <v>20</v>
      </c>
      <c r="AC492" s="975"/>
      <c r="AD492" s="1484"/>
      <c r="AE492" s="1484"/>
      <c r="AF492" s="1484"/>
      <c r="AG492" s="1740"/>
      <c r="AH492" s="1740"/>
      <c r="AI492" s="975"/>
      <c r="AJ492" s="1334" t="s">
        <v>1309</v>
      </c>
      <c r="AK492" s="138"/>
      <c r="AL492" s="138"/>
      <c r="AM492" s="138"/>
      <c r="AN492" s="138"/>
      <c r="AO492" s="171"/>
      <c r="AP492" s="138"/>
      <c r="AQ492" s="172"/>
      <c r="AR492" s="170"/>
      <c r="AS492" s="138"/>
      <c r="AT492" s="138"/>
      <c r="AU492" s="138"/>
    </row>
    <row r="493" spans="1:47" s="73" customFormat="1" ht="16" x14ac:dyDescent="0.2">
      <c r="A493" s="1419">
        <v>1</v>
      </c>
      <c r="B493" s="138" t="s">
        <v>896</v>
      </c>
      <c r="C493" s="1667"/>
      <c r="D493" s="1990"/>
      <c r="E493" s="486" t="s">
        <v>154</v>
      </c>
      <c r="F493" s="1589" t="s">
        <v>772</v>
      </c>
      <c r="G493" s="708" t="s">
        <v>1310</v>
      </c>
      <c r="H493" s="143" t="s">
        <v>1292</v>
      </c>
      <c r="I493" s="138">
        <v>27287342</v>
      </c>
      <c r="J493" s="138"/>
      <c r="K493" s="138"/>
      <c r="L493" s="138"/>
      <c r="M493" s="138"/>
      <c r="N493" s="143"/>
      <c r="O493" s="138">
        <v>236</v>
      </c>
      <c r="P493" s="169">
        <v>43838</v>
      </c>
      <c r="Q493" s="138" t="s">
        <v>1293</v>
      </c>
      <c r="R493" s="138" t="s">
        <v>1230</v>
      </c>
      <c r="S493" s="138" t="s">
        <v>309</v>
      </c>
      <c r="T493" s="138" t="s">
        <v>60</v>
      </c>
      <c r="U493" s="585" t="s">
        <v>789</v>
      </c>
      <c r="V493" s="170" t="s">
        <v>254</v>
      </c>
      <c r="W493" s="138">
        <v>1</v>
      </c>
      <c r="X493" s="315">
        <v>1024</v>
      </c>
      <c r="Y493" s="138"/>
      <c r="Z493" s="170">
        <v>17</v>
      </c>
      <c r="AA493" s="486">
        <v>0.11</v>
      </c>
      <c r="AB493" s="138">
        <v>20</v>
      </c>
      <c r="AC493" s="975"/>
      <c r="AD493" s="1484"/>
      <c r="AE493" s="1484"/>
      <c r="AF493" s="1484"/>
      <c r="AG493" s="1740"/>
      <c r="AH493" s="1740"/>
      <c r="AI493" s="975"/>
      <c r="AJ493" s="1334" t="s">
        <v>1309</v>
      </c>
      <c r="AK493" s="138"/>
      <c r="AL493" s="138"/>
      <c r="AM493" s="138"/>
      <c r="AN493" s="138"/>
      <c r="AO493" s="171"/>
      <c r="AP493" s="138"/>
      <c r="AQ493" s="172"/>
      <c r="AR493" s="170"/>
      <c r="AS493" s="138"/>
      <c r="AT493" s="138"/>
      <c r="AU493" s="138"/>
    </row>
    <row r="495" spans="1:47" s="716" customFormat="1" ht="16" x14ac:dyDescent="0.2">
      <c r="A495" s="1426">
        <v>1</v>
      </c>
      <c r="B495" s="706" t="s">
        <v>897</v>
      </c>
      <c r="C495" s="1681"/>
      <c r="D495" s="2016"/>
      <c r="E495" s="707" t="s">
        <v>105</v>
      </c>
      <c r="F495" s="1613" t="s">
        <v>772</v>
      </c>
      <c r="G495" s="708"/>
      <c r="H495" s="709" t="s">
        <v>1317</v>
      </c>
      <c r="I495" s="706">
        <v>27312330</v>
      </c>
      <c r="J495" s="138"/>
      <c r="K495" s="138"/>
      <c r="L495" s="138"/>
      <c r="M495" s="138"/>
      <c r="N495" s="654" t="s">
        <v>731</v>
      </c>
      <c r="O495" s="706">
        <v>238</v>
      </c>
      <c r="P495" s="710">
        <v>43839</v>
      </c>
      <c r="Q495" s="706" t="s">
        <v>1230</v>
      </c>
      <c r="R495" s="706" t="s">
        <v>1230</v>
      </c>
      <c r="S495" s="706" t="s">
        <v>309</v>
      </c>
      <c r="T495" s="706" t="s">
        <v>60</v>
      </c>
      <c r="U495" s="711" t="s">
        <v>864</v>
      </c>
      <c r="V495" s="712" t="s">
        <v>254</v>
      </c>
      <c r="W495" s="706">
        <v>1</v>
      </c>
      <c r="X495" s="713">
        <v>1024</v>
      </c>
      <c r="Y495" s="706"/>
      <c r="Z495" s="712">
        <v>17</v>
      </c>
      <c r="AA495" s="707">
        <v>0.11</v>
      </c>
      <c r="AB495" s="706">
        <v>20</v>
      </c>
      <c r="AC495" s="995"/>
      <c r="AD495" s="1507"/>
      <c r="AE495" s="1507"/>
      <c r="AF495" s="1507"/>
      <c r="AG495" s="1760"/>
      <c r="AH495" s="1760"/>
      <c r="AI495" s="995"/>
      <c r="AJ495" s="1371" t="s">
        <v>1318</v>
      </c>
      <c r="AK495" s="706"/>
      <c r="AL495" s="706"/>
      <c r="AM495" s="706"/>
      <c r="AN495" s="706"/>
      <c r="AO495" s="714"/>
      <c r="AP495" s="706"/>
      <c r="AQ495" s="715"/>
      <c r="AR495" s="712"/>
      <c r="AS495" s="706"/>
      <c r="AT495" s="706"/>
      <c r="AU495" s="706"/>
    </row>
    <row r="496" spans="1:47" s="716" customFormat="1" ht="16" x14ac:dyDescent="0.2">
      <c r="A496" s="1426">
        <v>1</v>
      </c>
      <c r="B496" s="706" t="s">
        <v>897</v>
      </c>
      <c r="C496" s="1681"/>
      <c r="D496" s="2016"/>
      <c r="E496" s="707" t="s">
        <v>105</v>
      </c>
      <c r="F496" s="1613" t="s">
        <v>772</v>
      </c>
      <c r="G496" s="708"/>
      <c r="H496" s="709" t="s">
        <v>1344</v>
      </c>
      <c r="I496" s="706">
        <v>27330140</v>
      </c>
      <c r="J496" s="138"/>
      <c r="K496" s="138"/>
      <c r="L496" s="138"/>
      <c r="M496" s="138"/>
      <c r="N496" s="654"/>
      <c r="O496" s="706">
        <v>238</v>
      </c>
      <c r="P496" s="710">
        <v>43839</v>
      </c>
      <c r="Q496" s="706" t="s">
        <v>1345</v>
      </c>
      <c r="R496" s="706" t="s">
        <v>1230</v>
      </c>
      <c r="S496" s="706" t="s">
        <v>309</v>
      </c>
      <c r="T496" s="798" t="s">
        <v>22</v>
      </c>
      <c r="U496" s="799" t="s">
        <v>864</v>
      </c>
      <c r="V496" s="712" t="s">
        <v>254</v>
      </c>
      <c r="W496" s="706">
        <v>1</v>
      </c>
      <c r="X496" s="713">
        <v>1024</v>
      </c>
      <c r="Y496" s="706"/>
      <c r="Z496" s="712">
        <v>17</v>
      </c>
      <c r="AA496" s="707">
        <v>0.11</v>
      </c>
      <c r="AB496" s="706">
        <v>20</v>
      </c>
      <c r="AC496" s="995"/>
      <c r="AD496" s="1507"/>
      <c r="AE496" s="1507"/>
      <c r="AF496" s="1507"/>
      <c r="AG496" s="1760"/>
      <c r="AH496" s="1760"/>
      <c r="AI496" s="995"/>
      <c r="AJ496" s="1371"/>
      <c r="AK496" s="706"/>
      <c r="AL496" s="706"/>
      <c r="AM496" s="706"/>
      <c r="AN496" s="706"/>
      <c r="AO496" s="714"/>
      <c r="AP496" s="706"/>
      <c r="AQ496" s="715"/>
      <c r="AR496" s="712"/>
      <c r="AS496" s="706"/>
      <c r="AT496" s="706"/>
      <c r="AU496" s="706"/>
    </row>
    <row r="498" spans="1:47" s="73" customFormat="1" ht="16" x14ac:dyDescent="0.2">
      <c r="A498" s="1419">
        <v>32</v>
      </c>
      <c r="B498" s="138" t="s">
        <v>1143</v>
      </c>
      <c r="C498" s="1667"/>
      <c r="D498" s="1990"/>
      <c r="E498" s="486" t="s">
        <v>105</v>
      </c>
      <c r="F498" s="1589" t="s">
        <v>772</v>
      </c>
      <c r="G498" s="639" t="s">
        <v>1310</v>
      </c>
      <c r="H498" s="143" t="s">
        <v>1434</v>
      </c>
      <c r="I498" s="138">
        <v>27414833</v>
      </c>
      <c r="J498" s="138"/>
      <c r="K498" s="138"/>
      <c r="L498" s="138"/>
      <c r="M498" s="138"/>
      <c r="N498" s="143"/>
      <c r="O498" s="138">
        <v>240</v>
      </c>
      <c r="P498" s="169">
        <v>43843</v>
      </c>
      <c r="Q498" s="138" t="s">
        <v>1435</v>
      </c>
      <c r="R498" s="138" t="s">
        <v>1153</v>
      </c>
      <c r="S498" s="138" t="s">
        <v>309</v>
      </c>
      <c r="T498" s="138" t="s">
        <v>60</v>
      </c>
      <c r="U498" s="585" t="s">
        <v>864</v>
      </c>
      <c r="V498" s="170" t="s">
        <v>310</v>
      </c>
      <c r="W498" s="138">
        <v>1</v>
      </c>
      <c r="X498" s="315">
        <v>24576</v>
      </c>
      <c r="Y498" s="138"/>
      <c r="Z498" s="170">
        <v>17</v>
      </c>
      <c r="AA498" s="486">
        <v>0.11</v>
      </c>
      <c r="AB498" s="138">
        <v>20</v>
      </c>
      <c r="AC498" s="975" t="s">
        <v>1452</v>
      </c>
      <c r="AD498" s="1484"/>
      <c r="AE498" s="1484"/>
      <c r="AF498" s="1484"/>
      <c r="AG498" s="1740"/>
      <c r="AH498" s="1740"/>
      <c r="AI498" s="975"/>
      <c r="AJ498" s="1333" t="s">
        <v>1436</v>
      </c>
      <c r="AK498" s="138"/>
      <c r="AL498" s="138"/>
      <c r="AM498" s="138"/>
      <c r="AN498" s="138"/>
      <c r="AO498" s="171"/>
      <c r="AP498" s="138"/>
      <c r="AQ498" s="172"/>
      <c r="AR498" s="170"/>
      <c r="AS498" s="138"/>
      <c r="AT498" s="138"/>
      <c r="AU498" s="138"/>
    </row>
    <row r="499" spans="1:47" s="73" customFormat="1" ht="16" x14ac:dyDescent="0.2">
      <c r="A499" s="1419">
        <v>32</v>
      </c>
      <c r="B499" s="138" t="s">
        <v>1143</v>
      </c>
      <c r="C499" s="1667"/>
      <c r="D499" s="1990"/>
      <c r="E499" s="486" t="s">
        <v>105</v>
      </c>
      <c r="F499" s="1589" t="s">
        <v>772</v>
      </c>
      <c r="G499" s="639" t="s">
        <v>1310</v>
      </c>
      <c r="H499" s="143" t="s">
        <v>1444</v>
      </c>
      <c r="I499" s="138">
        <v>24715275</v>
      </c>
      <c r="J499" s="138"/>
      <c r="K499" s="138"/>
      <c r="L499" s="138"/>
      <c r="M499" s="138"/>
      <c r="N499" s="143"/>
      <c r="O499" s="138">
        <v>241</v>
      </c>
      <c r="P499" s="169">
        <v>43843</v>
      </c>
      <c r="Q499" s="138" t="s">
        <v>1445</v>
      </c>
      <c r="R499" s="138" t="s">
        <v>1435</v>
      </c>
      <c r="S499" s="138" t="s">
        <v>309</v>
      </c>
      <c r="T499" s="138" t="s">
        <v>60</v>
      </c>
      <c r="U499" s="585" t="s">
        <v>864</v>
      </c>
      <c r="V499" s="170" t="s">
        <v>310</v>
      </c>
      <c r="W499" s="138">
        <v>1</v>
      </c>
      <c r="X499" s="315">
        <v>24576</v>
      </c>
      <c r="Y499" s="138"/>
      <c r="Z499" s="170">
        <v>17</v>
      </c>
      <c r="AA499" s="486">
        <v>0.11</v>
      </c>
      <c r="AB499" s="138">
        <v>20</v>
      </c>
      <c r="AC499" s="975" t="s">
        <v>1452</v>
      </c>
      <c r="AD499" s="1484"/>
      <c r="AE499" s="1484"/>
      <c r="AF499" s="1484"/>
      <c r="AG499" s="1740"/>
      <c r="AH499" s="1740"/>
      <c r="AI499" s="975"/>
      <c r="AJ499" s="1333" t="s">
        <v>1449</v>
      </c>
      <c r="AK499" s="138"/>
      <c r="AL499" s="138"/>
      <c r="AM499" s="138"/>
      <c r="AN499" s="138"/>
      <c r="AO499" s="171"/>
      <c r="AP499" s="138"/>
      <c r="AQ499" s="172"/>
      <c r="AR499" s="170"/>
      <c r="AS499" s="138"/>
      <c r="AT499" s="138"/>
      <c r="AU499" s="138"/>
    </row>
    <row r="500" spans="1:47" s="73" customFormat="1" ht="16" x14ac:dyDescent="0.2">
      <c r="A500" s="1419">
        <v>32</v>
      </c>
      <c r="B500" s="138" t="s">
        <v>1143</v>
      </c>
      <c r="C500" s="1667"/>
      <c r="D500" s="1990"/>
      <c r="E500" s="486" t="s">
        <v>105</v>
      </c>
      <c r="F500" s="1589" t="s">
        <v>772</v>
      </c>
      <c r="G500" s="639"/>
      <c r="H500" s="143" t="s">
        <v>1446</v>
      </c>
      <c r="I500" s="138">
        <v>27415860</v>
      </c>
      <c r="J500" s="138"/>
      <c r="K500" s="138"/>
      <c r="L500" s="138"/>
      <c r="M500" s="138"/>
      <c r="N500" s="143"/>
      <c r="O500" s="138">
        <v>242</v>
      </c>
      <c r="P500" s="169">
        <v>43843</v>
      </c>
      <c r="Q500" s="138" t="s">
        <v>1447</v>
      </c>
      <c r="R500" s="138" t="s">
        <v>1445</v>
      </c>
      <c r="S500" s="138" t="s">
        <v>309</v>
      </c>
      <c r="T500" s="138" t="s">
        <v>60</v>
      </c>
      <c r="U500" s="585" t="s">
        <v>864</v>
      </c>
      <c r="V500" s="170" t="s">
        <v>310</v>
      </c>
      <c r="W500" s="138">
        <v>1</v>
      </c>
      <c r="X500" s="315">
        <v>24576</v>
      </c>
      <c r="Y500" s="138"/>
      <c r="Z500" s="170">
        <v>17</v>
      </c>
      <c r="AA500" s="486">
        <v>0.11</v>
      </c>
      <c r="AB500" s="138">
        <v>20</v>
      </c>
      <c r="AC500" s="975" t="s">
        <v>1452</v>
      </c>
      <c r="AD500" s="1484"/>
      <c r="AE500" s="1484"/>
      <c r="AF500" s="1484"/>
      <c r="AG500" s="1740"/>
      <c r="AH500" s="1740"/>
      <c r="AI500" s="975"/>
      <c r="AJ500" s="1333" t="s">
        <v>1448</v>
      </c>
      <c r="AK500" s="138"/>
      <c r="AL500" s="138"/>
      <c r="AM500" s="138"/>
      <c r="AN500" s="138"/>
      <c r="AO500" s="171"/>
      <c r="AP500" s="138"/>
      <c r="AQ500" s="172"/>
      <c r="AR500" s="170"/>
      <c r="AS500" s="138"/>
      <c r="AT500" s="138"/>
      <c r="AU500" s="138"/>
    </row>
    <row r="501" spans="1:47" s="73" customFormat="1" ht="16" x14ac:dyDescent="0.2">
      <c r="A501" s="1419">
        <v>32</v>
      </c>
      <c r="B501" s="138" t="s">
        <v>1143</v>
      </c>
      <c r="C501" s="1667"/>
      <c r="D501" s="1990"/>
      <c r="E501" s="486" t="s">
        <v>105</v>
      </c>
      <c r="F501" s="1589" t="s">
        <v>772</v>
      </c>
      <c r="G501" s="639"/>
      <c r="H501" s="143" t="s">
        <v>1456</v>
      </c>
      <c r="I501" s="138"/>
      <c r="J501" s="138"/>
      <c r="K501" s="138"/>
      <c r="L501" s="138"/>
      <c r="M501" s="138"/>
      <c r="N501" s="143"/>
      <c r="O501" s="138">
        <v>243</v>
      </c>
      <c r="P501" s="169">
        <v>43843</v>
      </c>
      <c r="Q501" s="138" t="s">
        <v>1447</v>
      </c>
      <c r="R501" s="138" t="s">
        <v>1447</v>
      </c>
      <c r="S501" s="138" t="s">
        <v>309</v>
      </c>
      <c r="T501" s="138" t="s">
        <v>60</v>
      </c>
      <c r="U501" s="585" t="s">
        <v>864</v>
      </c>
      <c r="V501" s="170" t="s">
        <v>310</v>
      </c>
      <c r="W501" s="138">
        <v>1</v>
      </c>
      <c r="X501" s="315">
        <v>24576</v>
      </c>
      <c r="Y501" s="138"/>
      <c r="Z501" s="170">
        <v>17</v>
      </c>
      <c r="AA501" s="486">
        <v>0.11</v>
      </c>
      <c r="AB501" s="138">
        <v>20</v>
      </c>
      <c r="AC501" s="976" t="s">
        <v>1455</v>
      </c>
      <c r="AD501" s="1484"/>
      <c r="AE501" s="1484"/>
      <c r="AF501" s="1484"/>
      <c r="AG501" s="1740"/>
      <c r="AH501" s="1740"/>
      <c r="AI501" s="976"/>
      <c r="AJ501" s="1319" t="s">
        <v>1457</v>
      </c>
      <c r="AK501" s="138"/>
      <c r="AL501" s="138"/>
      <c r="AM501" s="138"/>
      <c r="AN501" s="138"/>
      <c r="AO501" s="171"/>
      <c r="AP501" s="138"/>
      <c r="AQ501" s="172"/>
      <c r="AR501" s="170"/>
      <c r="AS501" s="138"/>
      <c r="AT501" s="138"/>
      <c r="AU501" s="138"/>
    </row>
    <row r="502" spans="1:47" x14ac:dyDescent="0.2">
      <c r="A502" s="601"/>
      <c r="C502" s="1668"/>
      <c r="E502" s="216"/>
      <c r="G502" s="238"/>
      <c r="I502" s="1"/>
      <c r="J502" s="1"/>
      <c r="K502" s="1"/>
      <c r="L502" s="1"/>
      <c r="M502" s="1"/>
      <c r="P502" s="66"/>
      <c r="R502" s="1"/>
      <c r="T502" s="1"/>
      <c r="U502" s="19"/>
      <c r="X502" s="320"/>
      <c r="AA502" s="216"/>
      <c r="AC502" s="652"/>
      <c r="AD502" s="1509"/>
      <c r="AE502" s="1509"/>
      <c r="AF502" s="1509"/>
      <c r="AG502" s="1761"/>
      <c r="AH502" s="1761"/>
      <c r="AI502" s="652"/>
      <c r="AJ502" s="1287"/>
    </row>
    <row r="503" spans="1:47" ht="16" x14ac:dyDescent="0.2">
      <c r="H503" s="11" t="s">
        <v>1450</v>
      </c>
      <c r="I503" s="11">
        <v>27415822</v>
      </c>
      <c r="N503" s="143"/>
      <c r="AC503" s="651" t="s">
        <v>308</v>
      </c>
    </row>
    <row r="505" spans="1:47" s="73" customFormat="1" ht="16" x14ac:dyDescent="0.2">
      <c r="A505" s="1419">
        <v>32</v>
      </c>
      <c r="B505" s="138" t="s">
        <v>1143</v>
      </c>
      <c r="C505" s="1667"/>
      <c r="D505" s="1990"/>
      <c r="E505" s="486" t="s">
        <v>105</v>
      </c>
      <c r="F505" s="1589" t="s">
        <v>772</v>
      </c>
      <c r="G505" s="639" t="s">
        <v>1503</v>
      </c>
      <c r="H505" s="143" t="s">
        <v>1453</v>
      </c>
      <c r="I505" s="138">
        <v>27418755</v>
      </c>
      <c r="J505" s="138"/>
      <c r="K505" s="138"/>
      <c r="L505" s="138"/>
      <c r="M505" s="138"/>
      <c r="N505" s="143"/>
      <c r="O505" s="138">
        <v>243</v>
      </c>
      <c r="P505" s="169">
        <v>43843</v>
      </c>
      <c r="Q505" s="138" t="s">
        <v>1454</v>
      </c>
      <c r="R505" s="138" t="s">
        <v>1447</v>
      </c>
      <c r="S505" s="138" t="s">
        <v>309</v>
      </c>
      <c r="T505" s="138" t="s">
        <v>60</v>
      </c>
      <c r="U505" s="585" t="s">
        <v>864</v>
      </c>
      <c r="V505" s="170" t="s">
        <v>310</v>
      </c>
      <c r="W505" s="138">
        <v>1</v>
      </c>
      <c r="X505" s="314">
        <v>1024</v>
      </c>
      <c r="Y505" s="138"/>
      <c r="Z505" s="170">
        <v>17</v>
      </c>
      <c r="AA505" s="486">
        <v>0.11</v>
      </c>
      <c r="AB505" s="138">
        <v>20</v>
      </c>
      <c r="AC505" s="975" t="s">
        <v>1452</v>
      </c>
      <c r="AD505" s="1484"/>
      <c r="AE505" s="1484"/>
      <c r="AF505" s="1484"/>
      <c r="AG505" s="1740"/>
      <c r="AH505" s="1740"/>
      <c r="AI505" s="975"/>
      <c r="AJ505" s="1333" t="s">
        <v>1467</v>
      </c>
      <c r="AK505" s="138"/>
      <c r="AL505" s="138"/>
      <c r="AM505" s="138"/>
      <c r="AN505" s="138"/>
      <c r="AO505" s="171"/>
      <c r="AP505" s="138"/>
      <c r="AQ505" s="172"/>
      <c r="AR505" s="170"/>
      <c r="AS505" s="138"/>
      <c r="AT505" s="138"/>
      <c r="AU505" s="138"/>
    </row>
    <row r="507" spans="1:47" s="772" customFormat="1" ht="16" x14ac:dyDescent="0.2">
      <c r="A507" s="1428"/>
      <c r="B507" s="763"/>
      <c r="C507" s="1428"/>
      <c r="D507" s="2018"/>
      <c r="E507" s="896" t="s">
        <v>1469</v>
      </c>
      <c r="F507" s="1610"/>
      <c r="G507" s="763"/>
      <c r="H507" s="765"/>
      <c r="I507" s="765"/>
      <c r="J507" s="765"/>
      <c r="K507" s="765"/>
      <c r="L507" s="765"/>
      <c r="M507" s="765"/>
      <c r="N507" s="765"/>
      <c r="O507" s="763"/>
      <c r="P507" s="763"/>
      <c r="Q507" s="763"/>
      <c r="S507" s="763"/>
      <c r="V507" s="768"/>
      <c r="W507" s="763"/>
      <c r="X507" s="769"/>
      <c r="Y507" s="763"/>
      <c r="Z507" s="768"/>
      <c r="AA507" s="763"/>
      <c r="AB507" s="763"/>
      <c r="AC507" s="992"/>
      <c r="AD507" s="1504"/>
      <c r="AE507" s="1504"/>
      <c r="AF507" s="1504"/>
      <c r="AG507" s="1757"/>
      <c r="AH507" s="1757"/>
      <c r="AI507" s="992"/>
      <c r="AJ507" s="1375"/>
      <c r="AK507" s="763"/>
      <c r="AL507" s="763"/>
      <c r="AM507" s="763"/>
      <c r="AN507" s="763"/>
      <c r="AO507" s="770"/>
      <c r="AP507" s="763"/>
      <c r="AQ507" s="771"/>
      <c r="AR507" s="768"/>
      <c r="AS507" s="763"/>
      <c r="AT507" s="763"/>
      <c r="AU507" s="763"/>
    </row>
    <row r="509" spans="1:47" ht="16" x14ac:dyDescent="0.2">
      <c r="H509" s="501" t="s">
        <v>1501</v>
      </c>
      <c r="I509" s="1">
        <v>27479265</v>
      </c>
      <c r="J509" s="1"/>
      <c r="K509" s="1"/>
      <c r="L509" s="1"/>
      <c r="M509" s="1"/>
      <c r="O509" s="1">
        <v>243</v>
      </c>
      <c r="P509" s="66">
        <v>43847</v>
      </c>
      <c r="Q509" s="1" t="s">
        <v>1454</v>
      </c>
      <c r="R509" t="s">
        <v>1447</v>
      </c>
      <c r="S509" s="1" t="s">
        <v>309</v>
      </c>
      <c r="T509" s="1" t="s">
        <v>60</v>
      </c>
      <c r="U509" s="1" t="s">
        <v>864</v>
      </c>
      <c r="V509" s="5" t="s">
        <v>310</v>
      </c>
      <c r="W509" s="1">
        <v>1</v>
      </c>
      <c r="X509" s="1">
        <v>25728</v>
      </c>
      <c r="AJ509" s="1319" t="s">
        <v>1504</v>
      </c>
    </row>
    <row r="510" spans="1:47" x14ac:dyDescent="0.2">
      <c r="H510" s="501" t="s">
        <v>1502</v>
      </c>
      <c r="I510" s="1">
        <v>27479266</v>
      </c>
      <c r="J510" s="1"/>
      <c r="K510" s="1"/>
      <c r="L510" s="1"/>
      <c r="M510" s="1"/>
      <c r="O510" s="1">
        <v>243</v>
      </c>
      <c r="P510" s="66">
        <v>43847</v>
      </c>
      <c r="Q510" s="1" t="s">
        <v>1454</v>
      </c>
      <c r="R510" t="s">
        <v>1447</v>
      </c>
      <c r="S510" s="1" t="s">
        <v>309</v>
      </c>
      <c r="T510" s="1" t="s">
        <v>60</v>
      </c>
      <c r="U510" s="1" t="s">
        <v>864</v>
      </c>
      <c r="V510" s="5" t="s">
        <v>310</v>
      </c>
      <c r="W510" s="1">
        <v>1</v>
      </c>
      <c r="X510" s="1">
        <v>25728</v>
      </c>
    </row>
    <row r="512" spans="1:47" ht="16" x14ac:dyDescent="0.2">
      <c r="D512" s="1980">
        <v>1</v>
      </c>
      <c r="E512" s="1" t="s">
        <v>105</v>
      </c>
      <c r="G512" s="599" t="s">
        <v>1310</v>
      </c>
      <c r="H512" s="501" t="s">
        <v>1507</v>
      </c>
      <c r="I512" s="1">
        <v>27480351</v>
      </c>
      <c r="J512" s="1"/>
      <c r="K512" s="1"/>
      <c r="L512" s="1"/>
      <c r="M512" s="1"/>
      <c r="O512" s="1">
        <v>244</v>
      </c>
      <c r="P512" s="66">
        <v>43847</v>
      </c>
      <c r="Q512" s="1" t="s">
        <v>1505</v>
      </c>
      <c r="R512" s="1" t="s">
        <v>1454</v>
      </c>
      <c r="S512" s="1" t="s">
        <v>309</v>
      </c>
      <c r="T512" s="1" t="s">
        <v>60</v>
      </c>
      <c r="U512" s="1" t="s">
        <v>864</v>
      </c>
      <c r="V512" s="5" t="s">
        <v>310</v>
      </c>
      <c r="W512" s="1">
        <v>1</v>
      </c>
      <c r="X512" s="1">
        <v>1072</v>
      </c>
      <c r="Z512" s="5">
        <v>17</v>
      </c>
      <c r="AA512" s="1">
        <v>0.4</v>
      </c>
      <c r="AJ512" s="1319" t="s">
        <v>1506</v>
      </c>
    </row>
    <row r="513" spans="4:36" ht="16" x14ac:dyDescent="0.2">
      <c r="D513" s="1980">
        <v>1</v>
      </c>
      <c r="E513" s="1" t="s">
        <v>105</v>
      </c>
      <c r="H513" s="501" t="s">
        <v>1508</v>
      </c>
      <c r="I513" s="11">
        <v>27481667</v>
      </c>
      <c r="O513" s="1">
        <v>245</v>
      </c>
      <c r="P513" s="66">
        <v>43847</v>
      </c>
      <c r="Q513" s="1" t="s">
        <v>1509</v>
      </c>
      <c r="R513" s="1" t="s">
        <v>1505</v>
      </c>
      <c r="S513" s="1" t="s">
        <v>309</v>
      </c>
      <c r="T513" s="1" t="s">
        <v>60</v>
      </c>
      <c r="U513" s="1" t="s">
        <v>864</v>
      </c>
      <c r="V513" s="5" t="s">
        <v>310</v>
      </c>
      <c r="W513" s="1">
        <v>1</v>
      </c>
      <c r="X513" s="1">
        <v>1072</v>
      </c>
      <c r="Z513" s="5">
        <v>17</v>
      </c>
      <c r="AA513" s="1">
        <v>0.4</v>
      </c>
      <c r="AJ513" s="1319" t="s">
        <v>1510</v>
      </c>
    </row>
    <row r="514" spans="4:36" ht="16" x14ac:dyDescent="0.2">
      <c r="D514" s="1980">
        <v>1</v>
      </c>
      <c r="E514" s="1" t="s">
        <v>105</v>
      </c>
      <c r="H514" s="11" t="s">
        <v>1511</v>
      </c>
      <c r="I514" s="11">
        <v>27482400</v>
      </c>
      <c r="O514" s="1">
        <v>246</v>
      </c>
      <c r="P514" s="66">
        <v>43847</v>
      </c>
      <c r="Q514" s="1" t="s">
        <v>1512</v>
      </c>
      <c r="R514" s="1" t="s">
        <v>1505</v>
      </c>
      <c r="S514" s="1" t="s">
        <v>309</v>
      </c>
      <c r="T514" s="1" t="s">
        <v>60</v>
      </c>
      <c r="U514" s="1" t="s">
        <v>864</v>
      </c>
      <c r="V514" s="5" t="s">
        <v>310</v>
      </c>
      <c r="W514" s="1">
        <v>1</v>
      </c>
      <c r="X514" s="499">
        <v>536</v>
      </c>
      <c r="Z514" s="5">
        <v>17</v>
      </c>
      <c r="AA514" s="1">
        <v>0.4</v>
      </c>
      <c r="AJ514" s="1319" t="s">
        <v>1516</v>
      </c>
    </row>
    <row r="515" spans="4:36" ht="16" x14ac:dyDescent="0.2">
      <c r="D515" s="1980">
        <v>1</v>
      </c>
      <c r="E515" s="905" t="s">
        <v>154</v>
      </c>
      <c r="H515" s="11" t="s">
        <v>1513</v>
      </c>
      <c r="I515" s="11">
        <v>27483621</v>
      </c>
      <c r="O515" s="1">
        <v>247</v>
      </c>
      <c r="P515" s="66">
        <v>43847</v>
      </c>
      <c r="Q515" s="1" t="s">
        <v>1514</v>
      </c>
      <c r="R515" s="1" t="s">
        <v>1512</v>
      </c>
      <c r="S515" s="1" t="s">
        <v>309</v>
      </c>
      <c r="T515" s="1" t="s">
        <v>60</v>
      </c>
      <c r="U515" s="1" t="s">
        <v>864</v>
      </c>
      <c r="V515" s="5" t="s">
        <v>310</v>
      </c>
      <c r="W515" s="1">
        <v>1</v>
      </c>
      <c r="X515" s="1">
        <v>536</v>
      </c>
      <c r="Z515" s="5">
        <v>17</v>
      </c>
      <c r="AA515" s="1">
        <v>0.4</v>
      </c>
      <c r="AJ515" s="1319" t="s">
        <v>1515</v>
      </c>
    </row>
    <row r="516" spans="4:36" ht="16" x14ac:dyDescent="0.2">
      <c r="D516" s="1980">
        <v>1</v>
      </c>
      <c r="E516" s="1" t="s">
        <v>105</v>
      </c>
      <c r="H516" s="11" t="s">
        <v>1517</v>
      </c>
      <c r="I516" s="11">
        <v>27483695</v>
      </c>
      <c r="O516" s="1">
        <v>248</v>
      </c>
      <c r="P516" s="66">
        <v>43847</v>
      </c>
      <c r="Q516" s="1" t="s">
        <v>1518</v>
      </c>
      <c r="R516" s="1" t="s">
        <v>1512</v>
      </c>
      <c r="S516" s="1" t="s">
        <v>309</v>
      </c>
      <c r="T516" s="1" t="s">
        <v>60</v>
      </c>
      <c r="U516" s="1" t="s">
        <v>864</v>
      </c>
      <c r="V516" s="5" t="s">
        <v>310</v>
      </c>
      <c r="W516" s="1">
        <v>1</v>
      </c>
      <c r="X516" s="1">
        <v>536</v>
      </c>
      <c r="Z516" s="5">
        <v>17</v>
      </c>
      <c r="AA516" s="1">
        <v>0.4</v>
      </c>
      <c r="AJ516" s="1319" t="s">
        <v>1519</v>
      </c>
    </row>
    <row r="517" spans="4:36" ht="16" x14ac:dyDescent="0.2">
      <c r="D517" s="1980">
        <v>1</v>
      </c>
      <c r="E517" s="1" t="s">
        <v>105</v>
      </c>
      <c r="H517" s="11" t="s">
        <v>1520</v>
      </c>
      <c r="I517" s="11">
        <v>27483829</v>
      </c>
      <c r="O517" s="1">
        <v>249</v>
      </c>
      <c r="P517" s="66">
        <v>43847</v>
      </c>
      <c r="Q517" s="1" t="s">
        <v>1523</v>
      </c>
      <c r="R517" s="1" t="s">
        <v>1518</v>
      </c>
      <c r="S517" s="1" t="s">
        <v>309</v>
      </c>
      <c r="T517" s="1" t="s">
        <v>60</v>
      </c>
      <c r="U517" s="1" t="s">
        <v>864</v>
      </c>
      <c r="V517" s="5" t="s">
        <v>310</v>
      </c>
      <c r="W517" s="1">
        <v>1</v>
      </c>
      <c r="X517" s="1">
        <v>536</v>
      </c>
      <c r="Z517" s="5">
        <v>17</v>
      </c>
      <c r="AA517" s="1">
        <v>0.4</v>
      </c>
      <c r="AJ517" s="1319" t="s">
        <v>1521</v>
      </c>
    </row>
    <row r="518" spans="4:36" ht="16" x14ac:dyDescent="0.2">
      <c r="D518" s="1980">
        <v>1</v>
      </c>
      <c r="E518" s="905" t="s">
        <v>154</v>
      </c>
      <c r="H518" s="11" t="s">
        <v>1522</v>
      </c>
      <c r="I518" s="11">
        <v>27484285</v>
      </c>
      <c r="O518" s="1">
        <v>250</v>
      </c>
      <c r="P518" s="66">
        <v>43847</v>
      </c>
      <c r="Q518" s="1" t="s">
        <v>1524</v>
      </c>
      <c r="R518" s="1" t="s">
        <v>1523</v>
      </c>
      <c r="S518" s="1" t="s">
        <v>309</v>
      </c>
      <c r="T518" s="1" t="s">
        <v>60</v>
      </c>
      <c r="U518" s="1" t="s">
        <v>864</v>
      </c>
      <c r="V518" s="5" t="s">
        <v>310</v>
      </c>
      <c r="W518" s="1">
        <v>1</v>
      </c>
      <c r="X518" s="1">
        <v>536</v>
      </c>
      <c r="Z518" s="5">
        <v>17</v>
      </c>
      <c r="AA518" s="1">
        <v>0.4</v>
      </c>
      <c r="AJ518" s="1319" t="s">
        <v>1525</v>
      </c>
    </row>
    <row r="519" spans="4:36" ht="16" x14ac:dyDescent="0.2">
      <c r="D519" s="1980">
        <v>1</v>
      </c>
      <c r="E519" s="1" t="s">
        <v>105</v>
      </c>
      <c r="H519" s="11" t="s">
        <v>1526</v>
      </c>
      <c r="I519" s="11">
        <v>27484924</v>
      </c>
      <c r="O519" s="1">
        <v>251</v>
      </c>
      <c r="P519" s="66">
        <v>43847</v>
      </c>
      <c r="Q519" s="1" t="s">
        <v>1527</v>
      </c>
      <c r="R519" s="1" t="s">
        <v>1523</v>
      </c>
      <c r="S519" s="1" t="s">
        <v>309</v>
      </c>
      <c r="T519" s="1" t="s">
        <v>60</v>
      </c>
      <c r="U519" s="499" t="s">
        <v>865</v>
      </c>
      <c r="V519" s="5" t="s">
        <v>310</v>
      </c>
      <c r="W519" s="1">
        <v>1</v>
      </c>
      <c r="X519" s="1">
        <v>536</v>
      </c>
      <c r="Z519" s="5">
        <v>17</v>
      </c>
      <c r="AA519" s="1">
        <v>0.4</v>
      </c>
      <c r="AJ519" s="1319" t="s">
        <v>1528</v>
      </c>
    </row>
    <row r="520" spans="4:36" ht="16" x14ac:dyDescent="0.2">
      <c r="D520" s="1980">
        <v>40</v>
      </c>
      <c r="E520" s="599" t="s">
        <v>1533</v>
      </c>
      <c r="F520" s="2" t="s">
        <v>786</v>
      </c>
      <c r="H520" s="11" t="s">
        <v>1531</v>
      </c>
      <c r="I520" s="11">
        <v>27486454</v>
      </c>
      <c r="O520" s="1">
        <v>252</v>
      </c>
      <c r="P520" s="66">
        <v>43847</v>
      </c>
      <c r="Q520" s="1" t="s">
        <v>1532</v>
      </c>
      <c r="R520" s="1" t="s">
        <v>1524</v>
      </c>
      <c r="S520" s="1" t="s">
        <v>309</v>
      </c>
      <c r="T520" s="1" t="s">
        <v>60</v>
      </c>
      <c r="U520" s="1" t="s">
        <v>864</v>
      </c>
      <c r="V520" s="5" t="s">
        <v>310</v>
      </c>
      <c r="W520" s="1">
        <v>1</v>
      </c>
      <c r="X520" s="499">
        <v>21140</v>
      </c>
      <c r="Z520" s="5">
        <v>17</v>
      </c>
      <c r="AA520" s="1">
        <v>0.4</v>
      </c>
      <c r="AJ520" s="1346" t="s">
        <v>1539</v>
      </c>
    </row>
    <row r="521" spans="4:36" ht="16" x14ac:dyDescent="0.2">
      <c r="D521" s="1980">
        <v>20</v>
      </c>
      <c r="E521" s="216" t="s">
        <v>328</v>
      </c>
      <c r="F521" s="1614" t="s">
        <v>786</v>
      </c>
      <c r="H521" s="11" t="s">
        <v>1534</v>
      </c>
      <c r="I521" s="11">
        <v>27490025</v>
      </c>
      <c r="O521" s="1">
        <v>253</v>
      </c>
      <c r="P521" s="66">
        <v>43847</v>
      </c>
      <c r="Q521" s="1" t="s">
        <v>1535</v>
      </c>
      <c r="R521" s="1" t="s">
        <v>1532</v>
      </c>
      <c r="S521" s="1" t="s">
        <v>309</v>
      </c>
      <c r="T521" s="1" t="s">
        <v>60</v>
      </c>
      <c r="U521" s="499" t="s">
        <v>865</v>
      </c>
      <c r="V521" s="5" t="s">
        <v>310</v>
      </c>
      <c r="W521" s="1">
        <v>1</v>
      </c>
      <c r="X521" s="499">
        <v>10720</v>
      </c>
      <c r="Z521" s="5">
        <v>17</v>
      </c>
      <c r="AA521" s="1">
        <v>0.4</v>
      </c>
      <c r="AJ521" s="1346" t="s">
        <v>1540</v>
      </c>
    </row>
    <row r="522" spans="4:36" ht="16" x14ac:dyDescent="0.2">
      <c r="D522" s="1980">
        <v>20</v>
      </c>
      <c r="E522" s="216" t="s">
        <v>328</v>
      </c>
      <c r="F522" s="1614" t="s">
        <v>786</v>
      </c>
      <c r="H522" s="11" t="s">
        <v>1536</v>
      </c>
      <c r="I522" s="11">
        <v>27490026</v>
      </c>
      <c r="O522" s="1">
        <v>254</v>
      </c>
      <c r="P522" s="66">
        <v>43847</v>
      </c>
      <c r="Q522" s="1" t="s">
        <v>1537</v>
      </c>
      <c r="R522" s="1" t="s">
        <v>1535</v>
      </c>
      <c r="S522" s="1" t="s">
        <v>309</v>
      </c>
      <c r="T522" s="1" t="s">
        <v>60</v>
      </c>
      <c r="U522" s="1" t="s">
        <v>865</v>
      </c>
      <c r="V522" s="5" t="s">
        <v>310</v>
      </c>
      <c r="W522" s="1">
        <v>1</v>
      </c>
      <c r="X522" s="1">
        <v>10720</v>
      </c>
      <c r="Z522" s="5">
        <v>17</v>
      </c>
      <c r="AA522" s="1">
        <v>0.4</v>
      </c>
      <c r="AJ522" s="1319" t="s">
        <v>1538</v>
      </c>
    </row>
    <row r="524" spans="4:36" ht="16" x14ac:dyDescent="0.2">
      <c r="D524" s="1980">
        <v>1</v>
      </c>
      <c r="E524" s="905" t="s">
        <v>154</v>
      </c>
      <c r="H524" s="11" t="s">
        <v>1543</v>
      </c>
      <c r="I524" s="11">
        <v>27503890</v>
      </c>
      <c r="O524" s="1">
        <v>255</v>
      </c>
      <c r="P524" s="66">
        <v>43849</v>
      </c>
      <c r="Q524" s="1" t="s">
        <v>1544</v>
      </c>
      <c r="R524" s="1" t="s">
        <v>1524</v>
      </c>
      <c r="S524" s="1" t="s">
        <v>309</v>
      </c>
      <c r="T524" s="1" t="s">
        <v>60</v>
      </c>
      <c r="U524" s="499" t="s">
        <v>864</v>
      </c>
      <c r="V524" s="5" t="s">
        <v>310</v>
      </c>
      <c r="W524" s="1">
        <v>1</v>
      </c>
      <c r="X524" s="1">
        <v>536</v>
      </c>
      <c r="Z524" s="5">
        <v>17</v>
      </c>
      <c r="AA524" s="1">
        <v>0.4</v>
      </c>
      <c r="AJ524" s="1319" t="s">
        <v>1545</v>
      </c>
    </row>
    <row r="525" spans="4:36" ht="16" x14ac:dyDescent="0.2">
      <c r="D525" s="1980">
        <v>2</v>
      </c>
      <c r="E525" s="905" t="s">
        <v>154</v>
      </c>
      <c r="H525" s="11" t="s">
        <v>1548</v>
      </c>
      <c r="I525" s="11">
        <v>27503912</v>
      </c>
      <c r="O525" s="1">
        <v>256</v>
      </c>
      <c r="P525" s="66">
        <v>43849</v>
      </c>
      <c r="Q525" s="1" t="s">
        <v>1547</v>
      </c>
      <c r="R525" s="1" t="s">
        <v>1544</v>
      </c>
      <c r="S525" s="1" t="s">
        <v>309</v>
      </c>
      <c r="T525" s="1" t="s">
        <v>60</v>
      </c>
      <c r="U525" s="216" t="s">
        <v>864</v>
      </c>
      <c r="V525" s="5" t="s">
        <v>310</v>
      </c>
      <c r="W525" s="1">
        <v>1</v>
      </c>
      <c r="X525" s="1">
        <v>1072</v>
      </c>
      <c r="Z525" s="5">
        <v>17</v>
      </c>
      <c r="AA525" s="1">
        <v>0.4</v>
      </c>
      <c r="AJ525" s="1376" t="s">
        <v>1546</v>
      </c>
    </row>
    <row r="527" spans="4:36" ht="16" x14ac:dyDescent="0.2">
      <c r="D527" s="1980">
        <v>50</v>
      </c>
      <c r="E527" s="1" t="s">
        <v>328</v>
      </c>
      <c r="F527" s="1614" t="s">
        <v>786</v>
      </c>
      <c r="G527" s="948">
        <v>0.37202546296296296</v>
      </c>
      <c r="H527" s="11" t="s">
        <v>1549</v>
      </c>
      <c r="I527" s="11">
        <v>27505757</v>
      </c>
      <c r="O527" s="1">
        <v>257</v>
      </c>
      <c r="P527" s="66">
        <v>43849</v>
      </c>
      <c r="Q527" s="1" t="s">
        <v>1551</v>
      </c>
      <c r="R527" s="1" t="s">
        <v>1547</v>
      </c>
      <c r="S527" s="1" t="s">
        <v>309</v>
      </c>
      <c r="T527" s="1" t="s">
        <v>60</v>
      </c>
      <c r="U527" s="499" t="s">
        <v>1553</v>
      </c>
      <c r="V527" s="5" t="s">
        <v>310</v>
      </c>
      <c r="W527" s="1">
        <v>1</v>
      </c>
      <c r="X527" s="1">
        <v>26800</v>
      </c>
      <c r="Z527" s="5">
        <v>17</v>
      </c>
      <c r="AA527" s="1">
        <v>0.4</v>
      </c>
      <c r="AJ527" s="1377">
        <v>43849.597222222219</v>
      </c>
    </row>
    <row r="528" spans="4:36" ht="16" x14ac:dyDescent="0.2">
      <c r="D528" s="1980">
        <v>50</v>
      </c>
      <c r="E528" s="1" t="s">
        <v>328</v>
      </c>
      <c r="F528" s="1614" t="s">
        <v>786</v>
      </c>
      <c r="G528" s="948">
        <v>0.33438657407407407</v>
      </c>
      <c r="H528" s="11" t="s">
        <v>1550</v>
      </c>
      <c r="I528" s="11">
        <v>27505774</v>
      </c>
      <c r="O528" s="1">
        <v>258</v>
      </c>
      <c r="P528" s="66">
        <v>43849</v>
      </c>
      <c r="Q528" s="1" t="s">
        <v>1552</v>
      </c>
      <c r="R528" s="1" t="s">
        <v>1551</v>
      </c>
      <c r="S528" s="1" t="s">
        <v>309</v>
      </c>
      <c r="T528" s="1" t="s">
        <v>60</v>
      </c>
      <c r="U528" s="499" t="s">
        <v>1554</v>
      </c>
      <c r="V528" s="5" t="s">
        <v>310</v>
      </c>
      <c r="W528" s="1">
        <v>1</v>
      </c>
      <c r="X528" s="1">
        <v>26800</v>
      </c>
      <c r="Z528" s="5">
        <v>17</v>
      </c>
      <c r="AA528" s="1">
        <v>0.4</v>
      </c>
      <c r="AJ528" s="1377">
        <v>43849.597222222219</v>
      </c>
    </row>
    <row r="529" spans="3:36" ht="16" x14ac:dyDescent="0.2">
      <c r="D529" s="1980">
        <v>50</v>
      </c>
      <c r="E529" s="1" t="s">
        <v>328</v>
      </c>
      <c r="F529" s="1614" t="s">
        <v>786</v>
      </c>
      <c r="G529" s="948">
        <v>0.35373842592592591</v>
      </c>
      <c r="H529" s="11" t="s">
        <v>1556</v>
      </c>
      <c r="I529" s="11">
        <v>27505781</v>
      </c>
      <c r="O529" s="1">
        <v>259</v>
      </c>
      <c r="P529" s="66">
        <v>43849</v>
      </c>
      <c r="Q529" s="1" t="s">
        <v>1557</v>
      </c>
      <c r="R529" s="1" t="s">
        <v>1551</v>
      </c>
      <c r="S529" s="1" t="s">
        <v>309</v>
      </c>
      <c r="T529" s="1" t="s">
        <v>60</v>
      </c>
      <c r="U529" s="499" t="s">
        <v>1555</v>
      </c>
      <c r="V529" s="5" t="s">
        <v>310</v>
      </c>
      <c r="W529" s="1">
        <v>1</v>
      </c>
      <c r="X529" s="1">
        <v>26800</v>
      </c>
      <c r="Z529" s="5">
        <v>17</v>
      </c>
      <c r="AA529" s="1">
        <v>0.4</v>
      </c>
      <c r="AJ529" s="1377">
        <v>43849.597222222219</v>
      </c>
    </row>
    <row r="530" spans="3:36" ht="16" x14ac:dyDescent="0.2">
      <c r="D530" s="1980">
        <v>50</v>
      </c>
      <c r="E530" s="1" t="s">
        <v>328</v>
      </c>
      <c r="F530" s="1614" t="s">
        <v>786</v>
      </c>
      <c r="G530" s="599" t="s">
        <v>1533</v>
      </c>
      <c r="H530" s="11" t="s">
        <v>1558</v>
      </c>
      <c r="I530" s="950">
        <v>27538508</v>
      </c>
      <c r="J530" s="950"/>
      <c r="K530" s="950"/>
      <c r="L530" s="950"/>
      <c r="M530" s="950"/>
      <c r="O530" s="1">
        <v>260</v>
      </c>
      <c r="P530" s="66">
        <v>43850</v>
      </c>
      <c r="Q530" s="1" t="s">
        <v>1559</v>
      </c>
      <c r="R530" s="1" t="s">
        <v>1557</v>
      </c>
      <c r="S530" s="1" t="s">
        <v>309</v>
      </c>
      <c r="T530" s="1" t="s">
        <v>60</v>
      </c>
      <c r="U530" s="499" t="s">
        <v>1560</v>
      </c>
      <c r="V530" s="5" t="s">
        <v>310</v>
      </c>
      <c r="W530" s="1">
        <v>1</v>
      </c>
      <c r="X530" s="1">
        <v>26800</v>
      </c>
      <c r="Z530" s="5">
        <v>17</v>
      </c>
      <c r="AA530" s="1">
        <v>0.4</v>
      </c>
      <c r="AJ530" s="1377"/>
    </row>
    <row r="531" spans="3:36" ht="16" x14ac:dyDescent="0.2">
      <c r="D531" s="1980">
        <v>50</v>
      </c>
      <c r="E531" s="1" t="s">
        <v>328</v>
      </c>
      <c r="F531" s="1614" t="s">
        <v>786</v>
      </c>
      <c r="G531" s="599" t="s">
        <v>1533</v>
      </c>
      <c r="H531" s="11" t="s">
        <v>1561</v>
      </c>
      <c r="I531" s="950">
        <v>27538511</v>
      </c>
      <c r="J531" s="950"/>
      <c r="K531" s="950"/>
      <c r="L531" s="950"/>
      <c r="M531" s="950"/>
      <c r="O531" s="1">
        <v>261</v>
      </c>
      <c r="P531" s="66">
        <v>43850</v>
      </c>
      <c r="Q531" s="1" t="s">
        <v>1562</v>
      </c>
      <c r="R531" s="1" t="s">
        <v>1559</v>
      </c>
      <c r="S531" s="1" t="s">
        <v>309</v>
      </c>
      <c r="T531" s="1" t="s">
        <v>60</v>
      </c>
      <c r="U531" s="499" t="s">
        <v>1563</v>
      </c>
      <c r="V531" s="5" t="s">
        <v>310</v>
      </c>
      <c r="W531" s="1">
        <v>1</v>
      </c>
      <c r="X531" s="1">
        <v>26800</v>
      </c>
      <c r="Z531" s="5">
        <v>17</v>
      </c>
      <c r="AA531" s="1">
        <v>0.4</v>
      </c>
      <c r="AJ531" s="1377"/>
    </row>
    <row r="532" spans="3:36" ht="16" x14ac:dyDescent="0.2">
      <c r="D532" s="1980">
        <v>25</v>
      </c>
      <c r="E532" s="1" t="s">
        <v>328</v>
      </c>
      <c r="F532" s="1614" t="s">
        <v>786</v>
      </c>
      <c r="G532" s="948">
        <v>0.16305555555555554</v>
      </c>
      <c r="H532" s="11" t="s">
        <v>1564</v>
      </c>
      <c r="I532" s="11">
        <v>27522833</v>
      </c>
      <c r="O532" s="1">
        <v>262</v>
      </c>
      <c r="P532" s="66">
        <v>43850</v>
      </c>
      <c r="Q532" s="1" t="s">
        <v>1565</v>
      </c>
      <c r="R532" s="1" t="s">
        <v>1551</v>
      </c>
      <c r="S532" s="1" t="s">
        <v>309</v>
      </c>
      <c r="T532" s="499" t="s">
        <v>22</v>
      </c>
      <c r="U532" s="216" t="s">
        <v>1582</v>
      </c>
      <c r="V532" s="5" t="s">
        <v>310</v>
      </c>
      <c r="W532" s="1">
        <v>1</v>
      </c>
      <c r="X532" s="1">
        <v>13400</v>
      </c>
      <c r="Z532" s="5">
        <v>17</v>
      </c>
      <c r="AA532" s="1">
        <v>0.4</v>
      </c>
      <c r="AJ532" s="1378" t="s">
        <v>1578</v>
      </c>
    </row>
    <row r="533" spans="3:36" ht="16" x14ac:dyDescent="0.2">
      <c r="D533" s="1980">
        <v>25</v>
      </c>
      <c r="E533" s="1" t="s">
        <v>328</v>
      </c>
      <c r="F533" s="1614" t="s">
        <v>786</v>
      </c>
      <c r="G533" s="948">
        <v>0.16196759259259261</v>
      </c>
      <c r="H533" s="11" t="s">
        <v>1566</v>
      </c>
      <c r="I533" s="11">
        <v>27522840</v>
      </c>
      <c r="O533" s="1">
        <v>263</v>
      </c>
      <c r="P533" s="66">
        <v>43850</v>
      </c>
      <c r="Q533" s="1" t="s">
        <v>1567</v>
      </c>
      <c r="R533" s="1" t="s">
        <v>1565</v>
      </c>
      <c r="S533" s="1" t="s">
        <v>309</v>
      </c>
      <c r="T533" s="499" t="s">
        <v>22</v>
      </c>
      <c r="U533" s="216" t="s">
        <v>1582</v>
      </c>
      <c r="V533" s="5" t="s">
        <v>310</v>
      </c>
      <c r="W533" s="1">
        <v>1</v>
      </c>
      <c r="X533" s="1">
        <v>13400</v>
      </c>
      <c r="Z533" s="5">
        <v>17</v>
      </c>
      <c r="AA533" s="1">
        <v>0.4</v>
      </c>
      <c r="AJ533" s="1379" t="s">
        <v>1579</v>
      </c>
    </row>
    <row r="534" spans="3:36" ht="16" x14ac:dyDescent="0.2">
      <c r="D534" s="1980">
        <v>50</v>
      </c>
      <c r="E534" s="597" t="s">
        <v>154</v>
      </c>
      <c r="F534" s="1614" t="s">
        <v>786</v>
      </c>
      <c r="G534" s="948">
        <v>0.34920138888888891</v>
      </c>
      <c r="H534" s="11" t="s">
        <v>1580</v>
      </c>
      <c r="I534" s="952">
        <v>27537890</v>
      </c>
      <c r="J534" s="952"/>
      <c r="K534" s="952"/>
      <c r="L534" s="952"/>
      <c r="M534" s="952"/>
      <c r="O534" s="1">
        <v>264</v>
      </c>
      <c r="P534" s="66">
        <v>43852</v>
      </c>
      <c r="Q534" s="1" t="s">
        <v>1583</v>
      </c>
      <c r="R534" s="1" t="s">
        <v>1551</v>
      </c>
      <c r="S534" s="1" t="s">
        <v>309</v>
      </c>
      <c r="T534" s="1" t="s">
        <v>60</v>
      </c>
      <c r="U534" s="499" t="s">
        <v>789</v>
      </c>
      <c r="V534" s="5" t="s">
        <v>310</v>
      </c>
      <c r="W534" s="1">
        <v>1</v>
      </c>
      <c r="X534" s="1">
        <v>26800</v>
      </c>
      <c r="Z534" s="5">
        <v>17</v>
      </c>
      <c r="AA534" s="1">
        <v>0.4</v>
      </c>
      <c r="AJ534" s="1377">
        <v>43849.597222222219</v>
      </c>
    </row>
    <row r="535" spans="3:36" ht="16" x14ac:dyDescent="0.2">
      <c r="D535" s="1980">
        <v>50</v>
      </c>
      <c r="E535" s="597" t="s">
        <v>154</v>
      </c>
      <c r="F535" s="1614" t="s">
        <v>786</v>
      </c>
      <c r="G535" s="948">
        <v>0.37690972222222219</v>
      </c>
      <c r="H535" s="11" t="s">
        <v>1581</v>
      </c>
      <c r="I535" s="952">
        <v>27541993</v>
      </c>
      <c r="J535" s="952"/>
      <c r="K535" s="952"/>
      <c r="L535" s="952"/>
      <c r="M535" s="952"/>
      <c r="O535" s="1">
        <v>265</v>
      </c>
      <c r="P535" s="66">
        <v>43852</v>
      </c>
      <c r="Q535" s="1" t="s">
        <v>1584</v>
      </c>
      <c r="R535" s="1" t="s">
        <v>1552</v>
      </c>
      <c r="S535" s="1" t="s">
        <v>309</v>
      </c>
      <c r="T535" s="1" t="s">
        <v>60</v>
      </c>
      <c r="U535" s="499" t="s">
        <v>1554</v>
      </c>
      <c r="V535" s="5" t="s">
        <v>310</v>
      </c>
      <c r="W535" s="1">
        <v>1</v>
      </c>
      <c r="X535" s="1">
        <v>26800</v>
      </c>
      <c r="Z535" s="5">
        <v>17</v>
      </c>
      <c r="AA535" s="1">
        <v>0.4</v>
      </c>
      <c r="AJ535" s="1380" t="s">
        <v>1585</v>
      </c>
    </row>
    <row r="536" spans="3:36" ht="16" x14ac:dyDescent="0.2">
      <c r="D536" s="1980">
        <v>50</v>
      </c>
      <c r="E536" s="1" t="s">
        <v>328</v>
      </c>
      <c r="F536" s="1614" t="s">
        <v>786</v>
      </c>
      <c r="G536" s="948">
        <v>0.37692129629629628</v>
      </c>
      <c r="H536" s="11" t="s">
        <v>1587</v>
      </c>
      <c r="I536" s="952">
        <v>27542105</v>
      </c>
      <c r="J536" s="952"/>
      <c r="K536" s="952"/>
      <c r="L536" s="952"/>
      <c r="M536" s="952"/>
      <c r="O536" s="1">
        <v>266</v>
      </c>
      <c r="P536" s="66">
        <v>43852</v>
      </c>
      <c r="Q536" s="1" t="s">
        <v>1586</v>
      </c>
      <c r="R536" s="1" t="s">
        <v>1557</v>
      </c>
      <c r="S536" s="1" t="s">
        <v>309</v>
      </c>
      <c r="T536" s="1" t="s">
        <v>60</v>
      </c>
      <c r="U536" s="499" t="s">
        <v>1555</v>
      </c>
      <c r="V536" s="5" t="s">
        <v>310</v>
      </c>
      <c r="W536" s="1">
        <v>1</v>
      </c>
      <c r="X536" s="1">
        <v>26800</v>
      </c>
      <c r="Z536" s="5">
        <v>17</v>
      </c>
      <c r="AA536" s="1">
        <v>0.4</v>
      </c>
      <c r="AJ536" s="1380" t="s">
        <v>1585</v>
      </c>
    </row>
    <row r="537" spans="3:36" ht="16" x14ac:dyDescent="0.2">
      <c r="D537" s="1980">
        <v>50</v>
      </c>
      <c r="E537" s="1" t="s">
        <v>328</v>
      </c>
      <c r="F537" s="1614" t="s">
        <v>786</v>
      </c>
      <c r="G537" s="948">
        <v>0.37697916666666664</v>
      </c>
      <c r="H537" s="11" t="s">
        <v>1588</v>
      </c>
      <c r="I537" s="952">
        <v>27542139</v>
      </c>
      <c r="J537" s="952"/>
      <c r="K537" s="952"/>
      <c r="L537" s="952"/>
      <c r="M537" s="952"/>
      <c r="O537" s="1">
        <v>267</v>
      </c>
      <c r="P537" s="66">
        <v>43852</v>
      </c>
      <c r="Q537" s="1" t="s">
        <v>1589</v>
      </c>
      <c r="R537" s="1" t="s">
        <v>1551</v>
      </c>
      <c r="S537" s="1" t="s">
        <v>309</v>
      </c>
      <c r="T537" s="1" t="s">
        <v>60</v>
      </c>
      <c r="U537" s="499" t="s">
        <v>1553</v>
      </c>
      <c r="V537" s="5" t="s">
        <v>310</v>
      </c>
      <c r="W537" s="1">
        <v>1</v>
      </c>
      <c r="X537" s="1">
        <v>26800</v>
      </c>
      <c r="Z537" s="5">
        <v>17</v>
      </c>
      <c r="AA537" s="1">
        <v>0.4</v>
      </c>
      <c r="AJ537" s="1380" t="s">
        <v>1590</v>
      </c>
    </row>
    <row r="538" spans="3:36" ht="16" x14ac:dyDescent="0.2">
      <c r="D538" s="1980">
        <v>50</v>
      </c>
      <c r="E538" s="1" t="s">
        <v>328</v>
      </c>
      <c r="F538" s="1614" t="s">
        <v>786</v>
      </c>
      <c r="G538" s="948">
        <v>0.37724537037037037</v>
      </c>
      <c r="H538" s="11" t="s">
        <v>1591</v>
      </c>
      <c r="I538" s="952">
        <v>27542368</v>
      </c>
      <c r="J538" s="952"/>
      <c r="K538" s="952"/>
      <c r="L538" s="952"/>
      <c r="M538" s="952"/>
      <c r="O538" s="1">
        <v>268</v>
      </c>
      <c r="P538" s="66">
        <v>43852</v>
      </c>
      <c r="Q538" s="1" t="s">
        <v>1592</v>
      </c>
      <c r="R538" s="1" t="s">
        <v>1559</v>
      </c>
      <c r="S538" s="1" t="s">
        <v>309</v>
      </c>
      <c r="T538" s="1" t="s">
        <v>60</v>
      </c>
      <c r="U538" s="499" t="s">
        <v>1560</v>
      </c>
      <c r="V538" s="5" t="s">
        <v>310</v>
      </c>
      <c r="W538" s="1">
        <v>1</v>
      </c>
      <c r="X538" s="1">
        <v>26800</v>
      </c>
      <c r="Z538" s="5">
        <v>17</v>
      </c>
      <c r="AA538" s="1">
        <v>0.4</v>
      </c>
      <c r="AJ538" s="1380" t="s">
        <v>1590</v>
      </c>
    </row>
    <row r="539" spans="3:36" ht="16" x14ac:dyDescent="0.2">
      <c r="D539" s="1980">
        <v>50</v>
      </c>
      <c r="E539" s="1" t="s">
        <v>328</v>
      </c>
      <c r="F539" s="1614" t="s">
        <v>786</v>
      </c>
      <c r="G539" s="599"/>
      <c r="H539" s="11" t="s">
        <v>1593</v>
      </c>
      <c r="I539" s="952">
        <v>27542393</v>
      </c>
      <c r="J539" s="952"/>
      <c r="K539" s="952"/>
      <c r="L539" s="952"/>
      <c r="M539" s="952"/>
      <c r="O539" s="1">
        <v>269</v>
      </c>
      <c r="P539" s="66">
        <v>43852</v>
      </c>
      <c r="Q539" s="1" t="s">
        <v>1594</v>
      </c>
      <c r="R539" s="1" t="s">
        <v>1562</v>
      </c>
      <c r="S539" s="1" t="s">
        <v>309</v>
      </c>
      <c r="T539" s="1" t="s">
        <v>60</v>
      </c>
      <c r="U539" s="499" t="s">
        <v>1563</v>
      </c>
      <c r="V539" s="5" t="s">
        <v>310</v>
      </c>
      <c r="W539" s="1">
        <v>1</v>
      </c>
      <c r="X539" s="1">
        <v>26800</v>
      </c>
      <c r="Z539" s="5">
        <v>17</v>
      </c>
      <c r="AA539" s="1">
        <v>0.4</v>
      </c>
      <c r="AJ539" s="1380" t="s">
        <v>1590</v>
      </c>
    </row>
    <row r="540" spans="3:36" ht="16" x14ac:dyDescent="0.2">
      <c r="D540" s="1980">
        <v>50</v>
      </c>
      <c r="E540" s="597" t="s">
        <v>328</v>
      </c>
      <c r="F540" s="1614" t="s">
        <v>786</v>
      </c>
      <c r="G540" s="867" t="s">
        <v>1692</v>
      </c>
      <c r="H540" s="11" t="s">
        <v>1604</v>
      </c>
      <c r="I540" s="951">
        <v>27631536</v>
      </c>
      <c r="J540" s="951"/>
      <c r="K540" s="951"/>
      <c r="L540" s="951"/>
      <c r="M540" s="951"/>
      <c r="O540" s="1">
        <v>274</v>
      </c>
      <c r="P540" s="66">
        <v>43852</v>
      </c>
      <c r="Q540" s="1" t="s">
        <v>1605</v>
      </c>
      <c r="R540" s="1" t="s">
        <v>1583</v>
      </c>
      <c r="S540" s="1" t="s">
        <v>309</v>
      </c>
      <c r="T540" s="1" t="s">
        <v>60</v>
      </c>
      <c r="U540" s="499" t="s">
        <v>789</v>
      </c>
      <c r="V540" s="5" t="s">
        <v>310</v>
      </c>
      <c r="W540" s="1">
        <v>1</v>
      </c>
      <c r="X540" s="1">
        <v>26800</v>
      </c>
      <c r="Z540" s="5">
        <v>17</v>
      </c>
      <c r="AA540" s="1">
        <v>0.4</v>
      </c>
      <c r="AJ540" s="1380" t="s">
        <v>1590</v>
      </c>
    </row>
    <row r="541" spans="3:36" ht="16" x14ac:dyDescent="0.2">
      <c r="C541" s="1663">
        <v>0.37679398148148152</v>
      </c>
      <c r="D541" s="1980">
        <v>50</v>
      </c>
      <c r="E541" s="597" t="s">
        <v>154</v>
      </c>
      <c r="F541" s="1614" t="s">
        <v>786</v>
      </c>
      <c r="G541" s="867"/>
      <c r="H541" s="11" t="s">
        <v>1606</v>
      </c>
      <c r="I541" s="951">
        <v>27645910</v>
      </c>
      <c r="J541" s="951"/>
      <c r="K541" s="951"/>
      <c r="L541" s="951"/>
      <c r="M541" s="951"/>
      <c r="O541" s="1">
        <v>275</v>
      </c>
      <c r="P541" s="66">
        <v>43852</v>
      </c>
      <c r="Q541" s="1" t="s">
        <v>1607</v>
      </c>
      <c r="R541" s="1" t="s">
        <v>1605</v>
      </c>
      <c r="S541" s="1" t="s">
        <v>309</v>
      </c>
      <c r="T541" s="1" t="s">
        <v>60</v>
      </c>
      <c r="U541" s="499" t="s">
        <v>1608</v>
      </c>
      <c r="V541" s="5" t="s">
        <v>310</v>
      </c>
      <c r="W541" s="1">
        <v>1</v>
      </c>
      <c r="X541" s="1">
        <v>26800</v>
      </c>
      <c r="Z541" s="5">
        <v>17</v>
      </c>
      <c r="AA541" s="1">
        <v>0.4</v>
      </c>
      <c r="AJ541" s="1380" t="s">
        <v>1609</v>
      </c>
    </row>
    <row r="542" spans="3:36" ht="16" x14ac:dyDescent="0.2">
      <c r="D542" s="1980">
        <v>50</v>
      </c>
      <c r="E542" s="597" t="s">
        <v>328</v>
      </c>
      <c r="F542" s="1614" t="s">
        <v>786</v>
      </c>
      <c r="G542" s="867" t="s">
        <v>1621</v>
      </c>
      <c r="H542" s="11" t="s">
        <v>1610</v>
      </c>
      <c r="I542" s="951">
        <v>27565470</v>
      </c>
      <c r="J542" s="951"/>
      <c r="K542" s="951"/>
      <c r="L542" s="951"/>
      <c r="M542" s="951"/>
      <c r="O542" s="1">
        <v>276</v>
      </c>
      <c r="P542" s="66">
        <v>43852</v>
      </c>
      <c r="Q542" s="1" t="s">
        <v>1611</v>
      </c>
      <c r="R542" s="1" t="s">
        <v>1607</v>
      </c>
      <c r="S542" s="1" t="s">
        <v>309</v>
      </c>
      <c r="T542" s="1" t="s">
        <v>60</v>
      </c>
      <c r="U542" s="499" t="s">
        <v>1612</v>
      </c>
      <c r="V542" s="5" t="s">
        <v>310</v>
      </c>
      <c r="W542" s="1">
        <v>1</v>
      </c>
      <c r="X542" s="1">
        <v>26800</v>
      </c>
      <c r="Z542" s="5">
        <v>17</v>
      </c>
      <c r="AA542" s="1">
        <v>0.4</v>
      </c>
      <c r="AJ542" s="1380" t="s">
        <v>1613</v>
      </c>
    </row>
    <row r="543" spans="3:36" x14ac:dyDescent="0.2">
      <c r="E543" s="597"/>
      <c r="F543" s="1614"/>
      <c r="G543" s="948"/>
      <c r="I543" s="951"/>
      <c r="J543" s="951"/>
      <c r="K543" s="951"/>
      <c r="L543" s="951"/>
      <c r="M543" s="951"/>
      <c r="P543" s="66"/>
      <c r="R543" s="1"/>
      <c r="T543" s="1"/>
      <c r="U543" s="499"/>
      <c r="X543" s="1"/>
      <c r="AJ543" s="1380"/>
    </row>
    <row r="544" spans="3:36" x14ac:dyDescent="0.2">
      <c r="F544" s="1614"/>
      <c r="G544" s="948"/>
      <c r="I544" s="953"/>
      <c r="J544" s="953"/>
      <c r="K544" s="953"/>
      <c r="L544" s="953"/>
      <c r="M544" s="953"/>
      <c r="P544" s="66"/>
      <c r="R544" s="1"/>
      <c r="T544" s="1"/>
      <c r="U544" s="499"/>
      <c r="X544" s="1"/>
      <c r="AJ544" s="1377"/>
    </row>
    <row r="545" spans="1:47" ht="16" x14ac:dyDescent="0.2">
      <c r="D545" s="1980">
        <v>1</v>
      </c>
      <c r="E545" s="597" t="s">
        <v>154</v>
      </c>
      <c r="F545" s="1614"/>
      <c r="G545" s="948">
        <v>0.18766203703703702</v>
      </c>
      <c r="H545" s="11" t="s">
        <v>1595</v>
      </c>
      <c r="I545" s="952">
        <v>27545098</v>
      </c>
      <c r="J545" s="952"/>
      <c r="K545" s="952"/>
      <c r="L545" s="952"/>
      <c r="M545" s="952"/>
      <c r="O545" s="1">
        <v>270</v>
      </c>
      <c r="P545" s="66">
        <v>43852</v>
      </c>
      <c r="Q545" s="1" t="s">
        <v>1597</v>
      </c>
      <c r="R545" s="1" t="s">
        <v>1565</v>
      </c>
      <c r="S545" s="499" t="s">
        <v>921</v>
      </c>
      <c r="T545" s="499" t="s">
        <v>22</v>
      </c>
      <c r="U545" s="216" t="s">
        <v>1582</v>
      </c>
      <c r="V545" s="5" t="s">
        <v>310</v>
      </c>
      <c r="W545" s="1">
        <v>1</v>
      </c>
      <c r="X545" s="499">
        <v>536</v>
      </c>
      <c r="Z545" s="5">
        <v>17</v>
      </c>
      <c r="AA545" s="1">
        <v>0.4</v>
      </c>
      <c r="AJ545" s="1378" t="s">
        <v>1578</v>
      </c>
    </row>
    <row r="546" spans="1:47" ht="16" x14ac:dyDescent="0.2">
      <c r="D546" s="1980">
        <v>1</v>
      </c>
      <c r="E546" s="597" t="s">
        <v>154</v>
      </c>
      <c r="F546" s="1614"/>
      <c r="G546" s="948">
        <v>0.20762731481481481</v>
      </c>
      <c r="H546" s="11" t="s">
        <v>1596</v>
      </c>
      <c r="I546" s="952">
        <v>27545105</v>
      </c>
      <c r="J546" s="952"/>
      <c r="K546" s="952"/>
      <c r="L546" s="952"/>
      <c r="M546" s="952"/>
      <c r="O546" s="1">
        <v>271</v>
      </c>
      <c r="P546" s="66">
        <v>43852</v>
      </c>
      <c r="Q546" s="1" t="s">
        <v>1598</v>
      </c>
      <c r="R546" s="1" t="s">
        <v>1597</v>
      </c>
      <c r="S546" s="499" t="s">
        <v>912</v>
      </c>
      <c r="T546" s="499" t="s">
        <v>22</v>
      </c>
      <c r="U546" s="216" t="s">
        <v>1582</v>
      </c>
      <c r="V546" s="5" t="s">
        <v>310</v>
      </c>
      <c r="W546" s="1">
        <v>1</v>
      </c>
      <c r="X546" s="499">
        <v>536</v>
      </c>
      <c r="Z546" s="5">
        <v>17</v>
      </c>
      <c r="AA546" s="1">
        <v>0.4</v>
      </c>
      <c r="AJ546" s="1378" t="s">
        <v>1578</v>
      </c>
    </row>
    <row r="547" spans="1:47" ht="16" x14ac:dyDescent="0.2">
      <c r="D547" s="1980">
        <v>1</v>
      </c>
      <c r="E547" s="597" t="s">
        <v>154</v>
      </c>
      <c r="F547" s="1614" t="s">
        <v>786</v>
      </c>
      <c r="G547" s="948"/>
      <c r="H547" s="11" t="s">
        <v>1600</v>
      </c>
      <c r="I547" s="951">
        <v>27569809</v>
      </c>
      <c r="J547" s="951"/>
      <c r="K547" s="951"/>
      <c r="L547" s="951"/>
      <c r="M547" s="951"/>
      <c r="O547" s="1">
        <v>272</v>
      </c>
      <c r="P547" s="66">
        <v>43852</v>
      </c>
      <c r="Q547" s="1" t="s">
        <v>1599</v>
      </c>
      <c r="R547" s="1" t="s">
        <v>1583</v>
      </c>
      <c r="S547" s="499" t="s">
        <v>921</v>
      </c>
      <c r="T547" s="1" t="s">
        <v>60</v>
      </c>
      <c r="U547" s="1" t="s">
        <v>789</v>
      </c>
      <c r="V547" s="5" t="s">
        <v>310</v>
      </c>
      <c r="W547" s="1">
        <v>1</v>
      </c>
      <c r="X547" s="499">
        <v>536</v>
      </c>
      <c r="Z547" s="5">
        <v>17</v>
      </c>
      <c r="AA547" s="1">
        <v>0.4</v>
      </c>
      <c r="AJ547" s="1377"/>
    </row>
    <row r="548" spans="1:47" ht="16" x14ac:dyDescent="0.2">
      <c r="B548" s="599"/>
      <c r="D548" s="1980">
        <v>1</v>
      </c>
      <c r="E548" s="597" t="s">
        <v>154</v>
      </c>
      <c r="F548" s="1614" t="s">
        <v>786</v>
      </c>
      <c r="G548" s="948"/>
      <c r="H548" s="11" t="s">
        <v>1601</v>
      </c>
      <c r="I548" s="951">
        <v>27569810</v>
      </c>
      <c r="J548" s="951"/>
      <c r="K548" s="951"/>
      <c r="L548" s="951"/>
      <c r="M548" s="951"/>
      <c r="O548" s="1">
        <v>273</v>
      </c>
      <c r="P548" s="66">
        <v>43852</v>
      </c>
      <c r="Q548" s="1" t="s">
        <v>1602</v>
      </c>
      <c r="R548" s="1" t="s">
        <v>1599</v>
      </c>
      <c r="S548" s="499" t="s">
        <v>912</v>
      </c>
      <c r="T548" s="1" t="s">
        <v>60</v>
      </c>
      <c r="U548" s="1" t="s">
        <v>789</v>
      </c>
      <c r="V548" s="5" t="s">
        <v>310</v>
      </c>
      <c r="W548" s="1">
        <v>1</v>
      </c>
      <c r="X548" s="499">
        <v>536</v>
      </c>
      <c r="Z548" s="5">
        <v>17</v>
      </c>
      <c r="AA548" s="1">
        <v>0.4</v>
      </c>
      <c r="AJ548" s="1381" t="s">
        <v>1603</v>
      </c>
    </row>
    <row r="549" spans="1:47" x14ac:dyDescent="0.2">
      <c r="F549" s="1614"/>
      <c r="G549" s="948"/>
      <c r="P549" s="66"/>
      <c r="R549" s="1"/>
      <c r="T549" s="499"/>
      <c r="U549" s="216"/>
      <c r="X549" s="1"/>
      <c r="AJ549" s="1378"/>
    </row>
    <row r="550" spans="1:47" x14ac:dyDescent="0.2">
      <c r="F550" s="1614"/>
      <c r="G550" s="948"/>
      <c r="P550" s="66"/>
      <c r="R550" s="1"/>
      <c r="T550" s="499"/>
      <c r="U550" s="216"/>
      <c r="X550" s="1"/>
      <c r="AJ550" s="1378"/>
    </row>
    <row r="552" spans="1:47" ht="16" x14ac:dyDescent="0.2">
      <c r="D552" s="1980">
        <v>1</v>
      </c>
      <c r="E552" s="1" t="s">
        <v>105</v>
      </c>
      <c r="F552" s="1614"/>
      <c r="G552" s="949">
        <v>1.7638888888888888E-2</v>
      </c>
      <c r="H552" s="11" t="s">
        <v>1571</v>
      </c>
      <c r="I552" s="11">
        <v>27523639</v>
      </c>
      <c r="O552" s="1">
        <v>3</v>
      </c>
      <c r="P552" s="66">
        <v>43850</v>
      </c>
      <c r="Q552" s="1" t="s">
        <v>1570</v>
      </c>
      <c r="R552" s="1" t="s">
        <v>1551</v>
      </c>
      <c r="S552" s="1" t="s">
        <v>309</v>
      </c>
      <c r="T552" s="1" t="s">
        <v>60</v>
      </c>
      <c r="U552" s="499" t="s">
        <v>789</v>
      </c>
      <c r="V552" s="5" t="s">
        <v>1568</v>
      </c>
      <c r="W552" s="1">
        <v>1</v>
      </c>
      <c r="X552" s="1">
        <v>3216</v>
      </c>
      <c r="Z552" s="5">
        <v>17</v>
      </c>
      <c r="AA552" s="1">
        <v>0.4</v>
      </c>
      <c r="AJ552" s="1377" t="s">
        <v>1569</v>
      </c>
    </row>
    <row r="553" spans="1:47" ht="16" x14ac:dyDescent="0.2">
      <c r="D553" s="1980">
        <v>6</v>
      </c>
      <c r="E553" s="1" t="s">
        <v>105</v>
      </c>
      <c r="F553" s="1614"/>
      <c r="G553" s="949">
        <v>3.6273148148148145E-2</v>
      </c>
      <c r="H553" s="11" t="s">
        <v>1572</v>
      </c>
      <c r="I553" s="11">
        <v>27524628</v>
      </c>
      <c r="O553" s="1">
        <v>4</v>
      </c>
      <c r="P553" s="66">
        <v>43850</v>
      </c>
      <c r="Q553" s="1" t="s">
        <v>1573</v>
      </c>
      <c r="R553" s="1" t="s">
        <v>1570</v>
      </c>
      <c r="S553" s="1" t="s">
        <v>309</v>
      </c>
      <c r="T553" s="1" t="s">
        <v>60</v>
      </c>
      <c r="U553" s="216" t="s">
        <v>789</v>
      </c>
      <c r="V553" s="5" t="s">
        <v>1568</v>
      </c>
      <c r="W553" s="1">
        <v>1</v>
      </c>
      <c r="X553" s="1">
        <v>3216</v>
      </c>
      <c r="Z553" s="5">
        <v>17</v>
      </c>
      <c r="AA553" s="1">
        <v>0.4</v>
      </c>
      <c r="AJ553" s="1377" t="s">
        <v>1574</v>
      </c>
    </row>
    <row r="554" spans="1:47" ht="16" x14ac:dyDescent="0.2">
      <c r="D554" s="1980">
        <v>6</v>
      </c>
      <c r="E554" s="1" t="s">
        <v>105</v>
      </c>
      <c r="F554" s="1614"/>
      <c r="G554" s="949">
        <v>3.5659722222222225E-2</v>
      </c>
      <c r="H554" s="11" t="s">
        <v>1575</v>
      </c>
      <c r="I554" s="11">
        <v>27524629</v>
      </c>
      <c r="O554" s="1">
        <v>5</v>
      </c>
      <c r="P554" s="66">
        <v>43850</v>
      </c>
      <c r="Q554" s="1" t="s">
        <v>1576</v>
      </c>
      <c r="R554" s="1" t="s">
        <v>1573</v>
      </c>
      <c r="S554" s="1" t="s">
        <v>309</v>
      </c>
      <c r="T554" s="1" t="s">
        <v>60</v>
      </c>
      <c r="U554" s="216" t="s">
        <v>789</v>
      </c>
      <c r="V554" s="5" t="s">
        <v>1568</v>
      </c>
      <c r="W554" s="1">
        <v>1</v>
      </c>
      <c r="X554" s="1">
        <v>3216</v>
      </c>
      <c r="Z554" s="5">
        <v>17</v>
      </c>
      <c r="AA554" s="1">
        <v>0.4</v>
      </c>
      <c r="AJ554" s="1377" t="s">
        <v>1577</v>
      </c>
    </row>
    <row r="556" spans="1:47" ht="16" x14ac:dyDescent="0.2">
      <c r="D556" s="1980">
        <v>40</v>
      </c>
      <c r="E556" s="1" t="s">
        <v>105</v>
      </c>
      <c r="H556" s="11" t="s">
        <v>1614</v>
      </c>
      <c r="I556" s="11">
        <v>27594086</v>
      </c>
      <c r="O556" s="1">
        <v>277</v>
      </c>
      <c r="P556" s="66">
        <v>43853</v>
      </c>
      <c r="Q556" s="1" t="s">
        <v>1615</v>
      </c>
      <c r="R556" s="1" t="s">
        <v>1616</v>
      </c>
      <c r="S556" s="1" t="s">
        <v>309</v>
      </c>
      <c r="T556" s="1" t="s">
        <v>60</v>
      </c>
      <c r="U556" s="216" t="s">
        <v>789</v>
      </c>
      <c r="V556" s="5" t="s">
        <v>254</v>
      </c>
      <c r="W556" s="499">
        <v>5</v>
      </c>
      <c r="X556" s="257">
        <v>21140</v>
      </c>
      <c r="Z556" s="5">
        <v>17</v>
      </c>
      <c r="AA556" s="1">
        <v>1E-3</v>
      </c>
      <c r="AJ556" s="1319" t="s">
        <v>1617</v>
      </c>
    </row>
    <row r="557" spans="1:47" ht="16" x14ac:dyDescent="0.2">
      <c r="D557" s="1980">
        <v>40</v>
      </c>
      <c r="E557" s="1" t="s">
        <v>105</v>
      </c>
      <c r="H557" s="11" t="s">
        <v>1618</v>
      </c>
      <c r="I557" s="11">
        <v>27594095</v>
      </c>
      <c r="O557" s="1">
        <v>278</v>
      </c>
      <c r="P557" s="66">
        <v>43853</v>
      </c>
      <c r="Q557" s="1" t="s">
        <v>1619</v>
      </c>
      <c r="R557" s="1" t="s">
        <v>1615</v>
      </c>
      <c r="S557" s="1" t="s">
        <v>309</v>
      </c>
      <c r="T557" s="499" t="s">
        <v>22</v>
      </c>
      <c r="U557" s="216" t="s">
        <v>789</v>
      </c>
      <c r="V557" s="5" t="s">
        <v>254</v>
      </c>
      <c r="W557" s="216">
        <v>5</v>
      </c>
      <c r="X557" s="257">
        <v>21140</v>
      </c>
      <c r="Z557" s="5">
        <v>17</v>
      </c>
      <c r="AA557" s="1">
        <v>1E-3</v>
      </c>
      <c r="AJ557" s="1319" t="s">
        <v>1620</v>
      </c>
    </row>
    <row r="558" spans="1:47" ht="16" thickBot="1" x14ac:dyDescent="0.25"/>
    <row r="559" spans="1:47" s="881" customFormat="1" ht="17" thickTop="1" thickBot="1" x14ac:dyDescent="0.25">
      <c r="A559" s="1429"/>
      <c r="B559" s="882"/>
      <c r="C559" s="1684"/>
      <c r="D559" s="2019"/>
      <c r="E559" s="958" t="s">
        <v>1622</v>
      </c>
      <c r="F559" s="1615"/>
      <c r="G559" s="882"/>
      <c r="H559" s="955"/>
      <c r="I559" s="955"/>
      <c r="J559" s="955"/>
      <c r="K559" s="955"/>
      <c r="L559" s="955"/>
      <c r="M559" s="955"/>
      <c r="N559" s="955"/>
      <c r="O559" s="882"/>
      <c r="P559" s="882"/>
      <c r="Q559" s="882"/>
      <c r="S559" s="882"/>
      <c r="V559" s="954"/>
      <c r="W559" s="882"/>
      <c r="X559" s="886"/>
      <c r="Y559" s="882"/>
      <c r="Z559" s="954"/>
      <c r="AA559" s="882"/>
      <c r="AB559" s="882"/>
      <c r="AC559" s="890"/>
      <c r="AD559" s="1510"/>
      <c r="AE559" s="1510"/>
      <c r="AF559" s="1510"/>
      <c r="AG559" s="1762"/>
      <c r="AH559" s="1762"/>
      <c r="AI559" s="890"/>
      <c r="AJ559" s="1382"/>
      <c r="AK559" s="882"/>
      <c r="AL559" s="882"/>
      <c r="AM559" s="882"/>
      <c r="AN559" s="882"/>
      <c r="AO559" s="956"/>
      <c r="AP559" s="882"/>
      <c r="AQ559" s="957"/>
      <c r="AR559" s="954"/>
      <c r="AS559" s="882"/>
      <c r="AT559" s="882"/>
      <c r="AU559" s="882"/>
    </row>
    <row r="560" spans="1:47" ht="16" thickTop="1" x14ac:dyDescent="0.2">
      <c r="AC560" s="651" t="s">
        <v>898</v>
      </c>
    </row>
    <row r="561" spans="2:39" ht="16" x14ac:dyDescent="0.2">
      <c r="B561" s="597" t="s">
        <v>1685</v>
      </c>
      <c r="C561" s="1685">
        <v>0.7</v>
      </c>
      <c r="D561" s="1980">
        <v>40</v>
      </c>
      <c r="E561" s="597" t="s">
        <v>154</v>
      </c>
      <c r="F561" s="1614" t="s">
        <v>786</v>
      </c>
      <c r="G561" s="948">
        <v>0.37001157407407409</v>
      </c>
      <c r="H561" s="11" t="s">
        <v>1626</v>
      </c>
      <c r="I561" s="217">
        <v>27594944</v>
      </c>
      <c r="J561" s="217"/>
      <c r="K561" s="217"/>
      <c r="L561" s="217"/>
      <c r="M561" s="217"/>
      <c r="O561" s="1">
        <v>279</v>
      </c>
      <c r="P561" s="66">
        <v>43853</v>
      </c>
      <c r="Q561" s="1" t="s">
        <v>1623</v>
      </c>
      <c r="R561" s="1" t="s">
        <v>1605</v>
      </c>
      <c r="S561" s="1" t="s">
        <v>309</v>
      </c>
      <c r="T561" s="1" t="s">
        <v>60</v>
      </c>
      <c r="U561" s="216" t="s">
        <v>789</v>
      </c>
      <c r="V561" s="959" t="s">
        <v>254</v>
      </c>
      <c r="W561" s="499">
        <v>5</v>
      </c>
      <c r="X561" s="499">
        <v>21140</v>
      </c>
      <c r="Z561" s="5">
        <v>17</v>
      </c>
      <c r="AA561" s="1">
        <v>0.4</v>
      </c>
      <c r="AC561" s="963">
        <v>0.7</v>
      </c>
      <c r="AI561" s="963"/>
      <c r="AJ561" s="1380"/>
    </row>
    <row r="562" spans="2:39" ht="16" x14ac:dyDescent="0.2">
      <c r="B562" s="597" t="s">
        <v>1685</v>
      </c>
      <c r="C562" s="966">
        <v>0.7</v>
      </c>
      <c r="D562" s="1980">
        <v>40</v>
      </c>
      <c r="E562" s="597" t="s">
        <v>154</v>
      </c>
      <c r="F562" s="1614" t="s">
        <v>786</v>
      </c>
      <c r="G562" s="948">
        <v>0.34923611111111108</v>
      </c>
      <c r="H562" s="11" t="s">
        <v>1627</v>
      </c>
      <c r="I562" s="951">
        <v>27615838</v>
      </c>
      <c r="J562" s="951"/>
      <c r="K562" s="951"/>
      <c r="L562" s="951"/>
      <c r="M562" s="951"/>
      <c r="O562" s="1">
        <v>280</v>
      </c>
      <c r="P562" s="66">
        <v>43853</v>
      </c>
      <c r="Q562" s="1" t="s">
        <v>1624</v>
      </c>
      <c r="R562" s="1" t="s">
        <v>1623</v>
      </c>
      <c r="S562" s="1" t="s">
        <v>309</v>
      </c>
      <c r="T562" s="1" t="s">
        <v>60</v>
      </c>
      <c r="U562" s="599" t="s">
        <v>1654</v>
      </c>
      <c r="V562" s="219" t="s">
        <v>254</v>
      </c>
      <c r="W562" s="216">
        <v>5</v>
      </c>
      <c r="X562" s="1">
        <v>21140</v>
      </c>
      <c r="Z562" s="5">
        <v>17</v>
      </c>
      <c r="AA562" s="1">
        <v>0.4</v>
      </c>
      <c r="AC562" s="651">
        <v>0.7</v>
      </c>
      <c r="AJ562" s="1380"/>
    </row>
    <row r="563" spans="2:39" ht="16" x14ac:dyDescent="0.2">
      <c r="B563" s="597" t="s">
        <v>1685</v>
      </c>
      <c r="C563" s="1685">
        <v>0.6</v>
      </c>
      <c r="D563" s="1980">
        <v>40</v>
      </c>
      <c r="E563" s="216" t="s">
        <v>328</v>
      </c>
      <c r="F563" s="1614" t="s">
        <v>786</v>
      </c>
      <c r="G563" s="948">
        <v>0.37672453703703707</v>
      </c>
      <c r="H563" s="11" t="s">
        <v>1628</v>
      </c>
      <c r="I563" s="951">
        <v>27594947</v>
      </c>
      <c r="J563" s="951"/>
      <c r="K563" s="951"/>
      <c r="L563" s="951"/>
      <c r="M563" s="951"/>
      <c r="O563" s="1">
        <v>281</v>
      </c>
      <c r="P563" s="66">
        <v>43853</v>
      </c>
      <c r="Q563" s="1" t="s">
        <v>1625</v>
      </c>
      <c r="R563" s="1" t="s">
        <v>1623</v>
      </c>
      <c r="S563" s="1" t="s">
        <v>309</v>
      </c>
      <c r="T563" s="1" t="s">
        <v>60</v>
      </c>
      <c r="U563" s="499" t="s">
        <v>1612</v>
      </c>
      <c r="V563" s="219" t="s">
        <v>254</v>
      </c>
      <c r="W563" s="216">
        <v>5</v>
      </c>
      <c r="X563" s="1">
        <v>21140</v>
      </c>
      <c r="Z563" s="5">
        <v>17</v>
      </c>
      <c r="AA563" s="1">
        <v>0.4</v>
      </c>
      <c r="AC563" s="963">
        <v>0.6</v>
      </c>
      <c r="AI563" s="963"/>
      <c r="AJ563" s="1380"/>
    </row>
    <row r="564" spans="2:39" ht="16" x14ac:dyDescent="0.2">
      <c r="B564" s="597" t="s">
        <v>1685</v>
      </c>
      <c r="C564" s="966">
        <v>0.7</v>
      </c>
      <c r="D564" s="1980">
        <v>40</v>
      </c>
      <c r="E564" s="597" t="s">
        <v>154</v>
      </c>
      <c r="F564" s="1614" t="s">
        <v>786</v>
      </c>
      <c r="G564" s="948">
        <v>0.32247685185185188</v>
      </c>
      <c r="H564" s="11" t="s">
        <v>1629</v>
      </c>
      <c r="I564" s="951">
        <v>27612303</v>
      </c>
      <c r="J564" s="951"/>
      <c r="K564" s="951"/>
      <c r="L564" s="951"/>
      <c r="M564" s="951"/>
      <c r="O564" s="1">
        <v>282</v>
      </c>
      <c r="P564" s="66">
        <v>43853</v>
      </c>
      <c r="Q564" s="1" t="s">
        <v>1630</v>
      </c>
      <c r="R564" s="1" t="s">
        <v>1623</v>
      </c>
      <c r="S564" s="1" t="s">
        <v>309</v>
      </c>
      <c r="T564" s="1" t="s">
        <v>60</v>
      </c>
      <c r="U564" s="499" t="s">
        <v>1554</v>
      </c>
      <c r="V564" s="219" t="s">
        <v>254</v>
      </c>
      <c r="W564" s="216">
        <v>5</v>
      </c>
      <c r="X564" s="1">
        <v>21140</v>
      </c>
      <c r="Z564" s="5">
        <v>17</v>
      </c>
      <c r="AA564" s="1">
        <v>0.4</v>
      </c>
      <c r="AC564" s="651">
        <v>0.7</v>
      </c>
      <c r="AJ564" s="1380"/>
    </row>
    <row r="565" spans="2:39" ht="16" x14ac:dyDescent="0.2">
      <c r="B565" s="597" t="s">
        <v>1685</v>
      </c>
      <c r="C565" s="966">
        <v>0.7</v>
      </c>
      <c r="D565" s="1980">
        <v>40</v>
      </c>
      <c r="E565" s="216" t="s">
        <v>328</v>
      </c>
      <c r="F565" s="1614" t="s">
        <v>786</v>
      </c>
      <c r="G565" s="948">
        <v>0.34204861111111112</v>
      </c>
      <c r="H565" s="11" t="s">
        <v>1634</v>
      </c>
      <c r="I565" s="951">
        <v>27594953</v>
      </c>
      <c r="J565" s="951"/>
      <c r="K565" s="951"/>
      <c r="L565" s="951"/>
      <c r="M565" s="951"/>
      <c r="O565" s="1">
        <v>283</v>
      </c>
      <c r="P565" s="66">
        <v>43853</v>
      </c>
      <c r="Q565" s="1" t="s">
        <v>1633</v>
      </c>
      <c r="R565" s="1" t="s">
        <v>1623</v>
      </c>
      <c r="S565" s="1" t="s">
        <v>309</v>
      </c>
      <c r="T565" s="1" t="s">
        <v>60</v>
      </c>
      <c r="U565" s="499" t="s">
        <v>1555</v>
      </c>
      <c r="V565" s="219" t="s">
        <v>254</v>
      </c>
      <c r="W565" s="216">
        <v>5</v>
      </c>
      <c r="X565" s="1">
        <v>21140</v>
      </c>
      <c r="Z565" s="5">
        <v>17</v>
      </c>
      <c r="AA565" s="1">
        <v>0.4</v>
      </c>
      <c r="AC565" s="651">
        <v>0.7</v>
      </c>
      <c r="AJ565" s="1380"/>
    </row>
    <row r="566" spans="2:39" ht="16" x14ac:dyDescent="0.2">
      <c r="B566" s="597" t="s">
        <v>1685</v>
      </c>
      <c r="C566" s="966">
        <v>0.7</v>
      </c>
      <c r="D566" s="1980">
        <v>40</v>
      </c>
      <c r="E566" s="216" t="s">
        <v>328</v>
      </c>
      <c r="F566" s="1614" t="s">
        <v>786</v>
      </c>
      <c r="G566" s="948">
        <v>0.33803240740740742</v>
      </c>
      <c r="H566" s="11" t="s">
        <v>1635</v>
      </c>
      <c r="I566" s="951">
        <v>27594954</v>
      </c>
      <c r="J566" s="951"/>
      <c r="K566" s="951"/>
      <c r="L566" s="951"/>
      <c r="M566" s="951"/>
      <c r="O566" s="1">
        <v>284</v>
      </c>
      <c r="P566" s="66">
        <v>43853</v>
      </c>
      <c r="Q566" s="1" t="s">
        <v>1636</v>
      </c>
      <c r="R566" s="1" t="s">
        <v>1623</v>
      </c>
      <c r="S566" s="1" t="s">
        <v>309</v>
      </c>
      <c r="T566" s="1" t="s">
        <v>60</v>
      </c>
      <c r="U566" s="499" t="s">
        <v>1563</v>
      </c>
      <c r="V566" s="219" t="s">
        <v>254</v>
      </c>
      <c r="W566" s="216">
        <v>5</v>
      </c>
      <c r="X566" s="1">
        <v>21140</v>
      </c>
      <c r="Z566" s="5">
        <v>17</v>
      </c>
      <c r="AA566" s="1">
        <v>0.4</v>
      </c>
      <c r="AC566" s="651">
        <v>0.7</v>
      </c>
      <c r="AJ566" s="1380"/>
    </row>
    <row r="567" spans="2:39" ht="16" x14ac:dyDescent="0.2">
      <c r="C567" s="1685">
        <v>0</v>
      </c>
      <c r="D567" s="1980">
        <v>40</v>
      </c>
      <c r="E567" s="216" t="s">
        <v>328</v>
      </c>
      <c r="F567" s="1614" t="s">
        <v>786</v>
      </c>
      <c r="G567" s="948">
        <v>0.37692129629629628</v>
      </c>
      <c r="H567" s="11" t="s">
        <v>1637</v>
      </c>
      <c r="I567" s="951">
        <v>27599726</v>
      </c>
      <c r="J567" s="951"/>
      <c r="K567" s="951"/>
      <c r="L567" s="951"/>
      <c r="M567" s="951"/>
      <c r="O567" s="1">
        <v>285</v>
      </c>
      <c r="P567" s="66">
        <v>43853</v>
      </c>
      <c r="Q567" s="1" t="s">
        <v>1638</v>
      </c>
      <c r="R567" s="1" t="s">
        <v>1623</v>
      </c>
      <c r="S567" s="1" t="s">
        <v>309</v>
      </c>
      <c r="T567" s="1" t="s">
        <v>60</v>
      </c>
      <c r="U567" s="499" t="s">
        <v>1639</v>
      </c>
      <c r="V567" s="219" t="s">
        <v>254</v>
      </c>
      <c r="W567" s="216">
        <v>5</v>
      </c>
      <c r="X567" s="1">
        <v>21140</v>
      </c>
      <c r="Z567" s="5">
        <v>17</v>
      </c>
      <c r="AA567" s="1">
        <v>0.4</v>
      </c>
      <c r="AC567" s="963">
        <v>0</v>
      </c>
      <c r="AI567" s="963"/>
      <c r="AJ567" s="1380"/>
    </row>
    <row r="568" spans="2:39" ht="16" x14ac:dyDescent="0.2">
      <c r="C568" s="966">
        <v>0.7</v>
      </c>
      <c r="D568" s="1980">
        <v>40</v>
      </c>
      <c r="E568" s="1" t="s">
        <v>328</v>
      </c>
      <c r="F568" s="1614" t="s">
        <v>786</v>
      </c>
      <c r="G568" s="867"/>
      <c r="H568" s="11" t="s">
        <v>1640</v>
      </c>
      <c r="I568" s="997" t="s">
        <v>1646</v>
      </c>
      <c r="J568" s="997"/>
      <c r="K568" s="997"/>
      <c r="L568" s="997"/>
      <c r="M568" s="997"/>
      <c r="O568" s="1">
        <v>286</v>
      </c>
      <c r="P568" s="66">
        <v>43853</v>
      </c>
      <c r="Q568" s="1" t="s">
        <v>1641</v>
      </c>
      <c r="R568" s="1" t="s">
        <v>1623</v>
      </c>
      <c r="S568" s="1" t="s">
        <v>309</v>
      </c>
      <c r="T568" s="1" t="s">
        <v>22</v>
      </c>
      <c r="U568" s="216" t="s">
        <v>1642</v>
      </c>
      <c r="V568" s="5" t="s">
        <v>254</v>
      </c>
      <c r="W568" s="1">
        <v>5</v>
      </c>
      <c r="X568" s="1">
        <v>21140</v>
      </c>
      <c r="Z568" s="5">
        <v>17</v>
      </c>
      <c r="AA568" s="1">
        <v>0.4</v>
      </c>
      <c r="AC568" s="651">
        <v>0.7</v>
      </c>
      <c r="AJ568" s="1380"/>
    </row>
    <row r="570" spans="2:39" ht="16" x14ac:dyDescent="0.2">
      <c r="D570" s="1980">
        <v>40</v>
      </c>
      <c r="E570" s="597" t="s">
        <v>105</v>
      </c>
      <c r="F570" s="1614"/>
      <c r="G570" s="867"/>
      <c r="H570" s="11" t="s">
        <v>1643</v>
      </c>
      <c r="I570" s="951">
        <v>27595095</v>
      </c>
      <c r="J570" s="951"/>
      <c r="K570" s="951"/>
      <c r="L570" s="951"/>
      <c r="M570" s="951"/>
      <c r="O570" s="1">
        <v>287</v>
      </c>
      <c r="P570" s="66">
        <v>43853</v>
      </c>
      <c r="Q570" s="1" t="s">
        <v>1644</v>
      </c>
      <c r="R570" s="1" t="s">
        <v>1623</v>
      </c>
      <c r="S570" s="1" t="s">
        <v>309</v>
      </c>
      <c r="T570" s="1" t="s">
        <v>60</v>
      </c>
      <c r="U570" s="216" t="s">
        <v>789</v>
      </c>
      <c r="V570" s="959" t="s">
        <v>254</v>
      </c>
      <c r="W570" s="499">
        <v>4</v>
      </c>
      <c r="X570" s="629" t="s">
        <v>1649</v>
      </c>
      <c r="Z570" s="5">
        <v>17</v>
      </c>
      <c r="AA570" s="1">
        <v>1E-3</v>
      </c>
      <c r="AC570" s="963">
        <v>0.7</v>
      </c>
      <c r="AI570" s="963"/>
      <c r="AJ570" s="1380" t="s">
        <v>1645</v>
      </c>
    </row>
    <row r="571" spans="2:39" ht="16" x14ac:dyDescent="0.2">
      <c r="D571" s="1980">
        <v>40</v>
      </c>
      <c r="E571" s="597" t="s">
        <v>105</v>
      </c>
      <c r="F571" s="1614"/>
      <c r="G571" s="867"/>
      <c r="H571" s="11" t="s">
        <v>1647</v>
      </c>
      <c r="I571" s="951">
        <v>27595261</v>
      </c>
      <c r="J571" s="951"/>
      <c r="K571" s="951"/>
      <c r="L571" s="951"/>
      <c r="M571" s="951"/>
      <c r="O571" s="1">
        <v>288</v>
      </c>
      <c r="P571" s="66">
        <v>43853</v>
      </c>
      <c r="Q571" s="1" t="s">
        <v>1648</v>
      </c>
      <c r="R571" s="1" t="s">
        <v>1644</v>
      </c>
      <c r="S571" s="1" t="s">
        <v>309</v>
      </c>
      <c r="T571" s="1" t="s">
        <v>22</v>
      </c>
      <c r="U571" s="216" t="s">
        <v>1642</v>
      </c>
      <c r="V571" s="959" t="s">
        <v>254</v>
      </c>
      <c r="W571" s="499">
        <v>4</v>
      </c>
      <c r="X571" s="629" t="s">
        <v>1649</v>
      </c>
      <c r="Z571" s="5">
        <v>17</v>
      </c>
      <c r="AA571" s="1">
        <v>1E-3</v>
      </c>
      <c r="AC571" s="963">
        <v>0.7</v>
      </c>
      <c r="AI571" s="963"/>
      <c r="AJ571" s="1380" t="s">
        <v>1650</v>
      </c>
    </row>
    <row r="572" spans="2:39" ht="16" x14ac:dyDescent="0.2">
      <c r="D572" s="1980">
        <v>40</v>
      </c>
      <c r="E572" s="597" t="s">
        <v>105</v>
      </c>
      <c r="F572" s="1614"/>
      <c r="G572" s="867"/>
      <c r="H572" s="11" t="s">
        <v>1651</v>
      </c>
      <c r="I572" s="905">
        <v>27598241</v>
      </c>
      <c r="J572" s="905"/>
      <c r="K572" s="905"/>
      <c r="L572" s="905"/>
      <c r="M572" s="905"/>
      <c r="O572" s="1">
        <v>289</v>
      </c>
      <c r="P572" s="66">
        <v>43853</v>
      </c>
      <c r="Q572" s="1" t="s">
        <v>1652</v>
      </c>
      <c r="R572" s="1" t="s">
        <v>1648</v>
      </c>
      <c r="S572" s="1" t="s">
        <v>309</v>
      </c>
      <c r="T572" s="1" t="s">
        <v>22</v>
      </c>
      <c r="U572" s="216" t="s">
        <v>1642</v>
      </c>
      <c r="V572" s="959" t="s">
        <v>254</v>
      </c>
      <c r="W572" s="499">
        <v>4</v>
      </c>
      <c r="X572" s="629" t="s">
        <v>1649</v>
      </c>
      <c r="Z572" s="5">
        <v>17</v>
      </c>
      <c r="AA572" s="1">
        <v>1E-3</v>
      </c>
      <c r="AC572" s="963">
        <v>0.7</v>
      </c>
      <c r="AI572" s="963"/>
      <c r="AJ572" s="1380" t="s">
        <v>1653</v>
      </c>
      <c r="AL572" s="1" t="s">
        <v>1662</v>
      </c>
      <c r="AM572" s="1" t="s">
        <v>1285</v>
      </c>
    </row>
    <row r="573" spans="2:39" ht="14.25" customHeight="1" x14ac:dyDescent="0.2">
      <c r="D573" s="1980">
        <v>40</v>
      </c>
      <c r="E573" s="597" t="s">
        <v>105</v>
      </c>
      <c r="F573" s="1614"/>
      <c r="G573" s="867"/>
      <c r="H573" s="11" t="s">
        <v>1683</v>
      </c>
      <c r="I573" s="951">
        <v>27630057</v>
      </c>
      <c r="J573" s="951"/>
      <c r="K573" s="951"/>
      <c r="L573" s="951"/>
      <c r="M573" s="951"/>
      <c r="O573" s="1">
        <v>297</v>
      </c>
      <c r="P573" s="66">
        <v>43855</v>
      </c>
      <c r="Q573" s="1" t="s">
        <v>1680</v>
      </c>
      <c r="R573" s="1" t="s">
        <v>1644</v>
      </c>
      <c r="S573" s="1" t="s">
        <v>309</v>
      </c>
      <c r="T573" s="1" t="s">
        <v>60</v>
      </c>
      <c r="U573" s="216" t="s">
        <v>789</v>
      </c>
      <c r="V573" s="5" t="s">
        <v>254</v>
      </c>
      <c r="W573" s="1">
        <v>4</v>
      </c>
      <c r="X573" s="618" t="s">
        <v>1649</v>
      </c>
      <c r="Z573" s="5">
        <v>17</v>
      </c>
      <c r="AA573" s="1">
        <v>1E-3</v>
      </c>
      <c r="AC573" s="651">
        <v>0.7</v>
      </c>
      <c r="AJ573" s="1380" t="s">
        <v>1682</v>
      </c>
    </row>
    <row r="574" spans="2:39" ht="14.25" customHeight="1" x14ac:dyDescent="0.2">
      <c r="D574" s="1980">
        <v>40</v>
      </c>
      <c r="E574" s="597" t="s">
        <v>105</v>
      </c>
      <c r="F574" s="1614"/>
      <c r="G574" s="867"/>
      <c r="H574" s="11" t="s">
        <v>1684</v>
      </c>
      <c r="I574" s="905">
        <v>27630238</v>
      </c>
      <c r="J574" s="905"/>
      <c r="K574" s="905"/>
      <c r="L574" s="905"/>
      <c r="M574" s="905"/>
      <c r="O574" s="1">
        <v>298</v>
      </c>
      <c r="P574" s="66">
        <v>43855</v>
      </c>
      <c r="Q574" s="1" t="s">
        <v>1681</v>
      </c>
      <c r="R574" s="1" t="s">
        <v>1652</v>
      </c>
      <c r="S574" s="1" t="s">
        <v>309</v>
      </c>
      <c r="T574" s="1" t="s">
        <v>22</v>
      </c>
      <c r="U574" s="216" t="s">
        <v>1642</v>
      </c>
      <c r="V574" s="5" t="s">
        <v>254</v>
      </c>
      <c r="W574" s="1">
        <v>4</v>
      </c>
      <c r="X574" s="618" t="s">
        <v>1649</v>
      </c>
      <c r="Z574" s="5">
        <v>17</v>
      </c>
      <c r="AA574" s="1">
        <v>1E-3</v>
      </c>
      <c r="AC574" s="651">
        <v>0.7</v>
      </c>
      <c r="AJ574" s="1380" t="s">
        <v>1682</v>
      </c>
      <c r="AL574" s="1" t="s">
        <v>1662</v>
      </c>
      <c r="AM574" s="1" t="s">
        <v>1285</v>
      </c>
    </row>
    <row r="575" spans="2:39" ht="14.25" customHeight="1" x14ac:dyDescent="0.2">
      <c r="E575" s="597"/>
      <c r="F575" s="1614"/>
      <c r="G575" s="867"/>
      <c r="I575" s="905"/>
      <c r="J575" s="905"/>
      <c r="K575" s="905"/>
      <c r="L575" s="905"/>
      <c r="M575" s="905"/>
      <c r="P575" s="66"/>
      <c r="R575" s="1"/>
      <c r="T575" s="1"/>
      <c r="U575" s="216"/>
      <c r="X575" s="618"/>
      <c r="AJ575" s="1380"/>
    </row>
    <row r="576" spans="2:39" ht="16" x14ac:dyDescent="0.2">
      <c r="D576" s="1980">
        <v>40</v>
      </c>
      <c r="E576" s="597" t="s">
        <v>105</v>
      </c>
      <c r="F576" s="1614"/>
      <c r="G576" s="867">
        <v>4.5949074074074078E-3</v>
      </c>
      <c r="H576" s="11" t="s">
        <v>1686</v>
      </c>
      <c r="I576" s="951">
        <v>27630193</v>
      </c>
      <c r="J576" s="951"/>
      <c r="K576" s="951"/>
      <c r="L576" s="951"/>
      <c r="M576" s="951"/>
      <c r="O576" s="1">
        <v>299</v>
      </c>
      <c r="P576" s="66">
        <v>43855</v>
      </c>
      <c r="Q576" s="1" t="s">
        <v>1689</v>
      </c>
      <c r="R576" s="1" t="s">
        <v>1644</v>
      </c>
      <c r="S576" s="1" t="s">
        <v>309</v>
      </c>
      <c r="T576" s="1" t="s">
        <v>60</v>
      </c>
      <c r="U576" s="216" t="s">
        <v>789</v>
      </c>
      <c r="V576" s="219" t="s">
        <v>254</v>
      </c>
      <c r="W576" s="216">
        <v>4</v>
      </c>
      <c r="X576" s="999" t="s">
        <v>1649</v>
      </c>
      <c r="Y576" s="216"/>
      <c r="Z576" s="219">
        <v>17</v>
      </c>
      <c r="AA576" s="216">
        <v>1E-3</v>
      </c>
      <c r="AB576" s="216"/>
      <c r="AC576" s="562">
        <v>0.7</v>
      </c>
      <c r="AI576" s="562"/>
      <c r="AJ576" s="1380" t="s">
        <v>1687</v>
      </c>
    </row>
    <row r="577" spans="1:47" ht="16" x14ac:dyDescent="0.2">
      <c r="D577" s="1980">
        <v>40</v>
      </c>
      <c r="E577" s="597" t="s">
        <v>105</v>
      </c>
      <c r="F577" s="1614"/>
      <c r="G577" s="867">
        <v>2.5000000000000001E-3</v>
      </c>
      <c r="H577" s="11" t="s">
        <v>1688</v>
      </c>
      <c r="I577" s="951">
        <v>27630194</v>
      </c>
      <c r="J577" s="951"/>
      <c r="K577" s="951"/>
      <c r="L577" s="951"/>
      <c r="M577" s="951"/>
      <c r="O577" s="1">
        <v>300</v>
      </c>
      <c r="P577" s="66">
        <v>43855</v>
      </c>
      <c r="Q577" s="1" t="s">
        <v>1690</v>
      </c>
      <c r="R577" s="1" t="s">
        <v>1689</v>
      </c>
      <c r="S577" s="1" t="s">
        <v>309</v>
      </c>
      <c r="T577" s="499" t="s">
        <v>22</v>
      </c>
      <c r="U577" s="216" t="s">
        <v>789</v>
      </c>
      <c r="V577" s="219" t="s">
        <v>254</v>
      </c>
      <c r="W577" s="216">
        <v>4</v>
      </c>
      <c r="X577" s="999" t="s">
        <v>1649</v>
      </c>
      <c r="Y577" s="216"/>
      <c r="Z577" s="219">
        <v>17</v>
      </c>
      <c r="AA577" s="216">
        <v>1E-3</v>
      </c>
      <c r="AB577" s="216"/>
      <c r="AC577" s="562">
        <v>0.7</v>
      </c>
      <c r="AI577" s="562"/>
      <c r="AJ577" s="1380" t="s">
        <v>1691</v>
      </c>
    </row>
    <row r="578" spans="1:47" x14ac:dyDescent="0.2">
      <c r="R578" s="1"/>
    </row>
    <row r="579" spans="1:47" ht="16" x14ac:dyDescent="0.2">
      <c r="D579" s="1980">
        <v>20</v>
      </c>
      <c r="E579" s="1" t="s">
        <v>105</v>
      </c>
      <c r="H579" s="11" t="s">
        <v>1663</v>
      </c>
      <c r="I579" s="11">
        <v>27612817</v>
      </c>
      <c r="O579" s="1">
        <v>290</v>
      </c>
      <c r="P579" s="66">
        <v>43854</v>
      </c>
      <c r="Q579" s="1" t="s">
        <v>1655</v>
      </c>
      <c r="R579" s="1" t="s">
        <v>1165</v>
      </c>
      <c r="S579" s="1" t="s">
        <v>309</v>
      </c>
      <c r="T579" s="1" t="s">
        <v>60</v>
      </c>
      <c r="U579" s="216" t="s">
        <v>789</v>
      </c>
      <c r="V579" s="5" t="s">
        <v>1157</v>
      </c>
      <c r="W579" s="1">
        <v>1</v>
      </c>
      <c r="X579" s="257">
        <v>7955</v>
      </c>
      <c r="Z579" s="5">
        <v>17</v>
      </c>
      <c r="AA579" s="1">
        <v>0.01</v>
      </c>
      <c r="AC579" s="651" t="s">
        <v>1656</v>
      </c>
      <c r="AJ579" s="1319" t="s">
        <v>1657</v>
      </c>
      <c r="AL579" s="1" t="s">
        <v>1661</v>
      </c>
      <c r="AM579" s="1">
        <v>1</v>
      </c>
    </row>
    <row r="580" spans="1:47" ht="16" x14ac:dyDescent="0.2">
      <c r="C580" s="34" t="s">
        <v>1660</v>
      </c>
      <c r="D580" s="1980">
        <v>20</v>
      </c>
      <c r="E580" s="597" t="s">
        <v>154</v>
      </c>
      <c r="H580" s="11" t="s">
        <v>1664</v>
      </c>
      <c r="I580" s="11">
        <v>27616697</v>
      </c>
      <c r="O580" s="1">
        <v>291</v>
      </c>
      <c r="P580" s="66">
        <v>43854</v>
      </c>
      <c r="Q580" s="1" t="s">
        <v>1658</v>
      </c>
      <c r="R580" s="1" t="s">
        <v>1655</v>
      </c>
      <c r="S580" s="1" t="s">
        <v>309</v>
      </c>
      <c r="T580" s="1" t="s">
        <v>60</v>
      </c>
      <c r="U580" s="216" t="s">
        <v>789</v>
      </c>
      <c r="V580" s="5" t="s">
        <v>1157</v>
      </c>
      <c r="W580" s="1">
        <v>1</v>
      </c>
      <c r="X580" s="257">
        <v>7955</v>
      </c>
      <c r="Z580" s="5">
        <v>17</v>
      </c>
      <c r="AA580" s="499">
        <v>0.02</v>
      </c>
      <c r="AC580" s="651" t="s">
        <v>1656</v>
      </c>
      <c r="AJ580" s="1376" t="s">
        <v>1659</v>
      </c>
      <c r="AL580" s="1" t="s">
        <v>1661</v>
      </c>
      <c r="AM580" s="1">
        <v>1</v>
      </c>
    </row>
    <row r="581" spans="1:47" ht="16" x14ac:dyDescent="0.2">
      <c r="C581" s="34" t="s">
        <v>1660</v>
      </c>
      <c r="D581" s="1980">
        <v>20</v>
      </c>
      <c r="E581" s="597" t="s">
        <v>154</v>
      </c>
      <c r="H581" s="11" t="s">
        <v>1669</v>
      </c>
      <c r="I581" s="11">
        <v>27618027</v>
      </c>
      <c r="O581" s="1">
        <v>292</v>
      </c>
      <c r="P581" s="66">
        <v>43854</v>
      </c>
      <c r="Q581" s="1" t="s">
        <v>1670</v>
      </c>
      <c r="R581" s="1" t="s">
        <v>1658</v>
      </c>
      <c r="S581" s="1" t="s">
        <v>309</v>
      </c>
      <c r="T581" s="1" t="s">
        <v>60</v>
      </c>
      <c r="U581" s="216" t="s">
        <v>789</v>
      </c>
      <c r="V581" s="5" t="s">
        <v>1157</v>
      </c>
      <c r="W581" s="1">
        <v>1</v>
      </c>
      <c r="X581" s="257">
        <v>7955</v>
      </c>
      <c r="Z581" s="5">
        <v>17</v>
      </c>
      <c r="AA581" s="499">
        <v>0.02</v>
      </c>
      <c r="AC581" s="651" t="s">
        <v>1656</v>
      </c>
      <c r="AJ581" s="1376"/>
      <c r="AL581" s="499" t="s">
        <v>1671</v>
      </c>
      <c r="AM581" s="1">
        <v>2</v>
      </c>
    </row>
    <row r="582" spans="1:47" ht="16" x14ac:dyDescent="0.2">
      <c r="C582" s="34" t="s">
        <v>1660</v>
      </c>
      <c r="D582" s="1980">
        <v>20</v>
      </c>
      <c r="E582" s="597" t="s">
        <v>154</v>
      </c>
      <c r="H582" s="11" t="s">
        <v>1672</v>
      </c>
      <c r="I582" s="11">
        <v>27618028</v>
      </c>
      <c r="O582" s="1">
        <v>293</v>
      </c>
      <c r="P582" s="66">
        <v>43854</v>
      </c>
      <c r="Q582" s="1" t="s">
        <v>1676</v>
      </c>
      <c r="R582" s="1" t="s">
        <v>1658</v>
      </c>
      <c r="S582" s="1" t="s">
        <v>309</v>
      </c>
      <c r="T582" s="1" t="s">
        <v>60</v>
      </c>
      <c r="U582" s="216" t="s">
        <v>789</v>
      </c>
      <c r="V582" s="5" t="s">
        <v>1157</v>
      </c>
      <c r="W582" s="1">
        <v>1</v>
      </c>
      <c r="X582" s="257">
        <v>7955</v>
      </c>
      <c r="Z582" s="5">
        <v>17</v>
      </c>
      <c r="AA582" s="499">
        <v>0.02</v>
      </c>
      <c r="AC582" s="651" t="s">
        <v>1656</v>
      </c>
      <c r="AL582" s="499" t="s">
        <v>1666</v>
      </c>
      <c r="AM582" s="1">
        <v>3</v>
      </c>
    </row>
    <row r="583" spans="1:47" ht="16" x14ac:dyDescent="0.2">
      <c r="C583" s="34" t="s">
        <v>1660</v>
      </c>
      <c r="D583" s="1980">
        <v>20</v>
      </c>
      <c r="E583" s="597" t="s">
        <v>154</v>
      </c>
      <c r="H583" s="11" t="s">
        <v>1673</v>
      </c>
      <c r="I583" s="11">
        <v>27618029</v>
      </c>
      <c r="O583" s="1">
        <v>294</v>
      </c>
      <c r="P583" s="66">
        <v>43854</v>
      </c>
      <c r="Q583" s="1" t="s">
        <v>1677</v>
      </c>
      <c r="R583" s="1" t="s">
        <v>1658</v>
      </c>
      <c r="S583" s="1" t="s">
        <v>309</v>
      </c>
      <c r="T583" s="1" t="s">
        <v>60</v>
      </c>
      <c r="U583" s="216" t="s">
        <v>789</v>
      </c>
      <c r="V583" s="5" t="s">
        <v>1157</v>
      </c>
      <c r="W583" s="1">
        <v>1</v>
      </c>
      <c r="X583" s="257">
        <v>7955</v>
      </c>
      <c r="Z583" s="5">
        <v>17</v>
      </c>
      <c r="AA583" s="499">
        <v>0.02</v>
      </c>
      <c r="AC583" s="651" t="s">
        <v>1656</v>
      </c>
      <c r="AL583" s="499" t="s">
        <v>1667</v>
      </c>
      <c r="AM583" s="1">
        <v>4</v>
      </c>
    </row>
    <row r="584" spans="1:47" ht="16" x14ac:dyDescent="0.2">
      <c r="C584" s="34" t="s">
        <v>1660</v>
      </c>
      <c r="D584" s="1980">
        <v>20</v>
      </c>
      <c r="E584" s="597" t="s">
        <v>154</v>
      </c>
      <c r="H584" s="11" t="s">
        <v>1674</v>
      </c>
      <c r="I584" s="11">
        <v>27629686</v>
      </c>
      <c r="O584" s="1">
        <v>295</v>
      </c>
      <c r="P584" s="66">
        <v>43855</v>
      </c>
      <c r="Q584" s="1" t="s">
        <v>1678</v>
      </c>
      <c r="R584" s="1" t="s">
        <v>1658</v>
      </c>
      <c r="S584" s="1" t="s">
        <v>309</v>
      </c>
      <c r="T584" s="1" t="s">
        <v>60</v>
      </c>
      <c r="U584" s="216" t="s">
        <v>789</v>
      </c>
      <c r="V584" s="5" t="s">
        <v>1157</v>
      </c>
      <c r="W584" s="1">
        <v>1</v>
      </c>
      <c r="X584" s="257">
        <v>7955</v>
      </c>
      <c r="Z584" s="5">
        <v>17</v>
      </c>
      <c r="AA584" s="499">
        <v>0.02</v>
      </c>
      <c r="AC584" s="651" t="s">
        <v>1656</v>
      </c>
      <c r="AL584" s="499" t="s">
        <v>1665</v>
      </c>
      <c r="AM584" s="1">
        <v>5</v>
      </c>
      <c r="AN584" s="998" t="s">
        <v>1668</v>
      </c>
    </row>
    <row r="585" spans="1:47" ht="16" x14ac:dyDescent="0.2">
      <c r="C585" s="34" t="s">
        <v>1660</v>
      </c>
      <c r="D585" s="1980">
        <v>20</v>
      </c>
      <c r="E585" s="597" t="s">
        <v>154</v>
      </c>
      <c r="H585" s="11" t="s">
        <v>1675</v>
      </c>
      <c r="I585" s="11">
        <v>27629687</v>
      </c>
      <c r="O585" s="1">
        <v>296</v>
      </c>
      <c r="P585" s="66">
        <v>43855</v>
      </c>
      <c r="Q585" s="1" t="s">
        <v>1679</v>
      </c>
      <c r="R585" s="1" t="s">
        <v>1658</v>
      </c>
      <c r="S585" s="1" t="s">
        <v>309</v>
      </c>
      <c r="T585" s="1" t="s">
        <v>60</v>
      </c>
      <c r="U585" s="216" t="s">
        <v>789</v>
      </c>
      <c r="V585" s="5" t="s">
        <v>1157</v>
      </c>
      <c r="W585" s="1">
        <v>1</v>
      </c>
      <c r="X585" s="257">
        <v>7955</v>
      </c>
      <c r="Z585" s="5">
        <v>17</v>
      </c>
      <c r="AA585" s="499">
        <v>0.02</v>
      </c>
      <c r="AC585" s="651" t="s">
        <v>1656</v>
      </c>
      <c r="AL585" s="499" t="s">
        <v>1666</v>
      </c>
      <c r="AM585" s="1">
        <v>6</v>
      </c>
      <c r="AN585" s="295" t="s">
        <v>1668</v>
      </c>
    </row>
    <row r="587" spans="1:47" ht="16" x14ac:dyDescent="0.2">
      <c r="C587" s="34" t="s">
        <v>1660</v>
      </c>
      <c r="D587" s="1980">
        <v>20</v>
      </c>
      <c r="E587" s="597" t="s">
        <v>154</v>
      </c>
      <c r="H587" s="11" t="s">
        <v>1693</v>
      </c>
      <c r="I587" s="11">
        <v>27632037</v>
      </c>
      <c r="O587" s="1">
        <v>301</v>
      </c>
      <c r="P587" s="66">
        <v>43855</v>
      </c>
      <c r="Q587" s="1" t="s">
        <v>1695</v>
      </c>
      <c r="R587" s="1" t="s">
        <v>1658</v>
      </c>
      <c r="S587" s="1" t="s">
        <v>309</v>
      </c>
      <c r="T587" s="1" t="s">
        <v>60</v>
      </c>
      <c r="U587" s="499" t="s">
        <v>1639</v>
      </c>
      <c r="V587" s="5" t="s">
        <v>1157</v>
      </c>
      <c r="W587" s="1">
        <v>1</v>
      </c>
      <c r="Z587" s="5">
        <v>17</v>
      </c>
      <c r="AA587" s="216">
        <v>0.02</v>
      </c>
      <c r="AC587" s="651" t="s">
        <v>1656</v>
      </c>
      <c r="AJ587" s="1376" t="s">
        <v>1694</v>
      </c>
      <c r="AL587" s="1" t="s">
        <v>1661</v>
      </c>
      <c r="AM587" s="1">
        <v>1</v>
      </c>
    </row>
    <row r="588" spans="1:47" ht="16" thickBot="1" x14ac:dyDescent="0.25"/>
    <row r="589" spans="1:47" s="881" customFormat="1" ht="17" thickTop="1" thickBot="1" x14ac:dyDescent="0.25">
      <c r="A589" s="1429"/>
      <c r="B589" s="882"/>
      <c r="C589" s="1684"/>
      <c r="D589" s="2019"/>
      <c r="E589" s="958" t="s">
        <v>1696</v>
      </c>
      <c r="F589" s="1615"/>
      <c r="G589" s="882"/>
      <c r="H589" s="955"/>
      <c r="I589" s="955"/>
      <c r="J589" s="955"/>
      <c r="K589" s="955"/>
      <c r="L589" s="955"/>
      <c r="M589" s="955"/>
      <c r="N589" s="955"/>
      <c r="O589" s="882"/>
      <c r="P589" s="882"/>
      <c r="Q589" s="882"/>
      <c r="S589" s="882"/>
      <c r="V589" s="954"/>
      <c r="W589" s="882"/>
      <c r="X589" s="886"/>
      <c r="Y589" s="882"/>
      <c r="Z589" s="954"/>
      <c r="AA589" s="882"/>
      <c r="AB589" s="882"/>
      <c r="AC589" s="890"/>
      <c r="AD589" s="1510"/>
      <c r="AE589" s="1510"/>
      <c r="AF589" s="1510"/>
      <c r="AG589" s="1762"/>
      <c r="AH589" s="1762"/>
      <c r="AI589" s="890"/>
      <c r="AJ589" s="1382"/>
      <c r="AK589" s="882"/>
      <c r="AL589" s="882"/>
      <c r="AM589" s="882"/>
      <c r="AN589" s="882"/>
      <c r="AO589" s="956"/>
      <c r="AP589" s="882"/>
      <c r="AQ589" s="957"/>
      <c r="AR589" s="954"/>
      <c r="AS589" s="882"/>
      <c r="AT589" s="882"/>
      <c r="AU589" s="882"/>
    </row>
    <row r="590" spans="1:47" ht="16" thickTop="1" x14ac:dyDescent="0.2"/>
    <row r="591" spans="1:47" ht="16" x14ac:dyDescent="0.2">
      <c r="B591" s="597" t="s">
        <v>1685</v>
      </c>
      <c r="C591" s="1685">
        <v>0.7</v>
      </c>
      <c r="D591" s="1980">
        <v>40</v>
      </c>
      <c r="E591" s="597" t="s">
        <v>154</v>
      </c>
      <c r="F591" s="1614" t="s">
        <v>786</v>
      </c>
      <c r="G591" s="948"/>
      <c r="H591" s="11" t="s">
        <v>1698</v>
      </c>
      <c r="I591" s="217">
        <v>27644888</v>
      </c>
      <c r="J591" s="217"/>
      <c r="K591" s="217"/>
      <c r="L591" s="217"/>
      <c r="M591" s="217"/>
      <c r="O591" s="1">
        <v>302</v>
      </c>
      <c r="P591" s="66">
        <v>43856</v>
      </c>
      <c r="Q591" s="1" t="s">
        <v>1697</v>
      </c>
      <c r="R591" s="1" t="s">
        <v>1623</v>
      </c>
      <c r="S591" s="1" t="s">
        <v>309</v>
      </c>
      <c r="T591" s="1" t="s">
        <v>60</v>
      </c>
      <c r="U591" s="216" t="s">
        <v>789</v>
      </c>
      <c r="V591" s="219" t="s">
        <v>254</v>
      </c>
      <c r="W591" s="216">
        <v>6</v>
      </c>
      <c r="X591" s="216">
        <v>21140</v>
      </c>
      <c r="Z591" s="5">
        <v>17</v>
      </c>
      <c r="AA591" s="1">
        <v>0.4</v>
      </c>
      <c r="AC591" s="963">
        <v>0.7</v>
      </c>
      <c r="AI591" s="963"/>
      <c r="AJ591" s="1380"/>
    </row>
    <row r="592" spans="1:47" ht="16" thickBot="1" x14ac:dyDescent="0.25"/>
    <row r="593" spans="1:47" s="881" customFormat="1" ht="17" thickTop="1" thickBot="1" x14ac:dyDescent="0.25">
      <c r="A593" s="1429"/>
      <c r="B593" s="882"/>
      <c r="C593" s="1684"/>
      <c r="D593" s="2019"/>
      <c r="E593" s="958" t="s">
        <v>1704</v>
      </c>
      <c r="F593" s="1615"/>
      <c r="G593" s="882"/>
      <c r="H593" s="955"/>
      <c r="I593" s="955"/>
      <c r="J593" s="955"/>
      <c r="K593" s="955"/>
      <c r="L593" s="955"/>
      <c r="M593" s="955"/>
      <c r="N593" s="955"/>
      <c r="O593" s="882"/>
      <c r="P593" s="882"/>
      <c r="Q593" s="882"/>
      <c r="S593" s="882"/>
      <c r="V593" s="954"/>
      <c r="W593" s="882"/>
      <c r="X593" s="886"/>
      <c r="Y593" s="882"/>
      <c r="Z593" s="954"/>
      <c r="AA593" s="882"/>
      <c r="AB593" s="882"/>
      <c r="AC593" s="890"/>
      <c r="AD593" s="1510"/>
      <c r="AE593" s="1510"/>
      <c r="AF593" s="1510"/>
      <c r="AG593" s="1762"/>
      <c r="AH593" s="1762"/>
      <c r="AI593" s="890"/>
      <c r="AJ593" s="1382"/>
      <c r="AK593" s="882"/>
      <c r="AL593" s="882"/>
      <c r="AM593" s="882"/>
      <c r="AN593" s="882"/>
      <c r="AO593" s="956"/>
      <c r="AP593" s="882"/>
      <c r="AQ593" s="957"/>
      <c r="AR593" s="954"/>
      <c r="AS593" s="882"/>
      <c r="AT593" s="882"/>
      <c r="AU593" s="882"/>
    </row>
    <row r="594" spans="1:47" ht="16" thickTop="1" x14ac:dyDescent="0.2"/>
    <row r="595" spans="1:47" ht="16" x14ac:dyDescent="0.2">
      <c r="B595" s="597" t="s">
        <v>1685</v>
      </c>
      <c r="C595" s="1685">
        <v>0</v>
      </c>
      <c r="D595" s="1980">
        <v>40</v>
      </c>
      <c r="E595" s="597" t="s">
        <v>154</v>
      </c>
      <c r="F595" s="1614"/>
      <c r="G595" s="948"/>
      <c r="H595" s="11" t="s">
        <v>1706</v>
      </c>
      <c r="I595" s="217">
        <v>28050569</v>
      </c>
      <c r="J595" s="217"/>
      <c r="K595" s="217"/>
      <c r="L595" s="217"/>
      <c r="M595" s="217"/>
      <c r="O595" s="1">
        <v>304</v>
      </c>
      <c r="P595" s="66">
        <v>43872</v>
      </c>
      <c r="Q595" s="1" t="s">
        <v>1707</v>
      </c>
      <c r="R595" s="1" t="s">
        <v>1623</v>
      </c>
      <c r="S595" s="1" t="s">
        <v>309</v>
      </c>
      <c r="T595" s="1" t="s">
        <v>60</v>
      </c>
      <c r="U595" s="499" t="s">
        <v>1705</v>
      </c>
      <c r="V595" s="5" t="s">
        <v>254</v>
      </c>
      <c r="W595" s="499">
        <v>7</v>
      </c>
      <c r="X595" s="1">
        <v>21140</v>
      </c>
      <c r="Z595" s="5">
        <v>17</v>
      </c>
      <c r="AA595" s="1">
        <v>0.4</v>
      </c>
      <c r="AC595" s="963">
        <v>0</v>
      </c>
      <c r="AI595" s="963"/>
      <c r="AJ595" s="1380" t="s">
        <v>1708</v>
      </c>
    </row>
    <row r="596" spans="1:47" ht="16" x14ac:dyDescent="0.2">
      <c r="B596" s="597" t="s">
        <v>1685</v>
      </c>
      <c r="C596" s="1685">
        <v>0</v>
      </c>
      <c r="D596" s="1980">
        <v>40</v>
      </c>
      <c r="E596" s="1" t="s">
        <v>328</v>
      </c>
      <c r="F596" s="1614" t="s">
        <v>786</v>
      </c>
      <c r="G596" s="948"/>
      <c r="H596" s="11" t="s">
        <v>1709</v>
      </c>
      <c r="I596" s="51">
        <v>28054416</v>
      </c>
      <c r="J596" s="51"/>
      <c r="K596" s="51"/>
      <c r="L596" s="51"/>
      <c r="M596" s="51"/>
      <c r="N596" s="1029"/>
      <c r="O596" s="1">
        <v>305</v>
      </c>
      <c r="P596" s="66">
        <v>43872</v>
      </c>
      <c r="Q596" s="1" t="s">
        <v>1710</v>
      </c>
      <c r="R596" s="1" t="s">
        <v>1707</v>
      </c>
      <c r="S596" s="1" t="s">
        <v>309</v>
      </c>
      <c r="T596" s="1" t="s">
        <v>60</v>
      </c>
      <c r="U596" s="1" t="s">
        <v>1705</v>
      </c>
      <c r="V596" s="5" t="s">
        <v>254</v>
      </c>
      <c r="W596" s="1">
        <v>7</v>
      </c>
      <c r="X596" s="1">
        <v>21140</v>
      </c>
      <c r="Z596" s="5">
        <v>17</v>
      </c>
      <c r="AA596" s="1">
        <v>0.4</v>
      </c>
      <c r="AC596" s="562">
        <v>0</v>
      </c>
      <c r="AI596" s="562"/>
      <c r="AJ596" s="1380" t="s">
        <v>1711</v>
      </c>
    </row>
    <row r="597" spans="1:47" ht="16" x14ac:dyDescent="0.2">
      <c r="B597" s="597" t="s">
        <v>1685</v>
      </c>
      <c r="C597" s="1685">
        <v>0</v>
      </c>
      <c r="D597" s="1980">
        <v>1</v>
      </c>
      <c r="E597" s="597" t="s">
        <v>154</v>
      </c>
      <c r="F597" s="1614"/>
      <c r="G597" s="948"/>
      <c r="H597" s="11" t="s">
        <v>1712</v>
      </c>
      <c r="I597" s="217">
        <v>28056864</v>
      </c>
      <c r="J597" s="217"/>
      <c r="K597" s="217"/>
      <c r="L597" s="217"/>
      <c r="M597" s="217"/>
      <c r="N597" s="1029"/>
      <c r="O597" s="1">
        <v>306</v>
      </c>
      <c r="P597" s="66">
        <v>43872</v>
      </c>
      <c r="Q597" s="1" t="s">
        <v>1713</v>
      </c>
      <c r="R597" s="1" t="s">
        <v>1710</v>
      </c>
      <c r="S597" s="1" t="s">
        <v>309</v>
      </c>
      <c r="T597" s="1" t="s">
        <v>60</v>
      </c>
      <c r="U597" s="1" t="s">
        <v>1705</v>
      </c>
      <c r="V597" s="5" t="s">
        <v>254</v>
      </c>
      <c r="W597" s="1">
        <v>7</v>
      </c>
      <c r="X597" s="499">
        <v>536</v>
      </c>
      <c r="Z597" s="5">
        <v>17</v>
      </c>
      <c r="AA597" s="1">
        <v>0.4</v>
      </c>
      <c r="AC597" s="562">
        <v>0</v>
      </c>
      <c r="AI597" s="562"/>
      <c r="AJ597" s="1380" t="s">
        <v>1714</v>
      </c>
    </row>
    <row r="598" spans="1:47" ht="16" x14ac:dyDescent="0.2">
      <c r="B598" s="597" t="s">
        <v>1685</v>
      </c>
      <c r="C598" s="1685">
        <v>0</v>
      </c>
      <c r="D598" s="1980">
        <v>40</v>
      </c>
      <c r="E598" s="1" t="s">
        <v>328</v>
      </c>
      <c r="F598" s="1614" t="s">
        <v>786</v>
      </c>
      <c r="G598" s="948"/>
      <c r="H598" s="11" t="s">
        <v>1715</v>
      </c>
      <c r="I598" s="51">
        <v>28055019</v>
      </c>
      <c r="J598" s="51"/>
      <c r="K598" s="51"/>
      <c r="L598" s="51"/>
      <c r="M598" s="51"/>
      <c r="N598" s="1029"/>
      <c r="O598" s="1">
        <v>307</v>
      </c>
      <c r="P598" s="66">
        <v>43872</v>
      </c>
      <c r="Q598" s="1" t="s">
        <v>1716</v>
      </c>
      <c r="R598" s="1" t="s">
        <v>1710</v>
      </c>
      <c r="S598" s="1" t="s">
        <v>309</v>
      </c>
      <c r="T598" s="1" t="s">
        <v>60</v>
      </c>
      <c r="U598" s="499" t="s">
        <v>1717</v>
      </c>
      <c r="V598" s="5" t="s">
        <v>254</v>
      </c>
      <c r="W598" s="1">
        <v>7</v>
      </c>
      <c r="X598" s="1">
        <v>21140</v>
      </c>
      <c r="Z598" s="5">
        <v>17</v>
      </c>
      <c r="AA598" s="1">
        <v>0.4</v>
      </c>
      <c r="AC598" s="562">
        <v>0</v>
      </c>
      <c r="AI598" s="562"/>
      <c r="AJ598" s="1380" t="s">
        <v>1718</v>
      </c>
    </row>
    <row r="599" spans="1:47" ht="16" x14ac:dyDescent="0.2">
      <c r="B599" s="597" t="s">
        <v>1685</v>
      </c>
      <c r="C599" s="1685">
        <v>0</v>
      </c>
      <c r="D599" s="1980">
        <v>40</v>
      </c>
      <c r="E599" s="1" t="s">
        <v>328</v>
      </c>
      <c r="F599" s="1614" t="s">
        <v>786</v>
      </c>
      <c r="G599" s="948"/>
      <c r="H599" s="11" t="s">
        <v>1719</v>
      </c>
      <c r="I599" s="51">
        <v>28055022</v>
      </c>
      <c r="J599" s="51"/>
      <c r="K599" s="51"/>
      <c r="L599" s="51"/>
      <c r="M599" s="51"/>
      <c r="N599" s="1029"/>
      <c r="O599" s="1">
        <v>308</v>
      </c>
      <c r="P599" s="66">
        <v>43872</v>
      </c>
      <c r="Q599" s="1" t="s">
        <v>1720</v>
      </c>
      <c r="R599" s="1" t="s">
        <v>1710</v>
      </c>
      <c r="S599" s="1" t="s">
        <v>309</v>
      </c>
      <c r="T599" s="1" t="s">
        <v>60</v>
      </c>
      <c r="U599" s="499" t="s">
        <v>1721</v>
      </c>
      <c r="V599" s="5" t="s">
        <v>254</v>
      </c>
      <c r="W599" s="1">
        <v>7</v>
      </c>
      <c r="X599" s="1">
        <v>21140</v>
      </c>
      <c r="Z599" s="5">
        <v>17</v>
      </c>
      <c r="AA599" s="1">
        <v>0.4</v>
      </c>
      <c r="AC599" s="562">
        <v>0</v>
      </c>
      <c r="AI599" s="562"/>
      <c r="AJ599" s="1380" t="s">
        <v>1718</v>
      </c>
    </row>
    <row r="600" spans="1:47" ht="16" x14ac:dyDescent="0.2">
      <c r="B600" s="597" t="s">
        <v>1685</v>
      </c>
      <c r="C600" s="1685">
        <v>0</v>
      </c>
      <c r="D600" s="1980">
        <v>40</v>
      </c>
      <c r="E600" s="1" t="s">
        <v>328</v>
      </c>
      <c r="F600" s="1614" t="s">
        <v>786</v>
      </c>
      <c r="G600" s="948"/>
      <c r="H600" s="11" t="s">
        <v>1722</v>
      </c>
      <c r="I600" s="51">
        <v>28055027</v>
      </c>
      <c r="J600" s="51"/>
      <c r="K600" s="51"/>
      <c r="L600" s="51"/>
      <c r="M600" s="51"/>
      <c r="N600" s="1029"/>
      <c r="O600" s="1">
        <v>309</v>
      </c>
      <c r="P600" s="66">
        <v>43872</v>
      </c>
      <c r="Q600" s="1" t="s">
        <v>1723</v>
      </c>
      <c r="R600" s="1" t="s">
        <v>1710</v>
      </c>
      <c r="S600" s="1" t="s">
        <v>309</v>
      </c>
      <c r="T600" s="1" t="s">
        <v>60</v>
      </c>
      <c r="U600" s="499" t="s">
        <v>1724</v>
      </c>
      <c r="V600" s="5" t="s">
        <v>254</v>
      </c>
      <c r="W600" s="1">
        <v>7</v>
      </c>
      <c r="X600" s="1">
        <v>21140</v>
      </c>
      <c r="Z600" s="5">
        <v>17</v>
      </c>
      <c r="AA600" s="1">
        <v>0.4</v>
      </c>
      <c r="AC600" s="562">
        <v>0</v>
      </c>
      <c r="AI600" s="562"/>
      <c r="AJ600" s="1380" t="s">
        <v>1718</v>
      </c>
    </row>
    <row r="601" spans="1:47" ht="16" x14ac:dyDescent="0.2">
      <c r="B601" s="597" t="s">
        <v>1685</v>
      </c>
      <c r="C601" s="1685">
        <v>0</v>
      </c>
      <c r="D601" s="1980">
        <v>40</v>
      </c>
      <c r="E601" s="1" t="s">
        <v>328</v>
      </c>
      <c r="F601" s="1614" t="s">
        <v>786</v>
      </c>
      <c r="G601" s="948"/>
      <c r="H601" s="11" t="s">
        <v>1725</v>
      </c>
      <c r="I601" s="51">
        <v>28055364</v>
      </c>
      <c r="J601" s="51"/>
      <c r="K601" s="51"/>
      <c r="L601" s="51"/>
      <c r="M601" s="51"/>
      <c r="N601" s="1029"/>
      <c r="O601" s="1">
        <v>310</v>
      </c>
      <c r="P601" s="66">
        <v>43872</v>
      </c>
      <c r="Q601" s="1" t="s">
        <v>1726</v>
      </c>
      <c r="R601" s="1" t="s">
        <v>1710</v>
      </c>
      <c r="S601" s="1" t="s">
        <v>309</v>
      </c>
      <c r="T601" s="1" t="s">
        <v>60</v>
      </c>
      <c r="U601" s="499" t="s">
        <v>1608</v>
      </c>
      <c r="V601" s="5" t="s">
        <v>254</v>
      </c>
      <c r="W601" s="1">
        <v>7</v>
      </c>
      <c r="X601" s="1">
        <v>21140</v>
      </c>
      <c r="Z601" s="5">
        <v>17</v>
      </c>
      <c r="AA601" s="1">
        <v>0.4</v>
      </c>
      <c r="AC601" s="562">
        <v>0</v>
      </c>
      <c r="AI601" s="562"/>
      <c r="AJ601" s="1380" t="s">
        <v>1718</v>
      </c>
    </row>
    <row r="602" spans="1:47" ht="16" x14ac:dyDescent="0.2">
      <c r="B602" s="597" t="s">
        <v>1685</v>
      </c>
      <c r="C602" s="1685">
        <v>0</v>
      </c>
      <c r="D602" s="1980">
        <v>40</v>
      </c>
      <c r="E602" s="1" t="s">
        <v>328</v>
      </c>
      <c r="F602" s="1614" t="s">
        <v>786</v>
      </c>
      <c r="G602" s="948"/>
      <c r="H602" s="11" t="s">
        <v>1741</v>
      </c>
      <c r="I602" s="51">
        <v>28235586</v>
      </c>
      <c r="J602" s="51"/>
      <c r="K602" s="51"/>
      <c r="L602" s="51"/>
      <c r="M602" s="51"/>
      <c r="N602" s="1029"/>
      <c r="O602" s="1">
        <v>316</v>
      </c>
      <c r="P602" s="66">
        <v>43879</v>
      </c>
      <c r="Q602" s="1" t="s">
        <v>1742</v>
      </c>
      <c r="R602" s="1" t="s">
        <v>1710</v>
      </c>
      <c r="S602" s="1" t="s">
        <v>309</v>
      </c>
      <c r="T602" s="1" t="s">
        <v>60</v>
      </c>
      <c r="U602" s="499" t="s">
        <v>1743</v>
      </c>
      <c r="V602" s="5" t="s">
        <v>254</v>
      </c>
      <c r="W602" s="1">
        <v>7</v>
      </c>
      <c r="X602" s="1">
        <v>21140</v>
      </c>
      <c r="Z602" s="5">
        <v>17</v>
      </c>
      <c r="AA602" s="1">
        <v>0.4</v>
      </c>
      <c r="AC602" s="562">
        <v>0</v>
      </c>
      <c r="AI602" s="562"/>
      <c r="AJ602" s="1380" t="s">
        <v>1718</v>
      </c>
    </row>
    <row r="603" spans="1:47" ht="16" x14ac:dyDescent="0.2">
      <c r="B603" s="597" t="s">
        <v>1685</v>
      </c>
      <c r="C603" s="1685">
        <v>0</v>
      </c>
      <c r="D603" s="1980">
        <v>40</v>
      </c>
      <c r="E603" s="597" t="s">
        <v>105</v>
      </c>
      <c r="F603" s="1614"/>
      <c r="G603" s="948"/>
      <c r="H603" s="11" t="s">
        <v>1747</v>
      </c>
      <c r="I603" s="51">
        <v>28269336</v>
      </c>
      <c r="J603" s="51"/>
      <c r="K603" s="51"/>
      <c r="L603" s="51"/>
      <c r="M603" s="51"/>
      <c r="O603" s="1">
        <v>317</v>
      </c>
      <c r="P603" s="66">
        <v>43880</v>
      </c>
      <c r="Q603" s="1" t="s">
        <v>1748</v>
      </c>
      <c r="R603" s="1" t="s">
        <v>1707</v>
      </c>
      <c r="S603" s="1" t="s">
        <v>309</v>
      </c>
      <c r="T603" s="1" t="s">
        <v>60</v>
      </c>
      <c r="U603" s="216" t="s">
        <v>1705</v>
      </c>
      <c r="V603" s="5" t="s">
        <v>254</v>
      </c>
      <c r="W603" s="1">
        <v>7</v>
      </c>
      <c r="X603" s="499">
        <v>84560</v>
      </c>
      <c r="Z603" s="5">
        <v>17</v>
      </c>
      <c r="AA603" s="1">
        <v>0.4</v>
      </c>
      <c r="AC603" s="963">
        <v>0</v>
      </c>
      <c r="AI603" s="963"/>
      <c r="AJ603" s="1380" t="s">
        <v>1749</v>
      </c>
    </row>
    <row r="604" spans="1:47" ht="16" x14ac:dyDescent="0.2">
      <c r="B604" s="597" t="s">
        <v>1685</v>
      </c>
      <c r="C604" s="1685">
        <v>0</v>
      </c>
      <c r="D604" s="1980">
        <v>40</v>
      </c>
      <c r="E604" s="597" t="s">
        <v>105</v>
      </c>
      <c r="F604" s="1614"/>
      <c r="G604" s="948"/>
      <c r="H604" s="11" t="s">
        <v>1750</v>
      </c>
      <c r="I604" s="51">
        <v>28269876</v>
      </c>
      <c r="J604" s="51"/>
      <c r="K604" s="51"/>
      <c r="L604" s="51"/>
      <c r="M604" s="51"/>
      <c r="O604" s="1">
        <v>318</v>
      </c>
      <c r="P604" s="66">
        <v>43880</v>
      </c>
      <c r="Q604" s="1" t="s">
        <v>1751</v>
      </c>
      <c r="R604" s="1" t="s">
        <v>1748</v>
      </c>
      <c r="S604" s="1" t="s">
        <v>309</v>
      </c>
      <c r="T604" s="1" t="s">
        <v>60</v>
      </c>
      <c r="U604" s="216" t="s">
        <v>1705</v>
      </c>
      <c r="V604" s="5" t="s">
        <v>254</v>
      </c>
      <c r="W604" s="499">
        <v>8</v>
      </c>
      <c r="X604" s="1">
        <v>84560</v>
      </c>
      <c r="Z604" s="5">
        <v>17</v>
      </c>
      <c r="AA604" s="1">
        <v>0.4</v>
      </c>
      <c r="AC604" s="963">
        <v>0</v>
      </c>
      <c r="AI604" s="963"/>
      <c r="AJ604" s="1380" t="s">
        <v>1752</v>
      </c>
    </row>
    <row r="605" spans="1:47" ht="16" x14ac:dyDescent="0.2">
      <c r="B605" s="597"/>
      <c r="C605" s="1685">
        <v>0</v>
      </c>
      <c r="D605" s="1980">
        <v>40</v>
      </c>
      <c r="E605" s="597" t="s">
        <v>105</v>
      </c>
      <c r="F605" s="1614"/>
      <c r="G605" s="948"/>
      <c r="H605" s="11" t="s">
        <v>1753</v>
      </c>
      <c r="I605" s="51">
        <v>28327020</v>
      </c>
      <c r="J605" s="51"/>
      <c r="K605" s="51"/>
      <c r="L605" s="51"/>
      <c r="M605" s="51"/>
      <c r="O605" s="1">
        <v>319</v>
      </c>
      <c r="P605" s="66">
        <v>43886</v>
      </c>
      <c r="Q605" s="1" t="s">
        <v>1754</v>
      </c>
      <c r="R605" s="1" t="s">
        <v>1748</v>
      </c>
      <c r="S605" s="1" t="s">
        <v>309</v>
      </c>
      <c r="T605" s="1" t="s">
        <v>60</v>
      </c>
      <c r="U605" s="216" t="s">
        <v>1705</v>
      </c>
      <c r="V605" s="5" t="s">
        <v>254</v>
      </c>
      <c r="W605" s="1">
        <v>7</v>
      </c>
      <c r="X605" s="216">
        <v>84560</v>
      </c>
      <c r="Z605" s="5">
        <v>17</v>
      </c>
      <c r="AA605" s="1">
        <v>0.4</v>
      </c>
      <c r="AC605" s="963">
        <v>0</v>
      </c>
      <c r="AI605" s="963"/>
      <c r="AJ605" s="1380" t="s">
        <v>1757</v>
      </c>
    </row>
    <row r="606" spans="1:47" ht="16" x14ac:dyDescent="0.2">
      <c r="B606" s="597"/>
      <c r="C606" s="1685">
        <v>0</v>
      </c>
      <c r="D606" s="1980">
        <v>40</v>
      </c>
      <c r="E606" s="597" t="s">
        <v>105</v>
      </c>
      <c r="F606" s="1614"/>
      <c r="G606" s="948"/>
      <c r="H606" s="11" t="s">
        <v>1755</v>
      </c>
      <c r="I606" s="51">
        <v>28327022</v>
      </c>
      <c r="J606" s="51"/>
      <c r="K606" s="51"/>
      <c r="L606" s="51"/>
      <c r="M606" s="51"/>
      <c r="O606" s="1">
        <v>320</v>
      </c>
      <c r="P606" s="66">
        <v>43886</v>
      </c>
      <c r="Q606" s="1" t="s">
        <v>1756</v>
      </c>
      <c r="R606" s="1" t="s">
        <v>1751</v>
      </c>
      <c r="S606" s="1" t="s">
        <v>309</v>
      </c>
      <c r="T606" s="1" t="s">
        <v>60</v>
      </c>
      <c r="U606" s="216" t="s">
        <v>1705</v>
      </c>
      <c r="V606" s="5" t="s">
        <v>254</v>
      </c>
      <c r="W606" s="216">
        <v>8</v>
      </c>
      <c r="X606" s="1">
        <v>84560</v>
      </c>
      <c r="Z606" s="5">
        <v>17</v>
      </c>
      <c r="AA606" s="1">
        <v>0.4</v>
      </c>
      <c r="AC606" s="963">
        <v>0</v>
      </c>
      <c r="AI606" s="963"/>
      <c r="AJ606" s="1380" t="s">
        <v>1757</v>
      </c>
    </row>
    <row r="607" spans="1:47" x14ac:dyDescent="0.2">
      <c r="B607" s="597"/>
      <c r="C607" s="1685"/>
      <c r="E607" s="597"/>
      <c r="F607" s="1614"/>
      <c r="G607" s="948"/>
      <c r="I607" s="51"/>
      <c r="J607" s="51"/>
      <c r="K607" s="51"/>
      <c r="L607" s="51"/>
      <c r="M607" s="51"/>
      <c r="P607" s="66"/>
      <c r="R607" s="1"/>
      <c r="T607" s="1"/>
      <c r="U607" s="216"/>
      <c r="W607" s="499"/>
      <c r="X607" s="1"/>
      <c r="AC607" s="963"/>
      <c r="AI607" s="963"/>
      <c r="AJ607" s="1380"/>
    </row>
    <row r="608" spans="1:47" x14ac:dyDescent="0.2">
      <c r="B608" s="597"/>
      <c r="C608" s="1685"/>
      <c r="E608" s="597"/>
      <c r="F608" s="1614"/>
      <c r="G608" s="948"/>
      <c r="I608" s="51"/>
      <c r="J608" s="51"/>
      <c r="K608" s="51"/>
      <c r="L608" s="51"/>
      <c r="M608" s="51"/>
      <c r="P608" s="66"/>
      <c r="R608" s="1"/>
      <c r="T608" s="1"/>
      <c r="U608" s="216"/>
      <c r="W608" s="499"/>
      <c r="X608" s="1"/>
      <c r="AC608" s="963"/>
      <c r="AI608" s="963"/>
      <c r="AJ608" s="1380"/>
    </row>
    <row r="609" spans="1:47" x14ac:dyDescent="0.2">
      <c r="B609" s="597"/>
      <c r="C609" s="1685"/>
      <c r="E609" s="597"/>
      <c r="F609" s="1614"/>
      <c r="G609" s="948"/>
      <c r="I609" s="51"/>
      <c r="J609" s="51"/>
      <c r="K609" s="51"/>
      <c r="L609" s="51"/>
      <c r="M609" s="51"/>
      <c r="P609" s="66"/>
      <c r="R609" s="1"/>
      <c r="T609" s="1"/>
      <c r="U609" s="216"/>
      <c r="W609" s="499"/>
      <c r="X609" s="1"/>
      <c r="AC609" s="963"/>
      <c r="AI609" s="963"/>
      <c r="AJ609" s="1380"/>
    </row>
    <row r="610" spans="1:47" x14ac:dyDescent="0.2">
      <c r="B610" s="597"/>
      <c r="C610" s="1685"/>
      <c r="E610" s="597"/>
      <c r="F610" s="1614"/>
      <c r="G610" s="948"/>
      <c r="I610" s="51"/>
      <c r="J610" s="51"/>
      <c r="K610" s="51"/>
      <c r="L610" s="51"/>
      <c r="M610" s="51"/>
      <c r="P610" s="66"/>
      <c r="R610" s="1"/>
      <c r="T610" s="1"/>
      <c r="U610" s="216"/>
      <c r="W610" s="499"/>
      <c r="X610" s="1"/>
      <c r="AC610" s="963"/>
      <c r="AI610" s="963"/>
      <c r="AJ610" s="1380"/>
    </row>
    <row r="611" spans="1:47" x14ac:dyDescent="0.2">
      <c r="B611" s="597"/>
      <c r="C611" s="1685"/>
      <c r="E611" s="597"/>
      <c r="F611" s="1614"/>
      <c r="G611" s="948"/>
      <c r="I611" s="51"/>
      <c r="J611" s="51"/>
      <c r="K611" s="51"/>
      <c r="L611" s="51"/>
      <c r="M611" s="51"/>
      <c r="P611" s="66"/>
      <c r="R611" s="1"/>
      <c r="T611" s="1"/>
      <c r="U611" s="216"/>
      <c r="W611" s="499"/>
      <c r="X611" s="499"/>
      <c r="AC611" s="963"/>
      <c r="AI611" s="963"/>
      <c r="AJ611" s="1380"/>
    </row>
    <row r="612" spans="1:47" x14ac:dyDescent="0.2">
      <c r="B612" s="597"/>
      <c r="C612" s="1685"/>
      <c r="E612" s="597"/>
      <c r="F612" s="1614"/>
      <c r="G612" s="948"/>
      <c r="I612" s="217"/>
      <c r="J612" s="217"/>
      <c r="K612" s="217"/>
      <c r="L612" s="217"/>
      <c r="M612" s="217"/>
      <c r="P612" s="66"/>
      <c r="R612" s="1"/>
      <c r="T612" s="1"/>
      <c r="U612" s="499"/>
      <c r="W612" s="499"/>
      <c r="X612" s="1"/>
      <c r="AC612" s="963"/>
      <c r="AI612" s="963"/>
      <c r="AJ612" s="1380"/>
    </row>
    <row r="613" spans="1:47" ht="16" x14ac:dyDescent="0.2">
      <c r="B613" s="597" t="s">
        <v>1685</v>
      </c>
      <c r="C613" s="1685">
        <v>0</v>
      </c>
      <c r="D613" s="1980">
        <v>40</v>
      </c>
      <c r="E613" s="1" t="s">
        <v>105</v>
      </c>
      <c r="F613" s="1614"/>
      <c r="G613" s="948"/>
      <c r="H613" s="11" t="s">
        <v>1727</v>
      </c>
      <c r="I613" s="51">
        <v>28181243</v>
      </c>
      <c r="J613" s="51"/>
      <c r="K613" s="51"/>
      <c r="L613" s="51"/>
      <c r="M613" s="51"/>
      <c r="N613" s="1029">
        <v>4.5833333333333337E-2</v>
      </c>
      <c r="O613" s="1">
        <v>311</v>
      </c>
      <c r="P613" s="66">
        <v>43876</v>
      </c>
      <c r="Q613" s="1" t="s">
        <v>1728</v>
      </c>
      <c r="R613" s="1" t="s">
        <v>1726</v>
      </c>
      <c r="S613" s="1" t="s">
        <v>309</v>
      </c>
      <c r="T613" s="1" t="s">
        <v>60</v>
      </c>
      <c r="U613" s="499" t="s">
        <v>1608</v>
      </c>
      <c r="V613" s="959" t="s">
        <v>1730</v>
      </c>
      <c r="W613" s="499">
        <v>1</v>
      </c>
      <c r="X613" s="499">
        <v>20000</v>
      </c>
      <c r="Z613" s="5">
        <v>17</v>
      </c>
      <c r="AA613" s="1">
        <v>0.4</v>
      </c>
      <c r="AC613" s="562">
        <v>0</v>
      </c>
      <c r="AI613" s="562"/>
      <c r="AJ613" s="1380" t="s">
        <v>1729</v>
      </c>
    </row>
    <row r="614" spans="1:47" ht="16" x14ac:dyDescent="0.2">
      <c r="B614" s="597" t="s">
        <v>1685</v>
      </c>
      <c r="C614" s="1685">
        <v>0</v>
      </c>
      <c r="D614" s="1980">
        <v>40</v>
      </c>
      <c r="E614" s="1" t="s">
        <v>105</v>
      </c>
      <c r="F614" s="1614"/>
      <c r="G614" s="948"/>
      <c r="H614" s="11" t="s">
        <v>1731</v>
      </c>
      <c r="I614" s="51">
        <v>28183996</v>
      </c>
      <c r="J614" s="51"/>
      <c r="K614" s="51"/>
      <c r="L614" s="51"/>
      <c r="M614" s="51"/>
      <c r="N614" s="1029">
        <v>0.17361111111111113</v>
      </c>
      <c r="O614" s="1">
        <v>312</v>
      </c>
      <c r="P614" s="66">
        <v>43876</v>
      </c>
      <c r="Q614" s="1" t="s">
        <v>1728</v>
      </c>
      <c r="R614" s="1" t="s">
        <v>1728</v>
      </c>
      <c r="S614" s="1" t="s">
        <v>309</v>
      </c>
      <c r="T614" s="1" t="s">
        <v>60</v>
      </c>
      <c r="U614" s="216" t="s">
        <v>789</v>
      </c>
      <c r="V614" s="219" t="s">
        <v>1730</v>
      </c>
      <c r="W614" s="216">
        <v>1</v>
      </c>
      <c r="X614" s="216">
        <v>20000</v>
      </c>
      <c r="Z614" s="5">
        <v>17</v>
      </c>
      <c r="AA614" s="1">
        <v>0.4</v>
      </c>
      <c r="AC614" s="562">
        <v>0</v>
      </c>
      <c r="AI614" s="562"/>
      <c r="AJ614" s="1380" t="s">
        <v>1732</v>
      </c>
    </row>
    <row r="615" spans="1:47" ht="16" x14ac:dyDescent="0.2">
      <c r="B615" s="597" t="s">
        <v>1685</v>
      </c>
      <c r="C615" s="1685">
        <v>0</v>
      </c>
      <c r="D615" s="1980">
        <v>40</v>
      </c>
      <c r="E615" s="1" t="s">
        <v>105</v>
      </c>
      <c r="F615" s="1614"/>
      <c r="G615" s="948"/>
      <c r="H615" s="11" t="s">
        <v>1733</v>
      </c>
      <c r="I615" s="51">
        <v>28196007</v>
      </c>
      <c r="J615" s="51"/>
      <c r="K615" s="51"/>
      <c r="L615" s="51"/>
      <c r="M615" s="51"/>
      <c r="N615" s="1029"/>
      <c r="O615" s="1">
        <v>313</v>
      </c>
      <c r="P615" s="66">
        <v>43876</v>
      </c>
      <c r="Q615" s="1" t="s">
        <v>1734</v>
      </c>
      <c r="R615" s="1" t="s">
        <v>1728</v>
      </c>
      <c r="S615" s="1" t="s">
        <v>309</v>
      </c>
      <c r="T615" s="1" t="s">
        <v>22</v>
      </c>
      <c r="U615" s="216" t="s">
        <v>1608</v>
      </c>
      <c r="V615" s="219" t="s">
        <v>1730</v>
      </c>
      <c r="W615" s="216">
        <v>1</v>
      </c>
      <c r="X615" s="216">
        <v>20000</v>
      </c>
      <c r="Z615" s="5">
        <v>17</v>
      </c>
      <c r="AA615" s="1">
        <v>0.4</v>
      </c>
      <c r="AC615" s="562">
        <v>0</v>
      </c>
      <c r="AI615" s="562"/>
      <c r="AJ615" s="1380" t="s">
        <v>1735</v>
      </c>
    </row>
    <row r="616" spans="1:47" ht="16" x14ac:dyDescent="0.2">
      <c r="B616" s="597" t="s">
        <v>1685</v>
      </c>
      <c r="C616" s="1685">
        <v>0</v>
      </c>
      <c r="D616" s="1980">
        <v>40</v>
      </c>
      <c r="E616" s="1" t="s">
        <v>105</v>
      </c>
      <c r="F616" s="1614"/>
      <c r="G616" s="948"/>
      <c r="H616" s="11" t="s">
        <v>1736</v>
      </c>
      <c r="I616" s="51">
        <v>28223065</v>
      </c>
      <c r="J616" s="51"/>
      <c r="K616" s="51"/>
      <c r="L616" s="51"/>
      <c r="M616" s="51"/>
      <c r="N616" s="1029">
        <v>0.65625</v>
      </c>
      <c r="O616" s="1">
        <v>314</v>
      </c>
      <c r="P616" s="66">
        <v>43878</v>
      </c>
      <c r="Q616" s="1" t="s">
        <v>1737</v>
      </c>
      <c r="R616" s="1" t="s">
        <v>1728</v>
      </c>
      <c r="S616" s="1" t="s">
        <v>309</v>
      </c>
      <c r="T616" s="1" t="s">
        <v>60</v>
      </c>
      <c r="U616" s="216" t="s">
        <v>1608</v>
      </c>
      <c r="V616" s="219" t="s">
        <v>1730</v>
      </c>
      <c r="W616" s="216">
        <v>1</v>
      </c>
      <c r="X616" s="216">
        <v>20000</v>
      </c>
      <c r="Z616" s="5">
        <v>17</v>
      </c>
      <c r="AA616" s="1">
        <v>0.4</v>
      </c>
      <c r="AC616" s="562">
        <v>0</v>
      </c>
      <c r="AI616" s="562"/>
      <c r="AJ616" s="1380" t="s">
        <v>1738</v>
      </c>
    </row>
    <row r="617" spans="1:47" ht="16" x14ac:dyDescent="0.2">
      <c r="B617" s="597" t="s">
        <v>1685</v>
      </c>
      <c r="C617" s="1685">
        <v>0</v>
      </c>
      <c r="D617" s="1980">
        <v>40</v>
      </c>
      <c r="E617" s="1" t="s">
        <v>328</v>
      </c>
      <c r="F617" s="1614" t="s">
        <v>786</v>
      </c>
      <c r="G617" s="948"/>
      <c r="H617" s="11" t="s">
        <v>1739</v>
      </c>
      <c r="I617" s="51">
        <v>28223071</v>
      </c>
      <c r="J617" s="51"/>
      <c r="K617" s="51"/>
      <c r="L617" s="51"/>
      <c r="M617" s="51"/>
      <c r="N617" s="1029">
        <v>0.65625</v>
      </c>
      <c r="O617" s="1">
        <v>314</v>
      </c>
      <c r="P617" s="66">
        <v>43878</v>
      </c>
      <c r="Q617" s="1" t="s">
        <v>1740</v>
      </c>
      <c r="R617" s="1" t="s">
        <v>1737</v>
      </c>
      <c r="S617" s="1" t="s">
        <v>309</v>
      </c>
      <c r="T617" s="1" t="s">
        <v>60</v>
      </c>
      <c r="U617" s="216" t="s">
        <v>1608</v>
      </c>
      <c r="V617" s="219" t="s">
        <v>1730</v>
      </c>
      <c r="W617" s="216">
        <v>1</v>
      </c>
      <c r="X617" s="216">
        <v>20000</v>
      </c>
      <c r="Z617" s="5">
        <v>17</v>
      </c>
      <c r="AA617" s="1">
        <v>0.4</v>
      </c>
      <c r="AC617" s="562">
        <v>0</v>
      </c>
      <c r="AI617" s="562"/>
      <c r="AJ617" s="1380" t="s">
        <v>1744</v>
      </c>
    </row>
    <row r="619" spans="1:47" s="631" customFormat="1" ht="16" thickBot="1" x14ac:dyDescent="0.25">
      <c r="A619" s="92"/>
      <c r="B619" s="630"/>
      <c r="C619" s="92"/>
      <c r="D619" s="2020"/>
      <c r="E619" s="630"/>
      <c r="F619" s="1616"/>
      <c r="G619" s="630"/>
      <c r="H619" s="1036"/>
      <c r="I619" s="1036"/>
      <c r="J619" s="1036"/>
      <c r="K619" s="1036"/>
      <c r="L619" s="1036"/>
      <c r="M619" s="1036"/>
      <c r="N619" s="1036"/>
      <c r="O619" s="630"/>
      <c r="P619" s="630"/>
      <c r="Q619" s="630"/>
      <c r="S619" s="630"/>
      <c r="V619" s="1037"/>
      <c r="W619" s="630"/>
      <c r="X619" s="632"/>
      <c r="Y619" s="630"/>
      <c r="Z619" s="1037"/>
      <c r="AA619" s="630"/>
      <c r="AB619" s="630"/>
      <c r="AC619" s="746"/>
      <c r="AD619" s="1511"/>
      <c r="AE619" s="1511"/>
      <c r="AF619" s="1511"/>
      <c r="AG619" s="1763"/>
      <c r="AH619" s="1763"/>
      <c r="AI619" s="746"/>
      <c r="AJ619" s="1383"/>
      <c r="AK619" s="630"/>
      <c r="AL619" s="630"/>
      <c r="AM619" s="630"/>
      <c r="AN619" s="630"/>
      <c r="AO619" s="1038"/>
      <c r="AP619" s="630"/>
      <c r="AQ619" s="1039"/>
      <c r="AR619" s="1037"/>
      <c r="AS619" s="630"/>
      <c r="AT619" s="630"/>
      <c r="AU619" s="630"/>
    </row>
    <row r="620" spans="1:47" ht="17" thickTop="1" x14ac:dyDescent="0.2">
      <c r="B620" s="597" t="s">
        <v>1685</v>
      </c>
      <c r="C620" s="1685">
        <v>0</v>
      </c>
      <c r="D620" s="1980">
        <v>40</v>
      </c>
      <c r="E620" s="597" t="s">
        <v>105</v>
      </c>
      <c r="F620" s="1614"/>
      <c r="G620" s="948"/>
      <c r="H620" s="11" t="s">
        <v>1755</v>
      </c>
      <c r="I620" s="51">
        <v>28442766</v>
      </c>
      <c r="J620" s="51"/>
      <c r="K620" s="51"/>
      <c r="L620" s="51"/>
      <c r="M620" s="51"/>
      <c r="N620" s="952" t="s">
        <v>2408</v>
      </c>
      <c r="O620" s="1">
        <v>320</v>
      </c>
      <c r="P620" s="66">
        <v>43890</v>
      </c>
      <c r="Q620" s="1" t="s">
        <v>1756</v>
      </c>
      <c r="R620" s="1" t="s">
        <v>1707</v>
      </c>
      <c r="S620" s="1" t="s">
        <v>309</v>
      </c>
      <c r="T620" s="1" t="s">
        <v>60</v>
      </c>
      <c r="U620" s="499" t="s">
        <v>1758</v>
      </c>
      <c r="V620" s="5" t="s">
        <v>254</v>
      </c>
      <c r="W620" s="216">
        <v>7</v>
      </c>
      <c r="X620" s="1">
        <v>21140</v>
      </c>
      <c r="Z620" s="5">
        <v>17</v>
      </c>
      <c r="AA620" s="1">
        <v>0.4</v>
      </c>
      <c r="AC620" s="963">
        <v>0</v>
      </c>
      <c r="AI620" s="963"/>
      <c r="AJ620" s="1380" t="s">
        <v>1759</v>
      </c>
    </row>
    <row r="621" spans="1:47" ht="15" customHeight="1" x14ac:dyDescent="0.2">
      <c r="B621" s="597" t="s">
        <v>1685</v>
      </c>
      <c r="C621" s="1685">
        <v>0</v>
      </c>
      <c r="D621" s="1980">
        <v>40</v>
      </c>
      <c r="E621" s="597" t="s">
        <v>154</v>
      </c>
      <c r="F621" s="1614"/>
      <c r="G621" s="948"/>
      <c r="H621" s="11" t="s">
        <v>1760</v>
      </c>
      <c r="I621" s="51">
        <v>28445024</v>
      </c>
      <c r="J621" s="51"/>
      <c r="K621" s="51"/>
      <c r="L621" s="51"/>
      <c r="M621" s="51"/>
      <c r="N621" s="952" t="s">
        <v>2407</v>
      </c>
      <c r="O621" s="1">
        <v>321</v>
      </c>
      <c r="P621" s="66">
        <v>43890</v>
      </c>
      <c r="Q621" s="1" t="s">
        <v>1761</v>
      </c>
      <c r="R621" s="1" t="s">
        <v>1756</v>
      </c>
      <c r="S621" s="1" t="s">
        <v>309</v>
      </c>
      <c r="T621" s="1" t="s">
        <v>60</v>
      </c>
      <c r="U621" s="216" t="s">
        <v>1785</v>
      </c>
      <c r="V621" s="5" t="s">
        <v>254</v>
      </c>
      <c r="W621" s="216">
        <v>7</v>
      </c>
      <c r="X621" s="499">
        <v>21440</v>
      </c>
      <c r="Z621" s="5">
        <v>17</v>
      </c>
      <c r="AA621" s="1">
        <v>0.4</v>
      </c>
      <c r="AC621" s="963">
        <v>0</v>
      </c>
      <c r="AI621" s="963"/>
      <c r="AJ621" s="1380" t="s">
        <v>1762</v>
      </c>
    </row>
    <row r="622" spans="1:47" ht="15" customHeight="1" x14ac:dyDescent="0.2">
      <c r="B622" s="597" t="s">
        <v>1685</v>
      </c>
      <c r="C622" s="1685">
        <v>0</v>
      </c>
      <c r="D622" s="1980">
        <v>40</v>
      </c>
      <c r="E622" s="597" t="s">
        <v>154</v>
      </c>
      <c r="F622" s="1614"/>
      <c r="G622" s="948"/>
      <c r="H622" s="11" t="s">
        <v>1763</v>
      </c>
      <c r="I622" s="217">
        <v>28694236</v>
      </c>
      <c r="J622" s="217"/>
      <c r="K622" s="217"/>
      <c r="L622" s="217"/>
      <c r="M622" s="217"/>
      <c r="N622" s="1283" t="s">
        <v>2407</v>
      </c>
      <c r="O622" s="1">
        <v>322</v>
      </c>
      <c r="P622" s="66">
        <v>43899</v>
      </c>
      <c r="Q622" s="1" t="s">
        <v>1764</v>
      </c>
      <c r="R622" s="1" t="s">
        <v>1761</v>
      </c>
      <c r="S622" s="1" t="s">
        <v>309</v>
      </c>
      <c r="T622" s="1" t="s">
        <v>60</v>
      </c>
      <c r="U622" s="599" t="s">
        <v>1766</v>
      </c>
      <c r="V622" s="5" t="s">
        <v>254</v>
      </c>
      <c r="W622" s="216">
        <v>7</v>
      </c>
      <c r="X622" s="499">
        <v>21440</v>
      </c>
      <c r="Z622" s="5">
        <v>17</v>
      </c>
      <c r="AA622" s="1">
        <v>0.4</v>
      </c>
      <c r="AC622" s="963">
        <v>0</v>
      </c>
      <c r="AI622" s="963"/>
      <c r="AJ622" s="1380" t="s">
        <v>1765</v>
      </c>
    </row>
    <row r="623" spans="1:47" s="84" customFormat="1" ht="15" customHeight="1" x14ac:dyDescent="0.2">
      <c r="A623" s="153"/>
      <c r="B623" s="611" t="s">
        <v>1685</v>
      </c>
      <c r="C623" s="1686">
        <v>0</v>
      </c>
      <c r="D623" s="1995">
        <v>40</v>
      </c>
      <c r="E623" s="611" t="s">
        <v>328</v>
      </c>
      <c r="F623" s="1617"/>
      <c r="G623" s="1041"/>
      <c r="H623" s="239" t="s">
        <v>1768</v>
      </c>
      <c r="I623" s="155">
        <v>28628238</v>
      </c>
      <c r="J623" s="155"/>
      <c r="K623" s="155"/>
      <c r="L623" s="155"/>
      <c r="M623" s="155"/>
      <c r="N623" s="962" t="s">
        <v>2404</v>
      </c>
      <c r="O623" s="85">
        <v>323</v>
      </c>
      <c r="P623" s="240">
        <v>43891</v>
      </c>
      <c r="Q623" s="85" t="s">
        <v>1767</v>
      </c>
      <c r="R623" s="85" t="s">
        <v>1764</v>
      </c>
      <c r="S623" s="85" t="s">
        <v>309</v>
      </c>
      <c r="T623" s="85" t="s">
        <v>60</v>
      </c>
      <c r="U623" s="1042" t="s">
        <v>1792</v>
      </c>
      <c r="V623" s="241" t="s">
        <v>254</v>
      </c>
      <c r="W623" s="246">
        <v>7</v>
      </c>
      <c r="X623" s="412">
        <v>21440</v>
      </c>
      <c r="Y623" s="85"/>
      <c r="Z623" s="241">
        <v>17</v>
      </c>
      <c r="AA623" s="85">
        <v>0.4</v>
      </c>
      <c r="AB623" s="85"/>
      <c r="AC623" s="986">
        <v>0</v>
      </c>
      <c r="AD623" s="1483"/>
      <c r="AE623" s="1483"/>
      <c r="AF623" s="1483"/>
      <c r="AG623" s="1743"/>
      <c r="AH623" s="1743"/>
      <c r="AI623" s="986"/>
      <c r="AJ623" s="1384" t="s">
        <v>1765</v>
      </c>
      <c r="AK623" s="85"/>
      <c r="AL623" s="85"/>
      <c r="AM623" s="85"/>
      <c r="AN623" s="85"/>
      <c r="AO623" s="242"/>
      <c r="AP623" s="85"/>
      <c r="AQ623" s="243"/>
      <c r="AR623" s="241"/>
      <c r="AS623" s="85"/>
      <c r="AT623" s="85"/>
      <c r="AU623" s="85"/>
    </row>
    <row r="624" spans="1:47" s="84" customFormat="1" ht="15" customHeight="1" x14ac:dyDescent="0.2">
      <c r="A624" s="153"/>
      <c r="B624" s="611" t="s">
        <v>1685</v>
      </c>
      <c r="C624" s="1686">
        <v>0</v>
      </c>
      <c r="D624" s="1995">
        <v>40</v>
      </c>
      <c r="E624" s="611" t="s">
        <v>328</v>
      </c>
      <c r="F624" s="1617"/>
      <c r="G624" s="1041"/>
      <c r="H624" s="239" t="s">
        <v>1769</v>
      </c>
      <c r="I624" s="155">
        <v>28628243</v>
      </c>
      <c r="J624" s="155"/>
      <c r="K624" s="155"/>
      <c r="L624" s="155"/>
      <c r="M624" s="155"/>
      <c r="N624" s="962" t="s">
        <v>2404</v>
      </c>
      <c r="O624" s="85">
        <v>324</v>
      </c>
      <c r="P624" s="240">
        <v>43891</v>
      </c>
      <c r="Q624" s="85" t="s">
        <v>1777</v>
      </c>
      <c r="R624" s="85" t="s">
        <v>1764</v>
      </c>
      <c r="S624" s="85" t="s">
        <v>309</v>
      </c>
      <c r="T624" s="85" t="s">
        <v>60</v>
      </c>
      <c r="U624" s="1042" t="s">
        <v>1793</v>
      </c>
      <c r="V624" s="241" t="s">
        <v>254</v>
      </c>
      <c r="W624" s="246">
        <v>7</v>
      </c>
      <c r="X624" s="412">
        <v>21440</v>
      </c>
      <c r="Y624" s="85"/>
      <c r="Z624" s="241">
        <v>17</v>
      </c>
      <c r="AA624" s="85">
        <v>0.4</v>
      </c>
      <c r="AB624" s="85"/>
      <c r="AC624" s="986">
        <v>0</v>
      </c>
      <c r="AD624" s="1483"/>
      <c r="AE624" s="1483"/>
      <c r="AF624" s="1483"/>
      <c r="AG624" s="1743"/>
      <c r="AH624" s="1743"/>
      <c r="AI624" s="986"/>
      <c r="AJ624" s="1384" t="s">
        <v>1765</v>
      </c>
      <c r="AK624" s="85"/>
      <c r="AL624" s="85"/>
      <c r="AM624" s="85"/>
      <c r="AN624" s="85"/>
      <c r="AO624" s="242"/>
      <c r="AP624" s="85"/>
      <c r="AQ624" s="243"/>
      <c r="AR624" s="241"/>
      <c r="AS624" s="85"/>
      <c r="AT624" s="85"/>
      <c r="AU624" s="85"/>
    </row>
    <row r="625" spans="1:47" s="84" customFormat="1" ht="15" customHeight="1" x14ac:dyDescent="0.2">
      <c r="A625" s="153"/>
      <c r="B625" s="611" t="s">
        <v>1685</v>
      </c>
      <c r="C625" s="1686">
        <v>0</v>
      </c>
      <c r="D625" s="1995">
        <v>40</v>
      </c>
      <c r="E625" s="611" t="s">
        <v>328</v>
      </c>
      <c r="F625" s="1617"/>
      <c r="G625" s="1041"/>
      <c r="H625" s="239" t="s">
        <v>1770</v>
      </c>
      <c r="I625" s="155">
        <v>28628246</v>
      </c>
      <c r="J625" s="155"/>
      <c r="K625" s="155"/>
      <c r="L625" s="155"/>
      <c r="M625" s="155"/>
      <c r="N625" s="962" t="s">
        <v>2404</v>
      </c>
      <c r="O625" s="85">
        <v>325</v>
      </c>
      <c r="P625" s="240">
        <v>43891</v>
      </c>
      <c r="Q625" s="85" t="s">
        <v>1778</v>
      </c>
      <c r="R625" s="85" t="s">
        <v>1764</v>
      </c>
      <c r="S625" s="85" t="s">
        <v>309</v>
      </c>
      <c r="T625" s="85" t="s">
        <v>60</v>
      </c>
      <c r="U625" s="1042" t="s">
        <v>1794</v>
      </c>
      <c r="V625" s="241" t="s">
        <v>254</v>
      </c>
      <c r="W625" s="246">
        <v>7</v>
      </c>
      <c r="X625" s="412">
        <v>21440</v>
      </c>
      <c r="Y625" s="85"/>
      <c r="Z625" s="241">
        <v>17</v>
      </c>
      <c r="AA625" s="85">
        <v>0.4</v>
      </c>
      <c r="AB625" s="85"/>
      <c r="AC625" s="986">
        <v>0</v>
      </c>
      <c r="AD625" s="1483"/>
      <c r="AE625" s="1483"/>
      <c r="AF625" s="1483"/>
      <c r="AG625" s="1743"/>
      <c r="AH625" s="1743"/>
      <c r="AI625" s="986"/>
      <c r="AJ625" s="1384" t="s">
        <v>1765</v>
      </c>
      <c r="AK625" s="85"/>
      <c r="AL625" s="85"/>
      <c r="AM625" s="85"/>
      <c r="AN625" s="85"/>
      <c r="AO625" s="242"/>
      <c r="AP625" s="85"/>
      <c r="AQ625" s="243"/>
      <c r="AR625" s="241"/>
      <c r="AS625" s="85"/>
      <c r="AT625" s="85"/>
      <c r="AU625" s="85"/>
    </row>
    <row r="626" spans="1:47" s="84" customFormat="1" ht="15" customHeight="1" x14ac:dyDescent="0.2">
      <c r="A626" s="153"/>
      <c r="B626" s="611" t="s">
        <v>1685</v>
      </c>
      <c r="C626" s="1686">
        <v>0</v>
      </c>
      <c r="D626" s="1995">
        <v>40</v>
      </c>
      <c r="E626" s="611" t="s">
        <v>328</v>
      </c>
      <c r="F626" s="1617"/>
      <c r="G626" s="1041"/>
      <c r="H626" s="239" t="s">
        <v>1771</v>
      </c>
      <c r="I626" s="155">
        <v>28628253</v>
      </c>
      <c r="J626" s="155"/>
      <c r="K626" s="155"/>
      <c r="L626" s="155"/>
      <c r="M626" s="155"/>
      <c r="N626" s="962" t="s">
        <v>2404</v>
      </c>
      <c r="O626" s="85">
        <v>326</v>
      </c>
      <c r="P626" s="240">
        <v>43891</v>
      </c>
      <c r="Q626" s="85" t="s">
        <v>1779</v>
      </c>
      <c r="R626" s="85" t="s">
        <v>1764</v>
      </c>
      <c r="S626" s="85" t="s">
        <v>309</v>
      </c>
      <c r="T626" s="85" t="s">
        <v>60</v>
      </c>
      <c r="U626" s="1042" t="s">
        <v>1795</v>
      </c>
      <c r="V626" s="241" t="s">
        <v>254</v>
      </c>
      <c r="W626" s="246">
        <v>7</v>
      </c>
      <c r="X626" s="412">
        <v>21440</v>
      </c>
      <c r="Y626" s="85"/>
      <c r="Z626" s="241">
        <v>17</v>
      </c>
      <c r="AA626" s="85">
        <v>0.4</v>
      </c>
      <c r="AB626" s="85"/>
      <c r="AC626" s="986">
        <v>0</v>
      </c>
      <c r="AD626" s="1483"/>
      <c r="AE626" s="1483"/>
      <c r="AF626" s="1483"/>
      <c r="AG626" s="1743"/>
      <c r="AH626" s="1743"/>
      <c r="AI626" s="986"/>
      <c r="AJ626" s="1384" t="s">
        <v>1765</v>
      </c>
      <c r="AK626" s="85"/>
      <c r="AL626" s="85"/>
      <c r="AM626" s="85"/>
      <c r="AN626" s="85"/>
      <c r="AO626" s="242"/>
      <c r="AP626" s="85"/>
      <c r="AQ626" s="243"/>
      <c r="AR626" s="241"/>
      <c r="AS626" s="85"/>
      <c r="AT626" s="85"/>
      <c r="AU626" s="85"/>
    </row>
    <row r="627" spans="1:47" s="84" customFormat="1" ht="15" customHeight="1" x14ac:dyDescent="0.2">
      <c r="A627" s="153"/>
      <c r="B627" s="611" t="s">
        <v>1685</v>
      </c>
      <c r="C627" s="1686">
        <v>0</v>
      </c>
      <c r="D627" s="1995">
        <v>40</v>
      </c>
      <c r="E627" s="611" t="s">
        <v>328</v>
      </c>
      <c r="F627" s="1617"/>
      <c r="G627" s="1041"/>
      <c r="H627" s="239" t="s">
        <v>1772</v>
      </c>
      <c r="I627" s="155">
        <v>28628259</v>
      </c>
      <c r="J627" s="155"/>
      <c r="K627" s="155"/>
      <c r="L627" s="155"/>
      <c r="M627" s="155"/>
      <c r="N627" s="962" t="s">
        <v>2404</v>
      </c>
      <c r="O627" s="85">
        <v>327</v>
      </c>
      <c r="P627" s="240">
        <v>43891</v>
      </c>
      <c r="Q627" s="85" t="s">
        <v>1780</v>
      </c>
      <c r="R627" s="85" t="s">
        <v>1764</v>
      </c>
      <c r="S627" s="85" t="s">
        <v>309</v>
      </c>
      <c r="T627" s="85" t="s">
        <v>60</v>
      </c>
      <c r="U627" s="1042" t="s">
        <v>1796</v>
      </c>
      <c r="V627" s="241" t="s">
        <v>254</v>
      </c>
      <c r="W627" s="246">
        <v>7</v>
      </c>
      <c r="X627" s="412">
        <v>21440</v>
      </c>
      <c r="Y627" s="85"/>
      <c r="Z627" s="241">
        <v>17</v>
      </c>
      <c r="AA627" s="85">
        <v>0.4</v>
      </c>
      <c r="AB627" s="85"/>
      <c r="AC627" s="986">
        <v>0</v>
      </c>
      <c r="AD627" s="1483"/>
      <c r="AE627" s="1483"/>
      <c r="AF627" s="1483"/>
      <c r="AG627" s="1743"/>
      <c r="AH627" s="1743"/>
      <c r="AI627" s="986"/>
      <c r="AJ627" s="1384" t="s">
        <v>1765</v>
      </c>
      <c r="AK627" s="85"/>
      <c r="AL627" s="85"/>
      <c r="AM627" s="85"/>
      <c r="AN627" s="85"/>
      <c r="AO627" s="242"/>
      <c r="AP627" s="85"/>
      <c r="AQ627" s="243"/>
      <c r="AR627" s="241"/>
      <c r="AS627" s="85"/>
      <c r="AT627" s="85"/>
      <c r="AU627" s="85"/>
    </row>
    <row r="628" spans="1:47" s="84" customFormat="1" ht="15" customHeight="1" x14ac:dyDescent="0.2">
      <c r="A628" s="153"/>
      <c r="B628" s="611" t="s">
        <v>1685</v>
      </c>
      <c r="C628" s="1686">
        <v>0</v>
      </c>
      <c r="D628" s="1995">
        <v>40</v>
      </c>
      <c r="E628" s="611" t="s">
        <v>328</v>
      </c>
      <c r="F628" s="1617"/>
      <c r="G628" s="1041"/>
      <c r="H628" s="239" t="s">
        <v>1773</v>
      </c>
      <c r="I628" s="155">
        <v>28628265</v>
      </c>
      <c r="J628" s="155"/>
      <c r="K628" s="155"/>
      <c r="L628" s="155"/>
      <c r="M628" s="155"/>
      <c r="N628" s="962" t="s">
        <v>2404</v>
      </c>
      <c r="O628" s="85">
        <v>328</v>
      </c>
      <c r="P628" s="240">
        <v>43891</v>
      </c>
      <c r="Q628" s="85" t="s">
        <v>1781</v>
      </c>
      <c r="R628" s="85" t="s">
        <v>1764</v>
      </c>
      <c r="S628" s="85" t="s">
        <v>309</v>
      </c>
      <c r="T628" s="85" t="s">
        <v>60</v>
      </c>
      <c r="U628" s="1042" t="s">
        <v>1797</v>
      </c>
      <c r="V628" s="241" t="s">
        <v>254</v>
      </c>
      <c r="W628" s="246">
        <v>7</v>
      </c>
      <c r="X628" s="412">
        <v>21440</v>
      </c>
      <c r="Y628" s="85"/>
      <c r="Z628" s="241">
        <v>17</v>
      </c>
      <c r="AA628" s="85">
        <v>0.4</v>
      </c>
      <c r="AB628" s="85"/>
      <c r="AC628" s="986">
        <v>0</v>
      </c>
      <c r="AD628" s="1483"/>
      <c r="AE628" s="1483"/>
      <c r="AF628" s="1483"/>
      <c r="AG628" s="1743"/>
      <c r="AH628" s="1743"/>
      <c r="AI628" s="986"/>
      <c r="AJ628" s="1384" t="s">
        <v>1765</v>
      </c>
      <c r="AK628" s="85"/>
      <c r="AL628" s="85"/>
      <c r="AM628" s="85"/>
      <c r="AN628" s="85"/>
      <c r="AO628" s="242"/>
      <c r="AP628" s="85"/>
      <c r="AQ628" s="243"/>
      <c r="AR628" s="241"/>
      <c r="AS628" s="85"/>
      <c r="AT628" s="85"/>
      <c r="AU628" s="85"/>
    </row>
    <row r="629" spans="1:47" s="83" customFormat="1" ht="15" customHeight="1" x14ac:dyDescent="0.2">
      <c r="A629" s="104"/>
      <c r="B629" s="341" t="s">
        <v>1685</v>
      </c>
      <c r="C629" s="1687">
        <v>0</v>
      </c>
      <c r="D629" s="1991">
        <v>40</v>
      </c>
      <c r="E629" s="611" t="s">
        <v>328</v>
      </c>
      <c r="F629" s="1618"/>
      <c r="G629" s="1043"/>
      <c r="H629" s="166" t="s">
        <v>1774</v>
      </c>
      <c r="I629" s="1066">
        <v>28643710</v>
      </c>
      <c r="J629" s="1066"/>
      <c r="K629" s="1066"/>
      <c r="L629" s="1066"/>
      <c r="M629" s="1066"/>
      <c r="N629" s="962" t="s">
        <v>2404</v>
      </c>
      <c r="O629" s="139">
        <v>329</v>
      </c>
      <c r="P629" s="296">
        <v>43891</v>
      </c>
      <c r="Q629" s="139" t="s">
        <v>1782</v>
      </c>
      <c r="R629" s="139" t="s">
        <v>1764</v>
      </c>
      <c r="S629" s="139" t="s">
        <v>309</v>
      </c>
      <c r="T629" s="139" t="s">
        <v>60</v>
      </c>
      <c r="U629" s="1045" t="s">
        <v>1798</v>
      </c>
      <c r="V629" s="297" t="s">
        <v>254</v>
      </c>
      <c r="W629" s="210">
        <v>7</v>
      </c>
      <c r="X629" s="325">
        <v>21440</v>
      </c>
      <c r="Y629" s="139"/>
      <c r="Z629" s="297">
        <v>17</v>
      </c>
      <c r="AA629" s="139">
        <v>0.4</v>
      </c>
      <c r="AB629" s="139"/>
      <c r="AC629" s="978">
        <v>0</v>
      </c>
      <c r="AD629" s="610"/>
      <c r="AE629" s="610"/>
      <c r="AF629" s="610"/>
      <c r="AG629" s="1741"/>
      <c r="AH629" s="1741"/>
      <c r="AI629" s="978"/>
      <c r="AJ629" s="1385" t="s">
        <v>1765</v>
      </c>
      <c r="AK629" s="139"/>
      <c r="AL629" s="139"/>
      <c r="AM629" s="139"/>
      <c r="AN629" s="139"/>
      <c r="AO629" s="299"/>
      <c r="AP629" s="139"/>
      <c r="AQ629" s="300"/>
      <c r="AR629" s="297"/>
      <c r="AS629" s="139"/>
      <c r="AT629" s="139"/>
      <c r="AU629" s="139"/>
    </row>
    <row r="630" spans="1:47" s="83" customFormat="1" ht="15" customHeight="1" x14ac:dyDescent="0.2">
      <c r="A630" s="104"/>
      <c r="B630" s="341" t="s">
        <v>1685</v>
      </c>
      <c r="C630" s="1687">
        <v>0</v>
      </c>
      <c r="D630" s="1991">
        <v>40</v>
      </c>
      <c r="E630" s="611" t="s">
        <v>328</v>
      </c>
      <c r="F630" s="1618"/>
      <c r="G630" s="1043"/>
      <c r="H630" s="166" t="s">
        <v>1775</v>
      </c>
      <c r="I630" s="1066">
        <v>28643711</v>
      </c>
      <c r="J630" s="1066"/>
      <c r="K630" s="1066"/>
      <c r="L630" s="1066"/>
      <c r="M630" s="1066"/>
      <c r="N630" s="962" t="s">
        <v>2404</v>
      </c>
      <c r="O630" s="139">
        <v>330</v>
      </c>
      <c r="P630" s="296">
        <v>43891</v>
      </c>
      <c r="Q630" s="139" t="s">
        <v>1783</v>
      </c>
      <c r="R630" s="139" t="s">
        <v>1764</v>
      </c>
      <c r="S630" s="139" t="s">
        <v>309</v>
      </c>
      <c r="T630" s="139" t="s">
        <v>60</v>
      </c>
      <c r="U630" s="1045" t="s">
        <v>1799</v>
      </c>
      <c r="V630" s="297" t="s">
        <v>254</v>
      </c>
      <c r="W630" s="210">
        <v>7</v>
      </c>
      <c r="X630" s="325">
        <v>21440</v>
      </c>
      <c r="Y630" s="139"/>
      <c r="Z630" s="297">
        <v>17</v>
      </c>
      <c r="AA630" s="139">
        <v>0.4</v>
      </c>
      <c r="AB630" s="139"/>
      <c r="AC630" s="978">
        <v>0</v>
      </c>
      <c r="AD630" s="610"/>
      <c r="AE630" s="610"/>
      <c r="AF630" s="610"/>
      <c r="AG630" s="1741"/>
      <c r="AH630" s="1741"/>
      <c r="AI630" s="978"/>
      <c r="AJ630" s="1385" t="s">
        <v>1765</v>
      </c>
      <c r="AK630" s="139"/>
      <c r="AL630" s="139"/>
      <c r="AM630" s="139"/>
      <c r="AN630" s="139"/>
      <c r="AO630" s="299"/>
      <c r="AP630" s="139"/>
      <c r="AQ630" s="300"/>
      <c r="AR630" s="297"/>
      <c r="AS630" s="139"/>
      <c r="AT630" s="139"/>
      <c r="AU630" s="139"/>
    </row>
    <row r="631" spans="1:47" s="83" customFormat="1" ht="15" customHeight="1" x14ac:dyDescent="0.2">
      <c r="A631" s="104"/>
      <c r="B631" s="341" t="s">
        <v>1685</v>
      </c>
      <c r="C631" s="1687">
        <v>0</v>
      </c>
      <c r="D631" s="1991">
        <v>40</v>
      </c>
      <c r="E631" s="611" t="s">
        <v>328</v>
      </c>
      <c r="F631" s="1618"/>
      <c r="G631" s="1052" t="s">
        <v>1533</v>
      </c>
      <c r="H631" s="166" t="s">
        <v>1776</v>
      </c>
      <c r="I631" s="1044"/>
      <c r="J631" s="1044"/>
      <c r="K631" s="1044"/>
      <c r="L631" s="1044"/>
      <c r="M631" s="1044"/>
      <c r="N631" s="1044"/>
      <c r="O631" s="139">
        <v>331</v>
      </c>
      <c r="P631" s="296">
        <v>43891</v>
      </c>
      <c r="Q631" s="139" t="s">
        <v>1784</v>
      </c>
      <c r="R631" s="139" t="s">
        <v>1764</v>
      </c>
      <c r="S631" s="139" t="s">
        <v>309</v>
      </c>
      <c r="T631" s="139" t="s">
        <v>60</v>
      </c>
      <c r="U631" s="1045" t="s">
        <v>1800</v>
      </c>
      <c r="V631" s="297" t="s">
        <v>254</v>
      </c>
      <c r="W631" s="210">
        <v>7</v>
      </c>
      <c r="X631" s="325">
        <v>21440</v>
      </c>
      <c r="Y631" s="139"/>
      <c r="Z631" s="297">
        <v>17</v>
      </c>
      <c r="AA631" s="139">
        <v>0.4</v>
      </c>
      <c r="AB631" s="139"/>
      <c r="AC631" s="978">
        <v>0</v>
      </c>
      <c r="AD631" s="610"/>
      <c r="AE631" s="610"/>
      <c r="AF631" s="610"/>
      <c r="AG631" s="1741"/>
      <c r="AH631" s="1741"/>
      <c r="AI631" s="978"/>
      <c r="AJ631" s="1385" t="s">
        <v>1765</v>
      </c>
      <c r="AK631" s="139"/>
      <c r="AL631" s="139"/>
      <c r="AM631" s="139"/>
      <c r="AN631" s="139"/>
      <c r="AO631" s="299"/>
      <c r="AP631" s="139"/>
      <c r="AQ631" s="300"/>
      <c r="AR631" s="297"/>
      <c r="AS631" s="139"/>
      <c r="AT631" s="139"/>
      <c r="AU631" s="139"/>
    </row>
    <row r="632" spans="1:47" s="83" customFormat="1" ht="15" customHeight="1" x14ac:dyDescent="0.2">
      <c r="A632" s="104"/>
      <c r="B632" s="341" t="s">
        <v>1685</v>
      </c>
      <c r="C632" s="1687">
        <v>0</v>
      </c>
      <c r="D632" s="1991">
        <v>40</v>
      </c>
      <c r="E632" s="611" t="s">
        <v>328</v>
      </c>
      <c r="F632" s="1618"/>
      <c r="G632" s="1052" t="s">
        <v>1533</v>
      </c>
      <c r="H632" s="166" t="s">
        <v>1786</v>
      </c>
      <c r="I632" s="1044"/>
      <c r="J632" s="1044"/>
      <c r="K632" s="1044"/>
      <c r="L632" s="1044"/>
      <c r="M632" s="1044"/>
      <c r="N632" s="1044"/>
      <c r="O632" s="139">
        <v>332</v>
      </c>
      <c r="P632" s="296">
        <v>43891</v>
      </c>
      <c r="Q632" s="139" t="s">
        <v>1789</v>
      </c>
      <c r="R632" s="139" t="s">
        <v>1764</v>
      </c>
      <c r="S632" s="139" t="s">
        <v>309</v>
      </c>
      <c r="T632" s="139" t="s">
        <v>60</v>
      </c>
      <c r="U632" s="1045" t="s">
        <v>1801</v>
      </c>
      <c r="V632" s="297" t="s">
        <v>254</v>
      </c>
      <c r="W632" s="210">
        <v>7</v>
      </c>
      <c r="X632" s="325">
        <v>21440</v>
      </c>
      <c r="Y632" s="139"/>
      <c r="Z632" s="297">
        <v>17</v>
      </c>
      <c r="AA632" s="139">
        <v>0.4</v>
      </c>
      <c r="AB632" s="139"/>
      <c r="AC632" s="978">
        <v>0</v>
      </c>
      <c r="AD632" s="610"/>
      <c r="AE632" s="610"/>
      <c r="AF632" s="610"/>
      <c r="AG632" s="1741"/>
      <c r="AH632" s="1741"/>
      <c r="AI632" s="978"/>
      <c r="AJ632" s="1385" t="s">
        <v>1765</v>
      </c>
      <c r="AK632" s="139"/>
      <c r="AL632" s="139"/>
      <c r="AM632" s="139"/>
      <c r="AN632" s="139"/>
      <c r="AO632" s="299"/>
      <c r="AP632" s="139"/>
      <c r="AQ632" s="300"/>
      <c r="AR632" s="297"/>
      <c r="AS632" s="139"/>
      <c r="AT632" s="139"/>
      <c r="AU632" s="139"/>
    </row>
    <row r="633" spans="1:47" s="83" customFormat="1" ht="15" customHeight="1" x14ac:dyDescent="0.2">
      <c r="A633" s="104"/>
      <c r="B633" s="341" t="s">
        <v>1685</v>
      </c>
      <c r="C633" s="1687">
        <v>0</v>
      </c>
      <c r="D633" s="1991">
        <v>40</v>
      </c>
      <c r="E633" s="611" t="s">
        <v>328</v>
      </c>
      <c r="F633" s="1618"/>
      <c r="G633" s="1052" t="s">
        <v>1533</v>
      </c>
      <c r="H633" s="166" t="s">
        <v>1787</v>
      </c>
      <c r="I633" s="560">
        <v>28664987</v>
      </c>
      <c r="J633" s="560"/>
      <c r="K633" s="560"/>
      <c r="L633" s="560"/>
      <c r="M633" s="560"/>
      <c r="N633" s="560"/>
      <c r="O633" s="139">
        <v>333</v>
      </c>
      <c r="P633" s="296">
        <v>43899</v>
      </c>
      <c r="Q633" s="139" t="s">
        <v>1790</v>
      </c>
      <c r="R633" s="139" t="s">
        <v>1764</v>
      </c>
      <c r="S633" s="139" t="s">
        <v>309</v>
      </c>
      <c r="T633" s="139" t="s">
        <v>60</v>
      </c>
      <c r="U633" s="1045" t="s">
        <v>1802</v>
      </c>
      <c r="V633" s="297" t="s">
        <v>254</v>
      </c>
      <c r="W633" s="210">
        <v>7</v>
      </c>
      <c r="X633" s="325">
        <v>21440</v>
      </c>
      <c r="Y633" s="139"/>
      <c r="Z633" s="297">
        <v>17</v>
      </c>
      <c r="AA633" s="139">
        <v>0.4</v>
      </c>
      <c r="AB633" s="139"/>
      <c r="AC633" s="978">
        <v>0</v>
      </c>
      <c r="AD633" s="610"/>
      <c r="AE633" s="610"/>
      <c r="AF633" s="610"/>
      <c r="AG633" s="1741"/>
      <c r="AH633" s="1741"/>
      <c r="AI633" s="978"/>
      <c r="AJ633" s="1385" t="s">
        <v>1765</v>
      </c>
      <c r="AK633" s="139"/>
      <c r="AL633" s="139"/>
      <c r="AM633" s="139"/>
      <c r="AN633" s="139"/>
      <c r="AO633" s="299"/>
      <c r="AP633" s="139"/>
      <c r="AQ633" s="300"/>
      <c r="AR633" s="297"/>
      <c r="AS633" s="139"/>
      <c r="AT633" s="139"/>
      <c r="AU633" s="139"/>
    </row>
    <row r="634" spans="1:47" s="83" customFormat="1" ht="15" customHeight="1" x14ac:dyDescent="0.2">
      <c r="A634" s="104"/>
      <c r="B634" s="341" t="s">
        <v>1685</v>
      </c>
      <c r="C634" s="1687">
        <v>0</v>
      </c>
      <c r="D634" s="1991">
        <v>40</v>
      </c>
      <c r="E634" s="611" t="s">
        <v>328</v>
      </c>
      <c r="F634" s="1618"/>
      <c r="G634" s="1052" t="s">
        <v>1533</v>
      </c>
      <c r="H634" s="166" t="s">
        <v>1788</v>
      </c>
      <c r="I634" s="1044"/>
      <c r="J634" s="1044"/>
      <c r="K634" s="1044"/>
      <c r="L634" s="1044"/>
      <c r="M634" s="1044"/>
      <c r="N634" s="1044"/>
      <c r="O634" s="139">
        <v>334</v>
      </c>
      <c r="P634" s="296">
        <v>43891</v>
      </c>
      <c r="Q634" s="139" t="s">
        <v>1791</v>
      </c>
      <c r="R634" s="139" t="s">
        <v>1764</v>
      </c>
      <c r="S634" s="139" t="s">
        <v>309</v>
      </c>
      <c r="T634" s="139" t="s">
        <v>60</v>
      </c>
      <c r="U634" s="1045" t="s">
        <v>1803</v>
      </c>
      <c r="V634" s="297" t="s">
        <v>254</v>
      </c>
      <c r="W634" s="210">
        <v>7</v>
      </c>
      <c r="X634" s="325">
        <v>21440</v>
      </c>
      <c r="Y634" s="139"/>
      <c r="Z634" s="297">
        <v>17</v>
      </c>
      <c r="AA634" s="139">
        <v>0.4</v>
      </c>
      <c r="AB634" s="139"/>
      <c r="AC634" s="978">
        <v>0</v>
      </c>
      <c r="AD634" s="610"/>
      <c r="AE634" s="610"/>
      <c r="AF634" s="610"/>
      <c r="AG634" s="1741"/>
      <c r="AH634" s="1741"/>
      <c r="AI634" s="978"/>
      <c r="AJ634" s="1385" t="s">
        <v>1765</v>
      </c>
      <c r="AK634" s="139"/>
      <c r="AL634" s="139"/>
      <c r="AM634" s="139"/>
      <c r="AN634" s="139"/>
      <c r="AO634" s="299"/>
      <c r="AP634" s="139"/>
      <c r="AQ634" s="300"/>
      <c r="AR634" s="297"/>
      <c r="AS634" s="139"/>
      <c r="AT634" s="139"/>
      <c r="AU634" s="139"/>
    </row>
    <row r="635" spans="1:47" s="223" customFormat="1" ht="15" customHeight="1" x14ac:dyDescent="0.2">
      <c r="A635" s="125"/>
      <c r="B635" s="1047" t="s">
        <v>1685</v>
      </c>
      <c r="C635" s="1688"/>
      <c r="D635" s="2004">
        <v>40</v>
      </c>
      <c r="E635" s="1047" t="s">
        <v>328</v>
      </c>
      <c r="F635" s="1619"/>
      <c r="G635" s="1052" t="s">
        <v>1533</v>
      </c>
      <c r="H635" s="224" t="s">
        <v>1804</v>
      </c>
      <c r="I635" s="1049"/>
      <c r="J635" s="1049"/>
      <c r="K635" s="1049"/>
      <c r="L635" s="1049"/>
      <c r="M635" s="1049"/>
      <c r="N635" s="1049"/>
      <c r="O635" s="222">
        <v>335</v>
      </c>
      <c r="P635" s="379">
        <v>43897</v>
      </c>
      <c r="Q635" s="222" t="s">
        <v>1805</v>
      </c>
      <c r="R635" s="222" t="s">
        <v>1791</v>
      </c>
      <c r="S635" s="222" t="s">
        <v>309</v>
      </c>
      <c r="T635" s="222" t="s">
        <v>60</v>
      </c>
      <c r="U635" s="1050" t="s">
        <v>1806</v>
      </c>
      <c r="V635" s="380" t="s">
        <v>254</v>
      </c>
      <c r="W635" s="383">
        <v>7</v>
      </c>
      <c r="X635" s="815">
        <v>21440</v>
      </c>
      <c r="Y635" s="222"/>
      <c r="Z635" s="380">
        <v>17</v>
      </c>
      <c r="AA635" s="222">
        <v>0.4</v>
      </c>
      <c r="AB635" s="222"/>
      <c r="AC635" s="1048">
        <v>0</v>
      </c>
      <c r="AD635" s="1486"/>
      <c r="AE635" s="1486"/>
      <c r="AF635" s="1486"/>
      <c r="AG635" s="1752"/>
      <c r="AH635" s="1752"/>
      <c r="AI635" s="1048"/>
      <c r="AJ635" s="1386" t="s">
        <v>1765</v>
      </c>
      <c r="AK635" s="222"/>
      <c r="AL635" s="222"/>
      <c r="AM635" s="222"/>
      <c r="AN635" s="222"/>
      <c r="AO635" s="381"/>
      <c r="AP635" s="222"/>
      <c r="AQ635" s="382"/>
      <c r="AR635" s="380"/>
      <c r="AS635" s="222"/>
      <c r="AT635" s="222"/>
      <c r="AU635" s="222"/>
    </row>
    <row r="636" spans="1:47" s="223" customFormat="1" ht="15" customHeight="1" x14ac:dyDescent="0.2">
      <c r="A636" s="125"/>
      <c r="B636" s="1047" t="s">
        <v>1685</v>
      </c>
      <c r="C636" s="1688"/>
      <c r="D636" s="2004">
        <v>40</v>
      </c>
      <c r="E636" s="1047" t="s">
        <v>328</v>
      </c>
      <c r="F636" s="1619"/>
      <c r="G636" s="1052" t="s">
        <v>1533</v>
      </c>
      <c r="H636" s="224" t="s">
        <v>1807</v>
      </c>
      <c r="I636" s="1049"/>
      <c r="J636" s="1049"/>
      <c r="K636" s="1049"/>
      <c r="L636" s="1049"/>
      <c r="M636" s="1049"/>
      <c r="N636" s="1049"/>
      <c r="O636" s="222">
        <v>336</v>
      </c>
      <c r="P636" s="379">
        <v>43897</v>
      </c>
      <c r="Q636" s="222" t="s">
        <v>1809</v>
      </c>
      <c r="R636" s="222" t="s">
        <v>1791</v>
      </c>
      <c r="S636" s="222" t="s">
        <v>309</v>
      </c>
      <c r="T636" s="222" t="s">
        <v>60</v>
      </c>
      <c r="U636" s="1050" t="s">
        <v>1811</v>
      </c>
      <c r="V636" s="380" t="s">
        <v>254</v>
      </c>
      <c r="W636" s="383">
        <v>7</v>
      </c>
      <c r="X636" s="815">
        <v>21440</v>
      </c>
      <c r="Y636" s="222"/>
      <c r="Z636" s="380">
        <v>17</v>
      </c>
      <c r="AA636" s="222">
        <v>0.4</v>
      </c>
      <c r="AB636" s="222"/>
      <c r="AC636" s="1048">
        <v>0</v>
      </c>
      <c r="AD636" s="1486"/>
      <c r="AE636" s="1486"/>
      <c r="AF636" s="1486"/>
      <c r="AG636" s="1752"/>
      <c r="AH636" s="1752"/>
      <c r="AI636" s="1048"/>
      <c r="AJ636" s="1386" t="s">
        <v>1765</v>
      </c>
      <c r="AK636" s="222"/>
      <c r="AL636" s="222"/>
      <c r="AM636" s="222"/>
      <c r="AN636" s="222"/>
      <c r="AO636" s="381"/>
      <c r="AP636" s="222"/>
      <c r="AQ636" s="382"/>
      <c r="AR636" s="380"/>
      <c r="AS636" s="222"/>
      <c r="AT636" s="222"/>
      <c r="AU636" s="222"/>
    </row>
    <row r="637" spans="1:47" s="223" customFormat="1" ht="15" customHeight="1" x14ac:dyDescent="0.2">
      <c r="A637" s="125"/>
      <c r="B637" s="1047" t="s">
        <v>1685</v>
      </c>
      <c r="C637" s="1688"/>
      <c r="D637" s="2004">
        <v>40</v>
      </c>
      <c r="E637" s="1047" t="s">
        <v>328</v>
      </c>
      <c r="F637" s="1619"/>
      <c r="G637" s="1052" t="s">
        <v>1533</v>
      </c>
      <c r="H637" s="224" t="s">
        <v>1808</v>
      </c>
      <c r="I637" s="1049"/>
      <c r="J637" s="1049"/>
      <c r="K637" s="1049"/>
      <c r="L637" s="1049"/>
      <c r="M637" s="1049"/>
      <c r="N637" s="1049"/>
      <c r="O637" s="222">
        <v>337</v>
      </c>
      <c r="P637" s="379">
        <v>43897</v>
      </c>
      <c r="Q637" s="222" t="s">
        <v>1810</v>
      </c>
      <c r="R637" s="222" t="s">
        <v>1791</v>
      </c>
      <c r="S637" s="222" t="s">
        <v>309</v>
      </c>
      <c r="T637" s="222" t="s">
        <v>60</v>
      </c>
      <c r="U637" s="1050" t="s">
        <v>1812</v>
      </c>
      <c r="V637" s="380" t="s">
        <v>254</v>
      </c>
      <c r="W637" s="383">
        <v>7</v>
      </c>
      <c r="X637" s="815">
        <v>21440</v>
      </c>
      <c r="Y637" s="222"/>
      <c r="Z637" s="380">
        <v>17</v>
      </c>
      <c r="AA637" s="222">
        <v>0.4</v>
      </c>
      <c r="AB637" s="222"/>
      <c r="AC637" s="1048">
        <v>0</v>
      </c>
      <c r="AD637" s="1486"/>
      <c r="AE637" s="1486"/>
      <c r="AF637" s="1486"/>
      <c r="AG637" s="1752"/>
      <c r="AH637" s="1752"/>
      <c r="AI637" s="1048"/>
      <c r="AJ637" s="1386" t="s">
        <v>1765</v>
      </c>
      <c r="AK637" s="222"/>
      <c r="AL637" s="222"/>
      <c r="AM637" s="222"/>
      <c r="AN637" s="222"/>
      <c r="AO637" s="381"/>
      <c r="AP637" s="222"/>
      <c r="AQ637" s="382"/>
      <c r="AR637" s="380"/>
      <c r="AS637" s="222"/>
      <c r="AT637" s="222"/>
      <c r="AU637" s="222"/>
    </row>
    <row r="639" spans="1:47" s="223" customFormat="1" ht="15" customHeight="1" x14ac:dyDescent="0.2">
      <c r="A639" s="125"/>
      <c r="B639" s="1047" t="s">
        <v>1685</v>
      </c>
      <c r="C639" s="1688"/>
      <c r="D639" s="2004">
        <v>40</v>
      </c>
      <c r="E639" s="1047" t="s">
        <v>328</v>
      </c>
      <c r="F639" s="1619"/>
      <c r="G639" s="1052" t="s">
        <v>1533</v>
      </c>
      <c r="H639" s="224" t="s">
        <v>1814</v>
      </c>
      <c r="I639" s="1049"/>
      <c r="J639" s="1049"/>
      <c r="K639" s="1049"/>
      <c r="L639" s="1049"/>
      <c r="M639" s="1049"/>
      <c r="N639" s="1108" t="s">
        <v>1886</v>
      </c>
      <c r="O639" s="222">
        <v>338</v>
      </c>
      <c r="P639" s="379">
        <v>43898</v>
      </c>
      <c r="Q639" s="222" t="s">
        <v>1813</v>
      </c>
      <c r="R639" s="222" t="s">
        <v>1791</v>
      </c>
      <c r="S639" s="222" t="s">
        <v>309</v>
      </c>
      <c r="T639" s="222" t="s">
        <v>60</v>
      </c>
      <c r="U639" s="1050" t="s">
        <v>1827</v>
      </c>
      <c r="V639" s="380" t="s">
        <v>254</v>
      </c>
      <c r="W639" s="383">
        <v>7</v>
      </c>
      <c r="X639" s="815">
        <v>21440</v>
      </c>
      <c r="Y639" s="222"/>
      <c r="Z639" s="380">
        <v>17</v>
      </c>
      <c r="AA639" s="222">
        <v>0.4</v>
      </c>
      <c r="AB639" s="222"/>
      <c r="AC639" s="1048">
        <v>0</v>
      </c>
      <c r="AD639" s="1486"/>
      <c r="AE639" s="1486"/>
      <c r="AF639" s="1486"/>
      <c r="AG639" s="1752"/>
      <c r="AH639" s="1752"/>
      <c r="AI639" s="1048"/>
      <c r="AJ639" s="1386" t="s">
        <v>1765</v>
      </c>
      <c r="AK639" s="222"/>
      <c r="AL639" s="222"/>
      <c r="AM639" s="222"/>
      <c r="AN639" s="222"/>
      <c r="AO639" s="381"/>
      <c r="AP639" s="222"/>
      <c r="AQ639" s="382"/>
      <c r="AR639" s="380"/>
      <c r="AS639" s="222"/>
      <c r="AT639" s="222"/>
      <c r="AU639" s="222"/>
    </row>
    <row r="640" spans="1:47" s="223" customFormat="1" ht="15" customHeight="1" x14ac:dyDescent="0.2">
      <c r="A640" s="125"/>
      <c r="B640" s="1047" t="s">
        <v>1685</v>
      </c>
      <c r="C640" s="1688"/>
      <c r="D640" s="2004">
        <v>40</v>
      </c>
      <c r="E640" s="1047" t="s">
        <v>328</v>
      </c>
      <c r="F640" s="1619"/>
      <c r="G640" s="1052" t="s">
        <v>1533</v>
      </c>
      <c r="H640" s="224" t="s">
        <v>1815</v>
      </c>
      <c r="I640" s="1049"/>
      <c r="J640" s="1049"/>
      <c r="K640" s="1049"/>
      <c r="L640" s="1049"/>
      <c r="M640" s="1049"/>
      <c r="N640" s="1061" t="s">
        <v>1886</v>
      </c>
      <c r="O640" s="222">
        <v>339</v>
      </c>
      <c r="P640" s="379">
        <v>43898</v>
      </c>
      <c r="Q640" s="222" t="s">
        <v>1821</v>
      </c>
      <c r="R640" s="222" t="s">
        <v>1791</v>
      </c>
      <c r="S640" s="222" t="s">
        <v>309</v>
      </c>
      <c r="T640" s="222" t="s">
        <v>60</v>
      </c>
      <c r="U640" s="1050" t="s">
        <v>1832</v>
      </c>
      <c r="V640" s="380" t="s">
        <v>254</v>
      </c>
      <c r="W640" s="383">
        <v>7</v>
      </c>
      <c r="X640" s="815">
        <v>21440</v>
      </c>
      <c r="Y640" s="222"/>
      <c r="Z640" s="380">
        <v>17</v>
      </c>
      <c r="AA640" s="222">
        <v>0.4</v>
      </c>
      <c r="AB640" s="222"/>
      <c r="AC640" s="1048">
        <v>0</v>
      </c>
      <c r="AD640" s="1486"/>
      <c r="AE640" s="1486"/>
      <c r="AF640" s="1486"/>
      <c r="AG640" s="1752"/>
      <c r="AH640" s="1752"/>
      <c r="AI640" s="1048"/>
      <c r="AJ640" s="1386" t="s">
        <v>1765</v>
      </c>
      <c r="AK640" s="222"/>
      <c r="AL640" s="222"/>
      <c r="AM640" s="222"/>
      <c r="AN640" s="222"/>
      <c r="AO640" s="381"/>
      <c r="AP640" s="222"/>
      <c r="AQ640" s="382"/>
      <c r="AR640" s="380"/>
      <c r="AS640" s="222"/>
      <c r="AT640" s="222"/>
      <c r="AU640" s="222"/>
    </row>
    <row r="641" spans="1:47" s="223" customFormat="1" ht="15" customHeight="1" x14ac:dyDescent="0.2">
      <c r="A641" s="125"/>
      <c r="B641" s="1047" t="s">
        <v>1685</v>
      </c>
      <c r="C641" s="1688"/>
      <c r="D641" s="2004">
        <v>40</v>
      </c>
      <c r="E641" s="1047" t="s">
        <v>328</v>
      </c>
      <c r="F641" s="1619"/>
      <c r="G641" s="1052" t="s">
        <v>1533</v>
      </c>
      <c r="H641" s="224" t="s">
        <v>1816</v>
      </c>
      <c r="I641" s="1049"/>
      <c r="J641" s="1049"/>
      <c r="K641" s="1049"/>
      <c r="L641" s="1049"/>
      <c r="M641" s="1049"/>
      <c r="N641" s="1061" t="s">
        <v>1886</v>
      </c>
      <c r="O641" s="222">
        <v>340</v>
      </c>
      <c r="P641" s="379">
        <v>43898</v>
      </c>
      <c r="Q641" s="222" t="s">
        <v>1822</v>
      </c>
      <c r="R641" s="222" t="s">
        <v>1791</v>
      </c>
      <c r="S641" s="222" t="s">
        <v>309</v>
      </c>
      <c r="T641" s="222" t="s">
        <v>60</v>
      </c>
      <c r="U641" s="1050" t="s">
        <v>1833</v>
      </c>
      <c r="V641" s="380" t="s">
        <v>254</v>
      </c>
      <c r="W641" s="383">
        <v>7</v>
      </c>
      <c r="X641" s="815">
        <v>21440</v>
      </c>
      <c r="Y641" s="222"/>
      <c r="Z641" s="380">
        <v>17</v>
      </c>
      <c r="AA641" s="222">
        <v>0.4</v>
      </c>
      <c r="AB641" s="222"/>
      <c r="AC641" s="1048">
        <v>0</v>
      </c>
      <c r="AD641" s="1486"/>
      <c r="AE641" s="1486"/>
      <c r="AF641" s="1486"/>
      <c r="AG641" s="1752"/>
      <c r="AH641" s="1752"/>
      <c r="AI641" s="1048"/>
      <c r="AJ641" s="1386" t="s">
        <v>1765</v>
      </c>
      <c r="AK641" s="222"/>
      <c r="AL641" s="222"/>
      <c r="AM641" s="222"/>
      <c r="AN641" s="222"/>
      <c r="AO641" s="381"/>
      <c r="AP641" s="222"/>
      <c r="AQ641" s="382"/>
      <c r="AR641" s="380"/>
      <c r="AS641" s="222"/>
      <c r="AT641" s="222"/>
      <c r="AU641" s="222"/>
    </row>
    <row r="642" spans="1:47" s="223" customFormat="1" ht="15" customHeight="1" x14ac:dyDescent="0.2">
      <c r="A642" s="125"/>
      <c r="B642" s="1047" t="s">
        <v>1685</v>
      </c>
      <c r="C642" s="1688"/>
      <c r="D642" s="2004">
        <v>40</v>
      </c>
      <c r="E642" s="1047" t="s">
        <v>328</v>
      </c>
      <c r="F642" s="1619"/>
      <c r="G642" s="1052" t="s">
        <v>1533</v>
      </c>
      <c r="H642" s="224" t="s">
        <v>1817</v>
      </c>
      <c r="I642" s="1049"/>
      <c r="J642" s="1049"/>
      <c r="K642" s="1049"/>
      <c r="L642" s="1049"/>
      <c r="M642" s="1049"/>
      <c r="N642" s="1061" t="s">
        <v>1886</v>
      </c>
      <c r="O642" s="222">
        <v>341</v>
      </c>
      <c r="P642" s="379">
        <v>43898</v>
      </c>
      <c r="Q642" s="222" t="s">
        <v>1823</v>
      </c>
      <c r="R642" s="222" t="s">
        <v>1791</v>
      </c>
      <c r="S642" s="222" t="s">
        <v>309</v>
      </c>
      <c r="T642" s="222" t="s">
        <v>60</v>
      </c>
      <c r="U642" s="1050" t="s">
        <v>1828</v>
      </c>
      <c r="V642" s="380" t="s">
        <v>254</v>
      </c>
      <c r="W642" s="383">
        <v>7</v>
      </c>
      <c r="X642" s="815">
        <v>21440</v>
      </c>
      <c r="Y642" s="222"/>
      <c r="Z642" s="380">
        <v>17</v>
      </c>
      <c r="AA642" s="222">
        <v>0.4</v>
      </c>
      <c r="AB642" s="222"/>
      <c r="AC642" s="1048">
        <v>0</v>
      </c>
      <c r="AD642" s="1486"/>
      <c r="AE642" s="1486"/>
      <c r="AF642" s="1486"/>
      <c r="AG642" s="1752"/>
      <c r="AH642" s="1752"/>
      <c r="AI642" s="1048"/>
      <c r="AJ642" s="1386" t="s">
        <v>1765</v>
      </c>
      <c r="AK642" s="222"/>
      <c r="AL642" s="222"/>
      <c r="AM642" s="222"/>
      <c r="AN642" s="222"/>
      <c r="AO642" s="381"/>
      <c r="AP642" s="222"/>
      <c r="AQ642" s="382"/>
      <c r="AR642" s="380"/>
      <c r="AS642" s="222"/>
      <c r="AT642" s="222"/>
      <c r="AU642" s="222"/>
    </row>
    <row r="643" spans="1:47" s="223" customFormat="1" ht="15" customHeight="1" x14ac:dyDescent="0.2">
      <c r="A643" s="125"/>
      <c r="B643" s="1047" t="s">
        <v>1685</v>
      </c>
      <c r="C643" s="1688"/>
      <c r="D643" s="2004">
        <v>40</v>
      </c>
      <c r="E643" s="1047" t="s">
        <v>328</v>
      </c>
      <c r="F643" s="1619"/>
      <c r="G643" s="1052"/>
      <c r="H643" s="224" t="s">
        <v>1818</v>
      </c>
      <c r="I643" s="1049">
        <v>28694420</v>
      </c>
      <c r="J643" s="1049"/>
      <c r="K643" s="1049"/>
      <c r="L643" s="1049"/>
      <c r="M643" s="1049"/>
      <c r="N643" s="1065"/>
      <c r="O643" s="222">
        <v>342</v>
      </c>
      <c r="P643" s="379">
        <v>43899</v>
      </c>
      <c r="Q643" s="222" t="s">
        <v>1824</v>
      </c>
      <c r="R643" s="222" t="s">
        <v>1791</v>
      </c>
      <c r="S643" s="222" t="s">
        <v>309</v>
      </c>
      <c r="T643" s="222" t="s">
        <v>60</v>
      </c>
      <c r="U643" s="1050" t="s">
        <v>1829</v>
      </c>
      <c r="V643" s="380" t="s">
        <v>254</v>
      </c>
      <c r="W643" s="383">
        <v>7</v>
      </c>
      <c r="X643" s="815">
        <v>21440</v>
      </c>
      <c r="Y643" s="222"/>
      <c r="Z643" s="380">
        <v>17</v>
      </c>
      <c r="AA643" s="222">
        <v>0.4</v>
      </c>
      <c r="AB643" s="222"/>
      <c r="AC643" s="1048">
        <v>0</v>
      </c>
      <c r="AD643" s="1486"/>
      <c r="AE643" s="1486"/>
      <c r="AF643" s="1486"/>
      <c r="AG643" s="1752"/>
      <c r="AH643" s="1752"/>
      <c r="AI643" s="1048"/>
      <c r="AJ643" s="1386" t="s">
        <v>1765</v>
      </c>
      <c r="AK643" s="222"/>
      <c r="AL643" s="222"/>
      <c r="AM643" s="222"/>
      <c r="AN643" s="222"/>
      <c r="AO643" s="381"/>
      <c r="AP643" s="222"/>
      <c r="AQ643" s="382"/>
      <c r="AR643" s="380"/>
      <c r="AS643" s="222"/>
      <c r="AT643" s="222"/>
      <c r="AU643" s="222"/>
    </row>
    <row r="644" spans="1:47" s="223" customFormat="1" ht="15" customHeight="1" x14ac:dyDescent="0.2">
      <c r="A644" s="125"/>
      <c r="B644" s="1047" t="s">
        <v>1685</v>
      </c>
      <c r="C644" s="1688"/>
      <c r="D644" s="2004">
        <v>40</v>
      </c>
      <c r="E644" s="1047" t="s">
        <v>328</v>
      </c>
      <c r="F644" s="1619"/>
      <c r="G644" s="1052" t="s">
        <v>1533</v>
      </c>
      <c r="H644" s="224" t="s">
        <v>1819</v>
      </c>
      <c r="I644" s="1049"/>
      <c r="J644" s="1049"/>
      <c r="K644" s="1049"/>
      <c r="L644" s="1049"/>
      <c r="M644" s="1049"/>
      <c r="N644" s="1049" t="s">
        <v>1886</v>
      </c>
      <c r="O644" s="222">
        <v>343</v>
      </c>
      <c r="P644" s="379">
        <v>43898</v>
      </c>
      <c r="Q644" s="222" t="s">
        <v>1825</v>
      </c>
      <c r="R644" s="222" t="s">
        <v>1791</v>
      </c>
      <c r="S644" s="222" t="s">
        <v>309</v>
      </c>
      <c r="T644" s="222" t="s">
        <v>60</v>
      </c>
      <c r="U644" s="1050" t="s">
        <v>1830</v>
      </c>
      <c r="V644" s="380" t="s">
        <v>254</v>
      </c>
      <c r="W644" s="383">
        <v>7</v>
      </c>
      <c r="X644" s="815">
        <v>21440</v>
      </c>
      <c r="Y644" s="222"/>
      <c r="Z644" s="380">
        <v>17</v>
      </c>
      <c r="AA644" s="222">
        <v>0.4</v>
      </c>
      <c r="AB644" s="222"/>
      <c r="AC644" s="1048">
        <v>0</v>
      </c>
      <c r="AD644" s="1486"/>
      <c r="AE644" s="1486"/>
      <c r="AF644" s="1486"/>
      <c r="AG644" s="1752"/>
      <c r="AH644" s="1752"/>
      <c r="AI644" s="1048"/>
      <c r="AJ644" s="1386" t="s">
        <v>1765</v>
      </c>
      <c r="AK644" s="222"/>
      <c r="AL644" s="222"/>
      <c r="AM644" s="222"/>
      <c r="AN644" s="222"/>
      <c r="AO644" s="381"/>
      <c r="AP644" s="222"/>
      <c r="AQ644" s="382"/>
      <c r="AR644" s="380"/>
      <c r="AS644" s="222"/>
      <c r="AT644" s="222"/>
      <c r="AU644" s="222"/>
    </row>
    <row r="645" spans="1:47" s="223" customFormat="1" ht="15" customHeight="1" x14ac:dyDescent="0.2">
      <c r="A645" s="125"/>
      <c r="B645" s="1047" t="s">
        <v>1685</v>
      </c>
      <c r="C645" s="1688"/>
      <c r="D645" s="2004">
        <v>40</v>
      </c>
      <c r="E645" s="1047" t="s">
        <v>328</v>
      </c>
      <c r="F645" s="1619"/>
      <c r="G645" s="1052" t="s">
        <v>1533</v>
      </c>
      <c r="H645" s="224" t="s">
        <v>1820</v>
      </c>
      <c r="I645" s="1049"/>
      <c r="J645" s="1049"/>
      <c r="K645" s="1049"/>
      <c r="L645" s="1049"/>
      <c r="M645" s="1049"/>
      <c r="N645" s="1049" t="s">
        <v>1886</v>
      </c>
      <c r="O645" s="222">
        <v>344</v>
      </c>
      <c r="P645" s="379">
        <v>43898</v>
      </c>
      <c r="Q645" s="222" t="s">
        <v>1826</v>
      </c>
      <c r="R645" s="222" t="s">
        <v>1791</v>
      </c>
      <c r="S645" s="222" t="s">
        <v>309</v>
      </c>
      <c r="T645" s="222" t="s">
        <v>60</v>
      </c>
      <c r="U645" s="1050" t="s">
        <v>1831</v>
      </c>
      <c r="V645" s="380" t="s">
        <v>254</v>
      </c>
      <c r="W645" s="383">
        <v>7</v>
      </c>
      <c r="X645" s="815">
        <v>21440</v>
      </c>
      <c r="Y645" s="222"/>
      <c r="Z645" s="380">
        <v>17</v>
      </c>
      <c r="AA645" s="222">
        <v>0.4</v>
      </c>
      <c r="AB645" s="222"/>
      <c r="AC645" s="1048">
        <v>0</v>
      </c>
      <c r="AD645" s="1486"/>
      <c r="AE645" s="1486"/>
      <c r="AF645" s="1486"/>
      <c r="AG645" s="1752"/>
      <c r="AH645" s="1752"/>
      <c r="AI645" s="1048"/>
      <c r="AJ645" s="1386" t="s">
        <v>1765</v>
      </c>
      <c r="AK645" s="222"/>
      <c r="AL645" s="222"/>
      <c r="AM645" s="222"/>
      <c r="AN645" s="222"/>
      <c r="AO645" s="381"/>
      <c r="AP645" s="222"/>
      <c r="AQ645" s="382"/>
      <c r="AR645" s="380"/>
      <c r="AS645" s="222"/>
      <c r="AT645" s="222"/>
      <c r="AU645" s="222"/>
    </row>
    <row r="646" spans="1:47" x14ac:dyDescent="0.2">
      <c r="N646" s="51"/>
    </row>
    <row r="647" spans="1:47" ht="15" customHeight="1" x14ac:dyDescent="0.2">
      <c r="B647" s="597" t="s">
        <v>1685</v>
      </c>
      <c r="C647" s="1685">
        <v>0</v>
      </c>
      <c r="D647" s="1980">
        <v>1</v>
      </c>
      <c r="E647" s="597" t="s">
        <v>154</v>
      </c>
      <c r="F647" s="1614"/>
      <c r="G647" s="948"/>
      <c r="H647" s="11" t="s">
        <v>1835</v>
      </c>
      <c r="I647" s="51">
        <v>28694236</v>
      </c>
      <c r="J647" s="51"/>
      <c r="K647" s="51"/>
      <c r="L647" s="51"/>
      <c r="M647" s="51"/>
      <c r="N647" s="1109"/>
      <c r="O647" s="1">
        <v>345</v>
      </c>
      <c r="P647" s="66">
        <v>43901</v>
      </c>
      <c r="Q647" s="1" t="s">
        <v>1836</v>
      </c>
      <c r="R647" s="1" t="s">
        <v>1764</v>
      </c>
      <c r="S647" s="1" t="s">
        <v>309</v>
      </c>
      <c r="T647" s="1" t="s">
        <v>60</v>
      </c>
      <c r="U647" s="599" t="s">
        <v>1766</v>
      </c>
      <c r="V647" s="5" t="s">
        <v>254</v>
      </c>
      <c r="W647" s="216">
        <v>7</v>
      </c>
      <c r="X647" s="499">
        <v>536</v>
      </c>
      <c r="Z647" s="5">
        <v>17</v>
      </c>
      <c r="AA647" s="1">
        <v>0.4</v>
      </c>
      <c r="AC647" s="963">
        <v>0</v>
      </c>
      <c r="AI647" s="963"/>
      <c r="AJ647" s="1380" t="s">
        <v>1837</v>
      </c>
    </row>
    <row r="648" spans="1:47" ht="15" customHeight="1" x14ac:dyDescent="0.2">
      <c r="B648" s="597"/>
      <c r="C648" s="1685">
        <v>0</v>
      </c>
      <c r="D648" s="1980">
        <v>40</v>
      </c>
      <c r="E648" s="597" t="s">
        <v>328</v>
      </c>
      <c r="F648" s="1614"/>
      <c r="G648" s="948"/>
      <c r="H648" s="11" t="s">
        <v>1838</v>
      </c>
      <c r="I648" s="51">
        <v>28736964</v>
      </c>
      <c r="J648" s="51"/>
      <c r="K648" s="51"/>
      <c r="L648" s="51"/>
      <c r="M648" s="51"/>
      <c r="N648" s="1109"/>
      <c r="O648" s="1">
        <v>346</v>
      </c>
      <c r="P648" s="66">
        <v>43901</v>
      </c>
      <c r="Q648" s="1" t="s">
        <v>1839</v>
      </c>
      <c r="R648" s="1" t="s">
        <v>1764</v>
      </c>
      <c r="S648" s="1" t="s">
        <v>309</v>
      </c>
      <c r="T648" s="1" t="s">
        <v>60</v>
      </c>
      <c r="U648" s="1" t="s">
        <v>1766</v>
      </c>
      <c r="V648" s="5" t="s">
        <v>254</v>
      </c>
      <c r="W648" s="216">
        <v>7</v>
      </c>
      <c r="X648" s="1">
        <v>21440</v>
      </c>
      <c r="Z648" s="5">
        <v>17</v>
      </c>
      <c r="AA648" s="1">
        <v>0.4</v>
      </c>
      <c r="AC648" s="963">
        <v>0</v>
      </c>
      <c r="AI648" s="963"/>
      <c r="AJ648" s="1380" t="s">
        <v>1840</v>
      </c>
    </row>
    <row r="649" spans="1:47" x14ac:dyDescent="0.2">
      <c r="N649" s="51"/>
    </row>
    <row r="650" spans="1:47" ht="15" customHeight="1" x14ac:dyDescent="0.2">
      <c r="B650" s="597"/>
      <c r="C650" s="1685">
        <v>0</v>
      </c>
      <c r="D650" s="1980">
        <v>15</v>
      </c>
      <c r="E650" s="597" t="s">
        <v>105</v>
      </c>
      <c r="F650" s="1614"/>
      <c r="G650" s="948"/>
      <c r="H650" s="11" t="s">
        <v>1760</v>
      </c>
      <c r="I650" s="51"/>
      <c r="J650" s="51"/>
      <c r="K650" s="51"/>
      <c r="L650" s="51"/>
      <c r="M650" s="51"/>
      <c r="N650" s="51" t="s">
        <v>1886</v>
      </c>
      <c r="O650" s="1">
        <v>347</v>
      </c>
      <c r="P650" s="66">
        <v>43902</v>
      </c>
      <c r="Q650" s="1" t="s">
        <v>1841</v>
      </c>
      <c r="R650" s="1" t="s">
        <v>1761</v>
      </c>
      <c r="S650" s="1" t="s">
        <v>309</v>
      </c>
      <c r="T650" s="1" t="s">
        <v>60</v>
      </c>
      <c r="U650" s="216" t="s">
        <v>1785</v>
      </c>
      <c r="V650" s="5" t="s">
        <v>254</v>
      </c>
      <c r="W650" s="216">
        <v>7</v>
      </c>
      <c r="X650" s="499" t="s">
        <v>1842</v>
      </c>
      <c r="Z650" s="5">
        <v>17</v>
      </c>
      <c r="AA650" s="1">
        <v>0.01</v>
      </c>
      <c r="AB650" s="1" t="s">
        <v>1844</v>
      </c>
      <c r="AC650" s="963">
        <v>0</v>
      </c>
      <c r="AI650" s="963"/>
      <c r="AJ650" s="1380" t="s">
        <v>1843</v>
      </c>
    </row>
    <row r="651" spans="1:47" x14ac:dyDescent="0.2">
      <c r="N651" s="51"/>
    </row>
    <row r="652" spans="1:47" ht="15" customHeight="1" x14ac:dyDescent="0.2">
      <c r="B652" s="597"/>
      <c r="C652" s="1685">
        <v>0</v>
      </c>
      <c r="D652" s="1980">
        <v>40</v>
      </c>
      <c r="E652" s="597" t="s">
        <v>105</v>
      </c>
      <c r="F652" s="1614"/>
      <c r="G652" s="948"/>
      <c r="H652" s="11" t="s">
        <v>1845</v>
      </c>
      <c r="I652" s="1">
        <v>28769345</v>
      </c>
      <c r="J652" s="1"/>
      <c r="K652" s="1"/>
      <c r="L652" s="1"/>
      <c r="M652" s="1"/>
      <c r="N652" s="51"/>
      <c r="O652" s="1">
        <v>348</v>
      </c>
      <c r="P652" s="66">
        <v>43902</v>
      </c>
      <c r="Q652" s="1" t="s">
        <v>1846</v>
      </c>
      <c r="R652" s="1" t="s">
        <v>1761</v>
      </c>
      <c r="S652" s="1" t="s">
        <v>309</v>
      </c>
      <c r="T652" s="1" t="s">
        <v>60</v>
      </c>
      <c r="U652" s="216" t="s">
        <v>1785</v>
      </c>
      <c r="V652" s="5" t="s">
        <v>254</v>
      </c>
      <c r="W652" s="216">
        <v>7</v>
      </c>
      <c r="X652" s="216">
        <v>21440</v>
      </c>
      <c r="Z652" s="5">
        <v>17</v>
      </c>
      <c r="AA652" s="1">
        <v>0.4</v>
      </c>
      <c r="AB652" s="499" t="s">
        <v>1844</v>
      </c>
      <c r="AC652" s="963">
        <v>0</v>
      </c>
      <c r="AI652" s="963"/>
      <c r="AJ652" s="1380" t="s">
        <v>1847</v>
      </c>
    </row>
    <row r="653" spans="1:47" ht="15" customHeight="1" x14ac:dyDescent="0.2">
      <c r="B653" s="597"/>
      <c r="C653" s="1685">
        <v>0</v>
      </c>
      <c r="D653" s="1980">
        <v>15</v>
      </c>
      <c r="E653" s="597" t="s">
        <v>105</v>
      </c>
      <c r="F653" s="1614"/>
      <c r="G653" s="948"/>
      <c r="H653" s="11" t="s">
        <v>1848</v>
      </c>
      <c r="I653" s="51"/>
      <c r="J653" s="51"/>
      <c r="K653" s="51"/>
      <c r="L653" s="51"/>
      <c r="M653" s="51"/>
      <c r="N653" s="51" t="s">
        <v>1886</v>
      </c>
      <c r="O653" s="1">
        <v>349</v>
      </c>
      <c r="P653" s="66">
        <v>43902</v>
      </c>
      <c r="Q653" s="1" t="s">
        <v>1853</v>
      </c>
      <c r="R653" s="1" t="s">
        <v>1841</v>
      </c>
      <c r="S653" s="1" t="s">
        <v>309</v>
      </c>
      <c r="T653" s="1" t="s">
        <v>60</v>
      </c>
      <c r="U653" s="216" t="s">
        <v>1785</v>
      </c>
      <c r="V653" s="5" t="s">
        <v>254</v>
      </c>
      <c r="W653" s="216">
        <v>7</v>
      </c>
      <c r="X653" s="499" t="s">
        <v>1842</v>
      </c>
      <c r="Z653" s="5">
        <v>17</v>
      </c>
      <c r="AA653" s="1">
        <v>0.01</v>
      </c>
      <c r="AB653" s="1" t="s">
        <v>1844</v>
      </c>
      <c r="AC653" s="963">
        <v>0</v>
      </c>
      <c r="AI653" s="963"/>
      <c r="AJ653" s="1380" t="s">
        <v>1849</v>
      </c>
    </row>
    <row r="654" spans="1:47" ht="15" customHeight="1" x14ac:dyDescent="0.2">
      <c r="B654" s="597"/>
      <c r="C654" s="1685">
        <v>0</v>
      </c>
      <c r="D654" s="1980">
        <v>40</v>
      </c>
      <c r="E654" s="597" t="s">
        <v>105</v>
      </c>
      <c r="F654" s="1614"/>
      <c r="G654" s="948"/>
      <c r="H654" s="11" t="s">
        <v>1850</v>
      </c>
      <c r="I654" s="1">
        <v>28823571</v>
      </c>
      <c r="J654" s="1"/>
      <c r="K654" s="1"/>
      <c r="L654" s="1"/>
      <c r="M654" s="1"/>
      <c r="N654" s="51"/>
      <c r="O654" s="1">
        <v>350</v>
      </c>
      <c r="P654" s="66">
        <v>43904</v>
      </c>
      <c r="Q654" s="1" t="s">
        <v>1851</v>
      </c>
      <c r="R654" s="1" t="s">
        <v>1846</v>
      </c>
      <c r="S654" s="1" t="s">
        <v>309</v>
      </c>
      <c r="T654" s="1" t="s">
        <v>60</v>
      </c>
      <c r="U654" s="216" t="s">
        <v>1785</v>
      </c>
      <c r="V654" s="5" t="s">
        <v>254</v>
      </c>
      <c r="W654" s="216">
        <v>7</v>
      </c>
      <c r="X654" s="216">
        <v>21440</v>
      </c>
      <c r="Z654" s="5">
        <v>17</v>
      </c>
      <c r="AA654" s="1">
        <v>0.4</v>
      </c>
      <c r="AB654" s="216" t="s">
        <v>1844</v>
      </c>
      <c r="AC654" s="562">
        <v>0</v>
      </c>
      <c r="AI654" s="562"/>
      <c r="AJ654" s="1380" t="s">
        <v>3023</v>
      </c>
    </row>
    <row r="655" spans="1:47" ht="15" customHeight="1" x14ac:dyDescent="0.2">
      <c r="B655" s="597"/>
      <c r="C655" s="1685">
        <v>0</v>
      </c>
      <c r="D655" s="1980">
        <v>15</v>
      </c>
      <c r="E655" s="597" t="s">
        <v>105</v>
      </c>
      <c r="F655" s="1614"/>
      <c r="G655" s="948"/>
      <c r="H655" s="11" t="s">
        <v>1852</v>
      </c>
      <c r="I655" s="51"/>
      <c r="J655" s="51"/>
      <c r="K655" s="51"/>
      <c r="L655" s="51"/>
      <c r="M655" s="51"/>
      <c r="N655" s="51"/>
      <c r="O655" s="1">
        <v>351</v>
      </c>
      <c r="P655" s="66">
        <v>43904</v>
      </c>
      <c r="Q655" s="1" t="s">
        <v>1854</v>
      </c>
      <c r="R655" s="1" t="s">
        <v>1853</v>
      </c>
      <c r="S655" s="1" t="s">
        <v>309</v>
      </c>
      <c r="T655" s="1" t="s">
        <v>60</v>
      </c>
      <c r="U655" s="216" t="s">
        <v>1785</v>
      </c>
      <c r="V655" s="5" t="s">
        <v>254</v>
      </c>
      <c r="W655" s="216">
        <v>7</v>
      </c>
      <c r="X655" s="499" t="s">
        <v>1842</v>
      </c>
      <c r="Z655" s="5">
        <v>17</v>
      </c>
      <c r="AA655" s="1">
        <v>0.01</v>
      </c>
      <c r="AB655" s="1" t="s">
        <v>1844</v>
      </c>
      <c r="AC655" s="963">
        <v>0</v>
      </c>
      <c r="AI655" s="963"/>
      <c r="AJ655" s="1380" t="s">
        <v>1855</v>
      </c>
    </row>
    <row r="657" spans="1:47" ht="15" customHeight="1" x14ac:dyDescent="0.2">
      <c r="B657" s="597"/>
      <c r="C657" s="1685">
        <v>0</v>
      </c>
      <c r="D657" s="1980">
        <v>20</v>
      </c>
      <c r="E657" s="597" t="s">
        <v>105</v>
      </c>
      <c r="F657" s="1614"/>
      <c r="G657" s="948"/>
      <c r="H657" s="11" t="s">
        <v>1858</v>
      </c>
      <c r="I657" s="217">
        <v>28835954</v>
      </c>
      <c r="J657" s="217"/>
      <c r="K657" s="217"/>
      <c r="L657" s="217"/>
      <c r="M657" s="217"/>
      <c r="N657" s="51"/>
      <c r="O657" s="1">
        <v>352</v>
      </c>
      <c r="P657" s="66">
        <v>43905</v>
      </c>
      <c r="Q657" s="1" t="s">
        <v>1856</v>
      </c>
      <c r="R657" s="1" t="s">
        <v>1781</v>
      </c>
      <c r="S657" s="1" t="s">
        <v>309</v>
      </c>
      <c r="T657" s="1" t="s">
        <v>60</v>
      </c>
      <c r="U657" s="499" t="s">
        <v>1857</v>
      </c>
      <c r="V657" s="5" t="s">
        <v>254</v>
      </c>
      <c r="W657" s="216">
        <v>7</v>
      </c>
      <c r="X657" s="499">
        <v>10570</v>
      </c>
      <c r="Z657" s="5">
        <v>17</v>
      </c>
      <c r="AA657" s="1">
        <v>0.4</v>
      </c>
      <c r="AC657" s="651">
        <v>0</v>
      </c>
      <c r="AJ657" s="1377"/>
    </row>
    <row r="658" spans="1:47" ht="15" customHeight="1" x14ac:dyDescent="0.2">
      <c r="B658" s="597"/>
      <c r="C658" s="1685">
        <v>0</v>
      </c>
      <c r="D658" s="1980">
        <v>20</v>
      </c>
      <c r="E658" s="597" t="s">
        <v>105</v>
      </c>
      <c r="F658" s="1614"/>
      <c r="G658" s="948"/>
      <c r="H658" s="11" t="s">
        <v>1859</v>
      </c>
      <c r="I658" s="217">
        <v>28835955</v>
      </c>
      <c r="J658" s="217"/>
      <c r="K658" s="217"/>
      <c r="L658" s="217"/>
      <c r="M658" s="217"/>
      <c r="N658" s="51"/>
      <c r="O658" s="1">
        <v>353</v>
      </c>
      <c r="P658" s="66">
        <v>43905</v>
      </c>
      <c r="Q658" s="1" t="s">
        <v>1860</v>
      </c>
      <c r="R658" s="1" t="s">
        <v>1856</v>
      </c>
      <c r="S658" s="1" t="s">
        <v>309</v>
      </c>
      <c r="T658" s="1" t="s">
        <v>60</v>
      </c>
      <c r="U658" s="1045" t="s">
        <v>1861</v>
      </c>
      <c r="V658" s="5" t="s">
        <v>254</v>
      </c>
      <c r="W658" s="216">
        <v>7</v>
      </c>
      <c r="X658" s="1">
        <v>10570</v>
      </c>
      <c r="Z658" s="5">
        <v>17</v>
      </c>
      <c r="AA658" s="1">
        <v>0.4</v>
      </c>
      <c r="AC658" s="651">
        <v>0</v>
      </c>
      <c r="AJ658" s="1377"/>
    </row>
    <row r="659" spans="1:47" ht="15" customHeight="1" x14ac:dyDescent="0.2">
      <c r="B659" s="597"/>
      <c r="C659" s="1685">
        <v>0</v>
      </c>
      <c r="D659" s="1980">
        <v>20</v>
      </c>
      <c r="E659" s="597" t="s">
        <v>105</v>
      </c>
      <c r="F659" s="1614"/>
      <c r="G659" s="948"/>
      <c r="H659" s="11" t="s">
        <v>1862</v>
      </c>
      <c r="I659" s="217">
        <v>28835956</v>
      </c>
      <c r="J659" s="217"/>
      <c r="K659" s="217"/>
      <c r="L659" s="217"/>
      <c r="M659" s="217"/>
      <c r="N659" s="51"/>
      <c r="O659" s="1">
        <v>354</v>
      </c>
      <c r="P659" s="66">
        <v>43905</v>
      </c>
      <c r="Q659" s="1" t="s">
        <v>1863</v>
      </c>
      <c r="R659" s="1" t="s">
        <v>1856</v>
      </c>
      <c r="S659" s="1" t="s">
        <v>309</v>
      </c>
      <c r="T659" s="1" t="s">
        <v>60</v>
      </c>
      <c r="U659" s="1045" t="s">
        <v>1864</v>
      </c>
      <c r="V659" s="5" t="s">
        <v>254</v>
      </c>
      <c r="W659" s="216">
        <v>7</v>
      </c>
      <c r="X659" s="1">
        <v>10570</v>
      </c>
      <c r="Z659" s="5">
        <v>17</v>
      </c>
      <c r="AA659" s="1">
        <v>0.4</v>
      </c>
      <c r="AC659" s="651">
        <v>0</v>
      </c>
      <c r="AJ659" s="1377"/>
    </row>
    <row r="660" spans="1:47" x14ac:dyDescent="0.2">
      <c r="I660" s="217"/>
      <c r="J660" s="217"/>
      <c r="K660" s="217"/>
      <c r="L660" s="217"/>
      <c r="M660" s="217"/>
    </row>
    <row r="661" spans="1:47" ht="15" customHeight="1" x14ac:dyDescent="0.2">
      <c r="B661" s="597"/>
      <c r="C661" s="1685">
        <v>0</v>
      </c>
      <c r="D661" s="1980">
        <v>20</v>
      </c>
      <c r="E661" s="597" t="s">
        <v>105</v>
      </c>
      <c r="F661" s="1614"/>
      <c r="G661" s="948"/>
      <c r="H661" s="11" t="s">
        <v>1858</v>
      </c>
      <c r="I661" s="217">
        <v>28836422</v>
      </c>
      <c r="J661" s="217"/>
      <c r="K661" s="217"/>
      <c r="L661" s="217"/>
      <c r="M661" s="217"/>
      <c r="N661" s="952" t="s">
        <v>2403</v>
      </c>
      <c r="O661" s="1">
        <v>352</v>
      </c>
      <c r="P661" s="66">
        <v>43905</v>
      </c>
      <c r="Q661" s="1" t="s">
        <v>1856</v>
      </c>
      <c r="R661" s="1" t="s">
        <v>1781</v>
      </c>
      <c r="S661" s="1" t="s">
        <v>309</v>
      </c>
      <c r="T661" s="1" t="s">
        <v>60</v>
      </c>
      <c r="U661" s="499" t="s">
        <v>1857</v>
      </c>
      <c r="V661" s="5" t="s">
        <v>254</v>
      </c>
      <c r="W661" s="216">
        <v>7</v>
      </c>
      <c r="X661" s="499">
        <v>10570</v>
      </c>
      <c r="Z661" s="5">
        <v>17</v>
      </c>
      <c r="AA661" s="1">
        <v>0.4</v>
      </c>
      <c r="AC661" s="651">
        <v>0</v>
      </c>
      <c r="AD661" s="609">
        <v>1</v>
      </c>
      <c r="AE661" s="609">
        <v>0</v>
      </c>
      <c r="AJ661" s="1377"/>
    </row>
    <row r="662" spans="1:47" ht="15" customHeight="1" x14ac:dyDescent="0.2">
      <c r="B662" s="597"/>
      <c r="C662" s="1685">
        <v>0</v>
      </c>
      <c r="D662" s="1980">
        <v>20</v>
      </c>
      <c r="E662" s="597" t="s">
        <v>105</v>
      </c>
      <c r="F662" s="1614"/>
      <c r="G662" s="948"/>
      <c r="H662" s="11" t="s">
        <v>1859</v>
      </c>
      <c r="I662" s="217">
        <v>28836423</v>
      </c>
      <c r="J662" s="217"/>
      <c r="K662" s="217"/>
      <c r="L662" s="217"/>
      <c r="M662" s="217"/>
      <c r="N662" s="952" t="s">
        <v>2404</v>
      </c>
      <c r="O662" s="1">
        <v>353</v>
      </c>
      <c r="P662" s="66">
        <v>43905</v>
      </c>
      <c r="Q662" s="1" t="s">
        <v>1860</v>
      </c>
      <c r="R662" s="1" t="s">
        <v>1856</v>
      </c>
      <c r="S662" s="1" t="s">
        <v>309</v>
      </c>
      <c r="T662" s="1" t="s">
        <v>60</v>
      </c>
      <c r="U662" s="1045" t="s">
        <v>1861</v>
      </c>
      <c r="V662" s="5" t="s">
        <v>254</v>
      </c>
      <c r="W662" s="216">
        <v>7</v>
      </c>
      <c r="X662" s="1">
        <v>10570</v>
      </c>
      <c r="Z662" s="5">
        <v>17</v>
      </c>
      <c r="AA662" s="1">
        <v>0.4</v>
      </c>
      <c r="AC662" s="651">
        <v>0</v>
      </c>
      <c r="AJ662" s="1377"/>
    </row>
    <row r="663" spans="1:47" ht="15" customHeight="1" x14ac:dyDescent="0.2">
      <c r="B663" s="597"/>
      <c r="C663" s="1685" t="s">
        <v>1997</v>
      </c>
      <c r="D663" s="1980">
        <v>20</v>
      </c>
      <c r="E663" s="597" t="s">
        <v>328</v>
      </c>
      <c r="F663" s="1614"/>
      <c r="G663" s="948"/>
      <c r="H663" s="11" t="s">
        <v>1862</v>
      </c>
      <c r="I663" s="217">
        <v>28836529</v>
      </c>
      <c r="J663" s="217"/>
      <c r="K663" s="217"/>
      <c r="L663" s="217"/>
      <c r="M663" s="217"/>
      <c r="N663" s="952" t="s">
        <v>2405</v>
      </c>
      <c r="O663" s="1">
        <v>354</v>
      </c>
      <c r="P663" s="66">
        <v>43905</v>
      </c>
      <c r="Q663" s="1" t="s">
        <v>1863</v>
      </c>
      <c r="R663" s="1" t="s">
        <v>1856</v>
      </c>
      <c r="S663" s="1" t="s">
        <v>309</v>
      </c>
      <c r="T663" s="1" t="s">
        <v>60</v>
      </c>
      <c r="U663" s="1045" t="s">
        <v>1864</v>
      </c>
      <c r="V663" s="5" t="s">
        <v>254</v>
      </c>
      <c r="W663" s="216">
        <v>7</v>
      </c>
      <c r="X663" s="1">
        <v>10570</v>
      </c>
      <c r="Z663" s="5">
        <v>17</v>
      </c>
      <c r="AA663" s="1">
        <v>0.4</v>
      </c>
      <c r="AC663" s="651">
        <v>0</v>
      </c>
      <c r="AJ663" s="1377"/>
    </row>
    <row r="664" spans="1:47" ht="15" customHeight="1" x14ac:dyDescent="0.2">
      <c r="B664" s="597"/>
      <c r="C664" s="1685" t="s">
        <v>1996</v>
      </c>
      <c r="D664" s="1980">
        <v>20</v>
      </c>
      <c r="E664" s="597" t="s">
        <v>328</v>
      </c>
      <c r="F664" s="1614"/>
      <c r="G664" s="948"/>
      <c r="H664" s="11" t="s">
        <v>1866</v>
      </c>
      <c r="I664" s="217">
        <v>28949477</v>
      </c>
      <c r="J664" s="217"/>
      <c r="K664" s="217"/>
      <c r="L664" s="217"/>
      <c r="M664" s="217"/>
      <c r="N664" s="952" t="s">
        <v>2405</v>
      </c>
      <c r="O664" s="1">
        <v>355</v>
      </c>
      <c r="P664" s="66">
        <v>43908</v>
      </c>
      <c r="Q664" s="1" t="s">
        <v>1867</v>
      </c>
      <c r="R664" s="1" t="s">
        <v>1863</v>
      </c>
      <c r="S664" s="1" t="s">
        <v>309</v>
      </c>
      <c r="T664" s="1" t="s">
        <v>60</v>
      </c>
      <c r="U664" s="139" t="s">
        <v>1864</v>
      </c>
      <c r="V664" s="5" t="s">
        <v>254</v>
      </c>
      <c r="W664" s="216">
        <v>7</v>
      </c>
      <c r="X664" s="1">
        <v>10570</v>
      </c>
      <c r="Z664" s="5">
        <v>17</v>
      </c>
      <c r="AA664" s="1">
        <v>0.4</v>
      </c>
      <c r="AC664" s="651">
        <v>0</v>
      </c>
      <c r="AJ664" s="1377" t="s">
        <v>1865</v>
      </c>
    </row>
    <row r="665" spans="1:47" ht="15" customHeight="1" x14ac:dyDescent="0.2">
      <c r="B665" s="597"/>
      <c r="C665" s="1685">
        <v>0</v>
      </c>
      <c r="D665" s="1980">
        <v>20</v>
      </c>
      <c r="E665" s="597" t="s">
        <v>328</v>
      </c>
      <c r="F665" s="1614"/>
      <c r="G665" s="948"/>
      <c r="H665" s="11" t="s">
        <v>1888</v>
      </c>
      <c r="I665" s="217">
        <v>29061510</v>
      </c>
      <c r="J665" s="217"/>
      <c r="K665" s="217"/>
      <c r="L665" s="217"/>
      <c r="M665" s="217"/>
      <c r="N665" s="952" t="s">
        <v>2404</v>
      </c>
      <c r="O665" s="1">
        <v>356</v>
      </c>
      <c r="P665" s="66">
        <v>43913</v>
      </c>
      <c r="Q665" s="1" t="s">
        <v>1887</v>
      </c>
      <c r="R665" s="1" t="s">
        <v>1863</v>
      </c>
      <c r="S665" s="1" t="s">
        <v>309</v>
      </c>
      <c r="T665" s="1" t="s">
        <v>60</v>
      </c>
      <c r="U665" s="1045" t="s">
        <v>1890</v>
      </c>
      <c r="V665" s="5" t="s">
        <v>254</v>
      </c>
      <c r="W665" s="216">
        <v>7</v>
      </c>
      <c r="X665" s="1">
        <v>10570</v>
      </c>
      <c r="Z665" s="5">
        <v>17</v>
      </c>
      <c r="AA665" s="1">
        <v>0.4</v>
      </c>
      <c r="AC665" s="651">
        <v>0</v>
      </c>
      <c r="AJ665" s="1377" t="s">
        <v>1893</v>
      </c>
    </row>
    <row r="666" spans="1:47" ht="15" customHeight="1" x14ac:dyDescent="0.2">
      <c r="B666" s="597"/>
      <c r="C666" s="1685">
        <v>0</v>
      </c>
      <c r="D666" s="1980">
        <v>20</v>
      </c>
      <c r="E666" s="597" t="s">
        <v>328</v>
      </c>
      <c r="F666" s="1614"/>
      <c r="G666" s="948"/>
      <c r="H666" s="11" t="s">
        <v>1891</v>
      </c>
      <c r="I666" s="217">
        <v>29061512</v>
      </c>
      <c r="J666" s="217"/>
      <c r="K666" s="217"/>
      <c r="L666" s="217"/>
      <c r="M666" s="217"/>
      <c r="N666" s="952" t="s">
        <v>2404</v>
      </c>
      <c r="O666" s="1">
        <v>357</v>
      </c>
      <c r="P666" s="66">
        <v>43913</v>
      </c>
      <c r="Q666" s="1" t="s">
        <v>1892</v>
      </c>
      <c r="R666" s="1" t="s">
        <v>1887</v>
      </c>
      <c r="S666" s="1" t="s">
        <v>309</v>
      </c>
      <c r="T666" s="1" t="s">
        <v>60</v>
      </c>
      <c r="U666" s="1045" t="s">
        <v>1889</v>
      </c>
      <c r="V666" s="5" t="s">
        <v>254</v>
      </c>
      <c r="W666" s="216">
        <v>7</v>
      </c>
      <c r="X666" s="1">
        <v>10570</v>
      </c>
      <c r="Z666" s="5">
        <v>17</v>
      </c>
      <c r="AA666" s="1">
        <v>0.4</v>
      </c>
      <c r="AC666" s="651">
        <v>0</v>
      </c>
      <c r="AJ666" s="1377"/>
    </row>
    <row r="667" spans="1:47" ht="15" customHeight="1" x14ac:dyDescent="0.2">
      <c r="B667" s="597"/>
      <c r="C667" s="1685">
        <v>0</v>
      </c>
      <c r="D667" s="1980">
        <v>20</v>
      </c>
      <c r="E667" s="597" t="s">
        <v>328</v>
      </c>
      <c r="F667" s="1614"/>
      <c r="G667" s="948"/>
      <c r="H667" s="11" t="s">
        <v>1894</v>
      </c>
      <c r="I667" s="217">
        <v>28972080</v>
      </c>
      <c r="J667" s="217"/>
      <c r="K667" s="217"/>
      <c r="L667" s="217"/>
      <c r="M667" s="217"/>
      <c r="N667" s="952" t="s">
        <v>2404</v>
      </c>
      <c r="O667" s="1">
        <v>358</v>
      </c>
      <c r="P667" s="66">
        <v>43909</v>
      </c>
      <c r="Q667" s="1" t="s">
        <v>1895</v>
      </c>
      <c r="R667" s="1" t="s">
        <v>1892</v>
      </c>
      <c r="S667" s="1" t="s">
        <v>309</v>
      </c>
      <c r="T667" s="1" t="s">
        <v>60</v>
      </c>
      <c r="U667" s="1045" t="s">
        <v>1896</v>
      </c>
      <c r="V667" s="5" t="s">
        <v>254</v>
      </c>
      <c r="W667" s="216">
        <v>7</v>
      </c>
      <c r="X667" s="1">
        <v>10570</v>
      </c>
      <c r="Z667" s="5">
        <v>17</v>
      </c>
      <c r="AA667" s="1">
        <v>0.4</v>
      </c>
      <c r="AC667" s="651">
        <v>0</v>
      </c>
      <c r="AJ667" s="1377"/>
    </row>
    <row r="668" spans="1:47" ht="15" customHeight="1" x14ac:dyDescent="0.2">
      <c r="B668" s="597"/>
      <c r="C668" s="1685">
        <v>0</v>
      </c>
      <c r="D668" s="1980">
        <v>20</v>
      </c>
      <c r="E668" s="597" t="s">
        <v>328</v>
      </c>
      <c r="F668" s="1614"/>
      <c r="G668" s="948"/>
      <c r="H668" s="11" t="s">
        <v>1907</v>
      </c>
      <c r="I668" s="217">
        <v>29061554</v>
      </c>
      <c r="J668" s="217"/>
      <c r="K668" s="217"/>
      <c r="L668" s="217"/>
      <c r="M668" s="217"/>
      <c r="N668" s="952" t="s">
        <v>2404</v>
      </c>
      <c r="O668" s="1">
        <v>359</v>
      </c>
      <c r="P668" s="66">
        <v>43913</v>
      </c>
      <c r="Q668" s="1" t="s">
        <v>1908</v>
      </c>
      <c r="R668" s="1" t="s">
        <v>1895</v>
      </c>
      <c r="S668" s="1" t="s">
        <v>309</v>
      </c>
      <c r="T668" s="1" t="s">
        <v>60</v>
      </c>
      <c r="U668" s="1045" t="s">
        <v>1896</v>
      </c>
      <c r="V668" s="5" t="s">
        <v>254</v>
      </c>
      <c r="W668" s="216">
        <v>7</v>
      </c>
      <c r="X668" s="1">
        <v>10570</v>
      </c>
      <c r="Z668" s="5">
        <v>17</v>
      </c>
      <c r="AA668" s="1">
        <v>0.4</v>
      </c>
      <c r="AC668" s="651">
        <v>0</v>
      </c>
      <c r="AD668" s="609">
        <v>1</v>
      </c>
      <c r="AE668" s="609">
        <v>0</v>
      </c>
      <c r="AJ668" s="1380" t="s">
        <v>1909</v>
      </c>
    </row>
    <row r="670" spans="1:47" s="73" customFormat="1" ht="15" customHeight="1" x14ac:dyDescent="0.2">
      <c r="A670" s="142"/>
      <c r="B670" s="578" t="s">
        <v>1685</v>
      </c>
      <c r="C670" s="1689">
        <v>0</v>
      </c>
      <c r="D670" s="1990">
        <v>10</v>
      </c>
      <c r="E670" s="486" t="s">
        <v>105</v>
      </c>
      <c r="F670" s="1620">
        <v>0.29236111111111113</v>
      </c>
      <c r="G670" s="1271"/>
      <c r="H670" s="143" t="s">
        <v>1929</v>
      </c>
      <c r="I670" s="579">
        <v>30173689</v>
      </c>
      <c r="J670" s="579"/>
      <c r="K670" s="579"/>
      <c r="L670" s="579"/>
      <c r="M670" s="579"/>
      <c r="N670" s="961" t="s">
        <v>2401</v>
      </c>
      <c r="O670" s="138">
        <v>360</v>
      </c>
      <c r="P670" s="169">
        <v>43950</v>
      </c>
      <c r="Q670" s="138" t="s">
        <v>1927</v>
      </c>
      <c r="R670" s="138" t="s">
        <v>1761</v>
      </c>
      <c r="S670" s="198" t="s">
        <v>921</v>
      </c>
      <c r="T670" s="138" t="s">
        <v>60</v>
      </c>
      <c r="U670" s="486" t="s">
        <v>1785</v>
      </c>
      <c r="V670" s="170" t="s">
        <v>254</v>
      </c>
      <c r="W670" s="486">
        <v>7</v>
      </c>
      <c r="X670" s="198">
        <v>5360</v>
      </c>
      <c r="Y670" s="138"/>
      <c r="Z670" s="170">
        <v>17</v>
      </c>
      <c r="AA670" s="198">
        <v>0.05</v>
      </c>
      <c r="AB670" s="138"/>
      <c r="AC670" s="580">
        <v>0</v>
      </c>
      <c r="AD670" s="1484"/>
      <c r="AE670" s="1484"/>
      <c r="AF670" s="1484"/>
      <c r="AG670" s="1740"/>
      <c r="AH670" s="1740"/>
      <c r="AI670" s="580"/>
      <c r="AJ670" s="1387" t="s">
        <v>1940</v>
      </c>
      <c r="AK670" s="138"/>
      <c r="AL670" s="138"/>
      <c r="AM670" s="138"/>
      <c r="AN670" s="138"/>
      <c r="AO670" s="171"/>
      <c r="AP670" s="138"/>
      <c r="AQ670" s="172"/>
      <c r="AR670" s="170"/>
      <c r="AS670" s="138"/>
      <c r="AT670" s="138"/>
      <c r="AU670" s="138"/>
    </row>
    <row r="671" spans="1:47" ht="15" customHeight="1" x14ac:dyDescent="0.2">
      <c r="B671" s="597" t="s">
        <v>1685</v>
      </c>
      <c r="C671" s="1685">
        <v>0</v>
      </c>
      <c r="D671" s="1980">
        <v>10</v>
      </c>
      <c r="E671" s="216" t="s">
        <v>105</v>
      </c>
      <c r="F671" s="1621">
        <v>0.1173611111111111</v>
      </c>
      <c r="G671" s="948"/>
      <c r="H671" s="11" t="s">
        <v>1930</v>
      </c>
      <c r="I671" s="217">
        <v>30173693</v>
      </c>
      <c r="J671" s="217"/>
      <c r="K671" s="217"/>
      <c r="L671" s="217"/>
      <c r="M671" s="217"/>
      <c r="N671" s="961" t="s">
        <v>2401</v>
      </c>
      <c r="O671" s="1">
        <v>361</v>
      </c>
      <c r="P671" s="66">
        <v>43950</v>
      </c>
      <c r="Q671" s="1" t="s">
        <v>1928</v>
      </c>
      <c r="R671" s="1" t="s">
        <v>1927</v>
      </c>
      <c r="S671" s="216" t="s">
        <v>921</v>
      </c>
      <c r="T671" s="1" t="s">
        <v>60</v>
      </c>
      <c r="U671" s="216" t="s">
        <v>1785</v>
      </c>
      <c r="V671" s="5" t="s">
        <v>254</v>
      </c>
      <c r="W671" s="216">
        <v>7</v>
      </c>
      <c r="X671" s="216">
        <v>5360</v>
      </c>
      <c r="Z671" s="5">
        <v>17</v>
      </c>
      <c r="AA671" s="216">
        <v>0.05</v>
      </c>
      <c r="AC671" s="562">
        <v>0</v>
      </c>
      <c r="AI671" s="562"/>
      <c r="AJ671" s="1380" t="s">
        <v>1933</v>
      </c>
    </row>
    <row r="672" spans="1:47" ht="15" customHeight="1" x14ac:dyDescent="0.2">
      <c r="B672" s="597" t="s">
        <v>1685</v>
      </c>
      <c r="C672" s="1685">
        <v>0</v>
      </c>
      <c r="D672" s="1980">
        <v>10</v>
      </c>
      <c r="E672" s="216" t="s">
        <v>105</v>
      </c>
      <c r="F672" s="1621">
        <v>0.29375000000000001</v>
      </c>
      <c r="G672" s="948"/>
      <c r="H672" s="11" t="s">
        <v>1931</v>
      </c>
      <c r="I672" s="217">
        <v>30174693</v>
      </c>
      <c r="J672" s="217"/>
      <c r="K672" s="217"/>
      <c r="L672" s="217"/>
      <c r="M672" s="217"/>
      <c r="N672" s="961" t="s">
        <v>2401</v>
      </c>
      <c r="O672" s="1">
        <v>362</v>
      </c>
      <c r="P672" s="66">
        <v>43950</v>
      </c>
      <c r="Q672" s="1" t="s">
        <v>1932</v>
      </c>
      <c r="R672" s="1" t="s">
        <v>1928</v>
      </c>
      <c r="S672" s="216" t="s">
        <v>921</v>
      </c>
      <c r="T672" s="1" t="s">
        <v>60</v>
      </c>
      <c r="U672" s="216" t="s">
        <v>1785</v>
      </c>
      <c r="V672" s="5" t="s">
        <v>254</v>
      </c>
      <c r="W672" s="216">
        <v>7</v>
      </c>
      <c r="X672" s="216">
        <v>5360</v>
      </c>
      <c r="Z672" s="5">
        <v>17</v>
      </c>
      <c r="AA672" s="499">
        <v>0.2</v>
      </c>
      <c r="AC672" s="562">
        <v>0</v>
      </c>
      <c r="AI672" s="562"/>
      <c r="AJ672" s="1379" t="s">
        <v>1934</v>
      </c>
    </row>
    <row r="673" spans="1:47" s="73" customFormat="1" ht="15" customHeight="1" x14ac:dyDescent="0.2">
      <c r="A673" s="142"/>
      <c r="B673" s="578" t="s">
        <v>1685</v>
      </c>
      <c r="C673" s="1689">
        <v>0</v>
      </c>
      <c r="D673" s="1990">
        <v>10</v>
      </c>
      <c r="E673" s="486" t="s">
        <v>105</v>
      </c>
      <c r="F673" s="1620">
        <v>0.30486111111111108</v>
      </c>
      <c r="G673" s="1271"/>
      <c r="H673" s="143" t="s">
        <v>1937</v>
      </c>
      <c r="I673" s="579">
        <v>30174184</v>
      </c>
      <c r="J673" s="579"/>
      <c r="K673" s="579"/>
      <c r="L673" s="579"/>
      <c r="M673" s="579"/>
      <c r="N673" s="961" t="s">
        <v>2401</v>
      </c>
      <c r="O673" s="138">
        <v>360</v>
      </c>
      <c r="P673" s="169">
        <v>43950</v>
      </c>
      <c r="Q673" s="138" t="s">
        <v>1927</v>
      </c>
      <c r="R673" s="138" t="s">
        <v>1927</v>
      </c>
      <c r="S673" s="486" t="s">
        <v>921</v>
      </c>
      <c r="T673" s="138" t="s">
        <v>60</v>
      </c>
      <c r="U673" s="486" t="s">
        <v>1785</v>
      </c>
      <c r="V673" s="170" t="s">
        <v>254</v>
      </c>
      <c r="W673" s="486">
        <v>7</v>
      </c>
      <c r="X673" s="486">
        <v>5360</v>
      </c>
      <c r="Y673" s="138"/>
      <c r="Z673" s="170">
        <v>17</v>
      </c>
      <c r="AA673" s="486">
        <v>0.05</v>
      </c>
      <c r="AB673" s="138"/>
      <c r="AC673" s="580">
        <v>0</v>
      </c>
      <c r="AD673" s="1484"/>
      <c r="AE673" s="1484"/>
      <c r="AF673" s="1484"/>
      <c r="AG673" s="1740"/>
      <c r="AH673" s="1740"/>
      <c r="AI673" s="580"/>
      <c r="AJ673" s="1387" t="s">
        <v>1936</v>
      </c>
      <c r="AK673" s="138"/>
      <c r="AL673" s="138"/>
      <c r="AM673" s="138"/>
      <c r="AN673" s="138"/>
      <c r="AO673" s="171"/>
      <c r="AP673" s="138"/>
      <c r="AQ673" s="172"/>
      <c r="AR673" s="170"/>
      <c r="AS673" s="138"/>
      <c r="AT673" s="138"/>
      <c r="AU673" s="138"/>
    </row>
    <row r="674" spans="1:47" s="73" customFormat="1" ht="15" customHeight="1" x14ac:dyDescent="0.2">
      <c r="A674" s="142"/>
      <c r="B674" s="578" t="s">
        <v>1685</v>
      </c>
      <c r="C674" s="1689">
        <v>0</v>
      </c>
      <c r="D674" s="1990">
        <v>10</v>
      </c>
      <c r="E674" s="486" t="s">
        <v>105</v>
      </c>
      <c r="F674" s="1620">
        <v>0.47569444444444442</v>
      </c>
      <c r="G674" s="1271"/>
      <c r="H674" s="143" t="s">
        <v>1938</v>
      </c>
      <c r="I674" s="579">
        <v>30174608</v>
      </c>
      <c r="J674" s="579"/>
      <c r="K674" s="579"/>
      <c r="L674" s="579"/>
      <c r="M674" s="579"/>
      <c r="N674" s="961" t="s">
        <v>2401</v>
      </c>
      <c r="O674" s="138">
        <v>360</v>
      </c>
      <c r="P674" s="169">
        <v>43950</v>
      </c>
      <c r="Q674" s="138" t="s">
        <v>1927</v>
      </c>
      <c r="R674" s="138" t="s">
        <v>1927</v>
      </c>
      <c r="S674" s="486" t="s">
        <v>921</v>
      </c>
      <c r="T674" s="138" t="s">
        <v>60</v>
      </c>
      <c r="U674" s="486" t="s">
        <v>1785</v>
      </c>
      <c r="V674" s="170" t="s">
        <v>254</v>
      </c>
      <c r="W674" s="486">
        <v>7</v>
      </c>
      <c r="X674" s="486">
        <v>5360</v>
      </c>
      <c r="Y674" s="138"/>
      <c r="Z674" s="170">
        <v>17</v>
      </c>
      <c r="AA674" s="486">
        <v>0.05</v>
      </c>
      <c r="AB674" s="138"/>
      <c r="AC674" s="580">
        <v>0</v>
      </c>
      <c r="AD674" s="1484"/>
      <c r="AE674" s="1484"/>
      <c r="AF674" s="1484"/>
      <c r="AG674" s="1740"/>
      <c r="AH674" s="1740"/>
      <c r="AI674" s="580"/>
      <c r="AJ674" s="1387" t="s">
        <v>1939</v>
      </c>
      <c r="AK674" s="138"/>
      <c r="AL674" s="138"/>
      <c r="AM674" s="138"/>
      <c r="AN674" s="138"/>
      <c r="AO674" s="171"/>
      <c r="AP674" s="138"/>
      <c r="AQ674" s="172"/>
      <c r="AR674" s="170"/>
      <c r="AS674" s="138"/>
      <c r="AT674" s="138"/>
      <c r="AU674" s="138"/>
    </row>
    <row r="675" spans="1:47" s="73" customFormat="1" ht="15" customHeight="1" x14ac:dyDescent="0.2">
      <c r="A675" s="142"/>
      <c r="B675" s="578" t="s">
        <v>1685</v>
      </c>
      <c r="C675" s="1689">
        <v>0</v>
      </c>
      <c r="D675" s="1990">
        <v>40</v>
      </c>
      <c r="E675" s="486" t="s">
        <v>328</v>
      </c>
      <c r="F675" s="1620">
        <v>0.79791666666666661</v>
      </c>
      <c r="G675" s="1271"/>
      <c r="H675" s="143" t="s">
        <v>1935</v>
      </c>
      <c r="I675" s="579">
        <v>30177056</v>
      </c>
      <c r="J675" s="579"/>
      <c r="K675" s="579"/>
      <c r="L675" s="579"/>
      <c r="M675" s="579"/>
      <c r="N675" s="961" t="s">
        <v>2402</v>
      </c>
      <c r="O675" s="138">
        <v>363</v>
      </c>
      <c r="P675" s="169">
        <v>43950</v>
      </c>
      <c r="Q675" s="138" t="s">
        <v>1941</v>
      </c>
      <c r="R675" s="138" t="s">
        <v>1927</v>
      </c>
      <c r="S675" s="486" t="s">
        <v>921</v>
      </c>
      <c r="T675" s="138" t="s">
        <v>60</v>
      </c>
      <c r="U675" s="486" t="s">
        <v>1785</v>
      </c>
      <c r="V675" s="170" t="s">
        <v>254</v>
      </c>
      <c r="W675" s="486">
        <v>7</v>
      </c>
      <c r="X675" s="198">
        <v>21440</v>
      </c>
      <c r="Y675" s="138"/>
      <c r="Z675" s="170">
        <v>17</v>
      </c>
      <c r="AA675" s="198">
        <v>0.3</v>
      </c>
      <c r="AB675" s="138"/>
      <c r="AC675" s="580">
        <v>0</v>
      </c>
      <c r="AD675" s="1484"/>
      <c r="AE675" s="1484"/>
      <c r="AF675" s="1484"/>
      <c r="AG675" s="1740"/>
      <c r="AH675" s="1740"/>
      <c r="AI675" s="580"/>
      <c r="AJ675" s="1387" t="s">
        <v>1942</v>
      </c>
      <c r="AK675" s="138"/>
      <c r="AL675" s="138"/>
      <c r="AM675" s="138"/>
      <c r="AN675" s="138"/>
      <c r="AO675" s="171"/>
      <c r="AP675" s="138"/>
      <c r="AQ675" s="172"/>
      <c r="AR675" s="170"/>
      <c r="AS675" s="138"/>
      <c r="AT675" s="138"/>
      <c r="AU675" s="138"/>
    </row>
    <row r="676" spans="1:47" s="73" customFormat="1" ht="15" customHeight="1" x14ac:dyDescent="0.2">
      <c r="A676" s="142"/>
      <c r="B676" s="578"/>
      <c r="C676" s="1689">
        <v>0</v>
      </c>
      <c r="D676" s="1990">
        <v>40</v>
      </c>
      <c r="E676" s="486" t="s">
        <v>328</v>
      </c>
      <c r="F676" s="1620">
        <v>0.34722222222222227</v>
      </c>
      <c r="G676" s="1271"/>
      <c r="H676" s="143" t="s">
        <v>1943</v>
      </c>
      <c r="I676" s="579">
        <v>30242829</v>
      </c>
      <c r="J676" s="579"/>
      <c r="K676" s="579"/>
      <c r="L676" s="579"/>
      <c r="M676" s="579"/>
      <c r="N676" s="961" t="s">
        <v>2402</v>
      </c>
      <c r="O676" s="138">
        <v>364</v>
      </c>
      <c r="P676" s="169">
        <v>43952</v>
      </c>
      <c r="Q676" s="138" t="s">
        <v>1945</v>
      </c>
      <c r="R676" s="138" t="s">
        <v>1941</v>
      </c>
      <c r="S676" s="486" t="s">
        <v>921</v>
      </c>
      <c r="T676" s="138" t="s">
        <v>60</v>
      </c>
      <c r="U676" s="486" t="s">
        <v>1785</v>
      </c>
      <c r="V676" s="170" t="s">
        <v>254</v>
      </c>
      <c r="W676" s="486">
        <v>7</v>
      </c>
      <c r="X676" s="486">
        <v>21440</v>
      </c>
      <c r="Y676" s="138"/>
      <c r="Z676" s="170">
        <v>17</v>
      </c>
      <c r="AA676" s="486">
        <v>0.3</v>
      </c>
      <c r="AB676" s="138"/>
      <c r="AC676" s="580">
        <v>0</v>
      </c>
      <c r="AD676" s="1484"/>
      <c r="AE676" s="1484"/>
      <c r="AF676" s="1484"/>
      <c r="AG676" s="1740"/>
      <c r="AH676" s="1740"/>
      <c r="AI676" s="580"/>
      <c r="AJ676" s="1387" t="s">
        <v>1944</v>
      </c>
      <c r="AK676" s="138"/>
      <c r="AL676" s="138"/>
      <c r="AM676" s="138"/>
      <c r="AN676" s="138"/>
      <c r="AO676" s="171"/>
      <c r="AP676" s="138"/>
      <c r="AQ676" s="172"/>
      <c r="AR676" s="170"/>
      <c r="AS676" s="138"/>
      <c r="AT676" s="138"/>
      <c r="AU676" s="138"/>
    </row>
    <row r="677" spans="1:47" s="73" customFormat="1" ht="15" customHeight="1" x14ac:dyDescent="0.2">
      <c r="A677" s="142"/>
      <c r="B677" s="578"/>
      <c r="C677" s="1689">
        <v>0</v>
      </c>
      <c r="D677" s="1990">
        <v>40</v>
      </c>
      <c r="E677" s="486" t="s">
        <v>328</v>
      </c>
      <c r="F677" s="1620" t="s">
        <v>1989</v>
      </c>
      <c r="G677" s="1271"/>
      <c r="H677" s="143" t="s">
        <v>1946</v>
      </c>
      <c r="I677" s="579">
        <v>30242941</v>
      </c>
      <c r="J677" s="579"/>
      <c r="K677" s="579"/>
      <c r="L677" s="579"/>
      <c r="M677" s="579"/>
      <c r="N677" s="961" t="s">
        <v>2402</v>
      </c>
      <c r="O677" s="138">
        <v>365</v>
      </c>
      <c r="P677" s="169">
        <v>43952</v>
      </c>
      <c r="Q677" s="138" t="s">
        <v>1947</v>
      </c>
      <c r="R677" s="138" t="s">
        <v>1941</v>
      </c>
      <c r="S677" s="486" t="s">
        <v>921</v>
      </c>
      <c r="T677" s="138" t="s">
        <v>60</v>
      </c>
      <c r="U677" s="198" t="s">
        <v>1864</v>
      </c>
      <c r="V677" s="170" t="s">
        <v>254</v>
      </c>
      <c r="W677" s="486">
        <v>7</v>
      </c>
      <c r="X677" s="486">
        <v>21440</v>
      </c>
      <c r="Y677" s="138"/>
      <c r="Z677" s="170">
        <v>17</v>
      </c>
      <c r="AA677" s="486">
        <v>0.3</v>
      </c>
      <c r="AB677" s="138"/>
      <c r="AC677" s="580">
        <v>0</v>
      </c>
      <c r="AD677" s="1484"/>
      <c r="AE677" s="1484"/>
      <c r="AF677" s="1484"/>
      <c r="AG677" s="1740"/>
      <c r="AH677" s="1740"/>
      <c r="AI677" s="580"/>
      <c r="AJ677" s="1387" t="s">
        <v>1950</v>
      </c>
      <c r="AK677" s="138"/>
      <c r="AL677" s="138"/>
      <c r="AM677" s="138"/>
      <c r="AN677" s="138"/>
      <c r="AO677" s="171"/>
      <c r="AP677" s="138"/>
      <c r="AQ677" s="172"/>
      <c r="AR677" s="170"/>
      <c r="AS677" s="138"/>
      <c r="AT677" s="138"/>
      <c r="AU677" s="138"/>
    </row>
    <row r="678" spans="1:47" s="73" customFormat="1" ht="15" customHeight="1" x14ac:dyDescent="0.2">
      <c r="A678" s="142"/>
      <c r="B678" s="578"/>
      <c r="C678" s="1689">
        <v>0</v>
      </c>
      <c r="D678" s="1990">
        <v>40</v>
      </c>
      <c r="E678" s="486" t="s">
        <v>328</v>
      </c>
      <c r="F678" s="1620">
        <v>0.79791666666666661</v>
      </c>
      <c r="G678" s="1271"/>
      <c r="H678" s="143" t="s">
        <v>1949</v>
      </c>
      <c r="I678" s="579">
        <v>30248620</v>
      </c>
      <c r="J678" s="579"/>
      <c r="K678" s="579"/>
      <c r="L678" s="579"/>
      <c r="M678" s="579"/>
      <c r="N678" s="961" t="s">
        <v>2402</v>
      </c>
      <c r="O678" s="138">
        <v>366</v>
      </c>
      <c r="P678" s="169">
        <v>43952</v>
      </c>
      <c r="Q678" s="138" t="s">
        <v>1948</v>
      </c>
      <c r="R678" s="138" t="s">
        <v>1947</v>
      </c>
      <c r="S678" s="486" t="s">
        <v>921</v>
      </c>
      <c r="T678" s="138" t="s">
        <v>60</v>
      </c>
      <c r="U678" s="198" t="s">
        <v>1864</v>
      </c>
      <c r="V678" s="170" t="s">
        <v>254</v>
      </c>
      <c r="W678" s="486">
        <v>7</v>
      </c>
      <c r="X678" s="486">
        <v>21440</v>
      </c>
      <c r="Y678" s="138"/>
      <c r="Z678" s="170">
        <v>17</v>
      </c>
      <c r="AA678" s="486">
        <v>0.3</v>
      </c>
      <c r="AB678" s="138"/>
      <c r="AC678" s="580">
        <v>0</v>
      </c>
      <c r="AD678" s="1484"/>
      <c r="AE678" s="1484"/>
      <c r="AF678" s="1484"/>
      <c r="AG678" s="1740"/>
      <c r="AH678" s="1740"/>
      <c r="AI678" s="580"/>
      <c r="AJ678" s="1387" t="s">
        <v>1944</v>
      </c>
      <c r="AK678" s="138"/>
      <c r="AL678" s="138"/>
      <c r="AM678" s="138"/>
      <c r="AN678" s="138"/>
      <c r="AO678" s="171"/>
      <c r="AP678" s="138"/>
      <c r="AQ678" s="172"/>
      <c r="AR678" s="170"/>
      <c r="AS678" s="138"/>
      <c r="AT678" s="138"/>
      <c r="AU678" s="138"/>
    </row>
    <row r="679" spans="1:47" s="73" customFormat="1" ht="15" customHeight="1" x14ac:dyDescent="0.2">
      <c r="A679" s="142"/>
      <c r="B679" s="578" t="s">
        <v>1685</v>
      </c>
      <c r="C679" s="1689">
        <v>0</v>
      </c>
      <c r="D679" s="1990">
        <v>40</v>
      </c>
      <c r="E679" s="486" t="s">
        <v>328</v>
      </c>
      <c r="F679" s="1622">
        <v>1.3583333333333334</v>
      </c>
      <c r="G679" s="1271"/>
      <c r="H679" s="143" t="s">
        <v>1953</v>
      </c>
      <c r="I679" s="579">
        <v>30345605</v>
      </c>
      <c r="J679" s="579"/>
      <c r="K679" s="579"/>
      <c r="L679" s="579"/>
      <c r="M679" s="579"/>
      <c r="N679" s="961" t="s">
        <v>2402</v>
      </c>
      <c r="O679" s="138">
        <v>367</v>
      </c>
      <c r="P679" s="169">
        <v>43955</v>
      </c>
      <c r="Q679" s="138" t="s">
        <v>1952</v>
      </c>
      <c r="R679" s="138" t="s">
        <v>1941</v>
      </c>
      <c r="S679" s="486" t="s">
        <v>921</v>
      </c>
      <c r="T679" s="138" t="s">
        <v>60</v>
      </c>
      <c r="U679" s="486" t="s">
        <v>1785</v>
      </c>
      <c r="V679" s="170" t="s">
        <v>254</v>
      </c>
      <c r="W679" s="486">
        <v>7</v>
      </c>
      <c r="X679" s="486">
        <v>21440</v>
      </c>
      <c r="Y679" s="138"/>
      <c r="Z679" s="170">
        <v>17</v>
      </c>
      <c r="AA679" s="198">
        <v>0.3</v>
      </c>
      <c r="AB679" s="138"/>
      <c r="AC679" s="580">
        <v>0</v>
      </c>
      <c r="AD679" s="1484"/>
      <c r="AE679" s="1484"/>
      <c r="AF679" s="1484"/>
      <c r="AG679" s="1740"/>
      <c r="AH679" s="1740"/>
      <c r="AI679" s="580"/>
      <c r="AJ679" s="1387" t="s">
        <v>1951</v>
      </c>
      <c r="AK679" s="138"/>
      <c r="AL679" s="138"/>
      <c r="AM679" s="138"/>
      <c r="AN679" s="138"/>
      <c r="AO679" s="171"/>
      <c r="AP679" s="138"/>
      <c r="AQ679" s="172"/>
      <c r="AR679" s="170"/>
      <c r="AS679" s="138"/>
      <c r="AT679" s="138"/>
      <c r="AU679" s="138"/>
    </row>
    <row r="680" spans="1:47" s="73" customFormat="1" ht="15" customHeight="1" x14ac:dyDescent="0.2">
      <c r="A680" s="142"/>
      <c r="B680" s="578"/>
      <c r="C680" s="1689">
        <v>0</v>
      </c>
      <c r="D680" s="1990">
        <v>40</v>
      </c>
      <c r="E680" s="138" t="s">
        <v>105</v>
      </c>
      <c r="F680" s="1623">
        <v>0.57777777777777783</v>
      </c>
      <c r="G680" s="1271"/>
      <c r="H680" s="143" t="s">
        <v>1954</v>
      </c>
      <c r="I680" s="579">
        <v>30348000</v>
      </c>
      <c r="J680" s="579"/>
      <c r="K680" s="579"/>
      <c r="L680" s="579"/>
      <c r="M680" s="579"/>
      <c r="N680" s="961" t="s">
        <v>2402</v>
      </c>
      <c r="O680" s="138">
        <v>368</v>
      </c>
      <c r="P680" s="169">
        <v>43955</v>
      </c>
      <c r="Q680" s="138" t="s">
        <v>1955</v>
      </c>
      <c r="R680" s="138" t="s">
        <v>1941</v>
      </c>
      <c r="S680" s="486" t="s">
        <v>921</v>
      </c>
      <c r="T680" s="138" t="s">
        <v>60</v>
      </c>
      <c r="U680" s="486" t="s">
        <v>1785</v>
      </c>
      <c r="V680" s="170" t="s">
        <v>254</v>
      </c>
      <c r="W680" s="486">
        <v>7</v>
      </c>
      <c r="X680" s="486">
        <v>21440</v>
      </c>
      <c r="Y680" s="138"/>
      <c r="Z680" s="170">
        <v>17</v>
      </c>
      <c r="AA680" s="198">
        <v>0.3</v>
      </c>
      <c r="AB680" s="138"/>
      <c r="AC680" s="580">
        <v>0</v>
      </c>
      <c r="AD680" s="1484"/>
      <c r="AE680" s="1484"/>
      <c r="AF680" s="1484"/>
      <c r="AG680" s="1740"/>
      <c r="AH680" s="1740"/>
      <c r="AI680" s="580"/>
      <c r="AJ680" s="1387" t="s">
        <v>1956</v>
      </c>
      <c r="AK680" s="138"/>
      <c r="AL680" s="138"/>
      <c r="AM680" s="138"/>
      <c r="AN680" s="138"/>
      <c r="AO680" s="171"/>
      <c r="AP680" s="138"/>
      <c r="AQ680" s="172"/>
      <c r="AR680" s="170"/>
      <c r="AS680" s="138"/>
      <c r="AT680" s="138"/>
      <c r="AU680" s="138"/>
    </row>
    <row r="682" spans="1:47" s="73" customFormat="1" ht="15" customHeight="1" x14ac:dyDescent="0.2">
      <c r="A682" s="142"/>
      <c r="B682" s="578"/>
      <c r="C682" s="1689">
        <v>0</v>
      </c>
      <c r="D682" s="1990">
        <v>40</v>
      </c>
      <c r="E682" s="486" t="s">
        <v>328</v>
      </c>
      <c r="F682" s="1622"/>
      <c r="G682" s="1271"/>
      <c r="H682" s="143" t="s">
        <v>1960</v>
      </c>
      <c r="I682" s="579">
        <v>30348861</v>
      </c>
      <c r="J682" s="579"/>
      <c r="K682" s="579"/>
      <c r="L682" s="579"/>
      <c r="M682" s="579"/>
      <c r="N682" s="540"/>
      <c r="O682" s="138">
        <v>369</v>
      </c>
      <c r="P682" s="169">
        <v>43955</v>
      </c>
      <c r="Q682" s="138" t="s">
        <v>1957</v>
      </c>
      <c r="R682" s="138" t="s">
        <v>1952</v>
      </c>
      <c r="S682" s="486" t="s">
        <v>921</v>
      </c>
      <c r="T682" s="138" t="s">
        <v>60</v>
      </c>
      <c r="U682" s="486" t="s">
        <v>1785</v>
      </c>
      <c r="V682" s="170" t="s">
        <v>254</v>
      </c>
      <c r="W682" s="486">
        <v>7</v>
      </c>
      <c r="X682" s="486">
        <v>21440</v>
      </c>
      <c r="Y682" s="138"/>
      <c r="Z682" s="170">
        <v>17</v>
      </c>
      <c r="AA682" s="1272">
        <v>0.2</v>
      </c>
      <c r="AB682" s="138"/>
      <c r="AC682" s="580">
        <v>0</v>
      </c>
      <c r="AD682" s="1484"/>
      <c r="AE682" s="1484"/>
      <c r="AF682" s="1484"/>
      <c r="AG682" s="1740"/>
      <c r="AH682" s="1740"/>
      <c r="AI682" s="580"/>
      <c r="AJ682" s="1387" t="s">
        <v>1965</v>
      </c>
      <c r="AK682" s="138"/>
      <c r="AL682" s="138"/>
      <c r="AM682" s="138"/>
      <c r="AN682" s="138"/>
      <c r="AO682" s="171"/>
      <c r="AP682" s="138"/>
      <c r="AQ682" s="172"/>
      <c r="AR682" s="170"/>
      <c r="AS682" s="138"/>
      <c r="AT682" s="138"/>
      <c r="AU682" s="138"/>
    </row>
    <row r="683" spans="1:47" s="73" customFormat="1" ht="15" customHeight="1" x14ac:dyDescent="0.2">
      <c r="A683" s="142"/>
      <c r="B683" s="578"/>
      <c r="C683" s="1689">
        <v>0</v>
      </c>
      <c r="D683" s="1990">
        <v>40</v>
      </c>
      <c r="E683" s="486" t="s">
        <v>328</v>
      </c>
      <c r="F683" s="1620"/>
      <c r="G683" s="1271"/>
      <c r="H683" s="143" t="s">
        <v>1961</v>
      </c>
      <c r="I683" s="579">
        <v>30348863</v>
      </c>
      <c r="J683" s="579"/>
      <c r="K683" s="579"/>
      <c r="L683" s="579"/>
      <c r="M683" s="579"/>
      <c r="N683" s="540"/>
      <c r="O683" s="138">
        <v>370</v>
      </c>
      <c r="P683" s="169">
        <v>43955</v>
      </c>
      <c r="Q683" s="138" t="s">
        <v>1959</v>
      </c>
      <c r="R683" s="138" t="s">
        <v>1941</v>
      </c>
      <c r="S683" s="486" t="s">
        <v>921</v>
      </c>
      <c r="T683" s="138" t="s">
        <v>60</v>
      </c>
      <c r="U683" s="486" t="s">
        <v>1785</v>
      </c>
      <c r="V683" s="170" t="s">
        <v>254</v>
      </c>
      <c r="W683" s="486">
        <v>7</v>
      </c>
      <c r="X683" s="138">
        <v>21440</v>
      </c>
      <c r="Y683" s="138"/>
      <c r="Z683" s="170">
        <v>17</v>
      </c>
      <c r="AA683" s="1272">
        <v>0.2</v>
      </c>
      <c r="AB683" s="138"/>
      <c r="AC683" s="580">
        <v>0</v>
      </c>
      <c r="AD683" s="1484"/>
      <c r="AE683" s="1484"/>
      <c r="AF683" s="1484"/>
      <c r="AG683" s="1740"/>
      <c r="AH683" s="1740"/>
      <c r="AI683" s="580"/>
      <c r="AJ683" s="1387" t="s">
        <v>1958</v>
      </c>
      <c r="AK683" s="138"/>
      <c r="AL683" s="138"/>
      <c r="AM683" s="138"/>
      <c r="AN683" s="138"/>
      <c r="AO683" s="171"/>
      <c r="AP683" s="138"/>
      <c r="AQ683" s="172"/>
      <c r="AR683" s="170"/>
      <c r="AS683" s="138"/>
      <c r="AT683" s="138"/>
      <c r="AU683" s="138"/>
    </row>
    <row r="684" spans="1:47" s="73" customFormat="1" ht="15" customHeight="1" x14ac:dyDescent="0.2">
      <c r="A684" s="142"/>
      <c r="B684" s="578"/>
      <c r="C684" s="1689">
        <v>0</v>
      </c>
      <c r="D684" s="1990">
        <v>40</v>
      </c>
      <c r="E684" s="138" t="s">
        <v>105</v>
      </c>
      <c r="F684" s="1624"/>
      <c r="G684" s="1271"/>
      <c r="H684" s="143" t="s">
        <v>1963</v>
      </c>
      <c r="I684" s="540">
        <v>30348864</v>
      </c>
      <c r="J684" s="540"/>
      <c r="K684" s="540"/>
      <c r="L684" s="540"/>
      <c r="M684" s="540"/>
      <c r="N684" s="540"/>
      <c r="O684" s="138">
        <v>371</v>
      </c>
      <c r="P684" s="169">
        <v>43955</v>
      </c>
      <c r="Q684" s="138" t="s">
        <v>1964</v>
      </c>
      <c r="R684" s="138" t="s">
        <v>1955</v>
      </c>
      <c r="S684" s="486" t="s">
        <v>921</v>
      </c>
      <c r="T684" s="138" t="s">
        <v>60</v>
      </c>
      <c r="U684" s="486" t="s">
        <v>1785</v>
      </c>
      <c r="V684" s="170" t="s">
        <v>254</v>
      </c>
      <c r="W684" s="486">
        <v>7</v>
      </c>
      <c r="X684" s="486">
        <v>21440</v>
      </c>
      <c r="Y684" s="138"/>
      <c r="Z684" s="170">
        <v>17</v>
      </c>
      <c r="AA684" s="1272">
        <v>0.2</v>
      </c>
      <c r="AB684" s="138"/>
      <c r="AC684" s="580">
        <v>0</v>
      </c>
      <c r="AD684" s="1484"/>
      <c r="AE684" s="1484"/>
      <c r="AF684" s="1484"/>
      <c r="AG684" s="1740"/>
      <c r="AH684" s="1740"/>
      <c r="AI684" s="580"/>
      <c r="AJ684" s="1387" t="s">
        <v>1962</v>
      </c>
      <c r="AK684" s="138"/>
      <c r="AL684" s="138"/>
      <c r="AM684" s="138"/>
      <c r="AN684" s="138"/>
      <c r="AO684" s="171"/>
      <c r="AP684" s="138"/>
      <c r="AQ684" s="172"/>
      <c r="AR684" s="170"/>
      <c r="AS684" s="138"/>
      <c r="AT684" s="138"/>
      <c r="AU684" s="138"/>
    </row>
    <row r="685" spans="1:47" x14ac:dyDescent="0.2">
      <c r="AA685" s="1185"/>
    </row>
    <row r="686" spans="1:47" s="73" customFormat="1" ht="15" customHeight="1" x14ac:dyDescent="0.2">
      <c r="A686" s="142"/>
      <c r="B686" s="578"/>
      <c r="C686" s="1689">
        <v>0</v>
      </c>
      <c r="D686" s="1990">
        <v>40</v>
      </c>
      <c r="E686" s="486" t="s">
        <v>328</v>
      </c>
      <c r="F686" s="1620">
        <v>0.44513888888888892</v>
      </c>
      <c r="G686" s="1271"/>
      <c r="H686" s="143" t="s">
        <v>1966</v>
      </c>
      <c r="I686" s="540">
        <v>30353065</v>
      </c>
      <c r="J686" s="540"/>
      <c r="K686" s="540"/>
      <c r="L686" s="540"/>
      <c r="M686" s="540"/>
      <c r="N686" s="540"/>
      <c r="O686" s="138">
        <v>372</v>
      </c>
      <c r="P686" s="169">
        <v>43952</v>
      </c>
      <c r="Q686" s="138" t="s">
        <v>1967</v>
      </c>
      <c r="R686" s="138" t="s">
        <v>1947</v>
      </c>
      <c r="S686" s="486" t="s">
        <v>921</v>
      </c>
      <c r="T686" s="138" t="s">
        <v>60</v>
      </c>
      <c r="U686" s="486" t="s">
        <v>1864</v>
      </c>
      <c r="V686" s="170" t="s">
        <v>254</v>
      </c>
      <c r="W686" s="486">
        <v>7</v>
      </c>
      <c r="X686" s="486">
        <v>21440</v>
      </c>
      <c r="Y686" s="138"/>
      <c r="Z686" s="170">
        <v>17</v>
      </c>
      <c r="AA686" s="486">
        <v>0.3</v>
      </c>
      <c r="AB686" s="138"/>
      <c r="AC686" s="580">
        <v>0</v>
      </c>
      <c r="AD686" s="1484"/>
      <c r="AE686" s="1484"/>
      <c r="AF686" s="1484"/>
      <c r="AG686" s="1740"/>
      <c r="AH686" s="1740"/>
      <c r="AI686" s="580"/>
      <c r="AJ686" s="1387" t="s">
        <v>1951</v>
      </c>
      <c r="AK686" s="138"/>
      <c r="AL686" s="138"/>
      <c r="AM686" s="138"/>
      <c r="AN686" s="138"/>
      <c r="AO686" s="171"/>
      <c r="AP686" s="138"/>
      <c r="AQ686" s="172"/>
      <c r="AR686" s="170"/>
      <c r="AS686" s="138"/>
      <c r="AT686" s="138"/>
      <c r="AU686" s="138"/>
    </row>
    <row r="687" spans="1:47" x14ac:dyDescent="0.2">
      <c r="AA687" s="1185"/>
    </row>
    <row r="688" spans="1:47" s="83" customFormat="1" ht="15" customHeight="1" x14ac:dyDescent="0.2">
      <c r="A688" s="104"/>
      <c r="B688" s="341"/>
      <c r="C688" s="1687">
        <v>0</v>
      </c>
      <c r="D688" s="1991">
        <v>40</v>
      </c>
      <c r="E688" s="210" t="s">
        <v>328</v>
      </c>
      <c r="F688" s="1618"/>
      <c r="G688" s="1043"/>
      <c r="H688" s="166" t="s">
        <v>1968</v>
      </c>
      <c r="I688" s="1044">
        <v>30385984</v>
      </c>
      <c r="J688" s="1044"/>
      <c r="K688" s="1044"/>
      <c r="L688" s="1044"/>
      <c r="M688" s="1044"/>
      <c r="N688" s="1044"/>
      <c r="O688" s="139">
        <v>373</v>
      </c>
      <c r="P688" s="296">
        <v>43955</v>
      </c>
      <c r="Q688" s="139" t="s">
        <v>1969</v>
      </c>
      <c r="R688" s="139" t="s">
        <v>1761</v>
      </c>
      <c r="S688" s="139" t="s">
        <v>309</v>
      </c>
      <c r="T688" s="139" t="s">
        <v>60</v>
      </c>
      <c r="U688" s="210" t="s">
        <v>1785</v>
      </c>
      <c r="V688" s="297" t="s">
        <v>254</v>
      </c>
      <c r="W688" s="210">
        <v>7</v>
      </c>
      <c r="X688" s="210">
        <v>10720</v>
      </c>
      <c r="Y688" s="139"/>
      <c r="Z688" s="297">
        <v>17</v>
      </c>
      <c r="AA688" s="139">
        <v>0.4</v>
      </c>
      <c r="AB688" s="139"/>
      <c r="AC688" s="978">
        <v>0</v>
      </c>
      <c r="AD688" s="610"/>
      <c r="AE688" s="610"/>
      <c r="AF688" s="610"/>
      <c r="AG688" s="1741"/>
      <c r="AH688" s="1741"/>
      <c r="AI688" s="978"/>
      <c r="AJ688" s="1385" t="s">
        <v>1973</v>
      </c>
      <c r="AK688" s="139"/>
      <c r="AL688" s="139"/>
      <c r="AM688" s="139"/>
      <c r="AN688" s="139"/>
      <c r="AO688" s="299"/>
      <c r="AP688" s="139"/>
      <c r="AQ688" s="300"/>
      <c r="AR688" s="297"/>
      <c r="AS688" s="139"/>
      <c r="AT688" s="139"/>
      <c r="AU688" s="139"/>
    </row>
    <row r="689" spans="1:47" s="83" customFormat="1" ht="15" customHeight="1" x14ac:dyDescent="0.2">
      <c r="A689" s="104"/>
      <c r="B689" s="341"/>
      <c r="C689" s="1687">
        <v>0</v>
      </c>
      <c r="D689" s="1991">
        <v>40</v>
      </c>
      <c r="E689" s="210" t="s">
        <v>328</v>
      </c>
      <c r="F689" s="1625"/>
      <c r="G689" s="1043"/>
      <c r="H689" s="166" t="s">
        <v>1970</v>
      </c>
      <c r="I689" s="1044">
        <v>30353791</v>
      </c>
      <c r="J689" s="1044"/>
      <c r="K689" s="1044"/>
      <c r="L689" s="1044"/>
      <c r="M689" s="1044"/>
      <c r="N689" s="1044"/>
      <c r="O689" s="139">
        <v>374</v>
      </c>
      <c r="P689" s="296">
        <v>43955</v>
      </c>
      <c r="Q689" s="139" t="s">
        <v>1971</v>
      </c>
      <c r="R689" s="139" t="s">
        <v>1952</v>
      </c>
      <c r="S689" s="210" t="s">
        <v>921</v>
      </c>
      <c r="T689" s="139" t="s">
        <v>60</v>
      </c>
      <c r="U689" s="210" t="s">
        <v>1785</v>
      </c>
      <c r="V689" s="297" t="s">
        <v>254</v>
      </c>
      <c r="W689" s="210">
        <v>7</v>
      </c>
      <c r="X689" s="210">
        <v>10720</v>
      </c>
      <c r="Y689" s="139"/>
      <c r="Z689" s="297">
        <v>17</v>
      </c>
      <c r="AA689" s="325">
        <v>0.3</v>
      </c>
      <c r="AB689" s="139"/>
      <c r="AC689" s="573">
        <v>0</v>
      </c>
      <c r="AD689" s="610"/>
      <c r="AE689" s="610"/>
      <c r="AF689" s="610"/>
      <c r="AG689" s="1741"/>
      <c r="AH689" s="1741"/>
      <c r="AI689" s="573"/>
      <c r="AJ689" s="1385" t="s">
        <v>1972</v>
      </c>
      <c r="AK689" s="139"/>
      <c r="AL689" s="139"/>
      <c r="AM689" s="139"/>
      <c r="AN689" s="139"/>
      <c r="AO689" s="299"/>
      <c r="AP689" s="139"/>
      <c r="AQ689" s="300"/>
      <c r="AR689" s="297"/>
      <c r="AS689" s="139"/>
      <c r="AT689" s="139"/>
      <c r="AU689" s="139"/>
    </row>
    <row r="691" spans="1:47" s="73" customFormat="1" ht="15" customHeight="1" x14ac:dyDescent="0.2">
      <c r="A691" s="142"/>
      <c r="B691" s="578"/>
      <c r="C691" s="1689">
        <v>0</v>
      </c>
      <c r="D691" s="1990">
        <v>40</v>
      </c>
      <c r="E691" s="486" t="s">
        <v>328</v>
      </c>
      <c r="F691" s="1620" t="s">
        <v>1988</v>
      </c>
      <c r="G691" s="1271"/>
      <c r="H691" s="143" t="s">
        <v>1974</v>
      </c>
      <c r="I691" s="540">
        <v>30855968</v>
      </c>
      <c r="J691" s="540"/>
      <c r="K691" s="540"/>
      <c r="L691" s="540"/>
      <c r="M691" s="540"/>
      <c r="N691" s="540"/>
      <c r="O691" s="138">
        <v>375</v>
      </c>
      <c r="P691" s="169">
        <v>43969</v>
      </c>
      <c r="Q691" s="138" t="s">
        <v>1975</v>
      </c>
      <c r="R691" s="138" t="s">
        <v>1959</v>
      </c>
      <c r="S691" s="486" t="s">
        <v>921</v>
      </c>
      <c r="T691" s="138" t="s">
        <v>60</v>
      </c>
      <c r="U691" s="486" t="s">
        <v>1785</v>
      </c>
      <c r="V691" s="170" t="s">
        <v>254</v>
      </c>
      <c r="W691" s="486">
        <v>7</v>
      </c>
      <c r="X691" s="138">
        <v>21440</v>
      </c>
      <c r="Y691" s="138"/>
      <c r="Z691" s="170">
        <v>17</v>
      </c>
      <c r="AA691" s="1031">
        <v>0.2</v>
      </c>
      <c r="AB691" s="138"/>
      <c r="AC691" s="580">
        <v>0</v>
      </c>
      <c r="AD691" s="1484"/>
      <c r="AE691" s="1484"/>
      <c r="AF691" s="1484"/>
      <c r="AG691" s="1740"/>
      <c r="AH691" s="1740"/>
      <c r="AI691" s="580"/>
      <c r="AJ691" s="1387" t="s">
        <v>1978</v>
      </c>
      <c r="AK691" s="138"/>
      <c r="AL691" s="138"/>
      <c r="AM691" s="138"/>
      <c r="AN691" s="138"/>
      <c r="AO691" s="171"/>
      <c r="AP691" s="138"/>
      <c r="AQ691" s="172"/>
      <c r="AR691" s="170"/>
      <c r="AS691" s="138"/>
      <c r="AT691" s="138"/>
      <c r="AU691" s="138"/>
    </row>
    <row r="692" spans="1:47" s="73" customFormat="1" ht="15" customHeight="1" x14ac:dyDescent="0.2">
      <c r="A692" s="142"/>
      <c r="B692" s="578"/>
      <c r="C692" s="1689">
        <v>0</v>
      </c>
      <c r="D692" s="1990">
        <v>40</v>
      </c>
      <c r="E692" s="486" t="s">
        <v>328</v>
      </c>
      <c r="F692" s="1620"/>
      <c r="G692" s="1271"/>
      <c r="H692" s="143" t="s">
        <v>1976</v>
      </c>
      <c r="I692" s="540">
        <v>30851237</v>
      </c>
      <c r="J692" s="540"/>
      <c r="K692" s="540"/>
      <c r="L692" s="540"/>
      <c r="M692" s="540"/>
      <c r="N692" s="540"/>
      <c r="O692" s="138">
        <v>376</v>
      </c>
      <c r="P692" s="169">
        <v>43969</v>
      </c>
      <c r="Q692" s="138" t="s">
        <v>1977</v>
      </c>
      <c r="R692" s="138" t="s">
        <v>1959</v>
      </c>
      <c r="S692" s="486" t="s">
        <v>921</v>
      </c>
      <c r="T692" s="138" t="s">
        <v>60</v>
      </c>
      <c r="U692" s="486" t="s">
        <v>1785</v>
      </c>
      <c r="V692" s="170" t="s">
        <v>254</v>
      </c>
      <c r="W692" s="486">
        <v>7</v>
      </c>
      <c r="X692" s="138">
        <v>21440</v>
      </c>
      <c r="Y692" s="138"/>
      <c r="Z692" s="170">
        <v>17</v>
      </c>
      <c r="AA692" s="1031">
        <v>0.2</v>
      </c>
      <c r="AB692" s="138"/>
      <c r="AC692" s="580">
        <v>0</v>
      </c>
      <c r="AD692" s="1484"/>
      <c r="AE692" s="1484"/>
      <c r="AF692" s="1484"/>
      <c r="AG692" s="1740"/>
      <c r="AH692" s="1740"/>
      <c r="AI692" s="580"/>
      <c r="AJ692" s="1387" t="s">
        <v>1979</v>
      </c>
      <c r="AK692" s="138"/>
      <c r="AL692" s="138"/>
      <c r="AM692" s="138"/>
      <c r="AN692" s="138"/>
      <c r="AO692" s="171"/>
      <c r="AP692" s="138"/>
      <c r="AQ692" s="172"/>
      <c r="AR692" s="170"/>
      <c r="AS692" s="138"/>
      <c r="AT692" s="138"/>
      <c r="AU692" s="138"/>
    </row>
    <row r="694" spans="1:47" s="73" customFormat="1" ht="15" customHeight="1" x14ac:dyDescent="0.2">
      <c r="A694" s="142"/>
      <c r="B694" s="578"/>
      <c r="C694" s="1689" t="s">
        <v>2001</v>
      </c>
      <c r="D694" s="1990">
        <v>40</v>
      </c>
      <c r="E694" s="486" t="s">
        <v>328</v>
      </c>
      <c r="F694" s="1620"/>
      <c r="G694" s="1271"/>
      <c r="H694" s="143" t="s">
        <v>1980</v>
      </c>
      <c r="I694" s="540">
        <v>30864320</v>
      </c>
      <c r="J694" s="540"/>
      <c r="K694" s="540"/>
      <c r="L694" s="540"/>
      <c r="M694" s="540"/>
      <c r="N694" s="961" t="s">
        <v>2406</v>
      </c>
      <c r="O694" s="138">
        <v>377</v>
      </c>
      <c r="P694" s="169">
        <v>43969</v>
      </c>
      <c r="Q694" s="138" t="s">
        <v>1981</v>
      </c>
      <c r="R694" s="138" t="s">
        <v>1967</v>
      </c>
      <c r="S694" s="486" t="s">
        <v>921</v>
      </c>
      <c r="T694" s="138" t="s">
        <v>60</v>
      </c>
      <c r="U694" s="486" t="s">
        <v>1864</v>
      </c>
      <c r="V694" s="170" t="s">
        <v>254</v>
      </c>
      <c r="W694" s="486">
        <v>7</v>
      </c>
      <c r="X694" s="486">
        <v>21440</v>
      </c>
      <c r="Y694" s="138"/>
      <c r="Z694" s="170">
        <v>17</v>
      </c>
      <c r="AA694" s="486">
        <v>0.3</v>
      </c>
      <c r="AB694" s="138"/>
      <c r="AC694" s="580">
        <v>0</v>
      </c>
      <c r="AD694" s="1484"/>
      <c r="AE694" s="1484"/>
      <c r="AF694" s="1484"/>
      <c r="AG694" s="1740"/>
      <c r="AH694" s="1740"/>
      <c r="AI694" s="580"/>
      <c r="AJ694" s="1387" t="s">
        <v>1982</v>
      </c>
      <c r="AK694" s="138"/>
      <c r="AL694" s="138"/>
      <c r="AM694" s="138"/>
      <c r="AN694" s="138"/>
      <c r="AO694" s="171"/>
      <c r="AP694" s="138"/>
      <c r="AQ694" s="172"/>
      <c r="AR694" s="170"/>
      <c r="AS694" s="138"/>
      <c r="AT694" s="138"/>
      <c r="AU694" s="138"/>
    </row>
    <row r="695" spans="1:47" s="73" customFormat="1" ht="15" customHeight="1" x14ac:dyDescent="0.2">
      <c r="A695" s="142"/>
      <c r="B695" s="578"/>
      <c r="C695" s="1689">
        <v>0</v>
      </c>
      <c r="D695" s="1990">
        <v>40</v>
      </c>
      <c r="E695" s="486" t="s">
        <v>328</v>
      </c>
      <c r="F695" s="1622"/>
      <c r="G695" s="1271"/>
      <c r="H695" s="143" t="s">
        <v>1983</v>
      </c>
      <c r="I695" s="540">
        <v>30861390</v>
      </c>
      <c r="J695" s="540"/>
      <c r="K695" s="540"/>
      <c r="L695" s="540"/>
      <c r="M695" s="540"/>
      <c r="N695" s="961" t="s">
        <v>2406</v>
      </c>
      <c r="O695" s="138">
        <v>378</v>
      </c>
      <c r="P695" s="169">
        <v>43969</v>
      </c>
      <c r="Q695" s="138" t="s">
        <v>1984</v>
      </c>
      <c r="R695" s="138" t="s">
        <v>1952</v>
      </c>
      <c r="S695" s="486" t="s">
        <v>921</v>
      </c>
      <c r="T695" s="138" t="s">
        <v>60</v>
      </c>
      <c r="U695" s="486" t="s">
        <v>1785</v>
      </c>
      <c r="V695" s="170" t="s">
        <v>254</v>
      </c>
      <c r="W695" s="486">
        <v>7</v>
      </c>
      <c r="X695" s="198">
        <v>10570</v>
      </c>
      <c r="Y695" s="138"/>
      <c r="Z695" s="170">
        <v>17</v>
      </c>
      <c r="AA695" s="198">
        <v>0.3</v>
      </c>
      <c r="AB695" s="138"/>
      <c r="AC695" s="580">
        <v>0</v>
      </c>
      <c r="AD695" s="1484"/>
      <c r="AE695" s="1484"/>
      <c r="AF695" s="1484"/>
      <c r="AG695" s="1740"/>
      <c r="AH695" s="1740"/>
      <c r="AI695" s="580"/>
      <c r="AJ695" s="1387" t="s">
        <v>1982</v>
      </c>
      <c r="AK695" s="138"/>
      <c r="AL695" s="138"/>
      <c r="AM695" s="138"/>
      <c r="AN695" s="138"/>
      <c r="AO695" s="171"/>
      <c r="AP695" s="138"/>
      <c r="AQ695" s="172"/>
      <c r="AR695" s="170"/>
      <c r="AS695" s="138"/>
      <c r="AT695" s="138"/>
      <c r="AU695" s="138"/>
    </row>
    <row r="696" spans="1:47" s="73" customFormat="1" ht="15" customHeight="1" x14ac:dyDescent="0.2">
      <c r="A696" s="142"/>
      <c r="B696" s="578"/>
      <c r="C696" s="1689" t="s">
        <v>2000</v>
      </c>
      <c r="D696" s="1990">
        <v>40</v>
      </c>
      <c r="E696" s="486" t="s">
        <v>328</v>
      </c>
      <c r="F696" s="1622"/>
      <c r="G696" s="1271"/>
      <c r="H696" s="143" t="s">
        <v>1986</v>
      </c>
      <c r="I696" s="540">
        <v>30852288</v>
      </c>
      <c r="J696" s="540"/>
      <c r="K696" s="540"/>
      <c r="L696" s="540"/>
      <c r="M696" s="540"/>
      <c r="N696" s="961" t="s">
        <v>2407</v>
      </c>
      <c r="O696" s="138">
        <v>379</v>
      </c>
      <c r="P696" s="169">
        <v>43969</v>
      </c>
      <c r="Q696" s="138" t="s">
        <v>1985</v>
      </c>
      <c r="R696" s="138" t="s">
        <v>1957</v>
      </c>
      <c r="S696" s="486" t="s">
        <v>921</v>
      </c>
      <c r="T696" s="138" t="s">
        <v>60</v>
      </c>
      <c r="U696" s="486" t="s">
        <v>1785</v>
      </c>
      <c r="V696" s="170" t="s">
        <v>254</v>
      </c>
      <c r="W696" s="486">
        <v>7</v>
      </c>
      <c r="X696" s="486">
        <v>21440</v>
      </c>
      <c r="Y696" s="138"/>
      <c r="Z696" s="170">
        <v>17</v>
      </c>
      <c r="AA696" s="1273">
        <v>0.2</v>
      </c>
      <c r="AB696" s="138"/>
      <c r="AC696" s="580">
        <v>0</v>
      </c>
      <c r="AD696" s="1484"/>
      <c r="AE696" s="1484"/>
      <c r="AF696" s="1484"/>
      <c r="AG696" s="1740"/>
      <c r="AH696" s="1740"/>
      <c r="AI696" s="580"/>
      <c r="AJ696" s="1387" t="s">
        <v>1987</v>
      </c>
      <c r="AK696" s="138"/>
      <c r="AL696" s="138"/>
      <c r="AM696" s="138"/>
      <c r="AN696" s="138"/>
      <c r="AO696" s="171"/>
      <c r="AP696" s="138"/>
      <c r="AQ696" s="172"/>
      <c r="AR696" s="170"/>
      <c r="AS696" s="138"/>
      <c r="AT696" s="138"/>
      <c r="AU696" s="138"/>
    </row>
    <row r="697" spans="1:47" s="73" customFormat="1" ht="15" customHeight="1" x14ac:dyDescent="0.2">
      <c r="A697" s="142"/>
      <c r="B697" s="578"/>
      <c r="C697" s="1689" t="s">
        <v>1999</v>
      </c>
      <c r="D697" s="1990">
        <v>40</v>
      </c>
      <c r="E697" s="486" t="s">
        <v>328</v>
      </c>
      <c r="F697" s="1620"/>
      <c r="G697" s="1271"/>
      <c r="H697" s="143" t="s">
        <v>1990</v>
      </c>
      <c r="I697" s="540">
        <v>30861122</v>
      </c>
      <c r="J697" s="540"/>
      <c r="K697" s="540"/>
      <c r="L697" s="540"/>
      <c r="M697" s="540"/>
      <c r="N697" s="961" t="s">
        <v>2407</v>
      </c>
      <c r="O697" s="138">
        <v>380</v>
      </c>
      <c r="P697" s="169">
        <v>43969</v>
      </c>
      <c r="Q697" s="138" t="s">
        <v>1991</v>
      </c>
      <c r="R697" s="138" t="s">
        <v>1947</v>
      </c>
      <c r="S697" s="486" t="s">
        <v>921</v>
      </c>
      <c r="T697" s="138" t="s">
        <v>60</v>
      </c>
      <c r="U697" s="138" t="s">
        <v>1864</v>
      </c>
      <c r="V697" s="170" t="s">
        <v>254</v>
      </c>
      <c r="W697" s="486">
        <v>7</v>
      </c>
      <c r="X697" s="486">
        <v>21440</v>
      </c>
      <c r="Y697" s="138"/>
      <c r="Z697" s="170">
        <v>17</v>
      </c>
      <c r="AA697" s="486">
        <v>0.3</v>
      </c>
      <c r="AB697" s="138"/>
      <c r="AC697" s="580">
        <v>0</v>
      </c>
      <c r="AD697" s="1484"/>
      <c r="AE697" s="1484"/>
      <c r="AF697" s="1484"/>
      <c r="AG697" s="1740"/>
      <c r="AH697" s="1740"/>
      <c r="AI697" s="580"/>
      <c r="AJ697" s="1387" t="s">
        <v>1992</v>
      </c>
      <c r="AK697" s="138"/>
      <c r="AL697" s="138"/>
      <c r="AM697" s="138"/>
      <c r="AN697" s="138"/>
      <c r="AO697" s="171"/>
      <c r="AP697" s="138"/>
      <c r="AQ697" s="172"/>
      <c r="AR697" s="170"/>
      <c r="AS697" s="138"/>
      <c r="AT697" s="138"/>
      <c r="AU697" s="138"/>
    </row>
    <row r="698" spans="1:47" s="73" customFormat="1" ht="15" customHeight="1" x14ac:dyDescent="0.2">
      <c r="A698" s="142"/>
      <c r="B698" s="578"/>
      <c r="C698" s="1689" t="s">
        <v>1998</v>
      </c>
      <c r="D698" s="1990">
        <v>40</v>
      </c>
      <c r="E698" s="486" t="s">
        <v>328</v>
      </c>
      <c r="F698" s="1620"/>
      <c r="G698" s="1271"/>
      <c r="H698" s="143" t="s">
        <v>1993</v>
      </c>
      <c r="I698" s="540">
        <v>30861127</v>
      </c>
      <c r="J698" s="540"/>
      <c r="K698" s="540"/>
      <c r="L698" s="540"/>
      <c r="M698" s="540"/>
      <c r="N698" s="961" t="s">
        <v>2407</v>
      </c>
      <c r="O698" s="138">
        <v>381</v>
      </c>
      <c r="P698" s="169">
        <v>43969</v>
      </c>
      <c r="Q698" s="138" t="s">
        <v>1994</v>
      </c>
      <c r="R698" s="138" t="s">
        <v>1947</v>
      </c>
      <c r="S698" s="486" t="s">
        <v>921</v>
      </c>
      <c r="T698" s="138" t="s">
        <v>60</v>
      </c>
      <c r="U698" s="138" t="s">
        <v>1864</v>
      </c>
      <c r="V698" s="170" t="s">
        <v>254</v>
      </c>
      <c r="W698" s="486">
        <v>7</v>
      </c>
      <c r="X698" s="486">
        <v>21440</v>
      </c>
      <c r="Y698" s="138"/>
      <c r="Z698" s="170">
        <v>17</v>
      </c>
      <c r="AA698" s="486">
        <v>0.3</v>
      </c>
      <c r="AB698" s="138"/>
      <c r="AC698" s="580">
        <v>0</v>
      </c>
      <c r="AD698" s="1484"/>
      <c r="AE698" s="1484"/>
      <c r="AF698" s="1484"/>
      <c r="AG698" s="1740"/>
      <c r="AH698" s="1740"/>
      <c r="AI698" s="580"/>
      <c r="AJ698" s="1387" t="s">
        <v>1995</v>
      </c>
      <c r="AK698" s="138"/>
      <c r="AL698" s="138"/>
      <c r="AM698" s="138"/>
      <c r="AN698" s="138"/>
      <c r="AO698" s="171"/>
      <c r="AP698" s="138"/>
      <c r="AQ698" s="172"/>
      <c r="AR698" s="170"/>
      <c r="AS698" s="138"/>
      <c r="AT698" s="138"/>
      <c r="AU698" s="138"/>
    </row>
    <row r="699" spans="1:47" s="73" customFormat="1" ht="15" customHeight="1" x14ac:dyDescent="0.2">
      <c r="A699" s="142"/>
      <c r="B699" s="578"/>
      <c r="C699" s="1689"/>
      <c r="D699" s="1990">
        <v>20</v>
      </c>
      <c r="E699" s="486" t="s">
        <v>328</v>
      </c>
      <c r="F699" s="1620"/>
      <c r="G699" s="1271"/>
      <c r="H699" s="143" t="s">
        <v>2016</v>
      </c>
      <c r="I699" s="579"/>
      <c r="J699" s="579"/>
      <c r="K699" s="579"/>
      <c r="L699" s="579"/>
      <c r="M699" s="579"/>
      <c r="N699" s="540"/>
      <c r="O699" s="138">
        <v>382</v>
      </c>
      <c r="P699" s="169">
        <v>43970</v>
      </c>
      <c r="Q699" s="138" t="s">
        <v>2015</v>
      </c>
      <c r="R699" s="138"/>
      <c r="S699" s="486" t="s">
        <v>309</v>
      </c>
      <c r="T699" s="138"/>
      <c r="U699" s="138"/>
      <c r="V699" s="170"/>
      <c r="W699" s="486"/>
      <c r="X699" s="486"/>
      <c r="Y699" s="138"/>
      <c r="Z699" s="170"/>
      <c r="AA699" s="486"/>
      <c r="AB699" s="138"/>
      <c r="AC699" s="580"/>
      <c r="AD699" s="1484">
        <v>1</v>
      </c>
      <c r="AE699" s="1484">
        <v>0</v>
      </c>
      <c r="AF699" s="1484"/>
      <c r="AG699" s="1740"/>
      <c r="AH699" s="1740"/>
      <c r="AI699" s="580"/>
      <c r="AJ699" s="1387"/>
      <c r="AK699" s="138"/>
      <c r="AL699" s="138"/>
      <c r="AM699" s="138"/>
      <c r="AN699" s="138"/>
      <c r="AO699" s="171"/>
      <c r="AP699" s="138"/>
      <c r="AQ699" s="172"/>
      <c r="AR699" s="170"/>
      <c r="AS699" s="138"/>
      <c r="AT699" s="138"/>
      <c r="AU699" s="138"/>
    </row>
    <row r="700" spans="1:47" s="73" customFormat="1" ht="15" customHeight="1" x14ac:dyDescent="0.2">
      <c r="A700" s="142"/>
      <c r="B700" s="578"/>
      <c r="C700" s="1689"/>
      <c r="D700" s="1990"/>
      <c r="E700" s="486"/>
      <c r="F700" s="1620"/>
      <c r="G700" s="1271"/>
      <c r="H700" s="143"/>
      <c r="I700" s="579"/>
      <c r="J700" s="579"/>
      <c r="K700" s="579"/>
      <c r="L700" s="579"/>
      <c r="M700" s="579"/>
      <c r="N700" s="540"/>
      <c r="O700" s="138"/>
      <c r="P700" s="169"/>
      <c r="Q700" s="138"/>
      <c r="R700" s="138"/>
      <c r="S700" s="486"/>
      <c r="T700" s="138"/>
      <c r="U700" s="138"/>
      <c r="V700" s="170"/>
      <c r="W700" s="486"/>
      <c r="X700" s="486"/>
      <c r="Y700" s="138"/>
      <c r="Z700" s="170"/>
      <c r="AA700" s="486"/>
      <c r="AB700" s="138"/>
      <c r="AC700" s="580"/>
      <c r="AD700" s="1484"/>
      <c r="AE700" s="1484"/>
      <c r="AF700" s="1484"/>
      <c r="AG700" s="1740"/>
      <c r="AH700" s="1740"/>
      <c r="AI700" s="580"/>
      <c r="AJ700" s="1387"/>
      <c r="AK700" s="138"/>
      <c r="AL700" s="138"/>
      <c r="AM700" s="138"/>
      <c r="AN700" s="138"/>
      <c r="AO700" s="171"/>
      <c r="AP700" s="138"/>
      <c r="AQ700" s="172"/>
      <c r="AR700" s="170"/>
      <c r="AS700" s="138"/>
      <c r="AT700" s="138"/>
      <c r="AU700" s="138"/>
    </row>
    <row r="701" spans="1:47" s="73" customFormat="1" ht="15" customHeight="1" x14ac:dyDescent="0.2">
      <c r="A701" s="142"/>
      <c r="B701" s="578"/>
      <c r="C701" s="1689"/>
      <c r="D701" s="1990"/>
      <c r="E701" s="486"/>
      <c r="F701" s="1620"/>
      <c r="G701" s="1271"/>
      <c r="H701" s="143"/>
      <c r="I701" s="579"/>
      <c r="J701" s="579"/>
      <c r="K701" s="579"/>
      <c r="L701" s="579"/>
      <c r="M701" s="579"/>
      <c r="N701" s="540"/>
      <c r="O701" s="138"/>
      <c r="P701" s="169"/>
      <c r="Q701" s="138"/>
      <c r="R701" s="138"/>
      <c r="S701" s="486"/>
      <c r="T701" s="138"/>
      <c r="U701" s="138"/>
      <c r="V701" s="170"/>
      <c r="W701" s="486"/>
      <c r="X701" s="486"/>
      <c r="Y701" s="138"/>
      <c r="Z701" s="170"/>
      <c r="AA701" s="486"/>
      <c r="AB701" s="138"/>
      <c r="AC701" s="580"/>
      <c r="AD701" s="1484"/>
      <c r="AE701" s="1484"/>
      <c r="AF701" s="1484"/>
      <c r="AG701" s="1740"/>
      <c r="AH701" s="1740"/>
      <c r="AI701" s="580"/>
      <c r="AJ701" s="1387"/>
      <c r="AK701" s="138"/>
      <c r="AL701" s="138"/>
      <c r="AM701" s="138"/>
      <c r="AN701" s="138"/>
      <c r="AO701" s="171"/>
      <c r="AP701" s="138"/>
      <c r="AQ701" s="172"/>
      <c r="AR701" s="170"/>
      <c r="AS701" s="138"/>
      <c r="AT701" s="138"/>
      <c r="AU701" s="138"/>
    </row>
    <row r="702" spans="1:47" x14ac:dyDescent="0.2">
      <c r="B702" s="295" t="s">
        <v>2002</v>
      </c>
    </row>
    <row r="703" spans="1:47" s="73" customFormat="1" ht="15" customHeight="1" x14ac:dyDescent="0.2">
      <c r="A703" s="142"/>
      <c r="B703" s="578"/>
      <c r="C703" s="1689"/>
      <c r="D703" s="1990">
        <v>20</v>
      </c>
      <c r="E703" s="486" t="s">
        <v>328</v>
      </c>
      <c r="F703" s="1620"/>
      <c r="G703" s="1271"/>
      <c r="H703" s="143" t="s">
        <v>2003</v>
      </c>
      <c r="I703" s="579">
        <v>30896082</v>
      </c>
      <c r="J703" s="579"/>
      <c r="K703" s="579"/>
      <c r="L703" s="579"/>
      <c r="M703" s="579"/>
      <c r="N703" s="540"/>
      <c r="O703" s="138">
        <v>383</v>
      </c>
      <c r="P703" s="169">
        <v>43969</v>
      </c>
      <c r="Q703" s="138" t="s">
        <v>2004</v>
      </c>
      <c r="R703" s="138" t="s">
        <v>1941</v>
      </c>
      <c r="S703" s="486" t="s">
        <v>921</v>
      </c>
      <c r="T703" s="138" t="s">
        <v>60</v>
      </c>
      <c r="U703" s="486" t="s">
        <v>1785</v>
      </c>
      <c r="V703" s="170" t="s">
        <v>254</v>
      </c>
      <c r="W703" s="486">
        <v>7</v>
      </c>
      <c r="X703" s="198">
        <v>10570</v>
      </c>
      <c r="Y703" s="138"/>
      <c r="Z703" s="170">
        <v>17</v>
      </c>
      <c r="AA703" s="198">
        <v>0.2</v>
      </c>
      <c r="AB703" s="138"/>
      <c r="AC703" s="580">
        <v>0</v>
      </c>
      <c r="AD703" s="1484"/>
      <c r="AE703" s="1484"/>
      <c r="AF703" s="1484"/>
      <c r="AG703" s="1740"/>
      <c r="AH703" s="1740"/>
      <c r="AI703" s="580"/>
      <c r="AJ703" s="1387" t="s">
        <v>2013</v>
      </c>
      <c r="AK703" s="138"/>
      <c r="AL703" s="138"/>
      <c r="AM703" s="138"/>
      <c r="AN703" s="138"/>
      <c r="AO703" s="171"/>
      <c r="AP703" s="138"/>
      <c r="AQ703" s="172"/>
      <c r="AR703" s="170"/>
      <c r="AS703" s="138"/>
      <c r="AT703" s="138"/>
      <c r="AU703" s="138"/>
    </row>
    <row r="704" spans="1:47" s="73" customFormat="1" ht="15" customHeight="1" x14ac:dyDescent="0.2">
      <c r="A704" s="142"/>
      <c r="B704" s="578"/>
      <c r="C704" s="1689"/>
      <c r="D704" s="1990">
        <v>20</v>
      </c>
      <c r="E704" s="486" t="s">
        <v>328</v>
      </c>
      <c r="F704" s="1620"/>
      <c r="G704" s="1271"/>
      <c r="H704" s="143" t="s">
        <v>2006</v>
      </c>
      <c r="I704" s="540">
        <v>30896081</v>
      </c>
      <c r="J704" s="540"/>
      <c r="K704" s="540"/>
      <c r="L704" s="540"/>
      <c r="M704" s="540"/>
      <c r="N704" s="540"/>
      <c r="O704" s="138">
        <v>384</v>
      </c>
      <c r="P704" s="169">
        <v>43969</v>
      </c>
      <c r="Q704" s="138" t="s">
        <v>2005</v>
      </c>
      <c r="R704" s="138" t="s">
        <v>2004</v>
      </c>
      <c r="S704" s="486" t="s">
        <v>921</v>
      </c>
      <c r="T704" s="138" t="s">
        <v>60</v>
      </c>
      <c r="U704" s="486" t="s">
        <v>1785</v>
      </c>
      <c r="V704" s="170" t="s">
        <v>254</v>
      </c>
      <c r="W704" s="486">
        <v>7</v>
      </c>
      <c r="X704" s="486">
        <v>10570</v>
      </c>
      <c r="Y704" s="486"/>
      <c r="Z704" s="1274">
        <v>17</v>
      </c>
      <c r="AA704" s="486">
        <v>0.2</v>
      </c>
      <c r="AB704" s="138"/>
      <c r="AC704" s="580">
        <v>0</v>
      </c>
      <c r="AD704" s="1484"/>
      <c r="AE704" s="1484"/>
      <c r="AF704" s="1484"/>
      <c r="AG704" s="1740"/>
      <c r="AH704" s="1740"/>
      <c r="AI704" s="580"/>
      <c r="AJ704" s="1387" t="s">
        <v>1951</v>
      </c>
      <c r="AK704" s="138"/>
      <c r="AL704" s="138"/>
      <c r="AM704" s="138"/>
      <c r="AN704" s="138"/>
      <c r="AO704" s="171"/>
      <c r="AP704" s="138"/>
      <c r="AQ704" s="172"/>
      <c r="AR704" s="170"/>
      <c r="AS704" s="138"/>
      <c r="AT704" s="138"/>
      <c r="AU704" s="138"/>
    </row>
    <row r="705" spans="1:47" s="73" customFormat="1" ht="15" customHeight="1" x14ac:dyDescent="0.2">
      <c r="A705" s="142"/>
      <c r="B705" s="578"/>
      <c r="C705" s="1689"/>
      <c r="D705" s="1990">
        <v>20</v>
      </c>
      <c r="E705" s="486" t="s">
        <v>328</v>
      </c>
      <c r="F705" s="1620"/>
      <c r="G705" s="1271"/>
      <c r="H705" s="143" t="s">
        <v>2007</v>
      </c>
      <c r="I705" s="540">
        <v>30896080</v>
      </c>
      <c r="J705" s="540"/>
      <c r="K705" s="540"/>
      <c r="L705" s="540"/>
      <c r="M705" s="540"/>
      <c r="N705" s="540"/>
      <c r="O705" s="138">
        <v>385</v>
      </c>
      <c r="P705" s="169">
        <v>43969</v>
      </c>
      <c r="Q705" s="138" t="s">
        <v>2010</v>
      </c>
      <c r="R705" s="138" t="s">
        <v>2004</v>
      </c>
      <c r="S705" s="486" t="s">
        <v>921</v>
      </c>
      <c r="T705" s="138" t="s">
        <v>60</v>
      </c>
      <c r="U705" s="486" t="s">
        <v>1785</v>
      </c>
      <c r="V705" s="170" t="s">
        <v>254</v>
      </c>
      <c r="W705" s="486">
        <v>7</v>
      </c>
      <c r="X705" s="486">
        <v>10570</v>
      </c>
      <c r="Y705" s="486"/>
      <c r="Z705" s="1274">
        <v>17</v>
      </c>
      <c r="AA705" s="486">
        <v>0.2</v>
      </c>
      <c r="AB705" s="138"/>
      <c r="AC705" s="580">
        <v>0</v>
      </c>
      <c r="AD705" s="1484"/>
      <c r="AE705" s="1484"/>
      <c r="AF705" s="1484"/>
      <c r="AG705" s="1740"/>
      <c r="AH705" s="1740"/>
      <c r="AI705" s="580"/>
      <c r="AJ705" s="1387" t="s">
        <v>1992</v>
      </c>
      <c r="AK705" s="138"/>
      <c r="AL705" s="138"/>
      <c r="AM705" s="138"/>
      <c r="AN705" s="138"/>
      <c r="AO705" s="171"/>
      <c r="AP705" s="138"/>
      <c r="AQ705" s="172"/>
      <c r="AR705" s="170"/>
      <c r="AS705" s="138"/>
      <c r="AT705" s="138"/>
      <c r="AU705" s="138"/>
    </row>
    <row r="706" spans="1:47" s="73" customFormat="1" ht="15" customHeight="1" x14ac:dyDescent="0.2">
      <c r="A706" s="142"/>
      <c r="B706" s="578"/>
      <c r="C706" s="1689"/>
      <c r="D706" s="1990">
        <v>20</v>
      </c>
      <c r="E706" s="486" t="s">
        <v>328</v>
      </c>
      <c r="F706" s="1620"/>
      <c r="G706" s="1271"/>
      <c r="H706" s="143" t="s">
        <v>2008</v>
      </c>
      <c r="I706" s="540">
        <v>30896078</v>
      </c>
      <c r="J706" s="540"/>
      <c r="K706" s="540"/>
      <c r="L706" s="540"/>
      <c r="M706" s="540"/>
      <c r="N706" s="540"/>
      <c r="O706" s="138">
        <v>386</v>
      </c>
      <c r="P706" s="169">
        <v>43969</v>
      </c>
      <c r="Q706" s="138" t="s">
        <v>2011</v>
      </c>
      <c r="R706" s="138" t="s">
        <v>2004</v>
      </c>
      <c r="S706" s="486" t="s">
        <v>921</v>
      </c>
      <c r="T706" s="138" t="s">
        <v>60</v>
      </c>
      <c r="U706" s="486" t="s">
        <v>1785</v>
      </c>
      <c r="V706" s="170" t="s">
        <v>254</v>
      </c>
      <c r="W706" s="486">
        <v>7</v>
      </c>
      <c r="X706" s="486">
        <v>10570</v>
      </c>
      <c r="Y706" s="486"/>
      <c r="Z706" s="1274">
        <v>17</v>
      </c>
      <c r="AA706" s="486">
        <v>0.2</v>
      </c>
      <c r="AB706" s="138"/>
      <c r="AC706" s="580">
        <v>0</v>
      </c>
      <c r="AD706" s="1484"/>
      <c r="AE706" s="1484"/>
      <c r="AF706" s="1484"/>
      <c r="AG706" s="1740"/>
      <c r="AH706" s="1740"/>
      <c r="AI706" s="580"/>
      <c r="AJ706" s="1387" t="s">
        <v>1995</v>
      </c>
      <c r="AK706" s="138"/>
      <c r="AL706" s="138"/>
      <c r="AM706" s="138"/>
      <c r="AN706" s="138"/>
      <c r="AO706" s="171"/>
      <c r="AP706" s="138"/>
      <c r="AQ706" s="172"/>
      <c r="AR706" s="170"/>
      <c r="AS706" s="138"/>
      <c r="AT706" s="138"/>
      <c r="AU706" s="138"/>
    </row>
    <row r="707" spans="1:47" s="73" customFormat="1" ht="15" customHeight="1" x14ac:dyDescent="0.2">
      <c r="A707" s="142"/>
      <c r="B707" s="578"/>
      <c r="C707" s="1689" t="s">
        <v>2014</v>
      </c>
      <c r="D707" s="1990">
        <v>20</v>
      </c>
      <c r="E707" s="486" t="s">
        <v>328</v>
      </c>
      <c r="F707" s="1620"/>
      <c r="G707" s="1271"/>
      <c r="H707" s="143" t="s">
        <v>2009</v>
      </c>
      <c r="I707" s="540">
        <v>30868260</v>
      </c>
      <c r="J707" s="540"/>
      <c r="K707" s="540"/>
      <c r="L707" s="540"/>
      <c r="M707" s="540"/>
      <c r="N707" s="540"/>
      <c r="O707" s="138">
        <v>387</v>
      </c>
      <c r="P707" s="169">
        <v>43969</v>
      </c>
      <c r="Q707" s="138" t="s">
        <v>2012</v>
      </c>
      <c r="R707" s="138" t="s">
        <v>2004</v>
      </c>
      <c r="S707" s="486" t="s">
        <v>921</v>
      </c>
      <c r="T707" s="138" t="s">
        <v>60</v>
      </c>
      <c r="U707" s="486" t="s">
        <v>1785</v>
      </c>
      <c r="V707" s="170" t="s">
        <v>254</v>
      </c>
      <c r="W707" s="486">
        <v>7</v>
      </c>
      <c r="X707" s="486">
        <v>10570</v>
      </c>
      <c r="Y707" s="486"/>
      <c r="Z707" s="1274">
        <v>17</v>
      </c>
      <c r="AA707" s="486">
        <v>0.2</v>
      </c>
      <c r="AB707" s="138"/>
      <c r="AC707" s="580">
        <v>0</v>
      </c>
      <c r="AD707" s="1484"/>
      <c r="AE707" s="1484"/>
      <c r="AF707" s="1484"/>
      <c r="AG707" s="1740"/>
      <c r="AH707" s="1740"/>
      <c r="AI707" s="580"/>
      <c r="AJ707" s="1387" t="s">
        <v>1950</v>
      </c>
      <c r="AK707" s="138"/>
      <c r="AL707" s="138"/>
      <c r="AM707" s="138"/>
      <c r="AN707" s="138"/>
      <c r="AO707" s="171"/>
      <c r="AP707" s="138"/>
      <c r="AQ707" s="172"/>
      <c r="AR707" s="170"/>
      <c r="AS707" s="138"/>
      <c r="AT707" s="138"/>
      <c r="AU707" s="138"/>
    </row>
    <row r="709" spans="1:47" s="73" customFormat="1" ht="15" customHeight="1" x14ac:dyDescent="0.2">
      <c r="A709" s="142"/>
      <c r="B709" s="578"/>
      <c r="C709" s="1689"/>
      <c r="D709" s="1990">
        <v>40</v>
      </c>
      <c r="E709" s="486" t="s">
        <v>105</v>
      </c>
      <c r="F709" s="1626" t="s">
        <v>988</v>
      </c>
      <c r="G709" s="1271"/>
      <c r="H709" s="143" t="s">
        <v>2017</v>
      </c>
      <c r="I709" s="143" t="s">
        <v>2020</v>
      </c>
      <c r="J709" s="143"/>
      <c r="K709" s="143"/>
      <c r="L709" s="143"/>
      <c r="M709" s="143"/>
      <c r="N709" s="540"/>
      <c r="O709" s="138">
        <v>388</v>
      </c>
      <c r="P709" s="169">
        <v>43975</v>
      </c>
      <c r="Q709" s="138" t="s">
        <v>2018</v>
      </c>
      <c r="R709" s="138" t="s">
        <v>1941</v>
      </c>
      <c r="S709" s="486" t="s">
        <v>921</v>
      </c>
      <c r="T709" s="138" t="s">
        <v>60</v>
      </c>
      <c r="U709" s="486" t="s">
        <v>1785</v>
      </c>
      <c r="V709" s="170" t="s">
        <v>254</v>
      </c>
      <c r="W709" s="486">
        <v>7</v>
      </c>
      <c r="X709" s="198">
        <v>10720</v>
      </c>
      <c r="Y709" s="138"/>
      <c r="Z709" s="170">
        <v>17</v>
      </c>
      <c r="AA709" s="198">
        <v>0.3</v>
      </c>
      <c r="AB709" s="138"/>
      <c r="AC709" s="580">
        <v>0</v>
      </c>
      <c r="AD709" s="1484"/>
      <c r="AE709" s="1484"/>
      <c r="AF709" s="1484"/>
      <c r="AG709" s="1740"/>
      <c r="AH709" s="1740"/>
      <c r="AI709" s="580"/>
      <c r="AJ709" s="1387" t="s">
        <v>2019</v>
      </c>
      <c r="AK709" s="138"/>
      <c r="AL709" s="138"/>
      <c r="AM709" s="138"/>
      <c r="AN709" s="138"/>
      <c r="AO709" s="171"/>
      <c r="AP709" s="138"/>
      <c r="AQ709" s="172"/>
      <c r="AR709" s="170"/>
      <c r="AS709" s="138"/>
      <c r="AT709" s="138"/>
      <c r="AU709" s="138"/>
    </row>
    <row r="710" spans="1:47" s="73" customFormat="1" ht="15" customHeight="1" x14ac:dyDescent="0.2">
      <c r="A710" s="142"/>
      <c r="B710" s="578"/>
      <c r="C710" s="1689"/>
      <c r="D710" s="1990">
        <v>3</v>
      </c>
      <c r="E710" s="486" t="s">
        <v>105</v>
      </c>
      <c r="F710" s="1627" t="s">
        <v>2027</v>
      </c>
      <c r="G710" s="1271"/>
      <c r="H710" s="143" t="s">
        <v>2021</v>
      </c>
      <c r="I710" s="143">
        <v>31076001</v>
      </c>
      <c r="J710" s="143"/>
      <c r="K710" s="143"/>
      <c r="L710" s="143"/>
      <c r="M710" s="143"/>
      <c r="N710" s="540"/>
      <c r="O710" s="138">
        <v>389</v>
      </c>
      <c r="P710" s="169">
        <v>43975</v>
      </c>
      <c r="Q710" s="138" t="s">
        <v>2022</v>
      </c>
      <c r="R710" s="138" t="s">
        <v>1941</v>
      </c>
      <c r="S710" s="486" t="s">
        <v>921</v>
      </c>
      <c r="T710" s="138" t="s">
        <v>60</v>
      </c>
      <c r="U710" s="486" t="s">
        <v>1785</v>
      </c>
      <c r="V710" s="170" t="s">
        <v>254</v>
      </c>
      <c r="W710" s="486">
        <v>7</v>
      </c>
      <c r="X710" s="198">
        <v>1608</v>
      </c>
      <c r="Y710" s="138"/>
      <c r="Z710" s="170">
        <v>17</v>
      </c>
      <c r="AA710" s="138">
        <v>0.3</v>
      </c>
      <c r="AB710" s="138"/>
      <c r="AC710" s="580">
        <v>0</v>
      </c>
      <c r="AD710" s="1484"/>
      <c r="AE710" s="1484"/>
      <c r="AF710" s="1484"/>
      <c r="AG710" s="1740"/>
      <c r="AH710" s="1740"/>
      <c r="AI710" s="580"/>
      <c r="AJ710" s="1387" t="s">
        <v>2023</v>
      </c>
      <c r="AK710" s="138"/>
      <c r="AL710" s="138"/>
      <c r="AM710" s="138"/>
      <c r="AN710" s="138"/>
      <c r="AO710" s="171"/>
      <c r="AP710" s="138"/>
      <c r="AQ710" s="172"/>
      <c r="AR710" s="170"/>
      <c r="AS710" s="138"/>
      <c r="AT710" s="138"/>
      <c r="AU710" s="138"/>
    </row>
    <row r="711" spans="1:47" s="73" customFormat="1" ht="15" customHeight="1" x14ac:dyDescent="0.2">
      <c r="A711" s="142"/>
      <c r="B711" s="578"/>
      <c r="C711" s="1689" t="s">
        <v>2026</v>
      </c>
      <c r="D711" s="1990">
        <v>40</v>
      </c>
      <c r="E711" s="486" t="s">
        <v>105</v>
      </c>
      <c r="F711" s="1627" t="s">
        <v>2027</v>
      </c>
      <c r="G711" s="1271"/>
      <c r="H711" s="143" t="s">
        <v>2024</v>
      </c>
      <c r="I711" s="143">
        <v>31099300</v>
      </c>
      <c r="J711" s="143"/>
      <c r="K711" s="143"/>
      <c r="L711" s="143"/>
      <c r="M711" s="143"/>
      <c r="N711" s="540"/>
      <c r="O711" s="138">
        <v>390</v>
      </c>
      <c r="P711" s="169">
        <v>43976</v>
      </c>
      <c r="Q711" s="138" t="s">
        <v>2018</v>
      </c>
      <c r="R711" s="138" t="s">
        <v>2018</v>
      </c>
      <c r="S711" s="486" t="s">
        <v>921</v>
      </c>
      <c r="T711" s="138" t="s">
        <v>60</v>
      </c>
      <c r="U711" s="486" t="s">
        <v>1785</v>
      </c>
      <c r="V711" s="170" t="s">
        <v>254</v>
      </c>
      <c r="W711" s="486">
        <v>7</v>
      </c>
      <c r="X711" s="198">
        <v>1608</v>
      </c>
      <c r="Y711" s="138"/>
      <c r="Z711" s="170">
        <v>17</v>
      </c>
      <c r="AA711" s="198">
        <v>0.3</v>
      </c>
      <c r="AB711" s="138"/>
      <c r="AC711" s="580">
        <v>0</v>
      </c>
      <c r="AD711" s="1484"/>
      <c r="AE711" s="1484"/>
      <c r="AF711" s="1484"/>
      <c r="AG711" s="1740"/>
      <c r="AH711" s="1740"/>
      <c r="AI711" s="580"/>
      <c r="AJ711" s="1387" t="s">
        <v>2025</v>
      </c>
      <c r="AK711" s="138"/>
      <c r="AL711" s="138"/>
      <c r="AM711" s="138"/>
      <c r="AN711" s="138"/>
      <c r="AO711" s="171"/>
      <c r="AP711" s="138"/>
      <c r="AQ711" s="172"/>
      <c r="AR711" s="170"/>
      <c r="AS711" s="138"/>
      <c r="AT711" s="138"/>
      <c r="AU711" s="138"/>
    </row>
    <row r="712" spans="1:47" s="73" customFormat="1" ht="15" customHeight="1" x14ac:dyDescent="0.2">
      <c r="A712" s="142"/>
      <c r="B712" s="578"/>
      <c r="C712" s="1689"/>
      <c r="D712" s="1990">
        <v>3</v>
      </c>
      <c r="E712" s="486" t="s">
        <v>105</v>
      </c>
      <c r="F712" s="1626" t="s">
        <v>2034</v>
      </c>
      <c r="G712" s="1271"/>
      <c r="H712" s="143" t="s">
        <v>2030</v>
      </c>
      <c r="I712" s="143">
        <v>31101024</v>
      </c>
      <c r="J712" s="143"/>
      <c r="K712" s="143"/>
      <c r="L712" s="143"/>
      <c r="M712" s="143"/>
      <c r="N712" s="540"/>
      <c r="O712" s="138">
        <v>391</v>
      </c>
      <c r="P712" s="169">
        <v>43976</v>
      </c>
      <c r="Q712" s="138" t="s">
        <v>2029</v>
      </c>
      <c r="R712" s="138" t="s">
        <v>2018</v>
      </c>
      <c r="S712" s="486" t="s">
        <v>921</v>
      </c>
      <c r="T712" s="138" t="s">
        <v>60</v>
      </c>
      <c r="U712" s="486" t="s">
        <v>1785</v>
      </c>
      <c r="V712" s="170" t="s">
        <v>254</v>
      </c>
      <c r="W712" s="486">
        <v>7</v>
      </c>
      <c r="X712" s="198">
        <v>1608</v>
      </c>
      <c r="Y712" s="138"/>
      <c r="Z712" s="170">
        <v>17</v>
      </c>
      <c r="AA712" s="198">
        <v>0.3</v>
      </c>
      <c r="AB712" s="138"/>
      <c r="AC712" s="580">
        <v>0</v>
      </c>
      <c r="AD712" s="1484"/>
      <c r="AE712" s="1484"/>
      <c r="AF712" s="1484"/>
      <c r="AG712" s="1740"/>
      <c r="AH712" s="1740"/>
      <c r="AI712" s="580"/>
      <c r="AJ712" s="1387" t="s">
        <v>2028</v>
      </c>
      <c r="AK712" s="138"/>
      <c r="AL712" s="138"/>
      <c r="AM712" s="138"/>
      <c r="AN712" s="138"/>
      <c r="AO712" s="171"/>
      <c r="AP712" s="138"/>
      <c r="AQ712" s="172"/>
      <c r="AR712" s="170"/>
      <c r="AS712" s="138"/>
      <c r="AT712" s="138"/>
      <c r="AU712" s="138"/>
    </row>
    <row r="713" spans="1:47" s="73" customFormat="1" ht="15" customHeight="1" x14ac:dyDescent="0.2">
      <c r="A713" s="142"/>
      <c r="B713" s="578"/>
      <c r="C713" s="1689"/>
      <c r="D713" s="1990">
        <v>3</v>
      </c>
      <c r="E713" s="486" t="s">
        <v>105</v>
      </c>
      <c r="F713" s="1626" t="s">
        <v>2034</v>
      </c>
      <c r="G713" s="1271"/>
      <c r="H713" s="143" t="s">
        <v>2031</v>
      </c>
      <c r="I713" s="143">
        <v>31101180</v>
      </c>
      <c r="J713" s="143"/>
      <c r="K713" s="143"/>
      <c r="L713" s="143"/>
      <c r="M713" s="143"/>
      <c r="N713" s="540"/>
      <c r="O713" s="138">
        <v>392</v>
      </c>
      <c r="P713" s="169">
        <v>43976</v>
      </c>
      <c r="Q713" s="138" t="s">
        <v>2033</v>
      </c>
      <c r="R713" s="138" t="s">
        <v>2018</v>
      </c>
      <c r="S713" s="486" t="s">
        <v>921</v>
      </c>
      <c r="T713" s="138" t="s">
        <v>60</v>
      </c>
      <c r="U713" s="486" t="s">
        <v>1785</v>
      </c>
      <c r="V713" s="170" t="s">
        <v>254</v>
      </c>
      <c r="W713" s="486">
        <v>7</v>
      </c>
      <c r="X713" s="198">
        <v>1608</v>
      </c>
      <c r="Y713" s="138"/>
      <c r="Z713" s="170">
        <v>17</v>
      </c>
      <c r="AA713" s="198">
        <v>0.3</v>
      </c>
      <c r="AB713" s="138"/>
      <c r="AC713" s="580">
        <v>0</v>
      </c>
      <c r="AD713" s="1484"/>
      <c r="AE713" s="1484"/>
      <c r="AF713" s="1484"/>
      <c r="AG713" s="1740"/>
      <c r="AH713" s="1740"/>
      <c r="AI713" s="580"/>
      <c r="AJ713" s="1387" t="s">
        <v>2032</v>
      </c>
      <c r="AK713" s="138"/>
      <c r="AL713" s="138"/>
      <c r="AM713" s="138"/>
      <c r="AN713" s="138"/>
      <c r="AO713" s="171"/>
      <c r="AP713" s="138"/>
      <c r="AQ713" s="172"/>
      <c r="AR713" s="170"/>
      <c r="AS713" s="138"/>
      <c r="AT713" s="138"/>
      <c r="AU713" s="138"/>
    </row>
    <row r="714" spans="1:47" s="73" customFormat="1" ht="15" customHeight="1" x14ac:dyDescent="0.2">
      <c r="A714" s="142"/>
      <c r="B714" s="578"/>
      <c r="C714" s="1689"/>
      <c r="D714" s="1990">
        <v>40</v>
      </c>
      <c r="E714" s="486" t="s">
        <v>105</v>
      </c>
      <c r="F714" s="1627" t="s">
        <v>2037</v>
      </c>
      <c r="G714" s="1271"/>
      <c r="H714" s="143" t="s">
        <v>2035</v>
      </c>
      <c r="I714" s="143">
        <v>31101566</v>
      </c>
      <c r="J714" s="143"/>
      <c r="K714" s="143"/>
      <c r="L714" s="143"/>
      <c r="M714" s="143"/>
      <c r="N714" s="540"/>
      <c r="O714" s="138">
        <v>393</v>
      </c>
      <c r="P714" s="169">
        <v>43976</v>
      </c>
      <c r="Q714" s="138" t="s">
        <v>2036</v>
      </c>
      <c r="R714" s="590" t="s">
        <v>1941</v>
      </c>
      <c r="S714" s="486" t="s">
        <v>921</v>
      </c>
      <c r="T714" s="138" t="s">
        <v>60</v>
      </c>
      <c r="U714" s="486" t="s">
        <v>1785</v>
      </c>
      <c r="V714" s="170" t="s">
        <v>254</v>
      </c>
      <c r="W714" s="486">
        <v>7</v>
      </c>
      <c r="X714" s="198">
        <v>1608</v>
      </c>
      <c r="Y714" s="138"/>
      <c r="Z714" s="170">
        <v>17</v>
      </c>
      <c r="AA714" s="198">
        <v>0.3</v>
      </c>
      <c r="AB714" s="138"/>
      <c r="AC714" s="580">
        <v>0</v>
      </c>
      <c r="AD714" s="1484"/>
      <c r="AE714" s="1484"/>
      <c r="AF714" s="1484"/>
      <c r="AG714" s="1740"/>
      <c r="AH714" s="1740"/>
      <c r="AI714" s="580"/>
      <c r="AJ714" s="1387" t="s">
        <v>2038</v>
      </c>
      <c r="AK714" s="138"/>
      <c r="AL714" s="138"/>
      <c r="AM714" s="138"/>
      <c r="AN714" s="138"/>
      <c r="AO714" s="171"/>
      <c r="AP714" s="138"/>
      <c r="AQ714" s="172"/>
      <c r="AR714" s="170"/>
      <c r="AS714" s="138"/>
      <c r="AT714" s="138"/>
      <c r="AU714" s="138"/>
    </row>
    <row r="716" spans="1:47" s="73" customFormat="1" ht="15" customHeight="1" x14ac:dyDescent="0.2">
      <c r="A716" s="142"/>
      <c r="B716" s="578" t="s">
        <v>1685</v>
      </c>
      <c r="C716" s="1689">
        <v>0</v>
      </c>
      <c r="D716" s="1990">
        <v>40</v>
      </c>
      <c r="E716" s="486" t="s">
        <v>105</v>
      </c>
      <c r="F716" s="1628" t="s">
        <v>2042</v>
      </c>
      <c r="G716" s="1271"/>
      <c r="H716" s="143" t="s">
        <v>2039</v>
      </c>
      <c r="I716" s="579">
        <v>31101718</v>
      </c>
      <c r="J716" s="579"/>
      <c r="K716" s="579"/>
      <c r="L716" s="579"/>
      <c r="M716" s="579"/>
      <c r="N716" s="540"/>
      <c r="O716" s="138">
        <v>394</v>
      </c>
      <c r="P716" s="169">
        <v>43976</v>
      </c>
      <c r="Q716" s="138" t="s">
        <v>2040</v>
      </c>
      <c r="R716" s="138" t="s">
        <v>1952</v>
      </c>
      <c r="S716" s="486" t="s">
        <v>921</v>
      </c>
      <c r="T716" s="138" t="s">
        <v>60</v>
      </c>
      <c r="U716" s="486" t="s">
        <v>1785</v>
      </c>
      <c r="V716" s="170" t="s">
        <v>254</v>
      </c>
      <c r="W716" s="486">
        <v>7</v>
      </c>
      <c r="X716" s="578">
        <v>1608</v>
      </c>
      <c r="Y716" s="138"/>
      <c r="Z716" s="170">
        <v>17</v>
      </c>
      <c r="AA716" s="198">
        <v>0.3</v>
      </c>
      <c r="AB716" s="138"/>
      <c r="AC716" s="580">
        <v>0</v>
      </c>
      <c r="AD716" s="1484"/>
      <c r="AE716" s="1484"/>
      <c r="AF716" s="1484"/>
      <c r="AG716" s="1740"/>
      <c r="AH716" s="1740"/>
      <c r="AI716" s="580"/>
      <c r="AJ716" s="1387" t="s">
        <v>2041</v>
      </c>
      <c r="AK716" s="138"/>
      <c r="AL716" s="138"/>
      <c r="AM716" s="138"/>
      <c r="AN716" s="138"/>
      <c r="AO716" s="171"/>
      <c r="AP716" s="138"/>
      <c r="AQ716" s="172"/>
      <c r="AR716" s="170"/>
      <c r="AS716" s="138"/>
      <c r="AT716" s="138"/>
      <c r="AU716" s="138"/>
    </row>
    <row r="717" spans="1:47" s="73" customFormat="1" ht="15" customHeight="1" x14ac:dyDescent="0.2">
      <c r="A717" s="142"/>
      <c r="B717" s="578" t="s">
        <v>1685</v>
      </c>
      <c r="C717" s="1689">
        <v>0</v>
      </c>
      <c r="D717" s="1990">
        <v>40</v>
      </c>
      <c r="E717" s="486" t="s">
        <v>105</v>
      </c>
      <c r="F717" s="1629" t="s">
        <v>2034</v>
      </c>
      <c r="G717" s="1271"/>
      <c r="H717" s="143" t="s">
        <v>2043</v>
      </c>
      <c r="I717" s="579">
        <v>31101901</v>
      </c>
      <c r="J717" s="579"/>
      <c r="K717" s="579"/>
      <c r="L717" s="579"/>
      <c r="M717" s="579"/>
      <c r="N717" s="540"/>
      <c r="O717" s="138">
        <v>395</v>
      </c>
      <c r="P717" s="169">
        <v>43976</v>
      </c>
      <c r="Q717" s="138" t="s">
        <v>2044</v>
      </c>
      <c r="R717" s="138" t="s">
        <v>2040</v>
      </c>
      <c r="S717" s="486" t="s">
        <v>921</v>
      </c>
      <c r="T717" s="138" t="s">
        <v>60</v>
      </c>
      <c r="U717" s="486" t="s">
        <v>1785</v>
      </c>
      <c r="V717" s="170" t="s">
        <v>254</v>
      </c>
      <c r="W717" s="486">
        <v>7</v>
      </c>
      <c r="X717" s="486">
        <v>1608</v>
      </c>
      <c r="Y717" s="138"/>
      <c r="Z717" s="170">
        <v>17</v>
      </c>
      <c r="AA717" s="198">
        <v>0.3</v>
      </c>
      <c r="AB717" s="138"/>
      <c r="AC717" s="580">
        <v>0</v>
      </c>
      <c r="AD717" s="1484"/>
      <c r="AE717" s="1484"/>
      <c r="AF717" s="1484"/>
      <c r="AG717" s="1740"/>
      <c r="AH717" s="1740"/>
      <c r="AI717" s="580"/>
      <c r="AJ717" s="1387" t="s">
        <v>2045</v>
      </c>
      <c r="AK717" s="138"/>
      <c r="AL717" s="138"/>
      <c r="AM717" s="138"/>
      <c r="AN717" s="138"/>
      <c r="AO717" s="171"/>
      <c r="AP717" s="138"/>
      <c r="AQ717" s="172"/>
      <c r="AR717" s="170"/>
      <c r="AS717" s="138"/>
      <c r="AT717" s="138"/>
      <c r="AU717" s="138"/>
    </row>
    <row r="718" spans="1:47" s="73" customFormat="1" ht="15" customHeight="1" x14ac:dyDescent="0.2">
      <c r="A718" s="142"/>
      <c r="B718" s="578" t="s">
        <v>1685</v>
      </c>
      <c r="C718" s="1689">
        <v>0</v>
      </c>
      <c r="D718" s="1990">
        <v>40</v>
      </c>
      <c r="E718" s="486" t="s">
        <v>105</v>
      </c>
      <c r="F718" s="1628" t="s">
        <v>2042</v>
      </c>
      <c r="G718" s="1271"/>
      <c r="H718" s="143" t="s">
        <v>2046</v>
      </c>
      <c r="I718" s="579">
        <v>31127507</v>
      </c>
      <c r="J718" s="579"/>
      <c r="K718" s="579"/>
      <c r="L718" s="579"/>
      <c r="M718" s="579"/>
      <c r="N718" s="540"/>
      <c r="O718" s="138">
        <v>396</v>
      </c>
      <c r="P718" s="169">
        <v>43977</v>
      </c>
      <c r="Q718" s="138" t="s">
        <v>2047</v>
      </c>
      <c r="R718" s="138" t="s">
        <v>2040</v>
      </c>
      <c r="S718" s="486" t="s">
        <v>921</v>
      </c>
      <c r="T718" s="138" t="s">
        <v>60</v>
      </c>
      <c r="U718" s="486" t="s">
        <v>1785</v>
      </c>
      <c r="V718" s="170" t="s">
        <v>254</v>
      </c>
      <c r="W718" s="486">
        <v>7</v>
      </c>
      <c r="X718" s="486">
        <v>1608</v>
      </c>
      <c r="Y718" s="138"/>
      <c r="Z718" s="170">
        <v>17</v>
      </c>
      <c r="AA718" s="198">
        <v>0.3</v>
      </c>
      <c r="AB718" s="138"/>
      <c r="AC718" s="580">
        <v>0</v>
      </c>
      <c r="AD718" s="1484"/>
      <c r="AE718" s="1484"/>
      <c r="AF718" s="1484"/>
      <c r="AG718" s="1740"/>
      <c r="AH718" s="1740"/>
      <c r="AI718" s="580"/>
      <c r="AJ718" s="1387" t="s">
        <v>2048</v>
      </c>
      <c r="AK718" s="138"/>
      <c r="AL718" s="138"/>
      <c r="AM718" s="138"/>
      <c r="AN718" s="138"/>
      <c r="AO718" s="171"/>
      <c r="AP718" s="138"/>
      <c r="AQ718" s="172"/>
      <c r="AR718" s="170"/>
      <c r="AS718" s="138"/>
      <c r="AT718" s="138"/>
      <c r="AU718" s="138"/>
    </row>
    <row r="719" spans="1:47" s="73" customFormat="1" ht="15" customHeight="1" x14ac:dyDescent="0.2">
      <c r="A719" s="142"/>
      <c r="B719" s="578" t="s">
        <v>1685</v>
      </c>
      <c r="C719" s="1689">
        <v>0</v>
      </c>
      <c r="D719" s="1990">
        <v>40</v>
      </c>
      <c r="E719" s="486" t="s">
        <v>105</v>
      </c>
      <c r="F719" s="1628" t="s">
        <v>2059</v>
      </c>
      <c r="G719" s="1271"/>
      <c r="H719" s="143" t="s">
        <v>2049</v>
      </c>
      <c r="I719" s="579">
        <v>31128618</v>
      </c>
      <c r="J719" s="579"/>
      <c r="K719" s="579"/>
      <c r="L719" s="579"/>
      <c r="M719" s="579"/>
      <c r="N719" s="540"/>
      <c r="O719" s="138">
        <v>397</v>
      </c>
      <c r="P719" s="169">
        <v>43977</v>
      </c>
      <c r="Q719" s="138" t="s">
        <v>2050</v>
      </c>
      <c r="R719" s="138" t="s">
        <v>2047</v>
      </c>
      <c r="S719" s="486" t="s">
        <v>921</v>
      </c>
      <c r="T719" s="138" t="s">
        <v>60</v>
      </c>
      <c r="U719" s="486" t="s">
        <v>1785</v>
      </c>
      <c r="V719" s="170" t="s">
        <v>254</v>
      </c>
      <c r="W719" s="486">
        <v>7</v>
      </c>
      <c r="X719" s="198">
        <v>10720</v>
      </c>
      <c r="Y719" s="138"/>
      <c r="Z719" s="170">
        <v>17</v>
      </c>
      <c r="AA719" s="198">
        <v>0.3</v>
      </c>
      <c r="AB719" s="138"/>
      <c r="AC719" s="580">
        <v>0</v>
      </c>
      <c r="AD719" s="1484"/>
      <c r="AE719" s="1484"/>
      <c r="AF719" s="1484"/>
      <c r="AG719" s="1740"/>
      <c r="AH719" s="1740"/>
      <c r="AI719" s="580"/>
      <c r="AJ719" s="1387" t="s">
        <v>2051</v>
      </c>
      <c r="AK719" s="138"/>
      <c r="AL719" s="138"/>
      <c r="AM719" s="138"/>
      <c r="AN719" s="138"/>
      <c r="AO719" s="171"/>
      <c r="AP719" s="138"/>
      <c r="AQ719" s="172"/>
      <c r="AR719" s="170"/>
      <c r="AS719" s="138"/>
      <c r="AT719" s="138"/>
      <c r="AU719" s="138"/>
    </row>
    <row r="720" spans="1:47" ht="16" x14ac:dyDescent="0.2">
      <c r="D720" s="1980">
        <v>40</v>
      </c>
      <c r="E720" s="597" t="s">
        <v>105</v>
      </c>
      <c r="F720" s="1614" t="s">
        <v>2058</v>
      </c>
      <c r="G720" s="867"/>
      <c r="H720" s="11" t="s">
        <v>2052</v>
      </c>
      <c r="I720" s="11">
        <v>31129630</v>
      </c>
      <c r="O720" s="1">
        <v>398</v>
      </c>
      <c r="P720" s="66">
        <v>43977</v>
      </c>
      <c r="Q720" s="138" t="s">
        <v>2053</v>
      </c>
      <c r="R720" s="1" t="s">
        <v>1689</v>
      </c>
      <c r="S720" s="1" t="s">
        <v>309</v>
      </c>
      <c r="T720" s="1" t="s">
        <v>60</v>
      </c>
      <c r="U720" s="216" t="s">
        <v>789</v>
      </c>
      <c r="V720" s="219" t="s">
        <v>254</v>
      </c>
      <c r="W720" s="216">
        <v>4</v>
      </c>
      <c r="X720" s="999" t="s">
        <v>1649</v>
      </c>
      <c r="Y720" s="216"/>
      <c r="Z720" s="219">
        <v>17</v>
      </c>
      <c r="AA720" s="216">
        <v>1E-3</v>
      </c>
      <c r="AB720" s="216"/>
      <c r="AC720" s="562">
        <v>0.7</v>
      </c>
      <c r="AI720" s="562"/>
      <c r="AJ720" s="1380" t="s">
        <v>2054</v>
      </c>
    </row>
    <row r="721" spans="1:47" s="73" customFormat="1" ht="15" customHeight="1" x14ac:dyDescent="0.2">
      <c r="A721" s="142"/>
      <c r="B721" s="578" t="s">
        <v>1685</v>
      </c>
      <c r="C721" s="1689">
        <v>0</v>
      </c>
      <c r="D721" s="1990">
        <v>40</v>
      </c>
      <c r="E721" s="486" t="s">
        <v>105</v>
      </c>
      <c r="F721" s="1628"/>
      <c r="G721" s="1271"/>
      <c r="H721" s="143" t="s">
        <v>2055</v>
      </c>
      <c r="I721" s="579">
        <v>3113030</v>
      </c>
      <c r="J721" s="579"/>
      <c r="K721" s="579"/>
      <c r="L721" s="579"/>
      <c r="M721" s="579"/>
      <c r="N721" s="540"/>
      <c r="O721" s="138">
        <v>399</v>
      </c>
      <c r="P721" s="169">
        <v>43977</v>
      </c>
      <c r="Q721" s="138" t="s">
        <v>2056</v>
      </c>
      <c r="R721" s="138" t="s">
        <v>2047</v>
      </c>
      <c r="S721" s="486" t="s">
        <v>921</v>
      </c>
      <c r="T721" s="138" t="s">
        <v>60</v>
      </c>
      <c r="U721" s="486" t="s">
        <v>1785</v>
      </c>
      <c r="V721" s="170" t="s">
        <v>254</v>
      </c>
      <c r="W721" s="486">
        <v>7</v>
      </c>
      <c r="X721" s="486">
        <v>1608</v>
      </c>
      <c r="Y721" s="138"/>
      <c r="Z721" s="170">
        <v>17</v>
      </c>
      <c r="AA721" s="198">
        <v>0.3</v>
      </c>
      <c r="AB721" s="138"/>
      <c r="AC721" s="580">
        <v>0</v>
      </c>
      <c r="AD721" s="1484"/>
      <c r="AE721" s="1484"/>
      <c r="AF721" s="1484"/>
      <c r="AG721" s="1740"/>
      <c r="AH721" s="1740"/>
      <c r="AI721" s="580"/>
      <c r="AJ721" s="1387" t="s">
        <v>2057</v>
      </c>
      <c r="AK721" s="138"/>
      <c r="AL721" s="138"/>
      <c r="AM721" s="138"/>
      <c r="AN721" s="138"/>
      <c r="AO721" s="171"/>
      <c r="AP721" s="138"/>
      <c r="AQ721" s="172"/>
      <c r="AR721" s="170"/>
      <c r="AS721" s="138"/>
      <c r="AT721" s="138"/>
      <c r="AU721" s="138"/>
    </row>
    <row r="722" spans="1:47" s="73" customFormat="1" ht="15" customHeight="1" x14ac:dyDescent="0.2">
      <c r="A722" s="142"/>
      <c r="B722" s="578" t="s">
        <v>1685</v>
      </c>
      <c r="C722" s="1689">
        <v>0</v>
      </c>
      <c r="D722" s="1990">
        <v>40</v>
      </c>
      <c r="E722" s="486" t="s">
        <v>105</v>
      </c>
      <c r="F722" s="1628"/>
      <c r="G722" s="1271"/>
      <c r="H722" s="143" t="s">
        <v>2060</v>
      </c>
      <c r="I722" s="579"/>
      <c r="J722" s="579"/>
      <c r="K722" s="579"/>
      <c r="L722" s="579"/>
      <c r="M722" s="579"/>
      <c r="N722" s="540"/>
      <c r="O722" s="138">
        <v>400</v>
      </c>
      <c r="P722" s="169">
        <v>43977</v>
      </c>
      <c r="Q722" s="138" t="s">
        <v>2061</v>
      </c>
      <c r="R722" s="138" t="s">
        <v>2050</v>
      </c>
      <c r="S722" s="486" t="s">
        <v>921</v>
      </c>
      <c r="T722" s="138" t="s">
        <v>60</v>
      </c>
      <c r="U722" s="486" t="s">
        <v>1785</v>
      </c>
      <c r="V722" s="170" t="s">
        <v>254</v>
      </c>
      <c r="W722" s="486">
        <v>7</v>
      </c>
      <c r="X722" s="198">
        <v>10720</v>
      </c>
      <c r="Y722" s="138"/>
      <c r="Z722" s="170">
        <v>17</v>
      </c>
      <c r="AA722" s="198">
        <v>0.3</v>
      </c>
      <c r="AB722" s="138"/>
      <c r="AC722" s="580">
        <v>0</v>
      </c>
      <c r="AD722" s="1484"/>
      <c r="AE722" s="1484"/>
      <c r="AF722" s="1484"/>
      <c r="AG722" s="1740"/>
      <c r="AH722" s="1740"/>
      <c r="AI722" s="580"/>
      <c r="AJ722" s="1387" t="s">
        <v>2062</v>
      </c>
      <c r="AK722" s="138"/>
      <c r="AL722" s="138"/>
      <c r="AM722" s="138"/>
      <c r="AN722" s="138"/>
      <c r="AO722" s="171"/>
      <c r="AP722" s="138"/>
      <c r="AQ722" s="172"/>
      <c r="AR722" s="170"/>
      <c r="AS722" s="138"/>
      <c r="AT722" s="138"/>
      <c r="AU722" s="138"/>
    </row>
    <row r="723" spans="1:47" s="73" customFormat="1" ht="15" customHeight="1" x14ac:dyDescent="0.2">
      <c r="A723" s="142"/>
      <c r="B723" s="578" t="s">
        <v>1685</v>
      </c>
      <c r="C723" s="1689">
        <v>0</v>
      </c>
      <c r="D723" s="1990">
        <v>40</v>
      </c>
      <c r="E723" s="486" t="s">
        <v>105</v>
      </c>
      <c r="F723" s="1628"/>
      <c r="G723" s="1271"/>
      <c r="H723" s="143" t="s">
        <v>2063</v>
      </c>
      <c r="I723" s="579"/>
      <c r="J723" s="579"/>
      <c r="K723" s="579"/>
      <c r="L723" s="579"/>
      <c r="M723" s="579"/>
      <c r="N723" s="540"/>
      <c r="O723" s="138">
        <v>401</v>
      </c>
      <c r="P723" s="169">
        <v>43977</v>
      </c>
      <c r="Q723" s="138" t="s">
        <v>2064</v>
      </c>
      <c r="R723" s="138" t="s">
        <v>2061</v>
      </c>
      <c r="S723" s="486" t="s">
        <v>921</v>
      </c>
      <c r="T723" s="138" t="s">
        <v>60</v>
      </c>
      <c r="U723" s="486" t="s">
        <v>1785</v>
      </c>
      <c r="V723" s="170" t="s">
        <v>254</v>
      </c>
      <c r="W723" s="486">
        <v>7</v>
      </c>
      <c r="X723" s="198">
        <v>10720</v>
      </c>
      <c r="Y723" s="138"/>
      <c r="Z723" s="170">
        <v>17</v>
      </c>
      <c r="AA723" s="198">
        <v>0.3</v>
      </c>
      <c r="AB723" s="138"/>
      <c r="AC723" s="580">
        <v>0</v>
      </c>
      <c r="AD723" s="1484"/>
      <c r="AE723" s="1484"/>
      <c r="AF723" s="1484"/>
      <c r="AG723" s="1740"/>
      <c r="AH723" s="1740"/>
      <c r="AI723" s="580"/>
      <c r="AJ723" s="1387" t="s">
        <v>2065</v>
      </c>
      <c r="AK723" s="138"/>
      <c r="AL723" s="138"/>
      <c r="AM723" s="138"/>
      <c r="AN723" s="138"/>
      <c r="AO723" s="171"/>
      <c r="AP723" s="138"/>
      <c r="AQ723" s="172"/>
      <c r="AR723" s="170"/>
      <c r="AS723" s="138"/>
      <c r="AT723" s="138"/>
      <c r="AU723" s="138"/>
    </row>
    <row r="725" spans="1:47" s="73" customFormat="1" ht="15" customHeight="1" x14ac:dyDescent="0.2">
      <c r="A725" s="142"/>
      <c r="B725" s="578"/>
      <c r="C725" s="1689"/>
      <c r="D725" s="1990">
        <v>2</v>
      </c>
      <c r="E725" s="486" t="s">
        <v>154</v>
      </c>
      <c r="F725" s="1627" t="s">
        <v>2071</v>
      </c>
      <c r="G725" s="1271"/>
      <c r="H725" s="143" t="s">
        <v>2068</v>
      </c>
      <c r="I725" s="579">
        <v>31200567</v>
      </c>
      <c r="J725" s="579"/>
      <c r="K725" s="579"/>
      <c r="L725" s="579"/>
      <c r="M725" s="579"/>
      <c r="N725" s="540"/>
      <c r="O725" s="138">
        <v>402</v>
      </c>
      <c r="P725" s="169">
        <v>43979</v>
      </c>
      <c r="Q725" s="138" t="s">
        <v>2066</v>
      </c>
      <c r="R725" s="138" t="s">
        <v>1941</v>
      </c>
      <c r="S725" s="486" t="s">
        <v>921</v>
      </c>
      <c r="T725" s="138" t="s">
        <v>60</v>
      </c>
      <c r="U725" s="486" t="s">
        <v>1785</v>
      </c>
      <c r="V725" s="170" t="s">
        <v>254</v>
      </c>
      <c r="W725" s="486">
        <v>7</v>
      </c>
      <c r="X725" s="198">
        <v>5680</v>
      </c>
      <c r="Y725" s="138"/>
      <c r="Z725" s="170">
        <v>17</v>
      </c>
      <c r="AA725" s="198">
        <v>0.3</v>
      </c>
      <c r="AB725" s="138"/>
      <c r="AC725" s="580">
        <v>0</v>
      </c>
      <c r="AD725" s="1484"/>
      <c r="AE725" s="1484"/>
      <c r="AF725" s="1484"/>
      <c r="AG725" s="1740"/>
      <c r="AH725" s="1740"/>
      <c r="AI725" s="580"/>
      <c r="AJ725" s="1387" t="s">
        <v>2067</v>
      </c>
      <c r="AK725" s="138"/>
      <c r="AL725" s="138"/>
      <c r="AM725" s="138"/>
      <c r="AN725" s="138"/>
      <c r="AO725" s="171"/>
      <c r="AP725" s="138"/>
      <c r="AQ725" s="172"/>
      <c r="AR725" s="170"/>
      <c r="AS725" s="138"/>
      <c r="AT725" s="138"/>
      <c r="AU725" s="138"/>
    </row>
    <row r="726" spans="1:47" s="73" customFormat="1" ht="15" customHeight="1" x14ac:dyDescent="0.2">
      <c r="A726" s="142"/>
      <c r="B726" s="578"/>
      <c r="C726" s="1689"/>
      <c r="D726" s="1990">
        <v>1</v>
      </c>
      <c r="E726" s="486" t="s">
        <v>154</v>
      </c>
      <c r="F726" s="1620" t="s">
        <v>2077</v>
      </c>
      <c r="G726" s="1271"/>
      <c r="H726" s="143" t="s">
        <v>2069</v>
      </c>
      <c r="I726" s="579">
        <v>31201794</v>
      </c>
      <c r="J726" s="579"/>
      <c r="K726" s="579"/>
      <c r="L726" s="579"/>
      <c r="M726" s="579"/>
      <c r="N726" s="540"/>
      <c r="O726" s="138">
        <v>403</v>
      </c>
      <c r="P726" s="169">
        <v>43979</v>
      </c>
      <c r="Q726" s="138" t="s">
        <v>2070</v>
      </c>
      <c r="R726" s="138" t="s">
        <v>2066</v>
      </c>
      <c r="S726" s="198" t="s">
        <v>244</v>
      </c>
      <c r="T726" s="138" t="s">
        <v>60</v>
      </c>
      <c r="U726" s="486" t="s">
        <v>1785</v>
      </c>
      <c r="V726" s="170" t="s">
        <v>254</v>
      </c>
      <c r="W726" s="486">
        <v>7</v>
      </c>
      <c r="X726" s="198">
        <v>2840</v>
      </c>
      <c r="Y726" s="138"/>
      <c r="Z726" s="170">
        <v>17</v>
      </c>
      <c r="AA726" s="198">
        <v>0.3</v>
      </c>
      <c r="AB726" s="138"/>
      <c r="AC726" s="580">
        <v>0</v>
      </c>
      <c r="AD726" s="1484"/>
      <c r="AE726" s="1484"/>
      <c r="AF726" s="1484"/>
      <c r="AG726" s="1740"/>
      <c r="AH726" s="1740"/>
      <c r="AI726" s="580"/>
      <c r="AJ726" s="1387" t="s">
        <v>2078</v>
      </c>
      <c r="AK726" s="138"/>
      <c r="AL726" s="138"/>
      <c r="AM726" s="138"/>
      <c r="AN726" s="138"/>
      <c r="AO726" s="171"/>
      <c r="AP726" s="138"/>
      <c r="AQ726" s="172"/>
      <c r="AR726" s="170"/>
      <c r="AS726" s="138"/>
      <c r="AT726" s="138"/>
      <c r="AU726" s="138"/>
    </row>
    <row r="727" spans="1:47" s="73" customFormat="1" ht="15" customHeight="1" x14ac:dyDescent="0.2">
      <c r="A727" s="142"/>
      <c r="B727" s="578"/>
      <c r="C727" s="1689"/>
      <c r="D727" s="1990">
        <v>1</v>
      </c>
      <c r="E727" s="486"/>
      <c r="F727" s="1627" t="s">
        <v>2079</v>
      </c>
      <c r="G727" s="1271"/>
      <c r="H727" s="143" t="s">
        <v>2072</v>
      </c>
      <c r="I727" s="579">
        <v>31203182</v>
      </c>
      <c r="J727" s="579"/>
      <c r="K727" s="579"/>
      <c r="L727" s="579"/>
      <c r="M727" s="579"/>
      <c r="N727" s="540"/>
      <c r="O727" s="138">
        <v>404</v>
      </c>
      <c r="P727" s="169">
        <v>43979</v>
      </c>
      <c r="Q727" s="138" t="s">
        <v>2073</v>
      </c>
      <c r="R727" s="138" t="s">
        <v>2066</v>
      </c>
      <c r="S727" s="486" t="s">
        <v>921</v>
      </c>
      <c r="T727" s="138" t="s">
        <v>60</v>
      </c>
      <c r="U727" s="486" t="s">
        <v>1785</v>
      </c>
      <c r="V727" s="170" t="s">
        <v>254</v>
      </c>
      <c r="W727" s="486">
        <v>7</v>
      </c>
      <c r="X727" s="198">
        <v>536</v>
      </c>
      <c r="Y727" s="138"/>
      <c r="Z727" s="170">
        <v>17</v>
      </c>
      <c r="AA727" s="198">
        <v>0.3</v>
      </c>
      <c r="AB727" s="138"/>
      <c r="AC727" s="580">
        <v>0</v>
      </c>
      <c r="AD727" s="1484"/>
      <c r="AE727" s="1484"/>
      <c r="AF727" s="1484"/>
      <c r="AG727" s="1740"/>
      <c r="AH727" s="1740"/>
      <c r="AI727" s="580"/>
      <c r="AJ727" s="1387" t="s">
        <v>2074</v>
      </c>
      <c r="AK727" s="138"/>
      <c r="AL727" s="138"/>
      <c r="AM727" s="138"/>
      <c r="AN727" s="138"/>
      <c r="AO727" s="171"/>
      <c r="AP727" s="138"/>
      <c r="AQ727" s="172"/>
      <c r="AR727" s="170"/>
      <c r="AS727" s="138"/>
      <c r="AT727" s="138"/>
      <c r="AU727" s="138"/>
    </row>
    <row r="728" spans="1:47" s="73" customFormat="1" ht="15" customHeight="1" x14ac:dyDescent="0.2">
      <c r="A728" s="142"/>
      <c r="B728" s="578"/>
      <c r="C728" s="1689"/>
      <c r="D728" s="1990">
        <v>2</v>
      </c>
      <c r="E728" s="486" t="s">
        <v>328</v>
      </c>
      <c r="F728" s="1627" t="s">
        <v>2082</v>
      </c>
      <c r="G728" s="1271" t="s">
        <v>2083</v>
      </c>
      <c r="H728" s="143" t="s">
        <v>2075</v>
      </c>
      <c r="I728" s="579">
        <v>31204863</v>
      </c>
      <c r="J728" s="579"/>
      <c r="K728" s="579"/>
      <c r="L728" s="579"/>
      <c r="M728" s="579"/>
      <c r="N728" s="540"/>
      <c r="O728" s="138">
        <v>405</v>
      </c>
      <c r="P728" s="169">
        <v>43979</v>
      </c>
      <c r="Q728" s="138" t="s">
        <v>2076</v>
      </c>
      <c r="R728" s="138" t="s">
        <v>2073</v>
      </c>
      <c r="S728" s="486" t="s">
        <v>921</v>
      </c>
      <c r="T728" s="138" t="s">
        <v>60</v>
      </c>
      <c r="U728" s="486" t="s">
        <v>1785</v>
      </c>
      <c r="V728" s="170" t="s">
        <v>254</v>
      </c>
      <c r="W728" s="486">
        <v>7</v>
      </c>
      <c r="X728" s="198">
        <v>5360</v>
      </c>
      <c r="Y728" s="138"/>
      <c r="Z728" s="170">
        <v>17</v>
      </c>
      <c r="AA728" s="198">
        <v>0.3</v>
      </c>
      <c r="AB728" s="138"/>
      <c r="AC728" s="580">
        <v>0</v>
      </c>
      <c r="AD728" s="1484"/>
      <c r="AE728" s="1484"/>
      <c r="AF728" s="1484"/>
      <c r="AG728" s="1740"/>
      <c r="AH728" s="1740"/>
      <c r="AI728" s="580"/>
      <c r="AJ728" s="1387" t="s">
        <v>2074</v>
      </c>
      <c r="AK728" s="138"/>
      <c r="AL728" s="138"/>
      <c r="AM728" s="138"/>
      <c r="AN728" s="138"/>
      <c r="AO728" s="171"/>
      <c r="AP728" s="138"/>
      <c r="AQ728" s="172"/>
      <c r="AR728" s="170"/>
      <c r="AS728" s="138"/>
      <c r="AT728" s="138"/>
      <c r="AU728" s="138"/>
    </row>
    <row r="730" spans="1:47" s="73" customFormat="1" ht="15" customHeight="1" x14ac:dyDescent="0.2">
      <c r="A730" s="142"/>
      <c r="B730" s="578" t="s">
        <v>1685</v>
      </c>
      <c r="C730" s="1689">
        <v>0</v>
      </c>
      <c r="D730" s="1990">
        <v>2</v>
      </c>
      <c r="E730" s="486" t="s">
        <v>328</v>
      </c>
      <c r="F730" s="1620" t="s">
        <v>2093</v>
      </c>
      <c r="G730" s="1271"/>
      <c r="H730" s="143" t="s">
        <v>2080</v>
      </c>
      <c r="I730" s="579">
        <v>31206206</v>
      </c>
      <c r="J730" s="579"/>
      <c r="K730" s="579"/>
      <c r="L730" s="579"/>
      <c r="M730" s="579"/>
      <c r="N730" s="540"/>
      <c r="O730" s="138">
        <v>406</v>
      </c>
      <c r="P730" s="169">
        <v>43979</v>
      </c>
      <c r="Q730" s="138" t="s">
        <v>2081</v>
      </c>
      <c r="R730" s="138" t="s">
        <v>1941</v>
      </c>
      <c r="S730" s="486" t="s">
        <v>921</v>
      </c>
      <c r="T730" s="138" t="s">
        <v>60</v>
      </c>
      <c r="U730" s="486" t="s">
        <v>1785</v>
      </c>
      <c r="V730" s="170" t="s">
        <v>254</v>
      </c>
      <c r="W730" s="486">
        <v>7</v>
      </c>
      <c r="X730" s="198">
        <v>10720</v>
      </c>
      <c r="Y730" s="138"/>
      <c r="Z730" s="170">
        <v>17</v>
      </c>
      <c r="AA730" s="198">
        <v>0.3</v>
      </c>
      <c r="AB730" s="138"/>
      <c r="AC730" s="580">
        <v>0</v>
      </c>
      <c r="AD730" s="1484"/>
      <c r="AE730" s="1484"/>
      <c r="AF730" s="1484"/>
      <c r="AG730" s="1740"/>
      <c r="AH730" s="1740"/>
      <c r="AI730" s="580"/>
      <c r="AJ730" s="1387" t="s">
        <v>2074</v>
      </c>
      <c r="AK730" s="138"/>
      <c r="AL730" s="138"/>
      <c r="AM730" s="138"/>
      <c r="AN730" s="138"/>
      <c r="AO730" s="171"/>
      <c r="AP730" s="138"/>
      <c r="AQ730" s="172"/>
      <c r="AR730" s="170"/>
      <c r="AS730" s="138"/>
      <c r="AT730" s="138"/>
      <c r="AU730" s="138"/>
    </row>
    <row r="732" spans="1:47" s="73" customFormat="1" ht="15" customHeight="1" x14ac:dyDescent="0.2">
      <c r="A732" s="142"/>
      <c r="B732" s="578"/>
      <c r="C732" s="1689"/>
      <c r="D732" s="1990">
        <v>1</v>
      </c>
      <c r="E732" s="486" t="s">
        <v>328</v>
      </c>
      <c r="F732" s="1627" t="s">
        <v>2098</v>
      </c>
      <c r="G732" s="1271" t="s">
        <v>2544</v>
      </c>
      <c r="H732" s="143" t="s">
        <v>2084</v>
      </c>
      <c r="I732" s="579">
        <v>31206926</v>
      </c>
      <c r="J732" s="579"/>
      <c r="K732" s="579"/>
      <c r="L732" s="579"/>
      <c r="M732" s="579"/>
      <c r="N732" s="540"/>
      <c r="O732" s="138">
        <v>407</v>
      </c>
      <c r="P732" s="169">
        <v>43979</v>
      </c>
      <c r="Q732" s="138" t="s">
        <v>2085</v>
      </c>
      <c r="R732" s="138" t="s">
        <v>2076</v>
      </c>
      <c r="S732" s="486" t="s">
        <v>921</v>
      </c>
      <c r="T732" s="138" t="s">
        <v>60</v>
      </c>
      <c r="U732" s="486" t="s">
        <v>1785</v>
      </c>
      <c r="V732" s="170" t="s">
        <v>254</v>
      </c>
      <c r="W732" s="486">
        <v>7</v>
      </c>
      <c r="X732" s="198">
        <v>2680</v>
      </c>
      <c r="Y732" s="138"/>
      <c r="Z732" s="170">
        <v>17</v>
      </c>
      <c r="AA732" s="198">
        <v>0.3</v>
      </c>
      <c r="AB732" s="138"/>
      <c r="AC732" s="580">
        <v>0</v>
      </c>
      <c r="AD732" s="1484"/>
      <c r="AE732" s="1484"/>
      <c r="AF732" s="1484"/>
      <c r="AG732" s="1740"/>
      <c r="AH732" s="1740"/>
      <c r="AI732" s="580"/>
      <c r="AJ732" s="1387" t="s">
        <v>2086</v>
      </c>
      <c r="AK732" s="138"/>
      <c r="AL732" s="138"/>
      <c r="AM732" s="138"/>
      <c r="AN732" s="138"/>
      <c r="AO732" s="171"/>
      <c r="AP732" s="138"/>
      <c r="AQ732" s="172"/>
      <c r="AR732" s="170"/>
      <c r="AS732" s="138"/>
      <c r="AT732" s="138"/>
      <c r="AU732" s="138"/>
    </row>
    <row r="733" spans="1:47" s="73" customFormat="1" ht="15" customHeight="1" x14ac:dyDescent="0.2">
      <c r="A733" s="142"/>
      <c r="B733" s="578" t="s">
        <v>1685</v>
      </c>
      <c r="C733" s="1689">
        <v>0</v>
      </c>
      <c r="D733" s="1990">
        <v>2</v>
      </c>
      <c r="E733" s="486" t="s">
        <v>328</v>
      </c>
      <c r="F733" s="1620" t="s">
        <v>2097</v>
      </c>
      <c r="G733" s="1271" t="s">
        <v>2544</v>
      </c>
      <c r="H733" s="143" t="s">
        <v>2088</v>
      </c>
      <c r="I733" s="579">
        <v>31208439</v>
      </c>
      <c r="J733" s="579"/>
      <c r="K733" s="579"/>
      <c r="L733" s="579"/>
      <c r="M733" s="579"/>
      <c r="N733" s="540"/>
      <c r="O733" s="138">
        <v>408</v>
      </c>
      <c r="P733" s="169">
        <v>43979</v>
      </c>
      <c r="Q733" s="138" t="s">
        <v>2087</v>
      </c>
      <c r="R733" s="138" t="s">
        <v>2081</v>
      </c>
      <c r="S733" s="486" t="s">
        <v>921</v>
      </c>
      <c r="T733" s="138" t="s">
        <v>60</v>
      </c>
      <c r="U733" s="486" t="s">
        <v>1785</v>
      </c>
      <c r="V733" s="170" t="s">
        <v>254</v>
      </c>
      <c r="W733" s="486">
        <v>7</v>
      </c>
      <c r="X733" s="198">
        <v>10720</v>
      </c>
      <c r="Y733" s="138"/>
      <c r="Z733" s="170">
        <v>17</v>
      </c>
      <c r="AA733" s="198">
        <v>0.3</v>
      </c>
      <c r="AB733" s="138"/>
      <c r="AC733" s="580">
        <v>0</v>
      </c>
      <c r="AD733" s="1484"/>
      <c r="AE733" s="1484"/>
      <c r="AF733" s="1484"/>
      <c r="AG733" s="1740"/>
      <c r="AH733" s="1740"/>
      <c r="AI733" s="580"/>
      <c r="AJ733" s="1387" t="s">
        <v>2089</v>
      </c>
      <c r="AK733" s="138"/>
      <c r="AL733" s="138"/>
      <c r="AM733" s="138"/>
      <c r="AN733" s="138"/>
      <c r="AO733" s="171"/>
      <c r="AP733" s="138"/>
      <c r="AQ733" s="172"/>
      <c r="AR733" s="170"/>
      <c r="AS733" s="138"/>
      <c r="AT733" s="138"/>
      <c r="AU733" s="138"/>
    </row>
    <row r="734" spans="1:47" s="73" customFormat="1" ht="15" customHeight="1" x14ac:dyDescent="0.2">
      <c r="A734" s="142"/>
      <c r="B734" s="578"/>
      <c r="C734" s="1689"/>
      <c r="D734" s="1990"/>
      <c r="E734" s="486"/>
      <c r="F734" s="1620"/>
      <c r="G734" s="1318" t="s">
        <v>2545</v>
      </c>
      <c r="H734" s="143"/>
      <c r="I734" s="1275">
        <v>31248064</v>
      </c>
      <c r="J734" s="1275"/>
      <c r="K734" s="1275"/>
      <c r="L734" s="1275"/>
      <c r="M734" s="1275"/>
      <c r="N734" s="540"/>
      <c r="O734" s="1276">
        <v>408</v>
      </c>
      <c r="P734" s="1277">
        <v>43981</v>
      </c>
      <c r="Q734" s="138"/>
      <c r="R734" s="138"/>
      <c r="S734" s="486"/>
      <c r="T734" s="138"/>
      <c r="U734" s="486"/>
      <c r="V734" s="170"/>
      <c r="W734" s="486"/>
      <c r="X734" s="198"/>
      <c r="Y734" s="138"/>
      <c r="Z734" s="170"/>
      <c r="AA734" s="198"/>
      <c r="AB734" s="138"/>
      <c r="AC734" s="580"/>
      <c r="AD734" s="1484"/>
      <c r="AE734" s="1484"/>
      <c r="AF734" s="1484"/>
      <c r="AG734" s="1740"/>
      <c r="AH734" s="1740"/>
      <c r="AI734" s="580"/>
      <c r="AJ734" s="1387" t="s">
        <v>2107</v>
      </c>
      <c r="AK734" s="138"/>
      <c r="AL734" s="138"/>
      <c r="AM734" s="138"/>
      <c r="AN734" s="138"/>
      <c r="AO734" s="171"/>
      <c r="AP734" s="138"/>
      <c r="AQ734" s="172"/>
      <c r="AR734" s="170"/>
      <c r="AS734" s="138"/>
      <c r="AT734" s="138"/>
      <c r="AU734" s="138"/>
    </row>
    <row r="735" spans="1:47" s="73" customFormat="1" ht="15" customHeight="1" x14ac:dyDescent="0.2">
      <c r="A735" s="142"/>
      <c r="B735" s="578" t="s">
        <v>1685</v>
      </c>
      <c r="C735" s="1689">
        <v>0</v>
      </c>
      <c r="D735" s="1990">
        <v>2</v>
      </c>
      <c r="E735" s="486" t="s">
        <v>328</v>
      </c>
      <c r="F735" s="1620" t="s">
        <v>2096</v>
      </c>
      <c r="G735" s="1318" t="s">
        <v>771</v>
      </c>
      <c r="H735" s="143" t="s">
        <v>2090</v>
      </c>
      <c r="I735" s="579">
        <v>31208478</v>
      </c>
      <c r="J735" s="579"/>
      <c r="K735" s="579"/>
      <c r="L735" s="579"/>
      <c r="M735" s="579"/>
      <c r="N735" s="540"/>
      <c r="O735" s="138">
        <v>409</v>
      </c>
      <c r="P735" s="169">
        <v>43979</v>
      </c>
      <c r="Q735" s="138" t="s">
        <v>2091</v>
      </c>
      <c r="R735" s="138" t="s">
        <v>2081</v>
      </c>
      <c r="S735" s="486" t="s">
        <v>921</v>
      </c>
      <c r="T735" s="138" t="s">
        <v>60</v>
      </c>
      <c r="U735" s="486" t="s">
        <v>1785</v>
      </c>
      <c r="V735" s="170" t="s">
        <v>254</v>
      </c>
      <c r="W735" s="486">
        <v>7</v>
      </c>
      <c r="X735" s="198">
        <v>10720</v>
      </c>
      <c r="Y735" s="138"/>
      <c r="Z735" s="170">
        <v>17</v>
      </c>
      <c r="AA735" s="198">
        <v>0.3</v>
      </c>
      <c r="AB735" s="138"/>
      <c r="AC735" s="580">
        <v>0</v>
      </c>
      <c r="AD735" s="1484"/>
      <c r="AE735" s="1484"/>
      <c r="AF735" s="1484"/>
      <c r="AG735" s="1740"/>
      <c r="AH735" s="1740"/>
      <c r="AI735" s="580"/>
      <c r="AJ735" s="1387" t="s">
        <v>2092</v>
      </c>
      <c r="AK735" s="138"/>
      <c r="AL735" s="138"/>
      <c r="AM735" s="138"/>
      <c r="AN735" s="138"/>
      <c r="AO735" s="171"/>
      <c r="AP735" s="138"/>
      <c r="AQ735" s="172"/>
      <c r="AR735" s="170"/>
      <c r="AS735" s="138"/>
      <c r="AT735" s="138"/>
      <c r="AU735" s="138"/>
    </row>
    <row r="737" spans="1:47" s="73" customFormat="1" ht="15" customHeight="1" x14ac:dyDescent="0.2">
      <c r="A737" s="142"/>
      <c r="B737" s="578"/>
      <c r="C737" s="1689"/>
      <c r="D737" s="1990">
        <v>5</v>
      </c>
      <c r="E737" s="486" t="s">
        <v>328</v>
      </c>
      <c r="F737" s="1620" t="s">
        <v>2546</v>
      </c>
      <c r="G737" s="1271" t="s">
        <v>2544</v>
      </c>
      <c r="H737" s="143" t="s">
        <v>2099</v>
      </c>
      <c r="I737" s="540">
        <v>31224344</v>
      </c>
      <c r="J737" s="540"/>
      <c r="K737" s="540"/>
      <c r="L737" s="540"/>
      <c r="M737" s="540"/>
      <c r="N737" s="540"/>
      <c r="O737" s="138">
        <v>410</v>
      </c>
      <c r="P737" s="169">
        <v>43979</v>
      </c>
      <c r="Q737" s="138" t="s">
        <v>2094</v>
      </c>
      <c r="R737" s="138" t="s">
        <v>1991</v>
      </c>
      <c r="S737" s="486" t="s">
        <v>921</v>
      </c>
      <c r="T737" s="138" t="s">
        <v>60</v>
      </c>
      <c r="U737" s="138" t="s">
        <v>1864</v>
      </c>
      <c r="V737" s="170" t="s">
        <v>254</v>
      </c>
      <c r="W737" s="486">
        <v>7</v>
      </c>
      <c r="X737" s="486">
        <v>21440</v>
      </c>
      <c r="Y737" s="138"/>
      <c r="Z737" s="170">
        <v>17</v>
      </c>
      <c r="AA737" s="486">
        <v>0.3</v>
      </c>
      <c r="AB737" s="138"/>
      <c r="AC737" s="580">
        <v>0</v>
      </c>
      <c r="AD737" s="1484"/>
      <c r="AE737" s="1484"/>
      <c r="AF737" s="1484"/>
      <c r="AG737" s="1740"/>
      <c r="AH737" s="1740"/>
      <c r="AI737" s="580"/>
      <c r="AJ737" s="1387" t="s">
        <v>2095</v>
      </c>
      <c r="AK737" s="138"/>
      <c r="AL737" s="138"/>
      <c r="AM737" s="138"/>
      <c r="AN737" s="138"/>
      <c r="AO737" s="171"/>
      <c r="AP737" s="138"/>
      <c r="AQ737" s="172"/>
      <c r="AR737" s="170"/>
      <c r="AS737" s="138"/>
      <c r="AT737" s="138"/>
      <c r="AU737" s="138"/>
    </row>
    <row r="738" spans="1:47" s="73" customFormat="1" ht="15" customHeight="1" x14ac:dyDescent="0.2">
      <c r="A738" s="142"/>
      <c r="B738" s="578" t="s">
        <v>1685</v>
      </c>
      <c r="C738" s="1689">
        <v>0</v>
      </c>
      <c r="D738" s="1990">
        <v>2</v>
      </c>
      <c r="E738" s="486" t="s">
        <v>154</v>
      </c>
      <c r="F738" s="1620" t="s">
        <v>2071</v>
      </c>
      <c r="G738" s="1271" t="s">
        <v>2544</v>
      </c>
      <c r="H738" s="143" t="s">
        <v>2100</v>
      </c>
      <c r="I738" s="579">
        <v>31228703</v>
      </c>
      <c r="J738" s="579"/>
      <c r="K738" s="579"/>
      <c r="L738" s="579"/>
      <c r="M738" s="579"/>
      <c r="N738" s="540"/>
      <c r="O738" s="138">
        <v>411</v>
      </c>
      <c r="P738" s="169">
        <v>43980</v>
      </c>
      <c r="Q738" s="138" t="s">
        <v>2101</v>
      </c>
      <c r="R738" s="138" t="s">
        <v>1941</v>
      </c>
      <c r="S738" s="486" t="s">
        <v>921</v>
      </c>
      <c r="T738" s="138" t="s">
        <v>60</v>
      </c>
      <c r="U738" s="486" t="s">
        <v>1785</v>
      </c>
      <c r="V738" s="170" t="s">
        <v>254</v>
      </c>
      <c r="W738" s="486">
        <v>7</v>
      </c>
      <c r="X738" s="198">
        <v>5360</v>
      </c>
      <c r="Y738" s="138"/>
      <c r="Z738" s="170">
        <v>17</v>
      </c>
      <c r="AA738" s="198">
        <v>0.3</v>
      </c>
      <c r="AB738" s="138"/>
      <c r="AC738" s="580">
        <v>0</v>
      </c>
      <c r="AD738" s="1484"/>
      <c r="AE738" s="1484"/>
      <c r="AF738" s="1484"/>
      <c r="AG738" s="1740"/>
      <c r="AH738" s="1740"/>
      <c r="AI738" s="580"/>
      <c r="AJ738" s="1387" t="s">
        <v>2102</v>
      </c>
      <c r="AK738" s="138"/>
      <c r="AL738" s="138"/>
      <c r="AM738" s="138"/>
      <c r="AN738" s="138"/>
      <c r="AO738" s="171"/>
      <c r="AP738" s="138"/>
      <c r="AQ738" s="172"/>
      <c r="AR738" s="170"/>
      <c r="AS738" s="138"/>
      <c r="AT738" s="138"/>
      <c r="AU738" s="138"/>
    </row>
    <row r="739" spans="1:47" s="73" customFormat="1" ht="15" customHeight="1" x14ac:dyDescent="0.2">
      <c r="A739" s="142"/>
      <c r="B739" s="578" t="s">
        <v>1685</v>
      </c>
      <c r="C739" s="1689">
        <v>0</v>
      </c>
      <c r="D739" s="1990">
        <v>2</v>
      </c>
      <c r="E739" s="486" t="s">
        <v>154</v>
      </c>
      <c r="F739" s="1620" t="s">
        <v>2547</v>
      </c>
      <c r="G739" s="1271" t="s">
        <v>2544</v>
      </c>
      <c r="H739" s="143" t="s">
        <v>2104</v>
      </c>
      <c r="I739" s="579">
        <v>31231512</v>
      </c>
      <c r="J739" s="579"/>
      <c r="K739" s="579"/>
      <c r="L739" s="579"/>
      <c r="M739" s="579"/>
      <c r="N739" s="540"/>
      <c r="O739" s="138">
        <v>412</v>
      </c>
      <c r="P739" s="169">
        <v>43980</v>
      </c>
      <c r="Q739" s="138" t="s">
        <v>2105</v>
      </c>
      <c r="R739" s="138" t="s">
        <v>2101</v>
      </c>
      <c r="S739" s="486" t="s">
        <v>921</v>
      </c>
      <c r="T739" s="138" t="s">
        <v>60</v>
      </c>
      <c r="U739" s="486" t="s">
        <v>1785</v>
      </c>
      <c r="V739" s="170" t="s">
        <v>254</v>
      </c>
      <c r="W739" s="486">
        <v>7</v>
      </c>
      <c r="X739" s="486">
        <v>5360</v>
      </c>
      <c r="Y739" s="138"/>
      <c r="Z739" s="170">
        <v>17</v>
      </c>
      <c r="AA739" s="198">
        <v>0.3</v>
      </c>
      <c r="AB739" s="138"/>
      <c r="AC739" s="580">
        <v>0</v>
      </c>
      <c r="AD739" s="1484"/>
      <c r="AE739" s="1484"/>
      <c r="AF739" s="1484"/>
      <c r="AG739" s="1740"/>
      <c r="AH739" s="1740"/>
      <c r="AI739" s="580"/>
      <c r="AJ739" s="1387" t="s">
        <v>2103</v>
      </c>
      <c r="AK739" s="138"/>
      <c r="AL739" s="138"/>
      <c r="AM739" s="138"/>
      <c r="AN739" s="138"/>
      <c r="AO739" s="171"/>
      <c r="AP739" s="138"/>
      <c r="AQ739" s="172"/>
      <c r="AR739" s="170"/>
      <c r="AS739" s="138"/>
      <c r="AT739" s="138"/>
      <c r="AU739" s="138"/>
    </row>
    <row r="740" spans="1:47" s="73" customFormat="1" ht="15" customHeight="1" x14ac:dyDescent="0.2">
      <c r="A740" s="142"/>
      <c r="B740" s="578" t="s">
        <v>1685</v>
      </c>
      <c r="C740" s="1689" t="s">
        <v>2538</v>
      </c>
      <c r="D740" s="1990">
        <v>8</v>
      </c>
      <c r="E740" s="486" t="s">
        <v>328</v>
      </c>
      <c r="F740" s="1620" t="s">
        <v>2548</v>
      </c>
      <c r="G740" s="1271" t="s">
        <v>2544</v>
      </c>
      <c r="H740" s="143" t="s">
        <v>2108</v>
      </c>
      <c r="I740" s="579">
        <v>31263048</v>
      </c>
      <c r="J740" s="579"/>
      <c r="K740" s="579"/>
      <c r="L740" s="579"/>
      <c r="M740" s="579"/>
      <c r="N740" s="540"/>
      <c r="O740" s="138">
        <v>413</v>
      </c>
      <c r="P740" s="169">
        <v>43981</v>
      </c>
      <c r="Q740" s="138" t="s">
        <v>2106</v>
      </c>
      <c r="R740" s="138" t="s">
        <v>2081</v>
      </c>
      <c r="S740" s="486" t="s">
        <v>921</v>
      </c>
      <c r="T740" s="138" t="s">
        <v>60</v>
      </c>
      <c r="U740" s="486" t="s">
        <v>1785</v>
      </c>
      <c r="V740" s="170" t="s">
        <v>254</v>
      </c>
      <c r="W740" s="486">
        <v>7</v>
      </c>
      <c r="X740" s="198">
        <v>5360</v>
      </c>
      <c r="Y740" s="138"/>
      <c r="Z740" s="170">
        <v>17</v>
      </c>
      <c r="AA740" s="198">
        <v>0.3</v>
      </c>
      <c r="AB740" s="138"/>
      <c r="AC740" s="580">
        <v>0</v>
      </c>
      <c r="AD740" s="1484"/>
      <c r="AE740" s="1484"/>
      <c r="AF740" s="1484"/>
      <c r="AG740" s="1740"/>
      <c r="AH740" s="1740"/>
      <c r="AI740" s="580"/>
      <c r="AJ740" s="1387" t="s">
        <v>2109</v>
      </c>
      <c r="AK740" s="138"/>
      <c r="AL740" s="138"/>
      <c r="AM740" s="138"/>
      <c r="AN740" s="138"/>
      <c r="AO740" s="171"/>
      <c r="AP740" s="138"/>
      <c r="AQ740" s="172"/>
      <c r="AR740" s="170"/>
      <c r="AS740" s="138"/>
      <c r="AT740" s="138"/>
      <c r="AU740" s="138"/>
    </row>
    <row r="741" spans="1:47" ht="16" x14ac:dyDescent="0.2">
      <c r="H741" s="11" t="s">
        <v>2110</v>
      </c>
      <c r="I741" s="11">
        <v>31271670</v>
      </c>
      <c r="O741" s="1">
        <v>414</v>
      </c>
      <c r="P741" s="66">
        <v>43981</v>
      </c>
      <c r="Q741" s="138"/>
      <c r="AJ741" s="1319" t="s">
        <v>2111</v>
      </c>
    </row>
    <row r="743" spans="1:47" ht="16" x14ac:dyDescent="0.2">
      <c r="F743" s="1630">
        <v>0.58680555555555558</v>
      </c>
      <c r="H743" s="11" t="s">
        <v>2112</v>
      </c>
      <c r="I743" s="11">
        <v>31278268</v>
      </c>
      <c r="O743" s="1">
        <v>416</v>
      </c>
      <c r="P743" s="66">
        <v>43983</v>
      </c>
      <c r="Q743" s="1" t="s">
        <v>2115</v>
      </c>
      <c r="S743" s="1" t="s">
        <v>921</v>
      </c>
      <c r="T743" s="138" t="s">
        <v>22</v>
      </c>
      <c r="U743" s="486" t="s">
        <v>1785</v>
      </c>
      <c r="V743" s="5" t="s">
        <v>310</v>
      </c>
      <c r="X743" s="257">
        <v>741</v>
      </c>
      <c r="Z743" s="5">
        <v>18</v>
      </c>
      <c r="AA743" s="1">
        <v>0.05</v>
      </c>
      <c r="AJ743" s="1319" t="s">
        <v>2113</v>
      </c>
    </row>
    <row r="744" spans="1:47" ht="16" x14ac:dyDescent="0.2">
      <c r="H744" s="11" t="s">
        <v>2114</v>
      </c>
      <c r="I744" s="11">
        <v>31279922</v>
      </c>
      <c r="O744" s="1">
        <v>417</v>
      </c>
      <c r="P744" s="66">
        <v>43983</v>
      </c>
      <c r="Q744" s="1" t="s">
        <v>2116</v>
      </c>
      <c r="R744" t="s">
        <v>2115</v>
      </c>
      <c r="S744" s="1" t="s">
        <v>921</v>
      </c>
      <c r="T744" s="138" t="s">
        <v>22</v>
      </c>
      <c r="U744" s="486" t="s">
        <v>1785</v>
      </c>
      <c r="V744" s="5" t="s">
        <v>310</v>
      </c>
      <c r="X744" s="257">
        <v>741</v>
      </c>
      <c r="Z744" s="5">
        <v>18</v>
      </c>
      <c r="AA744" s="1">
        <v>0.05</v>
      </c>
      <c r="AJ744" s="1319" t="s">
        <v>2117</v>
      </c>
    </row>
    <row r="745" spans="1:47" ht="16" x14ac:dyDescent="0.2">
      <c r="H745" s="11" t="s">
        <v>2119</v>
      </c>
      <c r="I745" s="11">
        <v>31280486</v>
      </c>
      <c r="O745" s="1">
        <v>418</v>
      </c>
      <c r="Q745" s="1" t="s">
        <v>2118</v>
      </c>
      <c r="R745" t="s">
        <v>448</v>
      </c>
    </row>
    <row r="746" spans="1:47" ht="16" x14ac:dyDescent="0.2">
      <c r="F746" s="1630">
        <v>0.58680555555555558</v>
      </c>
      <c r="H746" s="11" t="s">
        <v>2120</v>
      </c>
      <c r="I746" s="11">
        <v>31325112</v>
      </c>
      <c r="O746" s="1">
        <v>419</v>
      </c>
      <c r="P746" s="66">
        <v>43985</v>
      </c>
      <c r="Q746" s="1" t="s">
        <v>2121</v>
      </c>
      <c r="R746" s="1" t="s">
        <v>2115</v>
      </c>
      <c r="S746" s="1" t="s">
        <v>921</v>
      </c>
      <c r="T746" s="138" t="s">
        <v>22</v>
      </c>
      <c r="U746" s="486" t="s">
        <v>1785</v>
      </c>
      <c r="V746" s="5" t="s">
        <v>2122</v>
      </c>
      <c r="X746" s="257">
        <v>409</v>
      </c>
      <c r="Z746" s="5">
        <v>18</v>
      </c>
      <c r="AA746" s="1">
        <v>0.05</v>
      </c>
      <c r="AJ746" s="1319" t="s">
        <v>2113</v>
      </c>
    </row>
    <row r="747" spans="1:47" ht="16" x14ac:dyDescent="0.2">
      <c r="F747" s="1630"/>
      <c r="H747" s="11" t="s">
        <v>2124</v>
      </c>
      <c r="I747" s="51">
        <v>31364564</v>
      </c>
      <c r="J747" s="51"/>
      <c r="K747" s="51"/>
      <c r="L747" s="51"/>
      <c r="M747" s="51"/>
      <c r="O747" s="1">
        <v>420</v>
      </c>
      <c r="P747" s="66">
        <v>43986</v>
      </c>
      <c r="Q747" s="1" t="s">
        <v>2123</v>
      </c>
      <c r="R747" s="1" t="s">
        <v>2121</v>
      </c>
      <c r="S747" s="1" t="s">
        <v>921</v>
      </c>
      <c r="T747" s="138" t="s">
        <v>22</v>
      </c>
      <c r="U747" s="486" t="s">
        <v>1785</v>
      </c>
      <c r="V747" s="5" t="s">
        <v>2122</v>
      </c>
      <c r="X747" s="257">
        <v>409</v>
      </c>
      <c r="Z747" s="5">
        <v>18</v>
      </c>
      <c r="AA747" s="1">
        <v>0.05</v>
      </c>
      <c r="AJ747" s="1388" t="s">
        <v>2125</v>
      </c>
    </row>
    <row r="748" spans="1:47" ht="16" x14ac:dyDescent="0.2">
      <c r="F748" s="1630"/>
      <c r="H748" s="11" t="s">
        <v>2128</v>
      </c>
      <c r="I748" s="51">
        <v>31364565</v>
      </c>
      <c r="J748" s="51"/>
      <c r="K748" s="51"/>
      <c r="L748" s="51"/>
      <c r="M748" s="51"/>
      <c r="O748" s="1">
        <v>421</v>
      </c>
      <c r="P748" s="66">
        <v>43986</v>
      </c>
      <c r="Q748" s="1" t="s">
        <v>2127</v>
      </c>
      <c r="R748" s="1" t="s">
        <v>2123</v>
      </c>
      <c r="S748" s="1" t="s">
        <v>921</v>
      </c>
      <c r="T748" s="138" t="s">
        <v>22</v>
      </c>
      <c r="U748" s="486" t="s">
        <v>1785</v>
      </c>
      <c r="V748" s="5" t="s">
        <v>2122</v>
      </c>
      <c r="X748" s="257">
        <v>409</v>
      </c>
      <c r="Z748" s="5">
        <v>18</v>
      </c>
      <c r="AA748" s="1">
        <v>0.05</v>
      </c>
      <c r="AJ748" s="1388" t="s">
        <v>2126</v>
      </c>
    </row>
    <row r="749" spans="1:47" ht="16" x14ac:dyDescent="0.2">
      <c r="F749" s="1630"/>
      <c r="H749" s="11" t="s">
        <v>2129</v>
      </c>
      <c r="I749" s="51">
        <v>31364568</v>
      </c>
      <c r="J749" s="51"/>
      <c r="K749" s="51"/>
      <c r="L749" s="51"/>
      <c r="M749" s="51"/>
      <c r="O749" s="1">
        <v>422</v>
      </c>
      <c r="P749" s="66">
        <v>43986</v>
      </c>
      <c r="Q749" s="1" t="s">
        <v>2130</v>
      </c>
      <c r="R749" s="1" t="s">
        <v>2123</v>
      </c>
      <c r="S749" s="1" t="s">
        <v>921</v>
      </c>
      <c r="T749" s="138" t="s">
        <v>22</v>
      </c>
      <c r="U749" s="486" t="s">
        <v>1785</v>
      </c>
      <c r="V749" s="5" t="s">
        <v>2122</v>
      </c>
      <c r="X749" s="257">
        <v>409</v>
      </c>
      <c r="Z749" s="5">
        <v>18</v>
      </c>
      <c r="AA749" s="1">
        <v>0.05</v>
      </c>
      <c r="AJ749" s="1388" t="s">
        <v>2131</v>
      </c>
    </row>
    <row r="750" spans="1:47" ht="16" x14ac:dyDescent="0.2">
      <c r="F750" s="1630"/>
      <c r="H750" s="11" t="s">
        <v>2132</v>
      </c>
      <c r="I750" s="51">
        <v>31364570</v>
      </c>
      <c r="J750" s="51"/>
      <c r="K750" s="51"/>
      <c r="L750" s="51"/>
      <c r="M750" s="51"/>
      <c r="O750" s="1">
        <v>423</v>
      </c>
      <c r="P750" s="66">
        <v>43986</v>
      </c>
      <c r="Q750" s="1" t="s">
        <v>2133</v>
      </c>
      <c r="R750" s="1" t="s">
        <v>2123</v>
      </c>
      <c r="S750" s="1" t="s">
        <v>921</v>
      </c>
      <c r="T750" s="138" t="s">
        <v>22</v>
      </c>
      <c r="U750" s="486" t="s">
        <v>1785</v>
      </c>
      <c r="V750" s="5" t="s">
        <v>2122</v>
      </c>
      <c r="X750" s="257">
        <v>409</v>
      </c>
      <c r="Z750" s="5">
        <v>18</v>
      </c>
      <c r="AA750" s="1">
        <v>0.05</v>
      </c>
      <c r="AJ750" s="1388" t="s">
        <v>2134</v>
      </c>
    </row>
    <row r="751" spans="1:47" ht="16" x14ac:dyDescent="0.2">
      <c r="F751" s="1630"/>
      <c r="H751" s="11" t="s">
        <v>2135</v>
      </c>
      <c r="I751" s="51">
        <v>31364571</v>
      </c>
      <c r="J751" s="51"/>
      <c r="K751" s="51"/>
      <c r="L751" s="51"/>
      <c r="M751" s="51"/>
      <c r="O751" s="1">
        <v>424</v>
      </c>
      <c r="P751" s="66">
        <v>43986</v>
      </c>
      <c r="Q751" s="1" t="s">
        <v>2136</v>
      </c>
      <c r="R751" s="1" t="s">
        <v>2123</v>
      </c>
      <c r="S751" s="1" t="s">
        <v>921</v>
      </c>
      <c r="T751" s="138" t="s">
        <v>22</v>
      </c>
      <c r="U751" s="486" t="s">
        <v>1785</v>
      </c>
      <c r="V751" s="5" t="s">
        <v>2122</v>
      </c>
      <c r="X751" s="257">
        <v>409</v>
      </c>
      <c r="Z751" s="5">
        <v>18</v>
      </c>
      <c r="AA751" s="1">
        <v>0.05</v>
      </c>
      <c r="AJ751" s="1388" t="s">
        <v>2137</v>
      </c>
    </row>
    <row r="752" spans="1:47" ht="16" x14ac:dyDescent="0.2">
      <c r="F752" s="1630"/>
      <c r="H752" s="11" t="s">
        <v>2138</v>
      </c>
      <c r="I752" s="51">
        <v>31365574</v>
      </c>
      <c r="J752" s="51"/>
      <c r="K752" s="51"/>
      <c r="L752" s="51"/>
      <c r="M752" s="51"/>
      <c r="O752" s="1">
        <v>425</v>
      </c>
      <c r="P752" s="66">
        <v>43986</v>
      </c>
      <c r="Q752" s="1" t="s">
        <v>2139</v>
      </c>
      <c r="R752" s="1" t="s">
        <v>2123</v>
      </c>
      <c r="S752" s="1" t="s">
        <v>921</v>
      </c>
      <c r="T752" s="138" t="s">
        <v>22</v>
      </c>
      <c r="U752" s="486" t="s">
        <v>1785</v>
      </c>
      <c r="V752" s="5" t="s">
        <v>2122</v>
      </c>
      <c r="X752" s="257">
        <v>409</v>
      </c>
      <c r="Z752" s="5">
        <v>18</v>
      </c>
      <c r="AA752" s="1">
        <v>0.05</v>
      </c>
      <c r="AJ752" s="1388" t="s">
        <v>2140</v>
      </c>
    </row>
    <row r="753" spans="1:47" x14ac:dyDescent="0.2">
      <c r="F753" s="1630"/>
      <c r="I753" s="51"/>
      <c r="J753" s="51"/>
      <c r="K753" s="51"/>
      <c r="L753" s="51"/>
      <c r="M753" s="51"/>
      <c r="P753" s="66"/>
      <c r="R753" s="1"/>
      <c r="T753" s="138"/>
      <c r="U753" s="486"/>
      <c r="AJ753" s="1388"/>
    </row>
    <row r="754" spans="1:47" s="73" customFormat="1" ht="16" x14ac:dyDescent="0.2">
      <c r="A754" s="142"/>
      <c r="B754" s="138"/>
      <c r="C754" s="142"/>
      <c r="D754" s="1990"/>
      <c r="E754" s="138"/>
      <c r="F754" s="1631">
        <v>0.21388888888888891</v>
      </c>
      <c r="G754" s="138"/>
      <c r="H754" s="143" t="s">
        <v>2124</v>
      </c>
      <c r="I754" s="540">
        <v>31364564</v>
      </c>
      <c r="J754" s="540"/>
      <c r="K754" s="540"/>
      <c r="L754" s="540"/>
      <c r="M754" s="540"/>
      <c r="N754" s="143"/>
      <c r="O754" s="138">
        <v>420</v>
      </c>
      <c r="P754" s="169">
        <v>43986</v>
      </c>
      <c r="Q754" s="138" t="s">
        <v>2123</v>
      </c>
      <c r="R754" s="138" t="s">
        <v>2121</v>
      </c>
      <c r="S754" s="138" t="s">
        <v>921</v>
      </c>
      <c r="T754" s="138" t="s">
        <v>22</v>
      </c>
      <c r="U754" s="486" t="s">
        <v>1785</v>
      </c>
      <c r="V754" s="170" t="s">
        <v>2122</v>
      </c>
      <c r="W754" s="138"/>
      <c r="X754" s="258">
        <v>409</v>
      </c>
      <c r="Y754" s="138"/>
      <c r="Z754" s="170">
        <v>18</v>
      </c>
      <c r="AA754" s="138">
        <v>0.05</v>
      </c>
      <c r="AB754" s="143" t="s">
        <v>2124</v>
      </c>
      <c r="AC754" s="540">
        <v>31364564</v>
      </c>
      <c r="AD754" s="1512"/>
      <c r="AE754" s="1512"/>
      <c r="AF754" s="1512"/>
      <c r="AG754" s="1764"/>
      <c r="AH754" s="1764"/>
      <c r="AI754" s="540"/>
      <c r="AJ754" s="1389" t="s">
        <v>2221</v>
      </c>
      <c r="AK754" s="138"/>
      <c r="AL754" s="138"/>
      <c r="AM754" s="138"/>
      <c r="AN754" s="138"/>
      <c r="AO754" s="171"/>
      <c r="AP754" s="138"/>
      <c r="AQ754" s="172"/>
      <c r="AR754" s="170"/>
      <c r="AS754" s="138"/>
      <c r="AT754" s="138"/>
      <c r="AU754" s="138"/>
    </row>
    <row r="755" spans="1:47" s="73" customFormat="1" ht="16" x14ac:dyDescent="0.2">
      <c r="A755" s="142"/>
      <c r="B755" s="138"/>
      <c r="C755" s="142"/>
      <c r="D755" s="1990"/>
      <c r="E755" s="138"/>
      <c r="F755" s="1631">
        <v>0.50555555555555554</v>
      </c>
      <c r="G755" s="138"/>
      <c r="H755" s="143" t="s">
        <v>2128</v>
      </c>
      <c r="I755" s="540">
        <v>31392940</v>
      </c>
      <c r="J755" s="540"/>
      <c r="K755" s="540"/>
      <c r="L755" s="540"/>
      <c r="M755" s="540"/>
      <c r="N755" s="143"/>
      <c r="O755" s="138"/>
      <c r="P755" s="138"/>
      <c r="Q755" s="138"/>
      <c r="S755" s="138"/>
      <c r="V755" s="170"/>
      <c r="W755" s="138"/>
      <c r="X755" s="258"/>
      <c r="Y755" s="138"/>
      <c r="Z755" s="170"/>
      <c r="AA755" s="198">
        <v>0.15</v>
      </c>
      <c r="AB755" s="143" t="s">
        <v>2128</v>
      </c>
      <c r="AC755" s="540">
        <v>31392940</v>
      </c>
      <c r="AD755" s="1512"/>
      <c r="AE755" s="1512"/>
      <c r="AF755" s="1512"/>
      <c r="AG755" s="1764"/>
      <c r="AH755" s="1764"/>
      <c r="AI755" s="540"/>
      <c r="AJ755" s="1389" t="s">
        <v>2222</v>
      </c>
      <c r="AK755" s="138"/>
      <c r="AL755" s="138"/>
      <c r="AM755" s="138"/>
      <c r="AN755" s="138"/>
      <c r="AO755" s="171"/>
      <c r="AP755" s="138"/>
      <c r="AQ755" s="172"/>
      <c r="AR755" s="170"/>
      <c r="AS755" s="138"/>
      <c r="AT755" s="138"/>
      <c r="AU755" s="138"/>
    </row>
    <row r="756" spans="1:47" s="73" customFormat="1" ht="16" x14ac:dyDescent="0.2">
      <c r="A756" s="142"/>
      <c r="B756" s="138"/>
      <c r="C756" s="142"/>
      <c r="D756" s="1990"/>
      <c r="E756" s="138"/>
      <c r="F756" s="1631">
        <v>0.37083333333333335</v>
      </c>
      <c r="G756" s="138"/>
      <c r="H756" s="143" t="s">
        <v>2129</v>
      </c>
      <c r="I756" s="540">
        <v>31392959</v>
      </c>
      <c r="J756" s="540"/>
      <c r="K756" s="540"/>
      <c r="L756" s="540"/>
      <c r="M756" s="540"/>
      <c r="N756" s="143"/>
      <c r="O756" s="138"/>
      <c r="P756" s="138"/>
      <c r="Q756" s="138"/>
      <c r="S756" s="138"/>
      <c r="V756" s="170"/>
      <c r="W756" s="138"/>
      <c r="X756" s="258"/>
      <c r="Y756" s="138"/>
      <c r="Z756" s="170"/>
      <c r="AA756" s="138">
        <v>0.15</v>
      </c>
      <c r="AB756" s="143" t="s">
        <v>2129</v>
      </c>
      <c r="AC756" s="540">
        <v>31392959</v>
      </c>
      <c r="AD756" s="1512"/>
      <c r="AE756" s="1512"/>
      <c r="AF756" s="1512"/>
      <c r="AG756" s="1764"/>
      <c r="AH756" s="1764"/>
      <c r="AI756" s="540"/>
      <c r="AJ756" s="1389" t="s">
        <v>2223</v>
      </c>
      <c r="AK756" s="138"/>
      <c r="AL756" s="138"/>
      <c r="AM756" s="138"/>
      <c r="AN756" s="138"/>
      <c r="AO756" s="171"/>
      <c r="AP756" s="138"/>
      <c r="AQ756" s="172"/>
      <c r="AR756" s="170"/>
      <c r="AS756" s="138"/>
      <c r="AT756" s="138"/>
      <c r="AU756" s="138"/>
    </row>
    <row r="757" spans="1:47" s="73" customFormat="1" ht="16" x14ac:dyDescent="0.2">
      <c r="A757" s="142"/>
      <c r="B757" s="138"/>
      <c r="C757" s="142"/>
      <c r="D757" s="1990"/>
      <c r="E757" s="138"/>
      <c r="F757" s="1631">
        <v>0.25486111111111109</v>
      </c>
      <c r="G757" s="138"/>
      <c r="H757" s="143" t="s">
        <v>2132</v>
      </c>
      <c r="I757" s="540">
        <v>31393023</v>
      </c>
      <c r="J757" s="540"/>
      <c r="K757" s="540"/>
      <c r="L757" s="540"/>
      <c r="M757" s="540"/>
      <c r="N757" s="143"/>
      <c r="O757" s="138"/>
      <c r="P757" s="138"/>
      <c r="Q757" s="138"/>
      <c r="S757" s="138"/>
      <c r="V757" s="170"/>
      <c r="W757" s="138"/>
      <c r="X757" s="258"/>
      <c r="Y757" s="138"/>
      <c r="Z757" s="170"/>
      <c r="AA757" s="138">
        <v>0.15</v>
      </c>
      <c r="AB757" s="143" t="s">
        <v>2132</v>
      </c>
      <c r="AC757" s="540">
        <v>31393023</v>
      </c>
      <c r="AD757" s="1512"/>
      <c r="AE757" s="1512"/>
      <c r="AF757" s="1512"/>
      <c r="AG757" s="1764"/>
      <c r="AH757" s="1764"/>
      <c r="AI757" s="540"/>
      <c r="AJ757" s="1389" t="s">
        <v>2224</v>
      </c>
      <c r="AK757" s="138"/>
      <c r="AL757" s="138"/>
      <c r="AM757" s="138"/>
      <c r="AN757" s="138"/>
      <c r="AO757" s="171"/>
      <c r="AP757" s="138"/>
      <c r="AQ757" s="172"/>
      <c r="AR757" s="170"/>
      <c r="AS757" s="138"/>
      <c r="AT757" s="138"/>
      <c r="AU757" s="138"/>
    </row>
    <row r="758" spans="1:47" s="73" customFormat="1" ht="16" x14ac:dyDescent="0.2">
      <c r="A758" s="142"/>
      <c r="B758" s="138"/>
      <c r="C758" s="142"/>
      <c r="D758" s="1990"/>
      <c r="E758" s="138"/>
      <c r="F758" s="1631">
        <v>0.17430555555555557</v>
      </c>
      <c r="G758" s="138"/>
      <c r="H758" s="143" t="s">
        <v>2135</v>
      </c>
      <c r="I758" s="143">
        <v>31406615</v>
      </c>
      <c r="J758" s="143"/>
      <c r="K758" s="143"/>
      <c r="L758" s="143"/>
      <c r="M758" s="143"/>
      <c r="N758" s="143"/>
      <c r="O758" s="138"/>
      <c r="P758" s="138"/>
      <c r="Q758" s="138"/>
      <c r="S758" s="138"/>
      <c r="V758" s="170"/>
      <c r="W758" s="138"/>
      <c r="X758" s="258"/>
      <c r="Y758" s="138"/>
      <c r="Z758" s="170"/>
      <c r="AA758" s="138">
        <v>0.15</v>
      </c>
      <c r="AB758" s="143" t="s">
        <v>2135</v>
      </c>
      <c r="AC758" s="143">
        <v>31406615</v>
      </c>
      <c r="AD758" s="1512"/>
      <c r="AE758" s="1512"/>
      <c r="AF758" s="1512"/>
      <c r="AG758" s="1764"/>
      <c r="AH758" s="1764"/>
      <c r="AI758" s="143"/>
      <c r="AJ758" s="1389" t="s">
        <v>2225</v>
      </c>
      <c r="AK758" s="138"/>
      <c r="AL758" s="138"/>
      <c r="AM758" s="138"/>
      <c r="AN758" s="138"/>
      <c r="AO758" s="171"/>
      <c r="AP758" s="138"/>
      <c r="AQ758" s="172"/>
      <c r="AR758" s="170"/>
      <c r="AS758" s="138"/>
      <c r="AT758" s="138"/>
      <c r="AU758" s="138"/>
    </row>
    <row r="759" spans="1:47" s="73" customFormat="1" ht="16" x14ac:dyDescent="0.2">
      <c r="A759" s="142"/>
      <c r="B759" s="138"/>
      <c r="C759" s="142"/>
      <c r="D759" s="1990"/>
      <c r="E759" s="138"/>
      <c r="F759" s="1631">
        <v>0.13055555555555556</v>
      </c>
      <c r="G759" s="138"/>
      <c r="H759" s="143" t="s">
        <v>2138</v>
      </c>
      <c r="I759" s="143">
        <v>31406616</v>
      </c>
      <c r="J759" s="143"/>
      <c r="K759" s="143"/>
      <c r="L759" s="143"/>
      <c r="M759" s="143"/>
      <c r="N759" s="143"/>
      <c r="O759" s="138"/>
      <c r="P759" s="138"/>
      <c r="Q759" s="138"/>
      <c r="S759" s="138"/>
      <c r="V759" s="170"/>
      <c r="W759" s="138"/>
      <c r="X759" s="258"/>
      <c r="Y759" s="138"/>
      <c r="Z759" s="170"/>
      <c r="AA759" s="138">
        <v>0.15</v>
      </c>
      <c r="AB759" s="143" t="s">
        <v>2138</v>
      </c>
      <c r="AC759" s="143">
        <v>31406616</v>
      </c>
      <c r="AD759" s="1512"/>
      <c r="AE759" s="1512"/>
      <c r="AF759" s="1512"/>
      <c r="AG759" s="1764"/>
      <c r="AH759" s="1764"/>
      <c r="AI759" s="143"/>
      <c r="AJ759" s="1389" t="s">
        <v>2226</v>
      </c>
      <c r="AK759" s="138"/>
      <c r="AL759" s="138"/>
      <c r="AM759" s="138"/>
      <c r="AN759" s="138"/>
      <c r="AO759" s="171"/>
      <c r="AP759" s="138"/>
      <c r="AQ759" s="172"/>
      <c r="AR759" s="170"/>
      <c r="AS759" s="138"/>
      <c r="AT759" s="138"/>
      <c r="AU759" s="138"/>
    </row>
    <row r="760" spans="1:47" ht="16" x14ac:dyDescent="0.2">
      <c r="G760" s="1" t="s">
        <v>2156</v>
      </c>
      <c r="AJ760" s="1319" t="s">
        <v>2227</v>
      </c>
    </row>
    <row r="761" spans="1:47" s="83" customFormat="1" ht="16" x14ac:dyDescent="0.2">
      <c r="A761" s="2651" t="s">
        <v>2431</v>
      </c>
      <c r="B761" s="139"/>
      <c r="C761" s="104"/>
      <c r="D761" s="1991"/>
      <c r="E761" s="139"/>
      <c r="F761" s="1632">
        <v>0.24930555555555556</v>
      </c>
      <c r="G761" s="342">
        <v>0.24930555555555556</v>
      </c>
      <c r="H761" s="166" t="s">
        <v>2141</v>
      </c>
      <c r="I761" s="166">
        <v>31435032</v>
      </c>
      <c r="J761" s="166"/>
      <c r="K761" s="166"/>
      <c r="L761" s="166"/>
      <c r="M761" s="166"/>
      <c r="N761" s="166"/>
      <c r="O761" s="139">
        <v>426</v>
      </c>
      <c r="P761" s="296">
        <v>43988</v>
      </c>
      <c r="Q761" s="139" t="s">
        <v>2142</v>
      </c>
      <c r="R761" s="139" t="s">
        <v>2123</v>
      </c>
      <c r="S761" s="139" t="s">
        <v>921</v>
      </c>
      <c r="T761" s="139" t="s">
        <v>22</v>
      </c>
      <c r="U761" s="210" t="s">
        <v>1785</v>
      </c>
      <c r="V761" s="297" t="s">
        <v>2122</v>
      </c>
      <c r="W761" s="139"/>
      <c r="X761" s="260">
        <v>409</v>
      </c>
      <c r="Y761" s="139"/>
      <c r="Z761" s="297">
        <v>19</v>
      </c>
      <c r="AA761" s="139">
        <v>0.05</v>
      </c>
      <c r="AB761" s="139"/>
      <c r="AC761" s="862"/>
      <c r="AD761" s="610"/>
      <c r="AE761" s="610"/>
      <c r="AF761" s="610"/>
      <c r="AG761" s="1741"/>
      <c r="AH761" s="1741"/>
      <c r="AI761" s="862"/>
      <c r="AJ761" s="1390" t="s">
        <v>2155</v>
      </c>
      <c r="AK761" s="139"/>
      <c r="AL761" s="139"/>
      <c r="AM761" s="139"/>
      <c r="AN761" s="139"/>
      <c r="AO761" s="299"/>
      <c r="AP761" s="139"/>
      <c r="AQ761" s="300"/>
      <c r="AR761" s="297"/>
      <c r="AS761" s="139"/>
      <c r="AT761" s="139"/>
      <c r="AU761" s="139"/>
    </row>
    <row r="762" spans="1:47" s="83" customFormat="1" ht="16" x14ac:dyDescent="0.2">
      <c r="A762" s="2651"/>
      <c r="B762" s="139"/>
      <c r="C762" s="104"/>
      <c r="D762" s="1991"/>
      <c r="E762" s="139"/>
      <c r="F762" s="1632">
        <v>0.21875</v>
      </c>
      <c r="G762" s="342">
        <v>0.21875</v>
      </c>
      <c r="H762" s="166" t="s">
        <v>2143</v>
      </c>
      <c r="I762" s="166">
        <v>31415170</v>
      </c>
      <c r="J762" s="166"/>
      <c r="K762" s="166"/>
      <c r="L762" s="166"/>
      <c r="M762" s="166"/>
      <c r="N762" s="166"/>
      <c r="O762" s="139">
        <v>427</v>
      </c>
      <c r="P762" s="296">
        <v>43988</v>
      </c>
      <c r="Q762" s="139" t="s">
        <v>2144</v>
      </c>
      <c r="R762" s="139" t="s">
        <v>2142</v>
      </c>
      <c r="S762" s="139" t="s">
        <v>921</v>
      </c>
      <c r="T762" s="139" t="s">
        <v>22</v>
      </c>
      <c r="U762" s="210" t="s">
        <v>1785</v>
      </c>
      <c r="V762" s="297" t="s">
        <v>2122</v>
      </c>
      <c r="W762" s="139"/>
      <c r="X762" s="260">
        <v>409</v>
      </c>
      <c r="Y762" s="139"/>
      <c r="Z762" s="297">
        <v>19</v>
      </c>
      <c r="AA762" s="139">
        <v>0.05</v>
      </c>
      <c r="AB762" s="139"/>
      <c r="AC762" s="862"/>
      <c r="AD762" s="610"/>
      <c r="AE762" s="610"/>
      <c r="AF762" s="610"/>
      <c r="AG762" s="1741"/>
      <c r="AH762" s="1741"/>
      <c r="AI762" s="862"/>
      <c r="AJ762" s="1391">
        <v>1.4999999999999999E-8</v>
      </c>
      <c r="AK762" s="139"/>
      <c r="AL762" s="139"/>
      <c r="AM762" s="139"/>
      <c r="AN762" s="139"/>
      <c r="AO762" s="299"/>
      <c r="AP762" s="139"/>
      <c r="AQ762" s="300"/>
      <c r="AR762" s="297"/>
      <c r="AS762" s="139"/>
      <c r="AT762" s="139"/>
      <c r="AU762" s="139"/>
    </row>
    <row r="763" spans="1:47" s="83" customFormat="1" ht="16" x14ac:dyDescent="0.2">
      <c r="A763" s="2651"/>
      <c r="B763" s="139"/>
      <c r="C763" s="104"/>
      <c r="D763" s="1991"/>
      <c r="E763" s="139"/>
      <c r="F763" s="1632">
        <v>0.38472222222222219</v>
      </c>
      <c r="G763" s="342">
        <v>0.19236111111111112</v>
      </c>
      <c r="H763" s="166" t="s">
        <v>2145</v>
      </c>
      <c r="I763" s="166">
        <v>31415172</v>
      </c>
      <c r="J763" s="166"/>
      <c r="K763" s="166"/>
      <c r="L763" s="166"/>
      <c r="M763" s="166"/>
      <c r="N763" s="166"/>
      <c r="O763" s="139">
        <v>428</v>
      </c>
      <c r="P763" s="296">
        <v>43988</v>
      </c>
      <c r="Q763" s="139" t="s">
        <v>2147</v>
      </c>
      <c r="R763" s="139" t="s">
        <v>2142</v>
      </c>
      <c r="S763" s="139" t="s">
        <v>921</v>
      </c>
      <c r="T763" s="139" t="s">
        <v>22</v>
      </c>
      <c r="U763" s="210" t="s">
        <v>1785</v>
      </c>
      <c r="V763" s="297" t="s">
        <v>2122</v>
      </c>
      <c r="W763" s="139"/>
      <c r="X763" s="260">
        <v>409</v>
      </c>
      <c r="Y763" s="139"/>
      <c r="Z763" s="297">
        <v>19</v>
      </c>
      <c r="AA763" s="139">
        <v>0.1</v>
      </c>
      <c r="AB763" s="139"/>
      <c r="AC763" s="862"/>
      <c r="AD763" s="610"/>
      <c r="AE763" s="610"/>
      <c r="AF763" s="610"/>
      <c r="AG763" s="1741"/>
      <c r="AH763" s="1741"/>
      <c r="AI763" s="862"/>
      <c r="AJ763" s="1391">
        <v>2E-8</v>
      </c>
      <c r="AK763" s="139"/>
      <c r="AL763" s="139"/>
      <c r="AM763" s="139"/>
      <c r="AN763" s="139"/>
      <c r="AO763" s="299"/>
      <c r="AP763" s="139"/>
      <c r="AQ763" s="300"/>
      <c r="AR763" s="297"/>
      <c r="AS763" s="139"/>
      <c r="AT763" s="139"/>
      <c r="AU763" s="139"/>
    </row>
    <row r="764" spans="1:47" s="83" customFormat="1" ht="16" x14ac:dyDescent="0.2">
      <c r="A764" s="2651"/>
      <c r="B764" s="139"/>
      <c r="C764" s="104"/>
      <c r="D764" s="1991"/>
      <c r="E764" s="139"/>
      <c r="F764" s="1632">
        <v>0.56319444444444444</v>
      </c>
      <c r="G764" s="342">
        <v>0.1875</v>
      </c>
      <c r="H764" s="166" t="s">
        <v>2146</v>
      </c>
      <c r="I764" s="166">
        <v>31415176</v>
      </c>
      <c r="J764" s="166"/>
      <c r="K764" s="166"/>
      <c r="L764" s="166"/>
      <c r="M764" s="166"/>
      <c r="N764" s="166"/>
      <c r="O764" s="139">
        <v>429</v>
      </c>
      <c r="P764" s="296">
        <v>43988</v>
      </c>
      <c r="Q764" s="139" t="s">
        <v>2148</v>
      </c>
      <c r="R764" s="139" t="s">
        <v>2142</v>
      </c>
      <c r="S764" s="139" t="s">
        <v>921</v>
      </c>
      <c r="T764" s="139" t="s">
        <v>22</v>
      </c>
      <c r="U764" s="210" t="s">
        <v>1785</v>
      </c>
      <c r="V764" s="297" t="s">
        <v>2122</v>
      </c>
      <c r="W764" s="139"/>
      <c r="X764" s="260">
        <v>409</v>
      </c>
      <c r="Y764" s="139"/>
      <c r="Z764" s="297">
        <v>19</v>
      </c>
      <c r="AA764" s="139">
        <v>0.15</v>
      </c>
      <c r="AB764" s="139"/>
      <c r="AC764" s="862"/>
      <c r="AD764" s="610"/>
      <c r="AE764" s="610"/>
      <c r="AF764" s="610"/>
      <c r="AG764" s="1741"/>
      <c r="AH764" s="1741"/>
      <c r="AI764" s="862"/>
      <c r="AJ764" s="1391">
        <v>2.9999999999999997E-8</v>
      </c>
      <c r="AK764" s="139"/>
      <c r="AL764" s="139"/>
      <c r="AM764" s="139"/>
      <c r="AN764" s="139"/>
      <c r="AO764" s="299"/>
      <c r="AP764" s="139"/>
      <c r="AQ764" s="300"/>
      <c r="AR764" s="297"/>
      <c r="AS764" s="139"/>
      <c r="AT764" s="139"/>
      <c r="AU764" s="139"/>
    </row>
    <row r="765" spans="1:47" s="83" customFormat="1" ht="16" x14ac:dyDescent="0.2">
      <c r="A765" s="2651"/>
      <c r="B765" s="139"/>
      <c r="C765" s="104"/>
      <c r="D765" s="1991"/>
      <c r="E765" s="139"/>
      <c r="F765" s="1632">
        <v>0.57222222222222219</v>
      </c>
      <c r="G765" s="342">
        <v>0.19097222222222221</v>
      </c>
      <c r="H765" s="166" t="s">
        <v>2149</v>
      </c>
      <c r="I765" s="166">
        <v>31438966</v>
      </c>
      <c r="J765" s="166"/>
      <c r="K765" s="166"/>
      <c r="L765" s="166"/>
      <c r="M765" s="166"/>
      <c r="N765" s="166"/>
      <c r="O765" s="139">
        <v>430</v>
      </c>
      <c r="P765" s="296">
        <v>43989</v>
      </c>
      <c r="Q765" s="139" t="s">
        <v>2150</v>
      </c>
      <c r="R765" s="139" t="s">
        <v>2148</v>
      </c>
      <c r="S765" s="139" t="s">
        <v>921</v>
      </c>
      <c r="T765" s="139" t="s">
        <v>22</v>
      </c>
      <c r="U765" s="210" t="s">
        <v>1785</v>
      </c>
      <c r="V765" s="297" t="s">
        <v>2122</v>
      </c>
      <c r="W765" s="139"/>
      <c r="X765" s="260">
        <v>409</v>
      </c>
      <c r="Y765" s="139"/>
      <c r="Z765" s="297">
        <v>19</v>
      </c>
      <c r="AA765" s="139">
        <v>0.15</v>
      </c>
      <c r="AB765" s="139"/>
      <c r="AC765" s="862"/>
      <c r="AD765" s="610"/>
      <c r="AE765" s="610"/>
      <c r="AF765" s="610"/>
      <c r="AG765" s="1741"/>
      <c r="AH765" s="1741"/>
      <c r="AI765" s="862"/>
      <c r="AJ765" s="1391">
        <v>4.9999999999999998E-8</v>
      </c>
      <c r="AK765" s="139"/>
      <c r="AL765" s="139"/>
      <c r="AM765" s="139"/>
      <c r="AN765" s="139"/>
      <c r="AO765" s="299"/>
      <c r="AP765" s="139"/>
      <c r="AQ765" s="300"/>
      <c r="AR765" s="297"/>
      <c r="AS765" s="139"/>
      <c r="AT765" s="139"/>
      <c r="AU765" s="139"/>
    </row>
    <row r="766" spans="1:47" s="83" customFormat="1" ht="16" x14ac:dyDescent="0.2">
      <c r="A766" s="2651"/>
      <c r="B766" s="139"/>
      <c r="C766" s="104"/>
      <c r="D766" s="1991"/>
      <c r="E766" s="139"/>
      <c r="F766" s="1632">
        <v>0.45347222222222222</v>
      </c>
      <c r="G766" s="342">
        <v>0.15138888888888888</v>
      </c>
      <c r="H766" s="166" t="s">
        <v>2151</v>
      </c>
      <c r="I766" s="166">
        <v>31438968</v>
      </c>
      <c r="J766" s="166"/>
      <c r="K766" s="166"/>
      <c r="L766" s="166"/>
      <c r="M766" s="166"/>
      <c r="N766" s="166"/>
      <c r="O766" s="139">
        <v>431</v>
      </c>
      <c r="P766" s="296">
        <v>43989</v>
      </c>
      <c r="Q766" s="139" t="s">
        <v>2152</v>
      </c>
      <c r="R766" s="139" t="s">
        <v>2148</v>
      </c>
      <c r="S766" s="139" t="s">
        <v>921</v>
      </c>
      <c r="T766" s="139" t="s">
        <v>22</v>
      </c>
      <c r="U766" s="210" t="s">
        <v>1785</v>
      </c>
      <c r="V766" s="297" t="s">
        <v>2122</v>
      </c>
      <c r="W766" s="139"/>
      <c r="X766" s="260">
        <v>409</v>
      </c>
      <c r="Y766" s="139"/>
      <c r="Z766" s="297">
        <v>19</v>
      </c>
      <c r="AA766" s="139">
        <v>0.15</v>
      </c>
      <c r="AB766" s="139"/>
      <c r="AC766" s="862"/>
      <c r="AD766" s="610"/>
      <c r="AE766" s="610"/>
      <c r="AF766" s="610"/>
      <c r="AG766" s="1741"/>
      <c r="AH766" s="1741"/>
      <c r="AI766" s="862"/>
      <c r="AJ766" s="1391">
        <v>7.4999999999999997E-8</v>
      </c>
      <c r="AK766" s="139"/>
      <c r="AL766" s="139"/>
      <c r="AM766" s="139"/>
      <c r="AN766" s="139"/>
      <c r="AO766" s="299"/>
      <c r="AP766" s="139"/>
      <c r="AQ766" s="300"/>
      <c r="AR766" s="297"/>
      <c r="AS766" s="139"/>
      <c r="AT766" s="139"/>
      <c r="AU766" s="139"/>
    </row>
    <row r="767" spans="1:47" s="83" customFormat="1" ht="16" x14ac:dyDescent="0.2">
      <c r="A767" s="2651"/>
      <c r="B767" s="139"/>
      <c r="C767" s="104"/>
      <c r="D767" s="1991"/>
      <c r="E767" s="139"/>
      <c r="F767" s="1632">
        <v>9.3055555555555558E-2</v>
      </c>
      <c r="G767" s="342">
        <v>9.3055555555555558E-2</v>
      </c>
      <c r="H767" s="166" t="s">
        <v>2153</v>
      </c>
      <c r="I767" s="166">
        <v>31440101</v>
      </c>
      <c r="J767" s="166"/>
      <c r="K767" s="166"/>
      <c r="L767" s="166"/>
      <c r="M767" s="166"/>
      <c r="N767" s="166"/>
      <c r="O767" s="139">
        <v>432</v>
      </c>
      <c r="P767" s="296">
        <v>43989</v>
      </c>
      <c r="Q767" s="139" t="s">
        <v>2154</v>
      </c>
      <c r="R767" s="139" t="s">
        <v>2148</v>
      </c>
      <c r="S767" s="139" t="s">
        <v>921</v>
      </c>
      <c r="T767" s="139" t="s">
        <v>22</v>
      </c>
      <c r="U767" s="210" t="s">
        <v>1785</v>
      </c>
      <c r="V767" s="297" t="s">
        <v>2122</v>
      </c>
      <c r="W767" s="139"/>
      <c r="X767" s="260">
        <v>409</v>
      </c>
      <c r="Y767" s="139"/>
      <c r="Z767" s="297">
        <v>19</v>
      </c>
      <c r="AA767" s="325">
        <v>0.05</v>
      </c>
      <c r="AB767" s="139"/>
      <c r="AC767" s="862"/>
      <c r="AD767" s="610"/>
      <c r="AE767" s="610"/>
      <c r="AF767" s="610"/>
      <c r="AG767" s="1741"/>
      <c r="AH767" s="1741"/>
      <c r="AI767" s="862"/>
      <c r="AJ767" s="1391">
        <v>4.9999999999999998E-7</v>
      </c>
      <c r="AK767" s="139"/>
      <c r="AL767" s="139"/>
      <c r="AM767" s="139"/>
      <c r="AN767" s="139"/>
      <c r="AO767" s="299"/>
      <c r="AP767" s="139"/>
      <c r="AQ767" s="300"/>
      <c r="AR767" s="297"/>
      <c r="AS767" s="139"/>
      <c r="AT767" s="139"/>
      <c r="AU767" s="139"/>
    </row>
    <row r="768" spans="1:47" s="83" customFormat="1" ht="16" x14ac:dyDescent="0.2">
      <c r="A768" s="2651"/>
      <c r="B768" s="139"/>
      <c r="C768" s="104"/>
      <c r="D768" s="1991"/>
      <c r="E768" s="139"/>
      <c r="F768" s="1632">
        <v>9.3055555555555558E-2</v>
      </c>
      <c r="G768" s="342"/>
      <c r="H768" s="166" t="s">
        <v>2158</v>
      </c>
      <c r="I768" s="166">
        <v>31503224</v>
      </c>
      <c r="J768" s="166"/>
      <c r="K768" s="166"/>
      <c r="L768" s="166"/>
      <c r="M768" s="166"/>
      <c r="N768" s="166"/>
      <c r="O768" s="139">
        <v>433</v>
      </c>
      <c r="P768" s="296">
        <v>43990</v>
      </c>
      <c r="Q768" s="139" t="s">
        <v>2157</v>
      </c>
      <c r="R768" s="139" t="s">
        <v>2154</v>
      </c>
      <c r="S768" s="139" t="s">
        <v>921</v>
      </c>
      <c r="T768" s="139" t="s">
        <v>22</v>
      </c>
      <c r="U768" s="210" t="s">
        <v>1785</v>
      </c>
      <c r="V768" s="297" t="s">
        <v>2122</v>
      </c>
      <c r="W768" s="139"/>
      <c r="X768" s="260">
        <v>409</v>
      </c>
      <c r="Y768" s="139"/>
      <c r="Z768" s="297">
        <v>19</v>
      </c>
      <c r="AA768" s="325">
        <v>0.05</v>
      </c>
      <c r="AB768" s="139"/>
      <c r="AC768" s="862"/>
      <c r="AD768" s="610"/>
      <c r="AE768" s="610"/>
      <c r="AF768" s="610"/>
      <c r="AG768" s="1741"/>
      <c r="AH768" s="1741"/>
      <c r="AI768" s="862"/>
      <c r="AJ768" s="1391">
        <v>1.9999999999999999E-7</v>
      </c>
      <c r="AK768" s="139"/>
      <c r="AL768" s="139"/>
      <c r="AM768" s="139"/>
      <c r="AN768" s="139"/>
      <c r="AO768" s="299"/>
      <c r="AP768" s="139"/>
      <c r="AQ768" s="300"/>
      <c r="AR768" s="297"/>
      <c r="AS768" s="139"/>
      <c r="AT768" s="139"/>
      <c r="AU768" s="139"/>
    </row>
    <row r="769" spans="1:47" ht="16" x14ac:dyDescent="0.2">
      <c r="N769" s="11" t="s">
        <v>2177</v>
      </c>
    </row>
    <row r="770" spans="1:47" s="83" customFormat="1" ht="16" x14ac:dyDescent="0.2">
      <c r="A770" s="2651" t="s">
        <v>2432</v>
      </c>
      <c r="B770" s="139"/>
      <c r="C770" s="104"/>
      <c r="D770" s="1991"/>
      <c r="E770" s="139"/>
      <c r="F770" s="1633" t="s">
        <v>2192</v>
      </c>
      <c r="G770" s="342"/>
      <c r="H770" s="166" t="s">
        <v>2159</v>
      </c>
      <c r="I770" s="166">
        <v>31546394</v>
      </c>
      <c r="J770" s="166"/>
      <c r="K770" s="166"/>
      <c r="L770" s="166"/>
      <c r="M770" s="166"/>
      <c r="N770" s="298">
        <v>2.25E-8</v>
      </c>
      <c r="O770" s="139">
        <v>434</v>
      </c>
      <c r="P770" s="296">
        <v>43990</v>
      </c>
      <c r="Q770" s="139" t="s">
        <v>2161</v>
      </c>
      <c r="R770" s="139" t="s">
        <v>2142</v>
      </c>
      <c r="S770" s="139" t="s">
        <v>921</v>
      </c>
      <c r="T770" s="139" t="s">
        <v>22</v>
      </c>
      <c r="U770" s="210" t="s">
        <v>1785</v>
      </c>
      <c r="V770" s="297" t="s">
        <v>2122</v>
      </c>
      <c r="W770" s="139"/>
      <c r="X770" s="260">
        <v>409</v>
      </c>
      <c r="Y770" s="139"/>
      <c r="Z770" s="297">
        <v>19</v>
      </c>
      <c r="AA770" s="326">
        <v>5.0000000000000001E-4</v>
      </c>
      <c r="AB770" s="139"/>
      <c r="AC770" s="862"/>
      <c r="AD770" s="610"/>
      <c r="AE770" s="610"/>
      <c r="AF770" s="610"/>
      <c r="AG770" s="1741"/>
      <c r="AH770" s="1741"/>
      <c r="AI770" s="862"/>
      <c r="AJ770" s="1390" t="s">
        <v>2160</v>
      </c>
      <c r="AK770" s="139"/>
      <c r="AL770" s="139"/>
      <c r="AM770" s="139"/>
      <c r="AN770" s="139"/>
      <c r="AO770" s="299"/>
      <c r="AP770" s="139"/>
      <c r="AQ770" s="300"/>
      <c r="AR770" s="297"/>
      <c r="AS770" s="139"/>
      <c r="AT770" s="139"/>
      <c r="AU770" s="139"/>
    </row>
    <row r="771" spans="1:47" s="83" customFormat="1" ht="16" x14ac:dyDescent="0.2">
      <c r="A771" s="2651"/>
      <c r="B771" s="139"/>
      <c r="C771" s="104"/>
      <c r="D771" s="1991"/>
      <c r="E771" s="139"/>
      <c r="F771" s="1633" t="s">
        <v>2193</v>
      </c>
      <c r="G771" s="342"/>
      <c r="H771" s="166" t="s">
        <v>2162</v>
      </c>
      <c r="I771" s="166">
        <v>31548472</v>
      </c>
      <c r="J771" s="166"/>
      <c r="K771" s="166"/>
      <c r="L771" s="166"/>
      <c r="M771" s="166"/>
      <c r="N771" s="298">
        <v>2.7E-8</v>
      </c>
      <c r="O771" s="139">
        <v>435</v>
      </c>
      <c r="P771" s="296">
        <v>43991</v>
      </c>
      <c r="Q771" s="139" t="s">
        <v>2168</v>
      </c>
      <c r="R771" s="139" t="s">
        <v>2161</v>
      </c>
      <c r="S771" s="139" t="s">
        <v>921</v>
      </c>
      <c r="T771" s="139" t="s">
        <v>22</v>
      </c>
      <c r="U771" s="210" t="s">
        <v>1785</v>
      </c>
      <c r="V771" s="297" t="s">
        <v>2122</v>
      </c>
      <c r="W771" s="139"/>
      <c r="X771" s="260">
        <v>409</v>
      </c>
      <c r="Y771" s="139"/>
      <c r="Z771" s="297">
        <v>19</v>
      </c>
      <c r="AA771" s="326">
        <v>1E-3</v>
      </c>
      <c r="AB771" s="139"/>
      <c r="AC771" s="862"/>
      <c r="AD771" s="610"/>
      <c r="AE771" s="610"/>
      <c r="AF771" s="610"/>
      <c r="AG771" s="1741"/>
      <c r="AH771" s="1741"/>
      <c r="AI771" s="862"/>
      <c r="AJ771" s="1365" t="s">
        <v>2163</v>
      </c>
      <c r="AK771" s="139"/>
      <c r="AL771" s="139"/>
      <c r="AM771" s="139"/>
      <c r="AN771" s="139"/>
      <c r="AO771" s="299"/>
      <c r="AP771" s="139"/>
      <c r="AQ771" s="300"/>
      <c r="AR771" s="297"/>
      <c r="AS771" s="139"/>
      <c r="AT771" s="139"/>
      <c r="AU771" s="139"/>
    </row>
    <row r="772" spans="1:47" s="83" customFormat="1" ht="16" x14ac:dyDescent="0.2">
      <c r="A772" s="2651"/>
      <c r="B772" s="139"/>
      <c r="C772" s="104"/>
      <c r="D772" s="1991"/>
      <c r="E772" s="139"/>
      <c r="F772" s="1633" t="s">
        <v>2194</v>
      </c>
      <c r="G772" s="342"/>
      <c r="H772" s="166" t="s">
        <v>2166</v>
      </c>
      <c r="I772" s="166">
        <v>31548474</v>
      </c>
      <c r="J772" s="166"/>
      <c r="K772" s="166"/>
      <c r="L772" s="166"/>
      <c r="M772" s="166"/>
      <c r="N772" s="298">
        <v>3.2899999999999997E-8</v>
      </c>
      <c r="O772" s="139">
        <v>436</v>
      </c>
      <c r="P772" s="296">
        <v>43991</v>
      </c>
      <c r="Q772" s="139" t="s">
        <v>2169</v>
      </c>
      <c r="R772" s="139" t="s">
        <v>2161</v>
      </c>
      <c r="S772" s="139" t="s">
        <v>921</v>
      </c>
      <c r="T772" s="139" t="s">
        <v>22</v>
      </c>
      <c r="U772" s="210" t="s">
        <v>1785</v>
      </c>
      <c r="V772" s="297" t="s">
        <v>2122</v>
      </c>
      <c r="W772" s="139"/>
      <c r="X772" s="260">
        <v>409</v>
      </c>
      <c r="Y772" s="139"/>
      <c r="Z772" s="297">
        <v>19</v>
      </c>
      <c r="AA772" s="326">
        <v>2E-3</v>
      </c>
      <c r="AB772" s="139"/>
      <c r="AC772" s="862"/>
      <c r="AD772" s="610"/>
      <c r="AE772" s="610"/>
      <c r="AF772" s="610"/>
      <c r="AG772" s="1741"/>
      <c r="AH772" s="1741"/>
      <c r="AI772" s="862"/>
      <c r="AJ772" s="1365" t="s">
        <v>2164</v>
      </c>
      <c r="AK772" s="139"/>
      <c r="AL772" s="139"/>
      <c r="AM772" s="139"/>
      <c r="AN772" s="139"/>
      <c r="AO772" s="299"/>
      <c r="AP772" s="139"/>
      <c r="AQ772" s="300"/>
      <c r="AR772" s="297"/>
      <c r="AS772" s="139"/>
      <c r="AT772" s="139"/>
      <c r="AU772" s="139"/>
    </row>
    <row r="773" spans="1:47" s="83" customFormat="1" ht="16" x14ac:dyDescent="0.2">
      <c r="A773" s="2651"/>
      <c r="B773" s="139"/>
      <c r="C773" s="104"/>
      <c r="D773" s="1991"/>
      <c r="E773" s="139"/>
      <c r="F773" s="1633" t="s">
        <v>2195</v>
      </c>
      <c r="G773" s="342"/>
      <c r="H773" s="166" t="s">
        <v>2167</v>
      </c>
      <c r="I773" s="166">
        <v>31548475</v>
      </c>
      <c r="J773" s="166"/>
      <c r="K773" s="166"/>
      <c r="L773" s="166"/>
      <c r="M773" s="166"/>
      <c r="N773" s="298">
        <v>3.6699999999999998E-8</v>
      </c>
      <c r="O773" s="139">
        <v>437</v>
      </c>
      <c r="P773" s="296">
        <v>43991</v>
      </c>
      <c r="Q773" s="139" t="s">
        <v>2170</v>
      </c>
      <c r="R773" s="139" t="s">
        <v>2161</v>
      </c>
      <c r="S773" s="139" t="s">
        <v>921</v>
      </c>
      <c r="T773" s="139" t="s">
        <v>22</v>
      </c>
      <c r="U773" s="210" t="s">
        <v>1785</v>
      </c>
      <c r="V773" s="297" t="s">
        <v>2122</v>
      </c>
      <c r="W773" s="139"/>
      <c r="X773" s="260">
        <v>409</v>
      </c>
      <c r="Y773" s="139"/>
      <c r="Z773" s="297">
        <v>19</v>
      </c>
      <c r="AA773" s="326">
        <v>3.0000000000000001E-3</v>
      </c>
      <c r="AB773" s="139"/>
      <c r="AC773" s="862"/>
      <c r="AD773" s="610"/>
      <c r="AE773" s="610"/>
      <c r="AF773" s="610"/>
      <c r="AG773" s="1741"/>
      <c r="AH773" s="1741"/>
      <c r="AI773" s="862"/>
      <c r="AJ773" s="1365" t="s">
        <v>2165</v>
      </c>
      <c r="AK773" s="139"/>
      <c r="AL773" s="139"/>
      <c r="AM773" s="139"/>
      <c r="AN773" s="139"/>
      <c r="AO773" s="299"/>
      <c r="AP773" s="139"/>
      <c r="AQ773" s="300"/>
      <c r="AR773" s="297"/>
      <c r="AS773" s="139"/>
      <c r="AT773" s="139"/>
      <c r="AU773" s="139"/>
    </row>
    <row r="774" spans="1:47" s="83" customFormat="1" ht="16" x14ac:dyDescent="0.2">
      <c r="A774" s="2651"/>
      <c r="B774" s="139"/>
      <c r="C774" s="104"/>
      <c r="D774" s="1991"/>
      <c r="E774" s="139"/>
      <c r="F774" s="1633" t="s">
        <v>2196</v>
      </c>
      <c r="G774" s="342"/>
      <c r="H774" s="166" t="s">
        <v>2171</v>
      </c>
      <c r="I774" s="166">
        <v>31549201</v>
      </c>
      <c r="J774" s="166"/>
      <c r="K774" s="166"/>
      <c r="L774" s="166"/>
      <c r="M774" s="166"/>
      <c r="N774" s="298">
        <v>1.85E-8</v>
      </c>
      <c r="O774" s="139">
        <v>439</v>
      </c>
      <c r="P774" s="296">
        <v>43991</v>
      </c>
      <c r="Q774" s="139" t="s">
        <v>2172</v>
      </c>
      <c r="R774" s="139" t="s">
        <v>2161</v>
      </c>
      <c r="S774" s="139" t="s">
        <v>921</v>
      </c>
      <c r="T774" s="139" t="s">
        <v>22</v>
      </c>
      <c r="U774" s="210" t="s">
        <v>1785</v>
      </c>
      <c r="V774" s="297" t="s">
        <v>2122</v>
      </c>
      <c r="W774" s="139"/>
      <c r="X774" s="260">
        <v>409</v>
      </c>
      <c r="Y774" s="139"/>
      <c r="Z774" s="297">
        <v>19</v>
      </c>
      <c r="AA774" s="326">
        <v>3.0000000000000001E-3</v>
      </c>
      <c r="AB774" s="139"/>
      <c r="AC774" s="862"/>
      <c r="AD774" s="610"/>
      <c r="AE774" s="610"/>
      <c r="AF774" s="610"/>
      <c r="AG774" s="1741"/>
      <c r="AH774" s="1741"/>
      <c r="AI774" s="862"/>
      <c r="AJ774" s="1365" t="s">
        <v>2173</v>
      </c>
      <c r="AK774" s="139"/>
      <c r="AL774" s="139"/>
      <c r="AM774" s="139"/>
      <c r="AN774" s="139"/>
      <c r="AO774" s="299"/>
      <c r="AP774" s="139"/>
      <c r="AQ774" s="300"/>
      <c r="AR774" s="297"/>
      <c r="AS774" s="139"/>
      <c r="AT774" s="139"/>
      <c r="AU774" s="139"/>
    </row>
    <row r="775" spans="1:47" s="83" customFormat="1" ht="16" x14ac:dyDescent="0.2">
      <c r="A775" s="2651"/>
      <c r="B775" s="139"/>
      <c r="C775" s="104"/>
      <c r="D775" s="1991"/>
      <c r="E775" s="139"/>
      <c r="F775" s="1633" t="s">
        <v>2197</v>
      </c>
      <c r="G775" s="342"/>
      <c r="H775" s="166" t="s">
        <v>2174</v>
      </c>
      <c r="I775" s="166">
        <v>31549184</v>
      </c>
      <c r="J775" s="166"/>
      <c r="K775" s="166"/>
      <c r="L775" s="166"/>
      <c r="M775" s="166"/>
      <c r="N775" s="298">
        <v>2.7199999999999999E-8</v>
      </c>
      <c r="O775" s="139">
        <v>440</v>
      </c>
      <c r="P775" s="296">
        <v>43991</v>
      </c>
      <c r="Q775" s="139" t="s">
        <v>2175</v>
      </c>
      <c r="R775" s="139" t="s">
        <v>2168</v>
      </c>
      <c r="S775" s="139" t="s">
        <v>921</v>
      </c>
      <c r="T775" s="139" t="s">
        <v>22</v>
      </c>
      <c r="U775" s="210" t="s">
        <v>1785</v>
      </c>
      <c r="V775" s="297" t="s">
        <v>2122</v>
      </c>
      <c r="W775" s="139"/>
      <c r="X775" s="260">
        <v>409</v>
      </c>
      <c r="Y775" s="139"/>
      <c r="Z775" s="297">
        <v>19</v>
      </c>
      <c r="AA775" s="326">
        <v>1E-3</v>
      </c>
      <c r="AB775" s="139"/>
      <c r="AC775" s="862"/>
      <c r="AD775" s="610"/>
      <c r="AE775" s="610"/>
      <c r="AF775" s="610"/>
      <c r="AG775" s="1741"/>
      <c r="AH775" s="1741"/>
      <c r="AI775" s="862"/>
      <c r="AJ775" s="1340" t="s">
        <v>2176</v>
      </c>
      <c r="AK775" s="139"/>
      <c r="AL775" s="139"/>
      <c r="AM775" s="139"/>
      <c r="AN775" s="139"/>
      <c r="AO775" s="299"/>
      <c r="AP775" s="139"/>
      <c r="AQ775" s="300"/>
      <c r="AR775" s="297"/>
      <c r="AS775" s="139"/>
      <c r="AT775" s="139"/>
      <c r="AU775" s="139"/>
    </row>
    <row r="776" spans="1:47" s="83" customFormat="1" ht="16" x14ac:dyDescent="0.2">
      <c r="A776" s="2651"/>
      <c r="B776" s="139"/>
      <c r="C776" s="104"/>
      <c r="D776" s="1991"/>
      <c r="E776" s="139"/>
      <c r="F776" s="1633" t="s">
        <v>2198</v>
      </c>
      <c r="G776" s="342"/>
      <c r="H776" s="166" t="s">
        <v>2178</v>
      </c>
      <c r="I776" s="166">
        <v>31550498</v>
      </c>
      <c r="J776" s="166"/>
      <c r="K776" s="166"/>
      <c r="L776" s="166"/>
      <c r="M776" s="166"/>
      <c r="N776" s="298">
        <v>1.42E-8</v>
      </c>
      <c r="O776" s="139">
        <v>441</v>
      </c>
      <c r="P776" s="296">
        <v>43991</v>
      </c>
      <c r="Q776" s="139" t="s">
        <v>2180</v>
      </c>
      <c r="R776" s="139" t="s">
        <v>2172</v>
      </c>
      <c r="S776" s="139" t="s">
        <v>921</v>
      </c>
      <c r="T776" s="139" t="s">
        <v>22</v>
      </c>
      <c r="U776" s="210" t="s">
        <v>1785</v>
      </c>
      <c r="V776" s="297" t="s">
        <v>2122</v>
      </c>
      <c r="W776" s="139"/>
      <c r="X776" s="260">
        <v>409</v>
      </c>
      <c r="Y776" s="139"/>
      <c r="Z776" s="297">
        <v>19</v>
      </c>
      <c r="AA776" s="326">
        <v>3.0000000000000001E-3</v>
      </c>
      <c r="AB776" s="139"/>
      <c r="AC776" s="862"/>
      <c r="AD776" s="610"/>
      <c r="AE776" s="610"/>
      <c r="AF776" s="610"/>
      <c r="AG776" s="1741"/>
      <c r="AH776" s="1741"/>
      <c r="AI776" s="862"/>
      <c r="AJ776" s="1365" t="s">
        <v>2182</v>
      </c>
      <c r="AK776" s="139"/>
      <c r="AL776" s="139"/>
      <c r="AM776" s="139"/>
      <c r="AN776" s="139"/>
      <c r="AO776" s="299"/>
      <c r="AP776" s="139"/>
      <c r="AQ776" s="300"/>
      <c r="AR776" s="297"/>
      <c r="AS776" s="139"/>
      <c r="AT776" s="139"/>
      <c r="AU776" s="139"/>
    </row>
    <row r="777" spans="1:47" s="83" customFormat="1" ht="16" x14ac:dyDescent="0.2">
      <c r="A777" s="2651"/>
      <c r="B777" s="139"/>
      <c r="C777" s="104"/>
      <c r="D777" s="1991"/>
      <c r="E777" s="139"/>
      <c r="F777" s="1633" t="s">
        <v>2199</v>
      </c>
      <c r="G777" s="342"/>
      <c r="H777" s="166" t="s">
        <v>2179</v>
      </c>
      <c r="I777" s="166">
        <v>31550501</v>
      </c>
      <c r="J777" s="166"/>
      <c r="K777" s="166"/>
      <c r="L777" s="166"/>
      <c r="M777" s="166"/>
      <c r="N777" s="298">
        <v>1.18E-8</v>
      </c>
      <c r="O777" s="139">
        <v>442</v>
      </c>
      <c r="P777" s="296">
        <v>43991</v>
      </c>
      <c r="Q777" s="139" t="s">
        <v>2181</v>
      </c>
      <c r="R777" s="139" t="s">
        <v>2172</v>
      </c>
      <c r="S777" s="139" t="s">
        <v>921</v>
      </c>
      <c r="T777" s="139" t="s">
        <v>22</v>
      </c>
      <c r="U777" s="210" t="s">
        <v>1785</v>
      </c>
      <c r="V777" s="297" t="s">
        <v>2122</v>
      </c>
      <c r="W777" s="139"/>
      <c r="X777" s="260">
        <v>409</v>
      </c>
      <c r="Y777" s="139"/>
      <c r="Z777" s="297">
        <v>19</v>
      </c>
      <c r="AA777" s="326">
        <v>3.0000000000000001E-3</v>
      </c>
      <c r="AB777" s="139"/>
      <c r="AC777" s="862"/>
      <c r="AD777" s="610"/>
      <c r="AE777" s="610"/>
      <c r="AF777" s="610"/>
      <c r="AG777" s="1741"/>
      <c r="AH777" s="1741"/>
      <c r="AI777" s="862"/>
      <c r="AJ777" s="1365" t="s">
        <v>2183</v>
      </c>
      <c r="AK777" s="139"/>
      <c r="AL777" s="139"/>
      <c r="AM777" s="139"/>
      <c r="AN777" s="139"/>
      <c r="AO777" s="299"/>
      <c r="AP777" s="139"/>
      <c r="AQ777" s="300"/>
      <c r="AR777" s="297"/>
      <c r="AS777" s="139"/>
      <c r="AT777" s="139"/>
      <c r="AU777" s="139"/>
    </row>
    <row r="778" spans="1:47" s="83" customFormat="1" ht="16" x14ac:dyDescent="0.2">
      <c r="A778" s="2651"/>
      <c r="B778" s="139"/>
      <c r="C778" s="104"/>
      <c r="D778" s="1991"/>
      <c r="E778" s="139"/>
      <c r="F778" s="1633" t="s">
        <v>2200</v>
      </c>
      <c r="G778" s="342"/>
      <c r="H778" s="166" t="s">
        <v>2185</v>
      </c>
      <c r="I778" s="166">
        <v>31551336</v>
      </c>
      <c r="J778" s="166"/>
      <c r="K778" s="166"/>
      <c r="L778" s="166"/>
      <c r="M778" s="166"/>
      <c r="N778" s="298">
        <v>9.7599999999999994E-9</v>
      </c>
      <c r="O778" s="139">
        <v>443</v>
      </c>
      <c r="P778" s="296">
        <v>43991</v>
      </c>
      <c r="Q778" s="139" t="s">
        <v>2187</v>
      </c>
      <c r="R778" s="139" t="s">
        <v>2172</v>
      </c>
      <c r="S778" s="139" t="s">
        <v>921</v>
      </c>
      <c r="T778" s="139" t="s">
        <v>22</v>
      </c>
      <c r="U778" s="210" t="s">
        <v>1785</v>
      </c>
      <c r="V778" s="297" t="s">
        <v>2122</v>
      </c>
      <c r="W778" s="139"/>
      <c r="X778" s="260">
        <v>409</v>
      </c>
      <c r="Y778" s="139"/>
      <c r="Z778" s="297">
        <v>19</v>
      </c>
      <c r="AA778" s="326">
        <v>1.5E-3</v>
      </c>
      <c r="AB778" s="139"/>
      <c r="AC778" s="862"/>
      <c r="AD778" s="610"/>
      <c r="AE778" s="610"/>
      <c r="AF778" s="610"/>
      <c r="AG778" s="1741"/>
      <c r="AH778" s="1741"/>
      <c r="AI778" s="862"/>
      <c r="AJ778" s="1365" t="s">
        <v>2184</v>
      </c>
      <c r="AK778" s="139"/>
      <c r="AL778" s="139"/>
      <c r="AM778" s="139"/>
      <c r="AN778" s="139"/>
      <c r="AO778" s="299"/>
      <c r="AP778" s="139"/>
      <c r="AQ778" s="300"/>
      <c r="AR778" s="297"/>
      <c r="AS778" s="139"/>
      <c r="AT778" s="139"/>
      <c r="AU778" s="139"/>
    </row>
    <row r="779" spans="1:47" s="83" customFormat="1" ht="16" x14ac:dyDescent="0.2">
      <c r="A779" s="2651"/>
      <c r="B779" s="139"/>
      <c r="C779" s="104"/>
      <c r="D779" s="1991"/>
      <c r="E779" s="139"/>
      <c r="F779" s="1633" t="s">
        <v>2201</v>
      </c>
      <c r="G779" s="342"/>
      <c r="H779" s="166" t="s">
        <v>2186</v>
      </c>
      <c r="I779" s="166">
        <v>31551339</v>
      </c>
      <c r="J779" s="166"/>
      <c r="K779" s="166"/>
      <c r="L779" s="166"/>
      <c r="M779" s="166"/>
      <c r="N779" s="298">
        <v>7.7099999999999992E-9</v>
      </c>
      <c r="O779" s="139">
        <v>444</v>
      </c>
      <c r="P779" s="296">
        <v>43991</v>
      </c>
      <c r="Q779" s="139" t="s">
        <v>2188</v>
      </c>
      <c r="R779" s="139" t="s">
        <v>2172</v>
      </c>
      <c r="S779" s="139" t="s">
        <v>921</v>
      </c>
      <c r="T779" s="139" t="s">
        <v>22</v>
      </c>
      <c r="U779" s="210" t="s">
        <v>1785</v>
      </c>
      <c r="V779" s="297" t="s">
        <v>2122</v>
      </c>
      <c r="W779" s="139"/>
      <c r="X779" s="260">
        <v>409</v>
      </c>
      <c r="Y779" s="139"/>
      <c r="Z779" s="297">
        <v>19</v>
      </c>
      <c r="AA779" s="326">
        <v>1E-3</v>
      </c>
      <c r="AB779" s="139"/>
      <c r="AC779" s="862"/>
      <c r="AD779" s="610"/>
      <c r="AE779" s="610"/>
      <c r="AF779" s="610"/>
      <c r="AG779" s="1741"/>
      <c r="AH779" s="1741"/>
      <c r="AI779" s="862"/>
      <c r="AJ779" s="1365" t="s">
        <v>2189</v>
      </c>
      <c r="AK779" s="139"/>
      <c r="AL779" s="139"/>
      <c r="AM779" s="139"/>
      <c r="AN779" s="139"/>
      <c r="AO779" s="299"/>
      <c r="AP779" s="139"/>
      <c r="AQ779" s="300"/>
      <c r="AR779" s="297"/>
      <c r="AS779" s="139"/>
      <c r="AT779" s="139"/>
      <c r="AU779" s="139"/>
    </row>
    <row r="781" spans="1:47" s="83" customFormat="1" ht="16" x14ac:dyDescent="0.2">
      <c r="A781" s="2651" t="s">
        <v>2433</v>
      </c>
      <c r="B781" s="139"/>
      <c r="C781" s="104"/>
      <c r="D781" s="2021" t="s">
        <v>2296</v>
      </c>
      <c r="E781" s="139"/>
      <c r="F781" s="1632"/>
      <c r="G781" s="342"/>
      <c r="H781" s="166" t="s">
        <v>2190</v>
      </c>
      <c r="I781" s="166">
        <v>31554107</v>
      </c>
      <c r="J781" s="166"/>
      <c r="K781" s="166"/>
      <c r="L781" s="166"/>
      <c r="M781" s="166"/>
      <c r="N781" s="298"/>
      <c r="O781" s="139">
        <v>445</v>
      </c>
      <c r="P781" s="296">
        <v>43991</v>
      </c>
      <c r="Q781" s="139" t="s">
        <v>2191</v>
      </c>
      <c r="R781" s="139" t="s">
        <v>2170</v>
      </c>
      <c r="S781" s="139" t="s">
        <v>921</v>
      </c>
      <c r="T781" s="139" t="s">
        <v>22</v>
      </c>
      <c r="U781" s="210" t="s">
        <v>1785</v>
      </c>
      <c r="V781" s="297" t="s">
        <v>2122</v>
      </c>
      <c r="W781" s="139"/>
      <c r="X781" s="260">
        <v>409</v>
      </c>
      <c r="Y781" s="139"/>
      <c r="Z781" s="297">
        <v>19</v>
      </c>
      <c r="AA781" s="1278">
        <v>1.4999999999999999E-2</v>
      </c>
      <c r="AB781" s="166">
        <v>31554107</v>
      </c>
      <c r="AC781" s="166" t="s">
        <v>2190</v>
      </c>
      <c r="AD781" s="1146"/>
      <c r="AE781" s="1146"/>
      <c r="AF781" s="1146"/>
      <c r="AG781" s="1765"/>
      <c r="AH781" s="1765"/>
      <c r="AI781" s="166"/>
      <c r="AJ781" s="1365" t="s">
        <v>2204</v>
      </c>
      <c r="AK781" s="139"/>
      <c r="AL781" s="139"/>
      <c r="AM781" s="139"/>
      <c r="AN781" s="139"/>
      <c r="AO781" s="299"/>
      <c r="AP781" s="139"/>
      <c r="AQ781" s="300"/>
      <c r="AR781" s="297"/>
      <c r="AS781" s="139"/>
      <c r="AT781" s="139"/>
      <c r="AU781" s="139"/>
    </row>
    <row r="782" spans="1:47" s="83" customFormat="1" ht="16" x14ac:dyDescent="0.2">
      <c r="A782" s="2651"/>
      <c r="B782" s="139"/>
      <c r="C782" s="104"/>
      <c r="D782" s="2021"/>
      <c r="E782" s="139"/>
      <c r="F782" s="1632"/>
      <c r="G782" s="342"/>
      <c r="H782" s="166" t="s">
        <v>2202</v>
      </c>
      <c r="I782" s="166"/>
      <c r="J782" s="166"/>
      <c r="K782" s="166"/>
      <c r="L782" s="166"/>
      <c r="M782" s="166"/>
      <c r="N782" s="298"/>
      <c r="O782" s="139">
        <v>446</v>
      </c>
      <c r="P782" s="296">
        <v>43991</v>
      </c>
      <c r="Q782" s="139" t="s">
        <v>2203</v>
      </c>
      <c r="R782" s="139" t="s">
        <v>2191</v>
      </c>
      <c r="S782" s="139" t="s">
        <v>921</v>
      </c>
      <c r="T782" s="139" t="s">
        <v>22</v>
      </c>
      <c r="U782" s="210" t="s">
        <v>1785</v>
      </c>
      <c r="V782" s="297" t="s">
        <v>2122</v>
      </c>
      <c r="W782" s="139"/>
      <c r="X782" s="260">
        <v>409</v>
      </c>
      <c r="Y782" s="139"/>
      <c r="Z782" s="297">
        <v>19</v>
      </c>
      <c r="AA782" s="1278">
        <v>1.5E-3</v>
      </c>
      <c r="AB782" s="166"/>
      <c r="AC782" s="166" t="s">
        <v>2202</v>
      </c>
      <c r="AD782" s="1146"/>
      <c r="AE782" s="1146"/>
      <c r="AF782" s="1146"/>
      <c r="AG782" s="1765"/>
      <c r="AH782" s="1765"/>
      <c r="AI782" s="166"/>
      <c r="AJ782" s="1365" t="s">
        <v>2218</v>
      </c>
      <c r="AK782" s="139"/>
      <c r="AL782" s="139"/>
      <c r="AM782" s="139"/>
      <c r="AN782" s="139"/>
      <c r="AO782" s="299"/>
      <c r="AP782" s="139"/>
      <c r="AQ782" s="300"/>
      <c r="AR782" s="297"/>
      <c r="AS782" s="139"/>
      <c r="AT782" s="139"/>
      <c r="AU782" s="139"/>
    </row>
    <row r="783" spans="1:47" s="83" customFormat="1" ht="16" x14ac:dyDescent="0.2">
      <c r="A783" s="2651"/>
      <c r="B783" s="139"/>
      <c r="C783" s="104"/>
      <c r="D783" s="2021" t="s">
        <v>2297</v>
      </c>
      <c r="E783" s="139">
        <v>189040</v>
      </c>
      <c r="F783" s="1632"/>
      <c r="G783" s="342"/>
      <c r="H783" s="166" t="s">
        <v>2205</v>
      </c>
      <c r="I783" s="166">
        <v>31584786</v>
      </c>
      <c r="J783" s="166"/>
      <c r="K783" s="166"/>
      <c r="L783" s="166"/>
      <c r="M783" s="166"/>
      <c r="N783" s="298"/>
      <c r="O783" s="139">
        <v>447</v>
      </c>
      <c r="P783" s="296">
        <v>43992</v>
      </c>
      <c r="Q783" s="139" t="s">
        <v>2206</v>
      </c>
      <c r="R783" s="139" t="s">
        <v>2191</v>
      </c>
      <c r="S783" s="139" t="s">
        <v>921</v>
      </c>
      <c r="T783" s="139" t="s">
        <v>22</v>
      </c>
      <c r="U783" s="210" t="s">
        <v>1785</v>
      </c>
      <c r="V783" s="297" t="s">
        <v>2122</v>
      </c>
      <c r="W783" s="139"/>
      <c r="X783" s="260">
        <v>409</v>
      </c>
      <c r="Y783" s="139"/>
      <c r="Z783" s="297">
        <v>19</v>
      </c>
      <c r="AA783" s="326">
        <v>0.15</v>
      </c>
      <c r="AB783" s="166">
        <v>31584786</v>
      </c>
      <c r="AC783" s="166" t="s">
        <v>2205</v>
      </c>
      <c r="AD783" s="1146"/>
      <c r="AE783" s="1146"/>
      <c r="AF783" s="1146"/>
      <c r="AG783" s="1765"/>
      <c r="AH783" s="1765"/>
      <c r="AI783" s="166"/>
      <c r="AJ783" s="1365" t="s">
        <v>2219</v>
      </c>
      <c r="AK783" s="139"/>
      <c r="AL783" s="139"/>
      <c r="AM783" s="139"/>
      <c r="AN783" s="139"/>
      <c r="AO783" s="299"/>
      <c r="AP783" s="139"/>
      <c r="AQ783" s="300"/>
      <c r="AR783" s="297"/>
      <c r="AS783" s="139"/>
      <c r="AT783" s="139"/>
      <c r="AU783" s="139"/>
    </row>
    <row r="784" spans="1:47" s="83" customFormat="1" ht="32" x14ac:dyDescent="0.2">
      <c r="A784" s="2651"/>
      <c r="B784" s="139"/>
      <c r="C784" s="104"/>
      <c r="D784" s="2021" t="s">
        <v>2298</v>
      </c>
      <c r="E784" s="139"/>
      <c r="F784" s="1632"/>
      <c r="G784" s="342"/>
      <c r="H784" s="166" t="s">
        <v>2207</v>
      </c>
      <c r="I784" s="166">
        <v>31584886</v>
      </c>
      <c r="J784" s="166"/>
      <c r="K784" s="166"/>
      <c r="L784" s="166"/>
      <c r="M784" s="166"/>
      <c r="N784" s="298"/>
      <c r="O784" s="139">
        <v>448</v>
      </c>
      <c r="P784" s="296">
        <v>43992</v>
      </c>
      <c r="Q784" s="139" t="s">
        <v>2208</v>
      </c>
      <c r="R784" s="139" t="s">
        <v>2191</v>
      </c>
      <c r="S784" s="139" t="s">
        <v>921</v>
      </c>
      <c r="T784" s="139" t="s">
        <v>22</v>
      </c>
      <c r="U784" s="210" t="s">
        <v>1785</v>
      </c>
      <c r="V784" s="297" t="s">
        <v>2122</v>
      </c>
      <c r="W784" s="139"/>
      <c r="X784" s="260">
        <v>409</v>
      </c>
      <c r="Y784" s="139"/>
      <c r="Z784" s="297">
        <v>19</v>
      </c>
      <c r="AA784" s="1278">
        <v>1.1999999999999999E-3</v>
      </c>
      <c r="AB784" s="166">
        <v>31584886</v>
      </c>
      <c r="AC784" s="166" t="s">
        <v>2207</v>
      </c>
      <c r="AD784" s="1146"/>
      <c r="AE784" s="1146"/>
      <c r="AF784" s="1146"/>
      <c r="AG784" s="1765"/>
      <c r="AH784" s="1765"/>
      <c r="AI784" s="166"/>
      <c r="AJ784" s="1365" t="s">
        <v>2209</v>
      </c>
      <c r="AK784" s="139"/>
      <c r="AL784" s="139"/>
      <c r="AM784" s="139"/>
      <c r="AN784" s="139"/>
      <c r="AO784" s="299"/>
      <c r="AP784" s="139"/>
      <c r="AQ784" s="300"/>
      <c r="AR784" s="297"/>
      <c r="AS784" s="139"/>
      <c r="AT784" s="139"/>
      <c r="AU784" s="139"/>
    </row>
    <row r="785" spans="1:47" s="83" customFormat="1" ht="16" x14ac:dyDescent="0.2">
      <c r="A785" s="2651"/>
      <c r="B785" s="139"/>
      <c r="C785" s="104"/>
      <c r="D785" s="2021" t="s">
        <v>1208</v>
      </c>
      <c r="E785" s="139">
        <v>215968</v>
      </c>
      <c r="F785" s="1632"/>
      <c r="G785" s="342"/>
      <c r="H785" s="166" t="s">
        <v>2210</v>
      </c>
      <c r="I785" s="166">
        <v>31608535</v>
      </c>
      <c r="J785" s="166"/>
      <c r="K785" s="166"/>
      <c r="L785" s="166"/>
      <c r="M785" s="166"/>
      <c r="N785" s="298"/>
      <c r="O785" s="139">
        <v>449</v>
      </c>
      <c r="P785" s="296">
        <v>43993</v>
      </c>
      <c r="Q785" s="139" t="s">
        <v>2211</v>
      </c>
      <c r="R785" s="139" t="s">
        <v>2206</v>
      </c>
      <c r="S785" s="139" t="s">
        <v>921</v>
      </c>
      <c r="T785" s="139" t="s">
        <v>22</v>
      </c>
      <c r="U785" s="210" t="s">
        <v>1785</v>
      </c>
      <c r="V785" s="297" t="s">
        <v>2122</v>
      </c>
      <c r="W785" s="139"/>
      <c r="X785" s="260">
        <v>409</v>
      </c>
      <c r="Y785" s="139"/>
      <c r="Z785" s="297">
        <v>19</v>
      </c>
      <c r="AA785" s="326">
        <v>7.4999999999999997E-2</v>
      </c>
      <c r="AB785" s="166">
        <v>31608535</v>
      </c>
      <c r="AC785" s="166" t="s">
        <v>2210</v>
      </c>
      <c r="AD785" s="1146"/>
      <c r="AE785" s="1146"/>
      <c r="AF785" s="1146"/>
      <c r="AG785" s="1765"/>
      <c r="AH785" s="1765"/>
      <c r="AI785" s="166"/>
      <c r="AJ785" s="1392" t="s">
        <v>2220</v>
      </c>
      <c r="AK785" s="139"/>
      <c r="AL785" s="139"/>
      <c r="AM785" s="139"/>
      <c r="AN785" s="139"/>
      <c r="AO785" s="299"/>
      <c r="AP785" s="139"/>
      <c r="AQ785" s="300"/>
      <c r="AR785" s="297"/>
      <c r="AS785" s="139"/>
      <c r="AT785" s="139"/>
      <c r="AU785" s="139"/>
    </row>
    <row r="786" spans="1:47" s="83" customFormat="1" ht="16" x14ac:dyDescent="0.2">
      <c r="A786" s="2651"/>
      <c r="B786" s="139"/>
      <c r="C786" s="104"/>
      <c r="D786" s="2021" t="s">
        <v>2299</v>
      </c>
      <c r="E786" s="139">
        <v>212160</v>
      </c>
      <c r="F786" s="1632"/>
      <c r="G786" s="342"/>
      <c r="H786" s="166" t="s">
        <v>2212</v>
      </c>
      <c r="I786" s="166">
        <v>31610861</v>
      </c>
      <c r="J786" s="166"/>
      <c r="K786" s="166"/>
      <c r="L786" s="166"/>
      <c r="M786" s="166"/>
      <c r="N786" s="298"/>
      <c r="O786" s="139">
        <v>450</v>
      </c>
      <c r="P786" s="296">
        <v>43993</v>
      </c>
      <c r="Q786" s="139" t="s">
        <v>2214</v>
      </c>
      <c r="R786" s="139" t="s">
        <v>2206</v>
      </c>
      <c r="S786" s="139" t="s">
        <v>921</v>
      </c>
      <c r="T786" s="139" t="s">
        <v>22</v>
      </c>
      <c r="U786" s="210" t="s">
        <v>1785</v>
      </c>
      <c r="V786" s="297" t="s">
        <v>2122</v>
      </c>
      <c r="W786" s="139"/>
      <c r="X786" s="260">
        <v>409</v>
      </c>
      <c r="Y786" s="139"/>
      <c r="Z786" s="297">
        <v>19</v>
      </c>
      <c r="AA786" s="326">
        <v>0.12</v>
      </c>
      <c r="AB786" s="166">
        <v>31610861</v>
      </c>
      <c r="AC786" s="166" t="s">
        <v>2212</v>
      </c>
      <c r="AD786" s="1146"/>
      <c r="AE786" s="1146"/>
      <c r="AF786" s="1146"/>
      <c r="AG786" s="1765"/>
      <c r="AH786" s="1765"/>
      <c r="AI786" s="166"/>
      <c r="AJ786" s="1365" t="s">
        <v>2216</v>
      </c>
      <c r="AK786" s="139"/>
      <c r="AL786" s="139"/>
      <c r="AM786" s="139"/>
      <c r="AN786" s="139"/>
      <c r="AO786" s="299"/>
      <c r="AP786" s="139"/>
      <c r="AQ786" s="300"/>
      <c r="AR786" s="297"/>
      <c r="AS786" s="139"/>
      <c r="AT786" s="139"/>
      <c r="AU786" s="139"/>
    </row>
    <row r="787" spans="1:47" s="83" customFormat="1" ht="16" x14ac:dyDescent="0.2">
      <c r="A787" s="2651"/>
      <c r="B787" s="139"/>
      <c r="C787" s="104"/>
      <c r="D787" s="2021" t="s">
        <v>2300</v>
      </c>
      <c r="E787" s="139">
        <v>267104</v>
      </c>
      <c r="F787" s="1632"/>
      <c r="G787" s="342"/>
      <c r="H787" s="166" t="s">
        <v>2213</v>
      </c>
      <c r="I787" s="166">
        <v>31610862</v>
      </c>
      <c r="J787" s="166"/>
      <c r="K787" s="166"/>
      <c r="L787" s="166"/>
      <c r="M787" s="166"/>
      <c r="N787" s="298"/>
      <c r="O787" s="139">
        <v>451</v>
      </c>
      <c r="P787" s="296">
        <v>43993</v>
      </c>
      <c r="Q787" s="139" t="s">
        <v>2215</v>
      </c>
      <c r="R787" s="139" t="s">
        <v>2206</v>
      </c>
      <c r="S787" s="139" t="s">
        <v>921</v>
      </c>
      <c r="T787" s="139" t="s">
        <v>22</v>
      </c>
      <c r="U787" s="210" t="s">
        <v>1785</v>
      </c>
      <c r="V787" s="297" t="s">
        <v>2122</v>
      </c>
      <c r="W787" s="139"/>
      <c r="X787" s="260">
        <v>409</v>
      </c>
      <c r="Y787" s="139"/>
      <c r="Z787" s="297">
        <v>19</v>
      </c>
      <c r="AA787" s="326">
        <v>0.12</v>
      </c>
      <c r="AB787" s="166">
        <v>31610862</v>
      </c>
      <c r="AC787" s="166" t="s">
        <v>2213</v>
      </c>
      <c r="AD787" s="1146"/>
      <c r="AE787" s="1146"/>
      <c r="AF787" s="1146"/>
      <c r="AG787" s="1765"/>
      <c r="AH787" s="1765"/>
      <c r="AI787" s="166"/>
      <c r="AJ787" s="1365" t="s">
        <v>2217</v>
      </c>
      <c r="AK787" s="139"/>
      <c r="AL787" s="139"/>
      <c r="AM787" s="139"/>
      <c r="AN787" s="139"/>
      <c r="AO787" s="299"/>
      <c r="AP787" s="139"/>
      <c r="AQ787" s="300"/>
      <c r="AR787" s="297"/>
      <c r="AS787" s="139"/>
      <c r="AT787" s="139"/>
      <c r="AU787" s="139"/>
    </row>
    <row r="788" spans="1:47" s="83" customFormat="1" ht="16" x14ac:dyDescent="0.2">
      <c r="A788" s="2651"/>
      <c r="B788" s="139"/>
      <c r="C788" s="104"/>
      <c r="D788" s="2021" t="s">
        <v>2301</v>
      </c>
      <c r="E788" s="139">
        <v>204816</v>
      </c>
      <c r="F788" s="1632"/>
      <c r="G788" s="342"/>
      <c r="H788" s="166" t="s">
        <v>2228</v>
      </c>
      <c r="I788" s="166">
        <v>31618469</v>
      </c>
      <c r="J788" s="166"/>
      <c r="K788" s="166"/>
      <c r="L788" s="166"/>
      <c r="M788" s="166"/>
      <c r="N788" s="298"/>
      <c r="O788" s="139">
        <v>452</v>
      </c>
      <c r="P788" s="296">
        <v>43993</v>
      </c>
      <c r="Q788" s="139" t="s">
        <v>2231</v>
      </c>
      <c r="R788" s="139" t="s">
        <v>2211</v>
      </c>
      <c r="S788" s="139" t="s">
        <v>921</v>
      </c>
      <c r="T788" s="139" t="s">
        <v>22</v>
      </c>
      <c r="U788" s="210" t="s">
        <v>1785</v>
      </c>
      <c r="V788" s="297" t="s">
        <v>2122</v>
      </c>
      <c r="W788" s="139"/>
      <c r="X788" s="260">
        <v>409</v>
      </c>
      <c r="Y788" s="139"/>
      <c r="Z788" s="297">
        <v>19</v>
      </c>
      <c r="AA788" s="326">
        <v>0.06</v>
      </c>
      <c r="AB788" s="166">
        <v>31608535</v>
      </c>
      <c r="AC788" s="166" t="s">
        <v>2210</v>
      </c>
      <c r="AD788" s="1146"/>
      <c r="AE788" s="1146"/>
      <c r="AF788" s="1146"/>
      <c r="AG788" s="1765"/>
      <c r="AH788" s="1765"/>
      <c r="AI788" s="166"/>
      <c r="AJ788" s="1392" t="s">
        <v>2234</v>
      </c>
      <c r="AK788" s="139"/>
      <c r="AL788" s="139"/>
      <c r="AM788" s="139"/>
      <c r="AN788" s="139"/>
      <c r="AO788" s="299"/>
      <c r="AP788" s="139"/>
      <c r="AQ788" s="300"/>
      <c r="AR788" s="297"/>
      <c r="AS788" s="139"/>
      <c r="AT788" s="139"/>
      <c r="AU788" s="139"/>
    </row>
    <row r="789" spans="1:47" s="83" customFormat="1" ht="16" x14ac:dyDescent="0.2">
      <c r="A789" s="2651"/>
      <c r="B789" s="139"/>
      <c r="C789" s="104"/>
      <c r="D789" s="2021" t="s">
        <v>2302</v>
      </c>
      <c r="E789" s="139">
        <v>192576</v>
      </c>
      <c r="F789" s="1632"/>
      <c r="G789" s="342"/>
      <c r="H789" s="166" t="s">
        <v>2229</v>
      </c>
      <c r="I789" s="166">
        <v>31618472</v>
      </c>
      <c r="J789" s="166"/>
      <c r="K789" s="166"/>
      <c r="L789" s="166"/>
      <c r="M789" s="166"/>
      <c r="N789" s="298"/>
      <c r="O789" s="139">
        <v>453</v>
      </c>
      <c r="P789" s="296">
        <v>43993</v>
      </c>
      <c r="Q789" s="139" t="s">
        <v>2232</v>
      </c>
      <c r="R789" s="139" t="s">
        <v>2211</v>
      </c>
      <c r="S789" s="139" t="s">
        <v>921</v>
      </c>
      <c r="T789" s="139" t="s">
        <v>22</v>
      </c>
      <c r="U789" s="210" t="s">
        <v>1785</v>
      </c>
      <c r="V789" s="297" t="s">
        <v>2122</v>
      </c>
      <c r="W789" s="139"/>
      <c r="X789" s="260">
        <v>409</v>
      </c>
      <c r="Y789" s="139"/>
      <c r="Z789" s="297">
        <v>19</v>
      </c>
      <c r="AA789" s="326">
        <v>0.04</v>
      </c>
      <c r="AB789" s="166">
        <v>31608535</v>
      </c>
      <c r="AC789" s="166" t="s">
        <v>2210</v>
      </c>
      <c r="AD789" s="1146"/>
      <c r="AE789" s="1146"/>
      <c r="AF789" s="1146"/>
      <c r="AG789" s="1765"/>
      <c r="AH789" s="1765"/>
      <c r="AI789" s="166"/>
      <c r="AJ789" s="1392" t="s">
        <v>2235</v>
      </c>
      <c r="AK789" s="139"/>
      <c r="AL789" s="139"/>
      <c r="AM789" s="139"/>
      <c r="AN789" s="139"/>
      <c r="AO789" s="299"/>
      <c r="AP789" s="139"/>
      <c r="AQ789" s="300"/>
      <c r="AR789" s="297"/>
      <c r="AS789" s="139"/>
      <c r="AT789" s="139"/>
      <c r="AU789" s="139"/>
    </row>
    <row r="790" spans="1:47" s="83" customFormat="1" ht="16" x14ac:dyDescent="0.2">
      <c r="A790" s="2651"/>
      <c r="B790" s="139"/>
      <c r="C790" s="104"/>
      <c r="D790" s="2021" t="s">
        <v>2301</v>
      </c>
      <c r="E790" s="139">
        <v>204816</v>
      </c>
      <c r="F790" s="1632"/>
      <c r="G790" s="342"/>
      <c r="H790" s="166" t="s">
        <v>2230</v>
      </c>
      <c r="I790" s="166">
        <v>31618476</v>
      </c>
      <c r="J790" s="166"/>
      <c r="K790" s="166"/>
      <c r="L790" s="166"/>
      <c r="M790" s="166"/>
      <c r="N790" s="298"/>
      <c r="O790" s="139">
        <v>454</v>
      </c>
      <c r="P790" s="296">
        <v>43993</v>
      </c>
      <c r="Q790" s="139" t="s">
        <v>2233</v>
      </c>
      <c r="R790" s="139" t="s">
        <v>2211</v>
      </c>
      <c r="S790" s="139" t="s">
        <v>921</v>
      </c>
      <c r="T790" s="139" t="s">
        <v>22</v>
      </c>
      <c r="U790" s="210" t="s">
        <v>1785</v>
      </c>
      <c r="V790" s="297" t="s">
        <v>2122</v>
      </c>
      <c r="W790" s="139"/>
      <c r="X790" s="260">
        <v>409</v>
      </c>
      <c r="Y790" s="139"/>
      <c r="Z790" s="297">
        <v>19</v>
      </c>
      <c r="AA790" s="326">
        <v>0.03</v>
      </c>
      <c r="AB790" s="166">
        <v>31608535</v>
      </c>
      <c r="AC790" s="166" t="s">
        <v>2210</v>
      </c>
      <c r="AD790" s="1146"/>
      <c r="AE790" s="1146"/>
      <c r="AF790" s="1146"/>
      <c r="AG790" s="1765"/>
      <c r="AH790" s="1765"/>
      <c r="AI790" s="166"/>
      <c r="AJ790" s="1392" t="s">
        <v>2236</v>
      </c>
      <c r="AK790" s="139"/>
      <c r="AL790" s="139"/>
      <c r="AM790" s="139"/>
      <c r="AN790" s="139"/>
      <c r="AO790" s="299"/>
      <c r="AP790" s="139"/>
      <c r="AQ790" s="300"/>
      <c r="AR790" s="297"/>
      <c r="AS790" s="139"/>
      <c r="AT790" s="139"/>
      <c r="AU790" s="139"/>
    </row>
    <row r="792" spans="1:47" s="73" customFormat="1" ht="16" x14ac:dyDescent="0.2">
      <c r="A792" s="2649" t="s">
        <v>2434</v>
      </c>
      <c r="B792" s="138"/>
      <c r="C792" s="142"/>
      <c r="D792" s="1990" t="s">
        <v>2252</v>
      </c>
      <c r="E792" s="138"/>
      <c r="F792" s="1589"/>
      <c r="G792" s="138"/>
      <c r="H792" s="143" t="s">
        <v>2244</v>
      </c>
      <c r="I792" s="143">
        <v>32084518</v>
      </c>
      <c r="J792" s="143"/>
      <c r="K792" s="143"/>
      <c r="L792" s="143"/>
      <c r="M792" s="143"/>
      <c r="N792" s="143"/>
      <c r="O792" s="138">
        <v>455</v>
      </c>
      <c r="P792" s="169">
        <v>44007</v>
      </c>
      <c r="Q792" s="138" t="s">
        <v>2237</v>
      </c>
      <c r="R792" s="138" t="s">
        <v>2206</v>
      </c>
      <c r="S792" s="138"/>
      <c r="T792" s="198" t="s">
        <v>60</v>
      </c>
      <c r="U792" s="198" t="s">
        <v>1797</v>
      </c>
      <c r="V792" s="170"/>
      <c r="W792" s="138"/>
      <c r="X792" s="258"/>
      <c r="Y792" s="138"/>
      <c r="Z792" s="170"/>
      <c r="AA792" s="198"/>
      <c r="AB792" s="138"/>
      <c r="AC792" s="975"/>
      <c r="AD792" s="1484"/>
      <c r="AE792" s="1484"/>
      <c r="AF792" s="1484"/>
      <c r="AG792" s="1740"/>
      <c r="AH792" s="1740"/>
      <c r="AI792" s="975"/>
      <c r="AJ792" s="1333" t="s">
        <v>2274</v>
      </c>
      <c r="AK792" s="138"/>
      <c r="AL792" s="138"/>
      <c r="AM792" s="138"/>
      <c r="AN792" s="138"/>
      <c r="AO792" s="171"/>
      <c r="AP792" s="138"/>
      <c r="AQ792" s="172"/>
      <c r="AR792" s="170"/>
      <c r="AS792" s="138"/>
      <c r="AT792" s="138"/>
      <c r="AU792" s="138"/>
    </row>
    <row r="793" spans="1:47" s="73" customFormat="1" ht="16" x14ac:dyDescent="0.2">
      <c r="A793" s="2649"/>
      <c r="B793" s="138"/>
      <c r="C793" s="142"/>
      <c r="D793" s="1990" t="s">
        <v>2255</v>
      </c>
      <c r="E793" s="138"/>
      <c r="F793" s="1589"/>
      <c r="G793" s="138"/>
      <c r="H793" s="143" t="s">
        <v>2245</v>
      </c>
      <c r="I793" s="579">
        <v>32089902</v>
      </c>
      <c r="J793" s="579"/>
      <c r="K793" s="579"/>
      <c r="L793" s="579"/>
      <c r="M793" s="579"/>
      <c r="N793" s="143"/>
      <c r="O793" s="138">
        <v>456</v>
      </c>
      <c r="P793" s="169">
        <v>44007</v>
      </c>
      <c r="Q793" s="138" t="s">
        <v>2238</v>
      </c>
      <c r="R793" s="138" t="s">
        <v>2211</v>
      </c>
      <c r="S793" s="138"/>
      <c r="T793" s="198" t="s">
        <v>60</v>
      </c>
      <c r="U793" s="198" t="s">
        <v>1797</v>
      </c>
      <c r="V793" s="170"/>
      <c r="W793" s="138"/>
      <c r="X793" s="258"/>
      <c r="Y793" s="138"/>
      <c r="Z793" s="170"/>
      <c r="AA793" s="198"/>
      <c r="AB793" s="138"/>
      <c r="AC793" s="975"/>
      <c r="AD793" s="1484"/>
      <c r="AE793" s="1484"/>
      <c r="AF793" s="1484"/>
      <c r="AG793" s="1740"/>
      <c r="AH793" s="1740"/>
      <c r="AI793" s="975"/>
      <c r="AJ793" s="1333"/>
      <c r="AK793" s="138"/>
      <c r="AL793" s="138"/>
      <c r="AM793" s="138"/>
      <c r="AN793" s="138"/>
      <c r="AO793" s="171"/>
      <c r="AP793" s="138"/>
      <c r="AQ793" s="172"/>
      <c r="AR793" s="170"/>
      <c r="AS793" s="138"/>
      <c r="AT793" s="138"/>
      <c r="AU793" s="138"/>
    </row>
    <row r="794" spans="1:47" s="73" customFormat="1" ht="16" x14ac:dyDescent="0.2">
      <c r="A794" s="2649"/>
      <c r="B794" s="138"/>
      <c r="C794" s="142"/>
      <c r="D794" s="1990" t="s">
        <v>1989</v>
      </c>
      <c r="E794" s="138"/>
      <c r="F794" s="1589"/>
      <c r="G794" s="138"/>
      <c r="H794" s="143" t="s">
        <v>2246</v>
      </c>
      <c r="I794" s="143">
        <v>32089800</v>
      </c>
      <c r="J794" s="143"/>
      <c r="K794" s="143"/>
      <c r="L794" s="143"/>
      <c r="M794" s="143"/>
      <c r="N794" s="143"/>
      <c r="O794" s="138">
        <v>457</v>
      </c>
      <c r="P794" s="169">
        <v>44007</v>
      </c>
      <c r="Q794" s="138" t="s">
        <v>2239</v>
      </c>
      <c r="R794" s="138" t="s">
        <v>2214</v>
      </c>
      <c r="S794" s="138"/>
      <c r="T794" s="198" t="s">
        <v>60</v>
      </c>
      <c r="U794" s="198" t="s">
        <v>1797</v>
      </c>
      <c r="V794" s="170"/>
      <c r="W794" s="138"/>
      <c r="X794" s="258"/>
      <c r="Y794" s="138"/>
      <c r="Z794" s="170"/>
      <c r="AA794" s="138"/>
      <c r="AB794" s="138"/>
      <c r="AC794" s="975"/>
      <c r="AD794" s="1484"/>
      <c r="AE794" s="1484"/>
      <c r="AF794" s="1484"/>
      <c r="AG794" s="1740"/>
      <c r="AH794" s="1740"/>
      <c r="AI794" s="975"/>
      <c r="AJ794" s="1333"/>
      <c r="AK794" s="138"/>
      <c r="AL794" s="138"/>
      <c r="AM794" s="138"/>
      <c r="AN794" s="138"/>
      <c r="AO794" s="171"/>
      <c r="AP794" s="138"/>
      <c r="AQ794" s="172"/>
      <c r="AR794" s="170"/>
      <c r="AS794" s="138"/>
      <c r="AT794" s="138"/>
      <c r="AU794" s="138"/>
    </row>
    <row r="795" spans="1:47" s="73" customFormat="1" ht="16" x14ac:dyDescent="0.2">
      <c r="A795" s="2649"/>
      <c r="B795" s="138"/>
      <c r="C795" s="142"/>
      <c r="D795" s="1990" t="s">
        <v>2254</v>
      </c>
      <c r="E795" s="138"/>
      <c r="F795" s="1589"/>
      <c r="G795" s="138"/>
      <c r="H795" s="143" t="s">
        <v>2247</v>
      </c>
      <c r="I795" s="143">
        <v>32089801</v>
      </c>
      <c r="J795" s="143"/>
      <c r="K795" s="143"/>
      <c r="L795" s="143"/>
      <c r="M795" s="143"/>
      <c r="N795" s="143"/>
      <c r="O795" s="138">
        <v>458</v>
      </c>
      <c r="P795" s="169">
        <v>44007</v>
      </c>
      <c r="Q795" s="138" t="s">
        <v>2240</v>
      </c>
      <c r="R795" s="138" t="s">
        <v>2215</v>
      </c>
      <c r="S795" s="138"/>
      <c r="T795" s="198" t="s">
        <v>60</v>
      </c>
      <c r="U795" s="198" t="s">
        <v>1797</v>
      </c>
      <c r="V795" s="170"/>
      <c r="W795" s="138"/>
      <c r="X795" s="258"/>
      <c r="Y795" s="138"/>
      <c r="Z795" s="170"/>
      <c r="AA795" s="138"/>
      <c r="AB795" s="138"/>
      <c r="AC795" s="975"/>
      <c r="AD795" s="1484"/>
      <c r="AE795" s="1484"/>
      <c r="AF795" s="1484"/>
      <c r="AG795" s="1740"/>
      <c r="AH795" s="1740"/>
      <c r="AI795" s="975"/>
      <c r="AJ795" s="1333"/>
      <c r="AK795" s="138"/>
      <c r="AL795" s="138"/>
      <c r="AM795" s="138"/>
      <c r="AN795" s="138"/>
      <c r="AO795" s="171"/>
      <c r="AP795" s="138"/>
      <c r="AQ795" s="172"/>
      <c r="AR795" s="170"/>
      <c r="AS795" s="138"/>
      <c r="AT795" s="138"/>
      <c r="AU795" s="138"/>
    </row>
    <row r="796" spans="1:47" s="73" customFormat="1" ht="16" x14ac:dyDescent="0.2">
      <c r="A796" s="2649"/>
      <c r="B796" s="138"/>
      <c r="C796" s="142"/>
      <c r="D796" s="1990" t="s">
        <v>2256</v>
      </c>
      <c r="E796" s="138"/>
      <c r="F796" s="1589"/>
      <c r="G796" s="138"/>
      <c r="H796" s="143" t="s">
        <v>2248</v>
      </c>
      <c r="I796" s="654" t="s">
        <v>2251</v>
      </c>
      <c r="J796" s="654"/>
      <c r="K796" s="654"/>
      <c r="L796" s="654"/>
      <c r="M796" s="654"/>
      <c r="N796" s="143"/>
      <c r="O796" s="138">
        <v>459</v>
      </c>
      <c r="P796" s="169">
        <v>44007</v>
      </c>
      <c r="Q796" s="138" t="s">
        <v>2241</v>
      </c>
      <c r="R796" s="138" t="s">
        <v>2231</v>
      </c>
      <c r="S796" s="138"/>
      <c r="T796" s="198" t="s">
        <v>60</v>
      </c>
      <c r="U796" s="198" t="s">
        <v>1797</v>
      </c>
      <c r="V796" s="170"/>
      <c r="W796" s="138"/>
      <c r="X796" s="258"/>
      <c r="Y796" s="138"/>
      <c r="Z796" s="170"/>
      <c r="AA796" s="138"/>
      <c r="AB796" s="138"/>
      <c r="AC796" s="975"/>
      <c r="AD796" s="1484"/>
      <c r="AE796" s="1484"/>
      <c r="AF796" s="1484"/>
      <c r="AG796" s="1740"/>
      <c r="AH796" s="1740"/>
      <c r="AI796" s="975"/>
      <c r="AJ796" s="1333"/>
      <c r="AK796" s="138"/>
      <c r="AL796" s="138"/>
      <c r="AM796" s="138"/>
      <c r="AN796" s="138"/>
      <c r="AO796" s="171"/>
      <c r="AP796" s="138"/>
      <c r="AQ796" s="172"/>
      <c r="AR796" s="170"/>
      <c r="AS796" s="138"/>
      <c r="AT796" s="138"/>
      <c r="AU796" s="138"/>
    </row>
    <row r="797" spans="1:47" s="73" customFormat="1" ht="16" x14ac:dyDescent="0.2">
      <c r="A797" s="2649"/>
      <c r="B797" s="138"/>
      <c r="C797" s="142"/>
      <c r="D797" s="1990" t="s">
        <v>2253</v>
      </c>
      <c r="E797" s="138"/>
      <c r="F797" s="1589"/>
      <c r="G797" s="138"/>
      <c r="H797" s="143" t="s">
        <v>2249</v>
      </c>
      <c r="I797" s="143">
        <v>32089802</v>
      </c>
      <c r="J797" s="143"/>
      <c r="K797" s="143"/>
      <c r="L797" s="143"/>
      <c r="M797" s="143"/>
      <c r="N797" s="143"/>
      <c r="O797" s="138">
        <v>460</v>
      </c>
      <c r="P797" s="169">
        <v>44007</v>
      </c>
      <c r="Q797" s="138" t="s">
        <v>2242</v>
      </c>
      <c r="R797" s="138" t="s">
        <v>2232</v>
      </c>
      <c r="S797" s="138"/>
      <c r="T797" s="198" t="s">
        <v>60</v>
      </c>
      <c r="U797" s="198" t="s">
        <v>1797</v>
      </c>
      <c r="V797" s="170"/>
      <c r="W797" s="138"/>
      <c r="X797" s="258"/>
      <c r="Y797" s="138"/>
      <c r="Z797" s="170"/>
      <c r="AA797" s="138"/>
      <c r="AB797" s="138"/>
      <c r="AC797" s="975"/>
      <c r="AD797" s="1484"/>
      <c r="AE797" s="1484"/>
      <c r="AF797" s="1484"/>
      <c r="AG797" s="1740"/>
      <c r="AH797" s="1740"/>
      <c r="AI797" s="975"/>
      <c r="AJ797" s="1333"/>
      <c r="AK797" s="138"/>
      <c r="AL797" s="138"/>
      <c r="AM797" s="138"/>
      <c r="AN797" s="138"/>
      <c r="AO797" s="171"/>
      <c r="AP797" s="138"/>
      <c r="AQ797" s="172"/>
      <c r="AR797" s="170"/>
      <c r="AS797" s="138"/>
      <c r="AT797" s="138"/>
      <c r="AU797" s="138"/>
    </row>
    <row r="798" spans="1:47" s="73" customFormat="1" ht="16" x14ac:dyDescent="0.2">
      <c r="A798" s="2649"/>
      <c r="B798" s="138"/>
      <c r="C798" s="142"/>
      <c r="D798" s="1990" t="s">
        <v>2253</v>
      </c>
      <c r="E798" s="138"/>
      <c r="F798" s="1589"/>
      <c r="G798" s="138"/>
      <c r="H798" s="143" t="s">
        <v>2250</v>
      </c>
      <c r="I798" s="143">
        <v>32089803</v>
      </c>
      <c r="J798" s="143"/>
      <c r="K798" s="143"/>
      <c r="L798" s="143"/>
      <c r="M798" s="143"/>
      <c r="N798" s="143"/>
      <c r="O798" s="138">
        <v>461</v>
      </c>
      <c r="P798" s="169">
        <v>44007</v>
      </c>
      <c r="Q798" s="138" t="s">
        <v>2243</v>
      </c>
      <c r="R798" s="138" t="s">
        <v>2233</v>
      </c>
      <c r="S798" s="138"/>
      <c r="T798" s="198" t="s">
        <v>60</v>
      </c>
      <c r="U798" s="198" t="s">
        <v>1797</v>
      </c>
      <c r="V798" s="170"/>
      <c r="W798" s="138"/>
      <c r="X798" s="258"/>
      <c r="Y798" s="138"/>
      <c r="Z798" s="170"/>
      <c r="AA798" s="138"/>
      <c r="AB798" s="138"/>
      <c r="AC798" s="975"/>
      <c r="AD798" s="1484"/>
      <c r="AE798" s="1484"/>
      <c r="AF798" s="1484"/>
      <c r="AG798" s="1740"/>
      <c r="AH798" s="1740"/>
      <c r="AI798" s="975"/>
      <c r="AJ798" s="1333"/>
      <c r="AK798" s="138"/>
      <c r="AL798" s="138"/>
      <c r="AM798" s="138"/>
      <c r="AN798" s="138"/>
      <c r="AO798" s="171"/>
      <c r="AP798" s="138"/>
      <c r="AQ798" s="172"/>
      <c r="AR798" s="170"/>
      <c r="AS798" s="138"/>
      <c r="AT798" s="138"/>
      <c r="AU798" s="138"/>
    </row>
    <row r="800" spans="1:47" s="83" customFormat="1" ht="16" x14ac:dyDescent="0.2">
      <c r="A800" s="2651" t="s">
        <v>2435</v>
      </c>
      <c r="B800" s="139"/>
      <c r="C800" s="104"/>
      <c r="D800" s="1991" t="s">
        <v>2263</v>
      </c>
      <c r="E800" s="139"/>
      <c r="F800" s="1591"/>
      <c r="G800" s="139"/>
      <c r="H800" s="166" t="s">
        <v>2268</v>
      </c>
      <c r="I800" s="166">
        <v>32091992</v>
      </c>
      <c r="J800" s="166"/>
      <c r="K800" s="166"/>
      <c r="L800" s="166"/>
      <c r="M800" s="166"/>
      <c r="N800" s="166"/>
      <c r="O800" s="139">
        <v>462</v>
      </c>
      <c r="P800" s="296">
        <v>44008</v>
      </c>
      <c r="Q800" s="139" t="s">
        <v>2257</v>
      </c>
      <c r="R800" s="139" t="s">
        <v>2237</v>
      </c>
      <c r="S800" s="139"/>
      <c r="T800" s="210" t="s">
        <v>60</v>
      </c>
      <c r="U800" s="210" t="s">
        <v>1797</v>
      </c>
      <c r="V800" s="297"/>
      <c r="W800" s="139"/>
      <c r="X800" s="260"/>
      <c r="Y800" s="139"/>
      <c r="Z800" s="297"/>
      <c r="AA800" s="325"/>
      <c r="AB800" s="139"/>
      <c r="AC800" s="862"/>
      <c r="AD800" s="610"/>
      <c r="AE800" s="610"/>
      <c r="AF800" s="610"/>
      <c r="AG800" s="1741"/>
      <c r="AH800" s="1741"/>
      <c r="AI800" s="862"/>
      <c r="AJ800" s="1337" t="s">
        <v>2275</v>
      </c>
      <c r="AK800" s="139"/>
      <c r="AL800" s="139"/>
      <c r="AM800" s="139"/>
      <c r="AN800" s="139"/>
      <c r="AO800" s="299"/>
      <c r="AP800" s="139"/>
      <c r="AQ800" s="300"/>
      <c r="AR800" s="297"/>
      <c r="AS800" s="139"/>
      <c r="AT800" s="139"/>
      <c r="AU800" s="139"/>
    </row>
    <row r="801" spans="1:47" s="83" customFormat="1" ht="16" x14ac:dyDescent="0.2">
      <c r="A801" s="2651"/>
      <c r="B801" s="139"/>
      <c r="C801" s="104"/>
      <c r="D801" s="1991" t="s">
        <v>2264</v>
      </c>
      <c r="E801" s="139"/>
      <c r="F801" s="1591"/>
      <c r="G801" s="139"/>
      <c r="H801" s="166" t="s">
        <v>2269</v>
      </c>
      <c r="I801" s="211">
        <v>32091993</v>
      </c>
      <c r="J801" s="211"/>
      <c r="K801" s="211"/>
      <c r="L801" s="211"/>
      <c r="M801" s="211"/>
      <c r="N801" s="166"/>
      <c r="O801" s="139">
        <v>463</v>
      </c>
      <c r="P801" s="296">
        <v>44007</v>
      </c>
      <c r="Q801" s="139" t="s">
        <v>2258</v>
      </c>
      <c r="R801" s="139" t="s">
        <v>2238</v>
      </c>
      <c r="S801" s="139"/>
      <c r="T801" s="210" t="s">
        <v>60</v>
      </c>
      <c r="U801" s="210" t="s">
        <v>1797</v>
      </c>
      <c r="V801" s="297"/>
      <c r="W801" s="139"/>
      <c r="X801" s="260"/>
      <c r="Y801" s="139"/>
      <c r="Z801" s="297"/>
      <c r="AA801" s="325"/>
      <c r="AB801" s="139"/>
      <c r="AC801" s="862"/>
      <c r="AD801" s="610"/>
      <c r="AE801" s="610"/>
      <c r="AF801" s="610"/>
      <c r="AG801" s="1741"/>
      <c r="AH801" s="1741"/>
      <c r="AI801" s="862"/>
      <c r="AJ801" s="1337"/>
      <c r="AK801" s="139"/>
      <c r="AL801" s="139"/>
      <c r="AM801" s="139"/>
      <c r="AN801" s="139"/>
      <c r="AO801" s="299"/>
      <c r="AP801" s="139"/>
      <c r="AQ801" s="300"/>
      <c r="AR801" s="297"/>
      <c r="AS801" s="139"/>
      <c r="AT801" s="139"/>
      <c r="AU801" s="139"/>
    </row>
    <row r="802" spans="1:47" s="83" customFormat="1" ht="16" x14ac:dyDescent="0.2">
      <c r="A802" s="2651"/>
      <c r="B802" s="139"/>
      <c r="C802" s="104"/>
      <c r="D802" s="1991" t="s">
        <v>2265</v>
      </c>
      <c r="E802" s="139"/>
      <c r="F802" s="1591"/>
      <c r="G802" s="139"/>
      <c r="H802" s="166" t="s">
        <v>2270</v>
      </c>
      <c r="I802" s="166">
        <v>32091994</v>
      </c>
      <c r="J802" s="166"/>
      <c r="K802" s="166"/>
      <c r="L802" s="166"/>
      <c r="M802" s="166"/>
      <c r="N802" s="166"/>
      <c r="O802" s="139">
        <v>464</v>
      </c>
      <c r="P802" s="296">
        <v>44007</v>
      </c>
      <c r="Q802" s="139" t="s">
        <v>2259</v>
      </c>
      <c r="R802" s="139" t="s">
        <v>2239</v>
      </c>
      <c r="S802" s="139"/>
      <c r="T802" s="210" t="s">
        <v>60</v>
      </c>
      <c r="U802" s="210" t="s">
        <v>1797</v>
      </c>
      <c r="V802" s="297"/>
      <c r="W802" s="139"/>
      <c r="X802" s="260"/>
      <c r="Y802" s="139"/>
      <c r="Z802" s="297"/>
      <c r="AA802" s="139"/>
      <c r="AB802" s="139"/>
      <c r="AC802" s="862"/>
      <c r="AD802" s="610"/>
      <c r="AE802" s="610"/>
      <c r="AF802" s="610"/>
      <c r="AG802" s="1741"/>
      <c r="AH802" s="1741"/>
      <c r="AI802" s="862"/>
      <c r="AJ802" s="1337"/>
      <c r="AK802" s="139"/>
      <c r="AL802" s="139"/>
      <c r="AM802" s="139"/>
      <c r="AN802" s="139"/>
      <c r="AO802" s="299"/>
      <c r="AP802" s="139"/>
      <c r="AQ802" s="300"/>
      <c r="AR802" s="297"/>
      <c r="AS802" s="139"/>
      <c r="AT802" s="139"/>
      <c r="AU802" s="139"/>
    </row>
    <row r="803" spans="1:47" s="83" customFormat="1" ht="16" x14ac:dyDescent="0.2">
      <c r="A803" s="2651"/>
      <c r="B803" s="139"/>
      <c r="C803" s="104"/>
      <c r="D803" s="1991" t="s">
        <v>2265</v>
      </c>
      <c r="E803" s="139"/>
      <c r="F803" s="1591"/>
      <c r="G803" s="139"/>
      <c r="H803" s="166" t="s">
        <v>2271</v>
      </c>
      <c r="I803" s="166">
        <v>32091995</v>
      </c>
      <c r="J803" s="166"/>
      <c r="K803" s="166"/>
      <c r="L803" s="166"/>
      <c r="M803" s="166"/>
      <c r="N803" s="166"/>
      <c r="O803" s="139">
        <v>465</v>
      </c>
      <c r="P803" s="296">
        <v>44007</v>
      </c>
      <c r="Q803" s="139" t="s">
        <v>2260</v>
      </c>
      <c r="R803" s="139" t="s">
        <v>2240</v>
      </c>
      <c r="S803" s="139"/>
      <c r="T803" s="210" t="s">
        <v>60</v>
      </c>
      <c r="U803" s="210" t="s">
        <v>1797</v>
      </c>
      <c r="V803" s="297"/>
      <c r="W803" s="139"/>
      <c r="X803" s="260"/>
      <c r="Y803" s="139"/>
      <c r="Z803" s="297"/>
      <c r="AA803" s="139"/>
      <c r="AB803" s="139"/>
      <c r="AC803" s="862"/>
      <c r="AD803" s="610"/>
      <c r="AE803" s="610"/>
      <c r="AF803" s="610"/>
      <c r="AG803" s="1741"/>
      <c r="AH803" s="1741"/>
      <c r="AI803" s="862"/>
      <c r="AJ803" s="1337"/>
      <c r="AK803" s="139"/>
      <c r="AL803" s="139"/>
      <c r="AM803" s="139"/>
      <c r="AN803" s="139"/>
      <c r="AO803" s="299"/>
      <c r="AP803" s="139"/>
      <c r="AQ803" s="300"/>
      <c r="AR803" s="297"/>
      <c r="AS803" s="139"/>
      <c r="AT803" s="139"/>
      <c r="AU803" s="139"/>
    </row>
    <row r="804" spans="1:47" s="83" customFormat="1" ht="16" x14ac:dyDescent="0.2">
      <c r="A804" s="2651"/>
      <c r="B804" s="139"/>
      <c r="C804" s="104"/>
      <c r="D804" s="1991" t="s">
        <v>2266</v>
      </c>
      <c r="E804" s="139"/>
      <c r="F804" s="1591"/>
      <c r="G804" s="139"/>
      <c r="H804" s="166" t="s">
        <v>2272</v>
      </c>
      <c r="I804" s="211">
        <v>32091996</v>
      </c>
      <c r="J804" s="211"/>
      <c r="K804" s="211"/>
      <c r="L804" s="211"/>
      <c r="M804" s="211"/>
      <c r="N804" s="166"/>
      <c r="O804" s="139">
        <v>466</v>
      </c>
      <c r="P804" s="296">
        <v>44007</v>
      </c>
      <c r="Q804" s="139" t="s">
        <v>2261</v>
      </c>
      <c r="R804" s="139" t="s">
        <v>2241</v>
      </c>
      <c r="S804" s="139"/>
      <c r="T804" s="210" t="s">
        <v>60</v>
      </c>
      <c r="U804" s="210" t="s">
        <v>1797</v>
      </c>
      <c r="V804" s="297"/>
      <c r="W804" s="139"/>
      <c r="X804" s="260"/>
      <c r="Y804" s="139"/>
      <c r="Z804" s="297"/>
      <c r="AA804" s="139"/>
      <c r="AB804" s="139"/>
      <c r="AC804" s="862"/>
      <c r="AD804" s="610"/>
      <c r="AE804" s="610"/>
      <c r="AF804" s="610"/>
      <c r="AG804" s="1741"/>
      <c r="AH804" s="1741"/>
      <c r="AI804" s="862"/>
      <c r="AJ804" s="1337"/>
      <c r="AK804" s="139"/>
      <c r="AL804" s="139"/>
      <c r="AM804" s="139"/>
      <c r="AN804" s="139"/>
      <c r="AO804" s="299"/>
      <c r="AP804" s="139"/>
      <c r="AQ804" s="300"/>
      <c r="AR804" s="297"/>
      <c r="AS804" s="139"/>
      <c r="AT804" s="139"/>
      <c r="AU804" s="139"/>
    </row>
    <row r="805" spans="1:47" s="83" customFormat="1" ht="16" x14ac:dyDescent="0.2">
      <c r="A805" s="2651"/>
      <c r="B805" s="139"/>
      <c r="C805" s="104"/>
      <c r="D805" s="1991" t="s">
        <v>2267</v>
      </c>
      <c r="E805" s="139"/>
      <c r="F805" s="1591"/>
      <c r="G805" s="139"/>
      <c r="H805" s="166" t="s">
        <v>2273</v>
      </c>
      <c r="I805" s="166">
        <v>32091997</v>
      </c>
      <c r="J805" s="166"/>
      <c r="K805" s="166"/>
      <c r="L805" s="166"/>
      <c r="M805" s="166"/>
      <c r="N805" s="166"/>
      <c r="O805" s="139">
        <v>467</v>
      </c>
      <c r="P805" s="296">
        <v>44007</v>
      </c>
      <c r="Q805" s="139" t="s">
        <v>2262</v>
      </c>
      <c r="R805" s="139" t="s">
        <v>2243</v>
      </c>
      <c r="S805" s="139"/>
      <c r="T805" s="210" t="s">
        <v>60</v>
      </c>
      <c r="U805" s="210" t="s">
        <v>1797</v>
      </c>
      <c r="V805" s="297"/>
      <c r="W805" s="139"/>
      <c r="X805" s="260"/>
      <c r="Y805" s="139"/>
      <c r="Z805" s="297"/>
      <c r="AA805" s="139"/>
      <c r="AB805" s="139"/>
      <c r="AC805" s="862"/>
      <c r="AD805" s="610"/>
      <c r="AE805" s="610"/>
      <c r="AF805" s="610"/>
      <c r="AG805" s="1741"/>
      <c r="AH805" s="1741"/>
      <c r="AI805" s="862"/>
      <c r="AJ805" s="1337"/>
      <c r="AK805" s="139"/>
      <c r="AL805" s="139"/>
      <c r="AM805" s="139"/>
      <c r="AN805" s="139"/>
      <c r="AO805" s="299"/>
      <c r="AP805" s="139"/>
      <c r="AQ805" s="300"/>
      <c r="AR805" s="297"/>
      <c r="AS805" s="139"/>
      <c r="AT805" s="139"/>
      <c r="AU805" s="139"/>
    </row>
    <row r="807" spans="1:47" s="73" customFormat="1" ht="16" x14ac:dyDescent="0.2">
      <c r="A807" s="2649" t="s">
        <v>2436</v>
      </c>
      <c r="B807" s="138"/>
      <c r="C807" s="142"/>
      <c r="D807" s="1990" t="s">
        <v>2288</v>
      </c>
      <c r="E807" s="138"/>
      <c r="F807" s="1589"/>
      <c r="G807" s="138"/>
      <c r="H807" s="143" t="s">
        <v>2277</v>
      </c>
      <c r="I807" s="143">
        <v>32108023</v>
      </c>
      <c r="J807" s="143"/>
      <c r="K807" s="143"/>
      <c r="L807" s="143"/>
      <c r="M807" s="143"/>
      <c r="N807" s="143"/>
      <c r="O807" s="138">
        <v>468</v>
      </c>
      <c r="P807" s="169">
        <v>44009</v>
      </c>
      <c r="Q807" s="138" t="s">
        <v>2284</v>
      </c>
      <c r="R807" s="138" t="s">
        <v>2237</v>
      </c>
      <c r="S807" s="138"/>
      <c r="T807" s="486" t="s">
        <v>60</v>
      </c>
      <c r="U807" s="486" t="s">
        <v>1797</v>
      </c>
      <c r="V807" s="170"/>
      <c r="W807" s="138"/>
      <c r="X807" s="258"/>
      <c r="Y807" s="138"/>
      <c r="Z807" s="170"/>
      <c r="AA807" s="198"/>
      <c r="AB807" s="138"/>
      <c r="AC807" s="975"/>
      <c r="AD807" s="1484"/>
      <c r="AE807" s="1484"/>
      <c r="AF807" s="1484"/>
      <c r="AG807" s="1740"/>
      <c r="AH807" s="1740"/>
      <c r="AI807" s="975"/>
      <c r="AJ807" s="1333" t="s">
        <v>2282</v>
      </c>
      <c r="AK807" s="138"/>
      <c r="AL807" s="138"/>
      <c r="AM807" s="138"/>
      <c r="AN807" s="138"/>
      <c r="AO807" s="171"/>
      <c r="AP807" s="138"/>
      <c r="AQ807" s="172"/>
      <c r="AR807" s="170"/>
      <c r="AS807" s="138"/>
      <c r="AT807" s="138"/>
      <c r="AU807" s="138"/>
    </row>
    <row r="808" spans="1:47" s="73" customFormat="1" ht="16" x14ac:dyDescent="0.2">
      <c r="A808" s="2649"/>
      <c r="B808" s="138"/>
      <c r="C808" s="142"/>
      <c r="D808" s="1990" t="s">
        <v>2288</v>
      </c>
      <c r="E808" s="138"/>
      <c r="F808" s="1589"/>
      <c r="G808" s="138"/>
      <c r="H808" s="143" t="s">
        <v>2278</v>
      </c>
      <c r="I808" s="143">
        <v>32108024</v>
      </c>
      <c r="J808" s="143"/>
      <c r="K808" s="143"/>
      <c r="L808" s="143"/>
      <c r="M808" s="143"/>
      <c r="N808" s="143"/>
      <c r="O808" s="138">
        <v>469</v>
      </c>
      <c r="P808" s="169">
        <v>44009</v>
      </c>
      <c r="Q808" s="138" t="s">
        <v>2285</v>
      </c>
      <c r="R808" s="138" t="s">
        <v>2284</v>
      </c>
      <c r="S808" s="138"/>
      <c r="T808" s="486" t="s">
        <v>60</v>
      </c>
      <c r="U808" s="486" t="s">
        <v>1797</v>
      </c>
      <c r="V808" s="170"/>
      <c r="W808" s="138"/>
      <c r="X808" s="258"/>
      <c r="Y808" s="138"/>
      <c r="Z808" s="170"/>
      <c r="AA808" s="198"/>
      <c r="AB808" s="138"/>
      <c r="AC808" s="975"/>
      <c r="AD808" s="1484"/>
      <c r="AE808" s="1484"/>
      <c r="AF808" s="1484"/>
      <c r="AG808" s="1740"/>
      <c r="AH808" s="1740"/>
      <c r="AI808" s="975"/>
      <c r="AJ808" s="1333" t="s">
        <v>2276</v>
      </c>
      <c r="AK808" s="138"/>
      <c r="AL808" s="138"/>
      <c r="AM808" s="138"/>
      <c r="AN808" s="138"/>
      <c r="AO808" s="171"/>
      <c r="AP808" s="138"/>
      <c r="AQ808" s="172"/>
      <c r="AR808" s="170"/>
      <c r="AS808" s="138"/>
      <c r="AT808" s="138"/>
      <c r="AU808" s="138"/>
    </row>
    <row r="809" spans="1:47" s="83" customFormat="1" ht="16" x14ac:dyDescent="0.2">
      <c r="A809" s="2649"/>
      <c r="B809" s="139"/>
      <c r="C809" s="104"/>
      <c r="D809" s="1991" t="s">
        <v>2096</v>
      </c>
      <c r="E809" s="139"/>
      <c r="F809" s="1591"/>
      <c r="G809" s="139"/>
      <c r="H809" s="166" t="s">
        <v>2279</v>
      </c>
      <c r="I809" s="166">
        <v>32108129</v>
      </c>
      <c r="J809" s="166"/>
      <c r="K809" s="166"/>
      <c r="L809" s="166"/>
      <c r="M809" s="166"/>
      <c r="N809" s="166"/>
      <c r="O809" s="139">
        <v>470</v>
      </c>
      <c r="P809" s="296">
        <v>44009</v>
      </c>
      <c r="Q809" s="139" t="s">
        <v>2286</v>
      </c>
      <c r="R809" s="139" t="s">
        <v>2257</v>
      </c>
      <c r="S809" s="139"/>
      <c r="T809" s="210" t="s">
        <v>60</v>
      </c>
      <c r="U809" s="210" t="s">
        <v>1797</v>
      </c>
      <c r="V809" s="297"/>
      <c r="W809" s="139"/>
      <c r="X809" s="260"/>
      <c r="Y809" s="139"/>
      <c r="Z809" s="297"/>
      <c r="AA809" s="325"/>
      <c r="AB809" s="139"/>
      <c r="AC809" s="862"/>
      <c r="AD809" s="610"/>
      <c r="AE809" s="610"/>
      <c r="AF809" s="610"/>
      <c r="AG809" s="1741"/>
      <c r="AH809" s="1741"/>
      <c r="AI809" s="862"/>
      <c r="AJ809" s="1337" t="s">
        <v>2281</v>
      </c>
      <c r="AK809" s="139"/>
      <c r="AL809" s="139"/>
      <c r="AM809" s="139"/>
      <c r="AN809" s="139"/>
      <c r="AO809" s="299"/>
      <c r="AP809" s="139"/>
      <c r="AQ809" s="300"/>
      <c r="AR809" s="297"/>
      <c r="AS809" s="139"/>
      <c r="AT809" s="139"/>
      <c r="AU809" s="139"/>
    </row>
    <row r="810" spans="1:47" s="83" customFormat="1" ht="16" x14ac:dyDescent="0.2">
      <c r="A810" s="2649"/>
      <c r="B810" s="139"/>
      <c r="C810" s="104"/>
      <c r="D810" s="1991" t="s">
        <v>2096</v>
      </c>
      <c r="E810" s="139"/>
      <c r="F810" s="1591"/>
      <c r="G810" s="139"/>
      <c r="H810" s="166" t="s">
        <v>2280</v>
      </c>
      <c r="I810" s="211">
        <v>32115050</v>
      </c>
      <c r="J810" s="211"/>
      <c r="K810" s="211"/>
      <c r="L810" s="211"/>
      <c r="M810" s="211"/>
      <c r="N810" s="166"/>
      <c r="O810" s="139">
        <v>471</v>
      </c>
      <c r="P810" s="296">
        <v>44010</v>
      </c>
      <c r="Q810" s="139" t="s">
        <v>2287</v>
      </c>
      <c r="R810" s="139" t="s">
        <v>2258</v>
      </c>
      <c r="S810" s="139"/>
      <c r="T810" s="210" t="s">
        <v>60</v>
      </c>
      <c r="U810" s="210" t="s">
        <v>1797</v>
      </c>
      <c r="V810" s="297"/>
      <c r="W810" s="139"/>
      <c r="X810" s="260"/>
      <c r="Y810" s="139"/>
      <c r="Z810" s="297"/>
      <c r="AA810" s="325"/>
      <c r="AB810" s="139"/>
      <c r="AC810" s="862"/>
      <c r="AD810" s="610"/>
      <c r="AE810" s="610"/>
      <c r="AF810" s="610"/>
      <c r="AG810" s="1741"/>
      <c r="AH810" s="1741"/>
      <c r="AI810" s="862"/>
      <c r="AJ810" s="1337" t="s">
        <v>2283</v>
      </c>
      <c r="AK810" s="139"/>
      <c r="AL810" s="139"/>
      <c r="AM810" s="139"/>
      <c r="AN810" s="139"/>
      <c r="AO810" s="299"/>
      <c r="AP810" s="139"/>
      <c r="AQ810" s="300"/>
      <c r="AR810" s="297"/>
      <c r="AS810" s="139"/>
      <c r="AT810" s="139"/>
      <c r="AU810" s="139"/>
    </row>
    <row r="812" spans="1:47" s="83" customFormat="1" ht="16" x14ac:dyDescent="0.2">
      <c r="A812" s="2651" t="s">
        <v>2716</v>
      </c>
      <c r="B812" s="139"/>
      <c r="C812" s="104"/>
      <c r="D812" s="1991" t="s">
        <v>2096</v>
      </c>
      <c r="E812" s="139"/>
      <c r="F812" s="1632"/>
      <c r="G812" s="342"/>
      <c r="H812" s="166" t="s">
        <v>2291</v>
      </c>
      <c r="I812" s="166">
        <v>32117946</v>
      </c>
      <c r="J812" s="166"/>
      <c r="K812" s="166"/>
      <c r="L812" s="166"/>
      <c r="M812" s="166"/>
      <c r="N812" s="298"/>
      <c r="O812" s="139">
        <v>472</v>
      </c>
      <c r="P812" s="296">
        <v>44010</v>
      </c>
      <c r="Q812" s="139" t="s">
        <v>2290</v>
      </c>
      <c r="R812" s="139" t="s">
        <v>2206</v>
      </c>
      <c r="S812" s="325" t="s">
        <v>2289</v>
      </c>
      <c r="T812" s="139" t="s">
        <v>22</v>
      </c>
      <c r="U812" s="210" t="s">
        <v>1785</v>
      </c>
      <c r="V812" s="297" t="s">
        <v>2122</v>
      </c>
      <c r="W812" s="139"/>
      <c r="X812" s="260">
        <v>409</v>
      </c>
      <c r="Y812" s="139"/>
      <c r="Z812" s="297">
        <v>19</v>
      </c>
      <c r="AA812" s="326">
        <v>0.06</v>
      </c>
      <c r="AB812" s="166">
        <v>31584786</v>
      </c>
      <c r="AC812" s="166" t="s">
        <v>2205</v>
      </c>
      <c r="AD812" s="1146"/>
      <c r="AE812" s="1146"/>
      <c r="AF812" s="1146"/>
      <c r="AG812" s="1765"/>
      <c r="AH812" s="1765"/>
      <c r="AI812" s="166"/>
      <c r="AJ812" s="1365" t="s">
        <v>2292</v>
      </c>
      <c r="AK812" s="139"/>
      <c r="AL812" s="139"/>
      <c r="AM812" s="139"/>
      <c r="AN812" s="139"/>
      <c r="AO812" s="299"/>
      <c r="AP812" s="139"/>
      <c r="AQ812" s="300"/>
      <c r="AR812" s="297"/>
      <c r="AS812" s="139"/>
      <c r="AT812" s="139"/>
      <c r="AU812" s="139"/>
    </row>
    <row r="813" spans="1:47" s="83" customFormat="1" ht="16" x14ac:dyDescent="0.2">
      <c r="A813" s="2651"/>
      <c r="B813" s="139"/>
      <c r="C813" s="104"/>
      <c r="D813" s="1991" t="s">
        <v>2096</v>
      </c>
      <c r="E813" s="139"/>
      <c r="F813" s="1632"/>
      <c r="G813" s="342"/>
      <c r="H813" s="166" t="s">
        <v>2293</v>
      </c>
      <c r="I813" s="166">
        <v>32117948</v>
      </c>
      <c r="J813" s="166"/>
      <c r="K813" s="166"/>
      <c r="L813" s="166"/>
      <c r="M813" s="166"/>
      <c r="N813" s="298"/>
      <c r="O813" s="139">
        <v>473</v>
      </c>
      <c r="P813" s="296">
        <v>44010</v>
      </c>
      <c r="Q813" s="139" t="s">
        <v>2294</v>
      </c>
      <c r="R813" s="139" t="s">
        <v>2290</v>
      </c>
      <c r="S813" s="325" t="s">
        <v>2289</v>
      </c>
      <c r="T813" s="139" t="s">
        <v>22</v>
      </c>
      <c r="U813" s="210" t="s">
        <v>1785</v>
      </c>
      <c r="V813" s="297" t="s">
        <v>2122</v>
      </c>
      <c r="W813" s="139"/>
      <c r="X813" s="260">
        <v>409</v>
      </c>
      <c r="Y813" s="139"/>
      <c r="Z813" s="297">
        <v>19</v>
      </c>
      <c r="AA813" s="326">
        <v>0.12</v>
      </c>
      <c r="AB813" s="166">
        <v>31584786</v>
      </c>
      <c r="AC813" s="166" t="s">
        <v>2205</v>
      </c>
      <c r="AD813" s="1146">
        <v>1</v>
      </c>
      <c r="AE813" s="1146">
        <v>0</v>
      </c>
      <c r="AF813" s="1146"/>
      <c r="AG813" s="1765"/>
      <c r="AH813" s="1765"/>
      <c r="AI813" s="166"/>
      <c r="AJ813" s="1365" t="s">
        <v>2295</v>
      </c>
      <c r="AK813" s="139"/>
      <c r="AL813" s="139"/>
      <c r="AM813" s="139"/>
      <c r="AN813" s="139"/>
      <c r="AO813" s="299"/>
      <c r="AP813" s="139"/>
      <c r="AQ813" s="300"/>
      <c r="AR813" s="297"/>
      <c r="AS813" s="139"/>
      <c r="AT813" s="139"/>
      <c r="AU813" s="139"/>
    </row>
    <row r="815" spans="1:47" s="73" customFormat="1" ht="16" x14ac:dyDescent="0.2">
      <c r="A815" s="2649" t="s">
        <v>2717</v>
      </c>
      <c r="B815" s="138"/>
      <c r="C815" s="142"/>
      <c r="D815" s="1990"/>
      <c r="E815" s="138"/>
      <c r="F815" s="1589"/>
      <c r="G815" s="138"/>
      <c r="H815" s="143" t="s">
        <v>2303</v>
      </c>
      <c r="I815" s="143">
        <v>32190699</v>
      </c>
      <c r="J815" s="143"/>
      <c r="K815" s="143"/>
      <c r="L815" s="143"/>
      <c r="M815" s="143"/>
      <c r="N815" s="143"/>
      <c r="O815" s="138">
        <v>474</v>
      </c>
      <c r="P815" s="169">
        <v>44013</v>
      </c>
      <c r="Q815" s="138" t="s">
        <v>2304</v>
      </c>
      <c r="R815" s="138" t="s">
        <v>2242</v>
      </c>
      <c r="S815" s="138"/>
      <c r="T815" s="138" t="s">
        <v>60</v>
      </c>
      <c r="U815" s="198" t="s">
        <v>1785</v>
      </c>
      <c r="V815" s="170"/>
      <c r="W815" s="138"/>
      <c r="X815" s="258"/>
      <c r="Y815" s="138"/>
      <c r="Z815" s="170"/>
      <c r="AA815" s="138"/>
      <c r="AB815" s="138"/>
      <c r="AC815" s="975"/>
      <c r="AD815" s="1484"/>
      <c r="AE815" s="1484"/>
      <c r="AF815" s="1484"/>
      <c r="AG815" s="1740"/>
      <c r="AH815" s="1740"/>
      <c r="AI815" s="975"/>
      <c r="AJ815" s="1333" t="s">
        <v>2313</v>
      </c>
      <c r="AK815" s="138"/>
      <c r="AL815" s="138"/>
      <c r="AM815" s="138"/>
      <c r="AN815" s="138"/>
      <c r="AO815" s="171"/>
      <c r="AP815" s="138"/>
      <c r="AQ815" s="172"/>
      <c r="AR815" s="170"/>
      <c r="AS815" s="138"/>
      <c r="AT815" s="138"/>
      <c r="AU815" s="138"/>
    </row>
    <row r="816" spans="1:47" s="73" customFormat="1" ht="16" x14ac:dyDescent="0.2">
      <c r="A816" s="2649"/>
      <c r="B816" s="138"/>
      <c r="C816" s="142"/>
      <c r="D816" s="1990"/>
      <c r="E816" s="138"/>
      <c r="F816" s="1589"/>
      <c r="G816" s="138"/>
      <c r="H816" s="143" t="s">
        <v>2305</v>
      </c>
      <c r="I816" s="143">
        <v>32190702</v>
      </c>
      <c r="J816" s="143"/>
      <c r="K816" s="143"/>
      <c r="L816" s="143"/>
      <c r="M816" s="143"/>
      <c r="N816" s="143"/>
      <c r="O816" s="138">
        <v>475</v>
      </c>
      <c r="P816" s="169">
        <v>44013</v>
      </c>
      <c r="Q816" s="138" t="s">
        <v>2308</v>
      </c>
      <c r="R816" s="138" t="s">
        <v>2238</v>
      </c>
      <c r="S816" s="138"/>
      <c r="T816" s="138" t="s">
        <v>60</v>
      </c>
      <c r="U816" s="198" t="s">
        <v>1785</v>
      </c>
      <c r="V816" s="170"/>
      <c r="W816" s="138"/>
      <c r="X816" s="258"/>
      <c r="Y816" s="138"/>
      <c r="Z816" s="170"/>
      <c r="AA816" s="138"/>
      <c r="AB816" s="138"/>
      <c r="AC816" s="975"/>
      <c r="AD816" s="1484"/>
      <c r="AE816" s="1484"/>
      <c r="AF816" s="1484"/>
      <c r="AG816" s="1740"/>
      <c r="AH816" s="1740"/>
      <c r="AI816" s="975"/>
      <c r="AJ816" s="1333" t="s">
        <v>2314</v>
      </c>
      <c r="AK816" s="138"/>
      <c r="AL816" s="138"/>
      <c r="AM816" s="138"/>
      <c r="AN816" s="138"/>
      <c r="AO816" s="171"/>
      <c r="AP816" s="138"/>
      <c r="AQ816" s="172"/>
      <c r="AR816" s="170"/>
      <c r="AS816" s="138"/>
      <c r="AT816" s="138"/>
      <c r="AU816" s="138"/>
    </row>
    <row r="817" spans="1:47" s="73" customFormat="1" ht="16" x14ac:dyDescent="0.2">
      <c r="A817" s="2649"/>
      <c r="B817" s="138"/>
      <c r="C817" s="142"/>
      <c r="D817" s="1990"/>
      <c r="E817" s="138"/>
      <c r="F817" s="1589"/>
      <c r="G817" s="138"/>
      <c r="H817" s="143" t="s">
        <v>2306</v>
      </c>
      <c r="I817" s="143">
        <v>32190703</v>
      </c>
      <c r="J817" s="143"/>
      <c r="K817" s="143"/>
      <c r="L817" s="143"/>
      <c r="M817" s="143"/>
      <c r="N817" s="143"/>
      <c r="O817" s="138">
        <v>476</v>
      </c>
      <c r="P817" s="169">
        <v>44013</v>
      </c>
      <c r="Q817" s="138" t="s">
        <v>2309</v>
      </c>
      <c r="R817" s="138" t="s">
        <v>2240</v>
      </c>
      <c r="S817" s="138"/>
      <c r="T817" s="138" t="s">
        <v>60</v>
      </c>
      <c r="U817" s="198" t="s">
        <v>1785</v>
      </c>
      <c r="V817" s="170"/>
      <c r="W817" s="138"/>
      <c r="X817" s="258"/>
      <c r="Y817" s="138"/>
      <c r="Z817" s="170"/>
      <c r="AA817" s="138"/>
      <c r="AB817" s="138"/>
      <c r="AC817" s="975"/>
      <c r="AD817" s="1484"/>
      <c r="AE817" s="1484"/>
      <c r="AF817" s="1484"/>
      <c r="AG817" s="1740"/>
      <c r="AH817" s="1740"/>
      <c r="AI817" s="975"/>
      <c r="AJ817" s="1333" t="s">
        <v>2315</v>
      </c>
      <c r="AK817" s="138"/>
      <c r="AL817" s="138"/>
      <c r="AM817" s="138"/>
      <c r="AN817" s="138"/>
      <c r="AO817" s="171"/>
      <c r="AP817" s="138"/>
      <c r="AQ817" s="172"/>
      <c r="AR817" s="170"/>
      <c r="AS817" s="138"/>
      <c r="AT817" s="138"/>
      <c r="AU817" s="138"/>
    </row>
    <row r="818" spans="1:47" s="73" customFormat="1" ht="16" x14ac:dyDescent="0.2">
      <c r="A818" s="2649"/>
      <c r="B818" s="138"/>
      <c r="C818" s="142"/>
      <c r="D818" s="1990"/>
      <c r="E818" s="138"/>
      <c r="F818" s="1589"/>
      <c r="G818" s="138"/>
      <c r="H818" s="143" t="s">
        <v>2307</v>
      </c>
      <c r="I818" s="143">
        <v>32190705</v>
      </c>
      <c r="J818" s="143"/>
      <c r="K818" s="143"/>
      <c r="L818" s="143"/>
      <c r="M818" s="143"/>
      <c r="N818" s="143"/>
      <c r="O818" s="138">
        <v>477</v>
      </c>
      <c r="P818" s="169">
        <v>44013</v>
      </c>
      <c r="Q818" s="138" t="s">
        <v>2310</v>
      </c>
      <c r="R818" s="138" t="s">
        <v>2239</v>
      </c>
      <c r="S818" s="138"/>
      <c r="T818" s="138" t="s">
        <v>60</v>
      </c>
      <c r="U818" s="198" t="s">
        <v>1785</v>
      </c>
      <c r="V818" s="170"/>
      <c r="W818" s="138"/>
      <c r="X818" s="258"/>
      <c r="Y818" s="138"/>
      <c r="Z818" s="170"/>
      <c r="AA818" s="138"/>
      <c r="AB818" s="138"/>
      <c r="AC818" s="975"/>
      <c r="AD818" s="1484"/>
      <c r="AE818" s="1484"/>
      <c r="AF818" s="1484"/>
      <c r="AG818" s="1740"/>
      <c r="AH818" s="1740"/>
      <c r="AI818" s="975"/>
      <c r="AJ818" s="1333" t="s">
        <v>2316</v>
      </c>
      <c r="AK818" s="138"/>
      <c r="AL818" s="138"/>
      <c r="AM818" s="138"/>
      <c r="AN818" s="138"/>
      <c r="AO818" s="171"/>
      <c r="AP818" s="138"/>
      <c r="AQ818" s="172"/>
      <c r="AR818" s="170"/>
      <c r="AS818" s="138"/>
      <c r="AT818" s="138"/>
      <c r="AU818" s="138"/>
    </row>
    <row r="820" spans="1:47" s="449" customFormat="1" ht="16" x14ac:dyDescent="0.2">
      <c r="A820" s="2684" t="s">
        <v>2718</v>
      </c>
      <c r="B820" s="441"/>
      <c r="C820" s="1406"/>
      <c r="D820" s="1992"/>
      <c r="E820" s="441"/>
      <c r="F820" s="1592"/>
      <c r="G820" s="441"/>
      <c r="H820" s="442" t="s">
        <v>2311</v>
      </c>
      <c r="I820" s="442">
        <v>32190929</v>
      </c>
      <c r="J820" s="442"/>
      <c r="K820" s="442"/>
      <c r="L820" s="442"/>
      <c r="M820" s="442"/>
      <c r="N820" s="1284" t="s">
        <v>2409</v>
      </c>
      <c r="O820" s="441">
        <v>478</v>
      </c>
      <c r="P820" s="443">
        <v>44013</v>
      </c>
      <c r="Q820" s="441" t="s">
        <v>2312</v>
      </c>
      <c r="R820" s="441" t="s">
        <v>2239</v>
      </c>
      <c r="S820" s="441"/>
      <c r="T820" s="441" t="s">
        <v>60</v>
      </c>
      <c r="U820" s="1282" t="s">
        <v>1797</v>
      </c>
      <c r="V820" s="445"/>
      <c r="W820" s="441"/>
      <c r="X820" s="624"/>
      <c r="Y820" s="441"/>
      <c r="Z820" s="445"/>
      <c r="AA820" s="441"/>
      <c r="AB820" s="441"/>
      <c r="AC820" s="977"/>
      <c r="AD820" s="1491"/>
      <c r="AE820" s="1491"/>
      <c r="AF820" s="1491"/>
      <c r="AG820" s="1742"/>
      <c r="AH820" s="1742"/>
      <c r="AI820" s="977"/>
      <c r="AJ820" s="1338" t="s">
        <v>2319</v>
      </c>
      <c r="AK820" s="441"/>
      <c r="AL820" s="441"/>
      <c r="AM820" s="441"/>
      <c r="AN820" s="441"/>
      <c r="AO820" s="447"/>
      <c r="AP820" s="441"/>
      <c r="AQ820" s="448"/>
      <c r="AR820" s="445"/>
      <c r="AS820" s="441"/>
      <c r="AT820" s="441"/>
      <c r="AU820" s="441"/>
    </row>
    <row r="821" spans="1:47" s="449" customFormat="1" ht="16" x14ac:dyDescent="0.2">
      <c r="A821" s="2684"/>
      <c r="B821" s="441"/>
      <c r="C821" s="1406"/>
      <c r="D821" s="2022"/>
      <c r="E821" s="441"/>
      <c r="F821" s="1634"/>
      <c r="G821" s="625"/>
      <c r="H821" s="442" t="s">
        <v>2318</v>
      </c>
      <c r="I821" s="442">
        <v>32191824</v>
      </c>
      <c r="J821" s="442"/>
      <c r="K821" s="442"/>
      <c r="L821" s="442"/>
      <c r="M821" s="442"/>
      <c r="N821" s="1285" t="s">
        <v>2410</v>
      </c>
      <c r="O821" s="441">
        <v>479</v>
      </c>
      <c r="P821" s="443">
        <v>44013</v>
      </c>
      <c r="Q821" s="441" t="s">
        <v>2317</v>
      </c>
      <c r="R821" s="441" t="s">
        <v>2214</v>
      </c>
      <c r="S821" s="441" t="s">
        <v>921</v>
      </c>
      <c r="T821" s="441" t="s">
        <v>22</v>
      </c>
      <c r="U821" s="1280" t="s">
        <v>1785</v>
      </c>
      <c r="V821" s="445" t="s">
        <v>2122</v>
      </c>
      <c r="W821" s="441"/>
      <c r="X821" s="624">
        <v>409</v>
      </c>
      <c r="Y821" s="441"/>
      <c r="Z821" s="445">
        <v>19</v>
      </c>
      <c r="AA821" s="1281">
        <v>0.12</v>
      </c>
      <c r="AB821" s="442">
        <v>31610861</v>
      </c>
      <c r="AC821" s="442" t="s">
        <v>2212</v>
      </c>
      <c r="AD821" s="1513"/>
      <c r="AE821" s="1513"/>
      <c r="AF821" s="1513"/>
      <c r="AG821" s="1766"/>
      <c r="AH821" s="1766"/>
      <c r="AI821" s="442"/>
      <c r="AJ821" s="1393" t="s">
        <v>2320</v>
      </c>
      <c r="AK821" s="441"/>
      <c r="AL821" s="441"/>
      <c r="AM821" s="441"/>
      <c r="AN821" s="441"/>
      <c r="AO821" s="447"/>
      <c r="AP821" s="441"/>
      <c r="AQ821" s="448"/>
      <c r="AR821" s="445"/>
      <c r="AS821" s="441"/>
      <c r="AT821" s="441"/>
      <c r="AU821" s="441"/>
    </row>
    <row r="823" spans="1:47" s="83" customFormat="1" ht="16" x14ac:dyDescent="0.2">
      <c r="A823" s="2651" t="s">
        <v>2719</v>
      </c>
      <c r="B823" s="139"/>
      <c r="C823" s="104"/>
      <c r="D823" s="2021" t="s">
        <v>2324</v>
      </c>
      <c r="E823" s="139"/>
      <c r="F823" s="1632"/>
      <c r="G823" s="342"/>
      <c r="H823" s="166" t="s">
        <v>2323</v>
      </c>
      <c r="I823" s="166">
        <v>32192987</v>
      </c>
      <c r="J823" s="166"/>
      <c r="K823" s="166"/>
      <c r="L823" s="166"/>
      <c r="M823" s="166"/>
      <c r="N823" s="298"/>
      <c r="O823" s="139">
        <v>480</v>
      </c>
      <c r="P823" s="296">
        <v>44013</v>
      </c>
      <c r="Q823" s="139" t="s">
        <v>2322</v>
      </c>
      <c r="R823" s="139" t="s">
        <v>2214</v>
      </c>
      <c r="S823" s="139" t="s">
        <v>921</v>
      </c>
      <c r="T823" s="139" t="s">
        <v>22</v>
      </c>
      <c r="U823" s="210" t="s">
        <v>1785</v>
      </c>
      <c r="V823" s="297" t="s">
        <v>2122</v>
      </c>
      <c r="W823" s="139"/>
      <c r="X823" s="260">
        <v>409</v>
      </c>
      <c r="Y823" s="139"/>
      <c r="Z823" s="297">
        <v>19</v>
      </c>
      <c r="AA823" s="298">
        <v>1E-3</v>
      </c>
      <c r="AB823" s="166">
        <v>31610861</v>
      </c>
      <c r="AC823" s="166" t="s">
        <v>2212</v>
      </c>
      <c r="AD823" s="1146"/>
      <c r="AE823" s="1146"/>
      <c r="AF823" s="1146"/>
      <c r="AG823" s="1765"/>
      <c r="AH823" s="1765"/>
      <c r="AI823" s="166"/>
      <c r="AJ823" s="1365" t="s">
        <v>2321</v>
      </c>
      <c r="AK823" s="139"/>
      <c r="AL823" s="139"/>
      <c r="AM823" s="139"/>
      <c r="AN823" s="139"/>
      <c r="AO823" s="299"/>
      <c r="AP823" s="139"/>
      <c r="AQ823" s="300"/>
      <c r="AR823" s="297"/>
      <c r="AS823" s="139"/>
      <c r="AT823" s="139"/>
      <c r="AU823" s="139"/>
    </row>
    <row r="824" spans="1:47" s="83" customFormat="1" ht="16" x14ac:dyDescent="0.2">
      <c r="A824" s="2651"/>
      <c r="B824" s="139"/>
      <c r="C824" s="104"/>
      <c r="D824" s="2021" t="s">
        <v>2339</v>
      </c>
      <c r="E824" s="139"/>
      <c r="F824" s="1635">
        <v>3.6699999999999998E-8</v>
      </c>
      <c r="G824" s="342"/>
      <c r="H824" s="166" t="s">
        <v>2325</v>
      </c>
      <c r="I824" s="166">
        <v>32194569</v>
      </c>
      <c r="J824" s="166"/>
      <c r="K824" s="166"/>
      <c r="L824" s="166"/>
      <c r="M824" s="166"/>
      <c r="N824" s="298"/>
      <c r="O824" s="139">
        <v>481</v>
      </c>
      <c r="P824" s="296">
        <v>44013</v>
      </c>
      <c r="Q824" s="139" t="s">
        <v>2331</v>
      </c>
      <c r="R824" s="139" t="s">
        <v>2206</v>
      </c>
      <c r="S824" s="139" t="s">
        <v>921</v>
      </c>
      <c r="T824" s="139" t="s">
        <v>22</v>
      </c>
      <c r="U824" s="210" t="s">
        <v>1785</v>
      </c>
      <c r="V824" s="297" t="s">
        <v>2122</v>
      </c>
      <c r="W824" s="139"/>
      <c r="X824" s="260">
        <v>409</v>
      </c>
      <c r="Y824" s="139"/>
      <c r="Z824" s="297">
        <v>19</v>
      </c>
      <c r="AA824" s="298">
        <v>1E-3</v>
      </c>
      <c r="AB824" s="166">
        <v>31610861</v>
      </c>
      <c r="AC824" s="166" t="s">
        <v>2212</v>
      </c>
      <c r="AD824" s="1146"/>
      <c r="AE824" s="1146"/>
      <c r="AF824" s="1146"/>
      <c r="AG824" s="1765"/>
      <c r="AH824" s="1765"/>
      <c r="AI824" s="166"/>
      <c r="AJ824" s="1365" t="s">
        <v>2321</v>
      </c>
      <c r="AK824" s="139"/>
      <c r="AL824" s="139"/>
      <c r="AM824" s="139"/>
      <c r="AN824" s="139"/>
      <c r="AO824" s="299"/>
      <c r="AP824" s="139"/>
      <c r="AQ824" s="300"/>
      <c r="AR824" s="297"/>
      <c r="AS824" s="139"/>
      <c r="AT824" s="139"/>
      <c r="AU824" s="139"/>
    </row>
    <row r="825" spans="1:47" s="83" customFormat="1" ht="16" x14ac:dyDescent="0.2">
      <c r="A825" s="2651"/>
      <c r="B825" s="139"/>
      <c r="C825" s="104"/>
      <c r="D825" s="2021" t="s">
        <v>2338</v>
      </c>
      <c r="E825" s="139"/>
      <c r="F825" s="1635">
        <v>1.9399999999999998E-8</v>
      </c>
      <c r="G825" s="342"/>
      <c r="H825" s="166" t="s">
        <v>2326</v>
      </c>
      <c r="I825" s="166">
        <v>32194840</v>
      </c>
      <c r="J825" s="166"/>
      <c r="K825" s="166"/>
      <c r="L825" s="166"/>
      <c r="M825" s="166"/>
      <c r="N825" s="298"/>
      <c r="O825" s="139">
        <v>482</v>
      </c>
      <c r="P825" s="296">
        <v>44013</v>
      </c>
      <c r="Q825" s="139" t="s">
        <v>2332</v>
      </c>
      <c r="R825" s="139" t="s">
        <v>2211</v>
      </c>
      <c r="S825" s="139" t="s">
        <v>921</v>
      </c>
      <c r="T825" s="139" t="s">
        <v>22</v>
      </c>
      <c r="U825" s="210" t="s">
        <v>1785</v>
      </c>
      <c r="V825" s="297" t="s">
        <v>2122</v>
      </c>
      <c r="W825" s="139"/>
      <c r="X825" s="260">
        <v>409</v>
      </c>
      <c r="Y825" s="139"/>
      <c r="Z825" s="297">
        <v>19</v>
      </c>
      <c r="AA825" s="298">
        <v>1E-3</v>
      </c>
      <c r="AB825" s="166">
        <v>31610861</v>
      </c>
      <c r="AC825" s="166" t="s">
        <v>2212</v>
      </c>
      <c r="AD825" s="1146"/>
      <c r="AE825" s="1146"/>
      <c r="AF825" s="1146"/>
      <c r="AG825" s="1765"/>
      <c r="AH825" s="1765"/>
      <c r="AI825" s="166"/>
      <c r="AJ825" s="1365" t="s">
        <v>2321</v>
      </c>
      <c r="AK825" s="139"/>
      <c r="AL825" s="139"/>
      <c r="AM825" s="139"/>
      <c r="AN825" s="139"/>
      <c r="AO825" s="299"/>
      <c r="AP825" s="139"/>
      <c r="AQ825" s="300"/>
      <c r="AR825" s="297"/>
      <c r="AS825" s="139"/>
      <c r="AT825" s="139"/>
      <c r="AU825" s="139"/>
    </row>
    <row r="826" spans="1:47" s="83" customFormat="1" ht="16" x14ac:dyDescent="0.2">
      <c r="A826" s="2651"/>
      <c r="B826" s="139"/>
      <c r="C826" s="104"/>
      <c r="D826" s="2021" t="s">
        <v>2337</v>
      </c>
      <c r="E826" s="139"/>
      <c r="F826" s="1635">
        <v>2.2399999999999999E-8</v>
      </c>
      <c r="G826" s="342"/>
      <c r="H826" s="166" t="s">
        <v>2327</v>
      </c>
      <c r="I826" s="166">
        <v>32194842</v>
      </c>
      <c r="J826" s="166"/>
      <c r="K826" s="166"/>
      <c r="L826" s="166"/>
      <c r="M826" s="166"/>
      <c r="N826" s="298"/>
      <c r="O826" s="139">
        <v>483</v>
      </c>
      <c r="P826" s="296">
        <v>44013</v>
      </c>
      <c r="Q826" s="139" t="s">
        <v>2333</v>
      </c>
      <c r="R826" s="139" t="s">
        <v>2215</v>
      </c>
      <c r="S826" s="139" t="s">
        <v>921</v>
      </c>
      <c r="T826" s="139" t="s">
        <v>22</v>
      </c>
      <c r="U826" s="210" t="s">
        <v>1785</v>
      </c>
      <c r="V826" s="297" t="s">
        <v>2122</v>
      </c>
      <c r="W826" s="139"/>
      <c r="X826" s="260">
        <v>409</v>
      </c>
      <c r="Y826" s="139"/>
      <c r="Z826" s="297">
        <v>19</v>
      </c>
      <c r="AA826" s="298">
        <v>1E-3</v>
      </c>
      <c r="AB826" s="166">
        <v>31610861</v>
      </c>
      <c r="AC826" s="166" t="s">
        <v>2212</v>
      </c>
      <c r="AD826" s="1146"/>
      <c r="AE826" s="1146"/>
      <c r="AF826" s="1146"/>
      <c r="AG826" s="1765"/>
      <c r="AH826" s="1765"/>
      <c r="AI826" s="166"/>
      <c r="AJ826" s="1365" t="s">
        <v>2321</v>
      </c>
      <c r="AK826" s="139"/>
      <c r="AL826" s="139"/>
      <c r="AM826" s="139"/>
      <c r="AN826" s="139"/>
      <c r="AO826" s="299"/>
      <c r="AP826" s="139"/>
      <c r="AQ826" s="300"/>
      <c r="AR826" s="297"/>
      <c r="AS826" s="139"/>
      <c r="AT826" s="139"/>
      <c r="AU826" s="139"/>
    </row>
    <row r="827" spans="1:47" s="83" customFormat="1" ht="16" x14ac:dyDescent="0.2">
      <c r="A827" s="2651"/>
      <c r="B827" s="139"/>
      <c r="C827" s="104"/>
      <c r="D827" s="2021" t="s">
        <v>2340</v>
      </c>
      <c r="E827" s="139"/>
      <c r="F827" s="1635">
        <v>1.42E-8</v>
      </c>
      <c r="G827" s="342"/>
      <c r="H827" s="166" t="s">
        <v>2328</v>
      </c>
      <c r="I827" s="166">
        <v>32194850</v>
      </c>
      <c r="J827" s="166"/>
      <c r="K827" s="166"/>
      <c r="L827" s="166"/>
      <c r="M827" s="166"/>
      <c r="N827" s="298"/>
      <c r="O827" s="139">
        <v>484</v>
      </c>
      <c r="P827" s="296">
        <v>44013</v>
      </c>
      <c r="Q827" s="139" t="s">
        <v>2334</v>
      </c>
      <c r="R827" s="139" t="s">
        <v>2231</v>
      </c>
      <c r="S827" s="139" t="s">
        <v>921</v>
      </c>
      <c r="T827" s="139" t="s">
        <v>22</v>
      </c>
      <c r="U827" s="210" t="s">
        <v>1785</v>
      </c>
      <c r="V827" s="297" t="s">
        <v>2122</v>
      </c>
      <c r="W827" s="139"/>
      <c r="X827" s="260">
        <v>409</v>
      </c>
      <c r="Y827" s="139"/>
      <c r="Z827" s="297">
        <v>19</v>
      </c>
      <c r="AA827" s="298">
        <v>1E-3</v>
      </c>
      <c r="AB827" s="166">
        <v>31610861</v>
      </c>
      <c r="AC827" s="166" t="s">
        <v>2212</v>
      </c>
      <c r="AD827" s="1146"/>
      <c r="AE827" s="1146"/>
      <c r="AF827" s="1146"/>
      <c r="AG827" s="1765"/>
      <c r="AH827" s="1765"/>
      <c r="AI827" s="166"/>
      <c r="AJ827" s="1365" t="s">
        <v>2321</v>
      </c>
      <c r="AK827" s="139"/>
      <c r="AL827" s="139"/>
      <c r="AM827" s="139"/>
      <c r="AN827" s="139"/>
      <c r="AO827" s="299"/>
      <c r="AP827" s="139"/>
      <c r="AQ827" s="300"/>
      <c r="AR827" s="297"/>
      <c r="AS827" s="139"/>
      <c r="AT827" s="139"/>
      <c r="AU827" s="139"/>
    </row>
    <row r="828" spans="1:47" s="83" customFormat="1" ht="16" x14ac:dyDescent="0.2">
      <c r="A828" s="2651"/>
      <c r="B828" s="139"/>
      <c r="C828" s="104"/>
      <c r="D828" s="2021" t="s">
        <v>2341</v>
      </c>
      <c r="E828" s="139"/>
      <c r="F828" s="1635">
        <v>1.02E-8</v>
      </c>
      <c r="G828" s="342"/>
      <c r="H828" s="166" t="s">
        <v>2329</v>
      </c>
      <c r="I828" s="166">
        <v>32194854</v>
      </c>
      <c r="J828" s="166"/>
      <c r="K828" s="166"/>
      <c r="L828" s="166"/>
      <c r="M828" s="166"/>
      <c r="N828" s="298"/>
      <c r="O828" s="139">
        <v>485</v>
      </c>
      <c r="P828" s="296">
        <v>44013</v>
      </c>
      <c r="Q828" s="139" t="s">
        <v>2335</v>
      </c>
      <c r="R828" s="139" t="s">
        <v>2232</v>
      </c>
      <c r="S828" s="139" t="s">
        <v>921</v>
      </c>
      <c r="T828" s="139" t="s">
        <v>22</v>
      </c>
      <c r="U828" s="210" t="s">
        <v>1785</v>
      </c>
      <c r="V828" s="297" t="s">
        <v>2122</v>
      </c>
      <c r="W828" s="139"/>
      <c r="X828" s="260">
        <v>409</v>
      </c>
      <c r="Y828" s="139"/>
      <c r="Z828" s="297">
        <v>19</v>
      </c>
      <c r="AA828" s="298">
        <v>1E-3</v>
      </c>
      <c r="AB828" s="166">
        <v>31610861</v>
      </c>
      <c r="AC828" s="166" t="s">
        <v>2212</v>
      </c>
      <c r="AD828" s="1146"/>
      <c r="AE828" s="1146"/>
      <c r="AF828" s="1146"/>
      <c r="AG828" s="1765"/>
      <c r="AH828" s="1765"/>
      <c r="AI828" s="166"/>
      <c r="AJ828" s="1365" t="s">
        <v>2321</v>
      </c>
      <c r="AK828" s="139"/>
      <c r="AL828" s="139"/>
      <c r="AM828" s="139"/>
      <c r="AN828" s="139"/>
      <c r="AO828" s="299"/>
      <c r="AP828" s="139"/>
      <c r="AQ828" s="300"/>
      <c r="AR828" s="297"/>
      <c r="AS828" s="139"/>
      <c r="AT828" s="139"/>
      <c r="AU828" s="139"/>
    </row>
    <row r="829" spans="1:47" s="83" customFormat="1" ht="16" x14ac:dyDescent="0.2">
      <c r="A829" s="2651"/>
      <c r="B829" s="139"/>
      <c r="C829" s="104"/>
      <c r="D829" s="2021" t="s">
        <v>2324</v>
      </c>
      <c r="E829" s="139"/>
      <c r="F829" s="1635">
        <v>7.6899999999999997E-9</v>
      </c>
      <c r="G829" s="342"/>
      <c r="H829" s="166" t="s">
        <v>2330</v>
      </c>
      <c r="I829" s="166">
        <v>32194862</v>
      </c>
      <c r="J829" s="166"/>
      <c r="K829" s="166"/>
      <c r="L829" s="166"/>
      <c r="M829" s="166"/>
      <c r="N829" s="298"/>
      <c r="O829" s="139">
        <v>486</v>
      </c>
      <c r="P829" s="296">
        <v>44013</v>
      </c>
      <c r="Q829" s="139" t="s">
        <v>2336</v>
      </c>
      <c r="R829" s="139" t="s">
        <v>2233</v>
      </c>
      <c r="S829" s="139" t="s">
        <v>921</v>
      </c>
      <c r="T829" s="139" t="s">
        <v>22</v>
      </c>
      <c r="U829" s="210" t="s">
        <v>1785</v>
      </c>
      <c r="V829" s="297" t="s">
        <v>2122</v>
      </c>
      <c r="W829" s="139"/>
      <c r="X829" s="260">
        <v>409</v>
      </c>
      <c r="Y829" s="139"/>
      <c r="Z829" s="297">
        <v>19</v>
      </c>
      <c r="AA829" s="298">
        <v>1E-3</v>
      </c>
      <c r="AB829" s="166">
        <v>31610861</v>
      </c>
      <c r="AC829" s="166" t="s">
        <v>2212</v>
      </c>
      <c r="AD829" s="1146"/>
      <c r="AE829" s="1146"/>
      <c r="AF829" s="1146"/>
      <c r="AG829" s="1765"/>
      <c r="AH829" s="1765"/>
      <c r="AI829" s="166"/>
      <c r="AJ829" s="1365" t="s">
        <v>2321</v>
      </c>
      <c r="AK829" s="139"/>
      <c r="AL829" s="139"/>
      <c r="AM829" s="139"/>
      <c r="AN829" s="139"/>
      <c r="AO829" s="299"/>
      <c r="AP829" s="139"/>
      <c r="AQ829" s="300"/>
      <c r="AR829" s="297"/>
      <c r="AS829" s="139"/>
      <c r="AT829" s="139"/>
      <c r="AU829" s="139"/>
    </row>
    <row r="831" spans="1:47" s="73" customFormat="1" ht="16" x14ac:dyDescent="0.2">
      <c r="A831" s="2649" t="s">
        <v>1305</v>
      </c>
      <c r="B831" s="138"/>
      <c r="C831" s="142"/>
      <c r="D831" s="2023" t="s">
        <v>2354</v>
      </c>
      <c r="E831" s="138"/>
      <c r="F831" s="1636">
        <v>1.6800000000000002E-8</v>
      </c>
      <c r="G831" s="138"/>
      <c r="H831" s="143" t="s">
        <v>2348</v>
      </c>
      <c r="I831" s="143">
        <v>32195965</v>
      </c>
      <c r="J831" s="143"/>
      <c r="K831" s="143"/>
      <c r="L831" s="143"/>
      <c r="M831" s="143"/>
      <c r="N831" s="143"/>
      <c r="O831" s="138">
        <v>487</v>
      </c>
      <c r="P831" s="169">
        <v>44013</v>
      </c>
      <c r="Q831" s="138" t="s">
        <v>2342</v>
      </c>
      <c r="R831" s="138" t="s">
        <v>2237</v>
      </c>
      <c r="S831" s="138"/>
      <c r="T831" s="198" t="s">
        <v>60</v>
      </c>
      <c r="U831" s="198" t="s">
        <v>1797</v>
      </c>
      <c r="V831" s="170"/>
      <c r="W831" s="138"/>
      <c r="X831" s="258"/>
      <c r="Y831" s="138"/>
      <c r="Z831" s="170"/>
      <c r="AA831" s="198"/>
      <c r="AB831" s="138"/>
      <c r="AC831" s="975"/>
      <c r="AD831" s="1484"/>
      <c r="AE831" s="1484"/>
      <c r="AF831" s="1484"/>
      <c r="AG831" s="1740"/>
      <c r="AH831" s="1740"/>
      <c r="AI831" s="975"/>
      <c r="AJ831" s="1333" t="s">
        <v>2274</v>
      </c>
      <c r="AK831" s="138"/>
      <c r="AL831" s="138"/>
      <c r="AM831" s="138"/>
      <c r="AN831" s="138"/>
      <c r="AO831" s="171"/>
      <c r="AP831" s="138"/>
      <c r="AQ831" s="172"/>
      <c r="AR831" s="170"/>
      <c r="AS831" s="138"/>
      <c r="AT831" s="138"/>
      <c r="AU831" s="138"/>
    </row>
    <row r="832" spans="1:47" s="73" customFormat="1" ht="16" x14ac:dyDescent="0.2">
      <c r="A832" s="2649"/>
      <c r="B832" s="138"/>
      <c r="C832" s="142"/>
      <c r="D832" s="2023" t="s">
        <v>2355</v>
      </c>
      <c r="E832" s="138"/>
      <c r="F832" s="1636">
        <v>9.0599999999999997E-9</v>
      </c>
      <c r="G832" s="138"/>
      <c r="H832" s="143" t="s">
        <v>2349</v>
      </c>
      <c r="I832" s="579">
        <v>32195966</v>
      </c>
      <c r="J832" s="579"/>
      <c r="K832" s="579"/>
      <c r="L832" s="579"/>
      <c r="M832" s="579"/>
      <c r="N832" s="143"/>
      <c r="O832" s="138">
        <v>488</v>
      </c>
      <c r="P832" s="169">
        <v>44013</v>
      </c>
      <c r="Q832" s="138" t="s">
        <v>2343</v>
      </c>
      <c r="R832" s="138" t="s">
        <v>2238</v>
      </c>
      <c r="S832" s="138"/>
      <c r="T832" s="198" t="s">
        <v>60</v>
      </c>
      <c r="U832" s="198" t="s">
        <v>1797</v>
      </c>
      <c r="V832" s="170"/>
      <c r="W832" s="138"/>
      <c r="X832" s="258"/>
      <c r="Y832" s="138"/>
      <c r="Z832" s="170"/>
      <c r="AA832" s="198"/>
      <c r="AB832" s="138"/>
      <c r="AC832" s="975"/>
      <c r="AD832" s="1484"/>
      <c r="AE832" s="1484"/>
      <c r="AF832" s="1484"/>
      <c r="AG832" s="1740"/>
      <c r="AH832" s="1740"/>
      <c r="AI832" s="975"/>
      <c r="AJ832" s="1333" t="s">
        <v>2380</v>
      </c>
      <c r="AK832" s="138"/>
      <c r="AL832" s="138"/>
      <c r="AM832" s="138"/>
      <c r="AN832" s="138"/>
      <c r="AO832" s="171"/>
      <c r="AP832" s="138"/>
      <c r="AQ832" s="172"/>
      <c r="AR832" s="170"/>
      <c r="AS832" s="138"/>
      <c r="AT832" s="138"/>
      <c r="AU832" s="138"/>
    </row>
    <row r="833" spans="1:47" s="73" customFormat="1" ht="16" x14ac:dyDescent="0.2">
      <c r="A833" s="2649"/>
      <c r="B833" s="138"/>
      <c r="C833" s="142"/>
      <c r="D833" s="2023" t="s">
        <v>2356</v>
      </c>
      <c r="E833" s="138"/>
      <c r="F833" s="1636">
        <v>1.26E-8</v>
      </c>
      <c r="G833" s="138"/>
      <c r="H833" s="143" t="s">
        <v>2350</v>
      </c>
      <c r="I833" s="143">
        <v>32195968</v>
      </c>
      <c r="J833" s="143"/>
      <c r="K833" s="143"/>
      <c r="L833" s="143"/>
      <c r="M833" s="143"/>
      <c r="N833" s="143"/>
      <c r="O833" s="138">
        <v>489</v>
      </c>
      <c r="P833" s="169">
        <v>44013</v>
      </c>
      <c r="Q833" s="138" t="s">
        <v>2344</v>
      </c>
      <c r="R833" s="138" t="s">
        <v>2239</v>
      </c>
      <c r="S833" s="138"/>
      <c r="T833" s="198" t="s">
        <v>60</v>
      </c>
      <c r="U833" s="198" t="s">
        <v>1797</v>
      </c>
      <c r="V833" s="170"/>
      <c r="W833" s="138"/>
      <c r="X833" s="258"/>
      <c r="Y833" s="138"/>
      <c r="Z833" s="170"/>
      <c r="AA833" s="138"/>
      <c r="AB833" s="138"/>
      <c r="AC833" s="975"/>
      <c r="AD833" s="1484"/>
      <c r="AE833" s="1484"/>
      <c r="AF833" s="1484"/>
      <c r="AG833" s="1740"/>
      <c r="AH833" s="1740"/>
      <c r="AI833" s="975"/>
      <c r="AJ833" s="1333"/>
      <c r="AK833" s="138"/>
      <c r="AL833" s="138"/>
      <c r="AM833" s="138"/>
      <c r="AN833" s="138"/>
      <c r="AO833" s="171"/>
      <c r="AP833" s="138"/>
      <c r="AQ833" s="172"/>
      <c r="AR833" s="170"/>
      <c r="AS833" s="138"/>
      <c r="AT833" s="138"/>
      <c r="AU833" s="138"/>
    </row>
    <row r="834" spans="1:47" s="73" customFormat="1" ht="16" x14ac:dyDescent="0.2">
      <c r="A834" s="2649"/>
      <c r="B834" s="138"/>
      <c r="C834" s="142"/>
      <c r="D834" s="2023" t="s">
        <v>2357</v>
      </c>
      <c r="E834" s="138"/>
      <c r="F834" s="1636">
        <v>1.04E-8</v>
      </c>
      <c r="G834" s="138"/>
      <c r="H834" s="143" t="s">
        <v>2351</v>
      </c>
      <c r="I834" s="143">
        <v>32195970</v>
      </c>
      <c r="J834" s="143"/>
      <c r="K834" s="143"/>
      <c r="L834" s="143"/>
      <c r="M834" s="143"/>
      <c r="N834" s="143"/>
      <c r="O834" s="138">
        <v>490</v>
      </c>
      <c r="P834" s="169">
        <v>44013</v>
      </c>
      <c r="Q834" s="138" t="s">
        <v>2345</v>
      </c>
      <c r="R834" s="138" t="s">
        <v>2240</v>
      </c>
      <c r="S834" s="138"/>
      <c r="T834" s="198" t="s">
        <v>60</v>
      </c>
      <c r="U834" s="198" t="s">
        <v>1797</v>
      </c>
      <c r="V834" s="170"/>
      <c r="W834" s="138"/>
      <c r="X834" s="258"/>
      <c r="Y834" s="138"/>
      <c r="Z834" s="170"/>
      <c r="AA834" s="138"/>
      <c r="AB834" s="138"/>
      <c r="AC834" s="975"/>
      <c r="AD834" s="1484"/>
      <c r="AE834" s="1484"/>
      <c r="AF834" s="1484"/>
      <c r="AG834" s="1740"/>
      <c r="AH834" s="1740"/>
      <c r="AI834" s="975"/>
      <c r="AJ834" s="1333"/>
      <c r="AK834" s="138"/>
      <c r="AL834" s="138"/>
      <c r="AM834" s="138"/>
      <c r="AN834" s="138"/>
      <c r="AO834" s="171"/>
      <c r="AP834" s="138"/>
      <c r="AQ834" s="172"/>
      <c r="AR834" s="170"/>
      <c r="AS834" s="138"/>
      <c r="AT834" s="138"/>
      <c r="AU834" s="138"/>
    </row>
    <row r="835" spans="1:47" s="73" customFormat="1" ht="16" x14ac:dyDescent="0.2">
      <c r="A835" s="2649"/>
      <c r="B835" s="138"/>
      <c r="C835" s="142"/>
      <c r="D835" s="2023" t="s">
        <v>2358</v>
      </c>
      <c r="E835" s="138"/>
      <c r="F835" s="1636">
        <v>4.6299999999999999E-9</v>
      </c>
      <c r="G835" s="138"/>
      <c r="H835" s="143" t="s">
        <v>2352</v>
      </c>
      <c r="I835" s="143">
        <v>32195971</v>
      </c>
      <c r="J835" s="143"/>
      <c r="K835" s="143"/>
      <c r="L835" s="143"/>
      <c r="M835" s="143"/>
      <c r="N835" s="143"/>
      <c r="O835" s="138">
        <v>491</v>
      </c>
      <c r="P835" s="169">
        <v>44013</v>
      </c>
      <c r="Q835" s="138" t="s">
        <v>2346</v>
      </c>
      <c r="R835" s="138" t="s">
        <v>2242</v>
      </c>
      <c r="S835" s="138"/>
      <c r="T835" s="198" t="s">
        <v>60</v>
      </c>
      <c r="U835" s="198" t="s">
        <v>1797</v>
      </c>
      <c r="V835" s="170"/>
      <c r="W835" s="138"/>
      <c r="X835" s="258"/>
      <c r="Y835" s="138"/>
      <c r="Z835" s="170"/>
      <c r="AA835" s="138"/>
      <c r="AB835" s="138"/>
      <c r="AC835" s="975"/>
      <c r="AD835" s="1484"/>
      <c r="AE835" s="1484"/>
      <c r="AF835" s="1484"/>
      <c r="AG835" s="1740"/>
      <c r="AH835" s="1740"/>
      <c r="AI835" s="975"/>
      <c r="AJ835" s="1333"/>
      <c r="AK835" s="138"/>
      <c r="AL835" s="138"/>
      <c r="AM835" s="138"/>
      <c r="AN835" s="138"/>
      <c r="AO835" s="171"/>
      <c r="AP835" s="138"/>
      <c r="AQ835" s="172"/>
      <c r="AR835" s="170"/>
      <c r="AS835" s="138"/>
      <c r="AT835" s="138"/>
      <c r="AU835" s="138"/>
    </row>
    <row r="836" spans="1:47" s="73" customFormat="1" ht="16" x14ac:dyDescent="0.2">
      <c r="A836" s="2649"/>
      <c r="B836" s="138"/>
      <c r="C836" s="142"/>
      <c r="D836" s="2023" t="s">
        <v>2359</v>
      </c>
      <c r="E836" s="138"/>
      <c r="F836" s="1636">
        <v>3.36E-9</v>
      </c>
      <c r="G836" s="138"/>
      <c r="H836" s="143" t="s">
        <v>2353</v>
      </c>
      <c r="I836" s="143">
        <v>32196837</v>
      </c>
      <c r="J836" s="143"/>
      <c r="K836" s="143"/>
      <c r="L836" s="143"/>
      <c r="M836" s="143"/>
      <c r="N836" s="143"/>
      <c r="O836" s="138">
        <v>492</v>
      </c>
      <c r="P836" s="169">
        <v>44013</v>
      </c>
      <c r="Q836" s="138" t="s">
        <v>2347</v>
      </c>
      <c r="R836" s="138" t="s">
        <v>2243</v>
      </c>
      <c r="S836" s="138"/>
      <c r="T836" s="198" t="s">
        <v>60</v>
      </c>
      <c r="U836" s="198" t="s">
        <v>1797</v>
      </c>
      <c r="V836" s="170"/>
      <c r="W836" s="138"/>
      <c r="X836" s="258"/>
      <c r="Y836" s="138"/>
      <c r="Z836" s="170"/>
      <c r="AA836" s="138"/>
      <c r="AB836" s="138"/>
      <c r="AC836" s="975"/>
      <c r="AD836" s="1484"/>
      <c r="AE836" s="1484"/>
      <c r="AF836" s="1484"/>
      <c r="AG836" s="1740"/>
      <c r="AH836" s="1740"/>
      <c r="AI836" s="975"/>
      <c r="AJ836" s="1333"/>
      <c r="AK836" s="138"/>
      <c r="AL836" s="138"/>
      <c r="AM836" s="138"/>
      <c r="AN836" s="138"/>
      <c r="AO836" s="171"/>
      <c r="AP836" s="138"/>
      <c r="AQ836" s="172"/>
      <c r="AR836" s="170"/>
      <c r="AS836" s="138"/>
      <c r="AT836" s="138"/>
      <c r="AU836" s="138"/>
    </row>
    <row r="838" spans="1:47" s="83" customFormat="1" ht="16" x14ac:dyDescent="0.2">
      <c r="A838" s="2651" t="s">
        <v>2720</v>
      </c>
      <c r="B838" s="139"/>
      <c r="C838" s="104"/>
      <c r="D838" s="2021" t="s">
        <v>2372</v>
      </c>
      <c r="E838" s="139"/>
      <c r="F838" s="1635">
        <v>3.8000000000000003E-8</v>
      </c>
      <c r="G838" s="139"/>
      <c r="H838" s="166" t="s">
        <v>2360</v>
      </c>
      <c r="I838" s="166">
        <v>32197169</v>
      </c>
      <c r="J838" s="166"/>
      <c r="K838" s="166"/>
      <c r="L838" s="166"/>
      <c r="M838" s="166"/>
      <c r="N838" s="166"/>
      <c r="O838" s="139">
        <v>493</v>
      </c>
      <c r="P838" s="296">
        <v>44013</v>
      </c>
      <c r="Q838" s="139" t="s">
        <v>2366</v>
      </c>
      <c r="R838" s="139" t="s">
        <v>2257</v>
      </c>
      <c r="S838" s="139"/>
      <c r="T838" s="210" t="s">
        <v>60</v>
      </c>
      <c r="U838" s="210" t="s">
        <v>1797</v>
      </c>
      <c r="V838" s="297"/>
      <c r="W838" s="139"/>
      <c r="X838" s="260"/>
      <c r="Y838" s="139"/>
      <c r="Z838" s="297"/>
      <c r="AA838" s="325"/>
      <c r="AB838" s="139"/>
      <c r="AC838" s="862"/>
      <c r="AD838" s="610"/>
      <c r="AE838" s="610"/>
      <c r="AF838" s="610"/>
      <c r="AG838" s="1741"/>
      <c r="AH838" s="1741"/>
      <c r="AI838" s="862"/>
      <c r="AJ838" s="1337" t="s">
        <v>2275</v>
      </c>
      <c r="AK838" s="139"/>
      <c r="AL838" s="139"/>
      <c r="AM838" s="139"/>
      <c r="AN838" s="139"/>
      <c r="AO838" s="299"/>
      <c r="AP838" s="139"/>
      <c r="AQ838" s="300"/>
      <c r="AR838" s="297"/>
      <c r="AS838" s="139"/>
      <c r="AT838" s="139"/>
      <c r="AU838" s="139"/>
    </row>
    <row r="839" spans="1:47" s="83" customFormat="1" ht="16" x14ac:dyDescent="0.2">
      <c r="A839" s="2651"/>
      <c r="B839" s="139"/>
      <c r="C839" s="104"/>
      <c r="D839" s="2021" t="s">
        <v>2373</v>
      </c>
      <c r="E839" s="139"/>
      <c r="F839" s="1635">
        <v>2.11E-8</v>
      </c>
      <c r="G839" s="139"/>
      <c r="H839" s="166" t="s">
        <v>2361</v>
      </c>
      <c r="I839" s="211">
        <v>32197171</v>
      </c>
      <c r="J839" s="211"/>
      <c r="K839" s="211"/>
      <c r="L839" s="211"/>
      <c r="M839" s="211"/>
      <c r="N839" s="166"/>
      <c r="O839" s="139">
        <v>494</v>
      </c>
      <c r="P839" s="296">
        <v>44013</v>
      </c>
      <c r="Q839" s="139" t="s">
        <v>2367</v>
      </c>
      <c r="R839" s="139" t="s">
        <v>2258</v>
      </c>
      <c r="S839" s="139"/>
      <c r="T839" s="210" t="s">
        <v>60</v>
      </c>
      <c r="U839" s="210" t="s">
        <v>1797</v>
      </c>
      <c r="V839" s="297"/>
      <c r="W839" s="139"/>
      <c r="X839" s="260"/>
      <c r="Y839" s="139"/>
      <c r="Z839" s="297"/>
      <c r="AA839" s="325"/>
      <c r="AB839" s="139"/>
      <c r="AC839" s="862"/>
      <c r="AD839" s="610"/>
      <c r="AE839" s="610"/>
      <c r="AF839" s="610"/>
      <c r="AG839" s="1741"/>
      <c r="AH839" s="1741"/>
      <c r="AI839" s="862"/>
      <c r="AJ839" s="1337" t="s">
        <v>2380</v>
      </c>
      <c r="AK839" s="139"/>
      <c r="AL839" s="139"/>
      <c r="AM839" s="139"/>
      <c r="AN839" s="139"/>
      <c r="AO839" s="299"/>
      <c r="AP839" s="139"/>
      <c r="AQ839" s="300"/>
      <c r="AR839" s="297"/>
      <c r="AS839" s="139"/>
      <c r="AT839" s="139"/>
      <c r="AU839" s="139"/>
    </row>
    <row r="840" spans="1:47" s="83" customFormat="1" ht="16" x14ac:dyDescent="0.2">
      <c r="A840" s="2651"/>
      <c r="B840" s="139"/>
      <c r="C840" s="104"/>
      <c r="D840" s="2021" t="s">
        <v>2374</v>
      </c>
      <c r="E840" s="139"/>
      <c r="F840" s="1635">
        <v>2.9000000000000002E-8</v>
      </c>
      <c r="G840" s="139"/>
      <c r="H840" s="166" t="s">
        <v>2362</v>
      </c>
      <c r="I840" s="166">
        <v>32197172</v>
      </c>
      <c r="J840" s="166"/>
      <c r="K840" s="166"/>
      <c r="L840" s="166"/>
      <c r="M840" s="166"/>
      <c r="N840" s="166"/>
      <c r="O840" s="139">
        <v>495</v>
      </c>
      <c r="P840" s="296">
        <v>44013</v>
      </c>
      <c r="Q840" s="139" t="s">
        <v>2368</v>
      </c>
      <c r="R840" s="139" t="s">
        <v>2259</v>
      </c>
      <c r="S840" s="139"/>
      <c r="T840" s="210" t="s">
        <v>60</v>
      </c>
      <c r="U840" s="210" t="s">
        <v>1797</v>
      </c>
      <c r="V840" s="297"/>
      <c r="W840" s="139"/>
      <c r="X840" s="260"/>
      <c r="Y840" s="139"/>
      <c r="Z840" s="297"/>
      <c r="AA840" s="139"/>
      <c r="AB840" s="139"/>
      <c r="AC840" s="862"/>
      <c r="AD840" s="610"/>
      <c r="AE840" s="610"/>
      <c r="AF840" s="610"/>
      <c r="AG840" s="1741"/>
      <c r="AH840" s="1741"/>
      <c r="AI840" s="862"/>
      <c r="AJ840" s="1337"/>
      <c r="AK840" s="139"/>
      <c r="AL840" s="139"/>
      <c r="AM840" s="139"/>
      <c r="AN840" s="139"/>
      <c r="AO840" s="299"/>
      <c r="AP840" s="139"/>
      <c r="AQ840" s="300"/>
      <c r="AR840" s="297"/>
      <c r="AS840" s="139"/>
      <c r="AT840" s="139"/>
      <c r="AU840" s="139"/>
    </row>
    <row r="841" spans="1:47" s="83" customFormat="1" ht="16" x14ac:dyDescent="0.2">
      <c r="A841" s="2651"/>
      <c r="B841" s="139"/>
      <c r="C841" s="104"/>
      <c r="D841" s="2021" t="s">
        <v>2196</v>
      </c>
      <c r="E841" s="139"/>
      <c r="F841" s="1635">
        <v>2.4200000000000002E-8</v>
      </c>
      <c r="G841" s="139"/>
      <c r="H841" s="166" t="s">
        <v>2363</v>
      </c>
      <c r="I841" s="166">
        <v>32197174</v>
      </c>
      <c r="J841" s="166"/>
      <c r="K841" s="166"/>
      <c r="L841" s="166"/>
      <c r="M841" s="166"/>
      <c r="N841" s="166"/>
      <c r="O841" s="139">
        <v>496</v>
      </c>
      <c r="P841" s="296">
        <v>44013</v>
      </c>
      <c r="Q841" s="139" t="s">
        <v>2369</v>
      </c>
      <c r="R841" s="139" t="s">
        <v>2260</v>
      </c>
      <c r="S841" s="139"/>
      <c r="T841" s="210" t="s">
        <v>60</v>
      </c>
      <c r="U841" s="210" t="s">
        <v>1797</v>
      </c>
      <c r="V841" s="297"/>
      <c r="W841" s="139"/>
      <c r="X841" s="260"/>
      <c r="Y841" s="139"/>
      <c r="Z841" s="297"/>
      <c r="AA841" s="139"/>
      <c r="AB841" s="139"/>
      <c r="AC841" s="862"/>
      <c r="AD841" s="610"/>
      <c r="AE841" s="610"/>
      <c r="AF841" s="610"/>
      <c r="AG841" s="1741"/>
      <c r="AH841" s="1741"/>
      <c r="AI841" s="862"/>
      <c r="AJ841" s="1337"/>
      <c r="AK841" s="139"/>
      <c r="AL841" s="139"/>
      <c r="AM841" s="139"/>
      <c r="AN841" s="139"/>
      <c r="AO841" s="299"/>
      <c r="AP841" s="139"/>
      <c r="AQ841" s="300"/>
      <c r="AR841" s="297"/>
      <c r="AS841" s="139"/>
      <c r="AT841" s="139"/>
      <c r="AU841" s="139"/>
    </row>
    <row r="842" spans="1:47" s="83" customFormat="1" ht="16" x14ac:dyDescent="0.2">
      <c r="A842" s="2651"/>
      <c r="B842" s="139"/>
      <c r="C842" s="104"/>
      <c r="D842" s="2021" t="s">
        <v>2375</v>
      </c>
      <c r="E842" s="139"/>
      <c r="F842" s="1635">
        <v>1.5300000000000001E-8</v>
      </c>
      <c r="G842" s="139"/>
      <c r="H842" s="166" t="s">
        <v>2364</v>
      </c>
      <c r="I842" s="211">
        <v>32197175</v>
      </c>
      <c r="J842" s="211"/>
      <c r="K842" s="211"/>
      <c r="L842" s="211"/>
      <c r="M842" s="211"/>
      <c r="N842" s="166"/>
      <c r="O842" s="139">
        <v>497</v>
      </c>
      <c r="P842" s="296">
        <v>44013</v>
      </c>
      <c r="Q842" s="139" t="s">
        <v>2370</v>
      </c>
      <c r="R842" s="139" t="s">
        <v>2261</v>
      </c>
      <c r="S842" s="139"/>
      <c r="T842" s="210" t="s">
        <v>60</v>
      </c>
      <c r="U842" s="210" t="s">
        <v>1797</v>
      </c>
      <c r="V842" s="297"/>
      <c r="W842" s="139"/>
      <c r="X842" s="260"/>
      <c r="Y842" s="139"/>
      <c r="Z842" s="297"/>
      <c r="AA842" s="139"/>
      <c r="AB842" s="139"/>
      <c r="AC842" s="862"/>
      <c r="AD842" s="610"/>
      <c r="AE842" s="610"/>
      <c r="AF842" s="610"/>
      <c r="AG842" s="1741"/>
      <c r="AH842" s="1741"/>
      <c r="AI842" s="862"/>
      <c r="AJ842" s="1337"/>
      <c r="AK842" s="139"/>
      <c r="AL842" s="139"/>
      <c r="AM842" s="139"/>
      <c r="AN842" s="139"/>
      <c r="AO842" s="299"/>
      <c r="AP842" s="139"/>
      <c r="AQ842" s="300"/>
      <c r="AR842" s="297"/>
      <c r="AS842" s="139"/>
      <c r="AT842" s="139"/>
      <c r="AU842" s="139"/>
    </row>
    <row r="843" spans="1:47" s="83" customFormat="1" ht="16" x14ac:dyDescent="0.2">
      <c r="A843" s="2651"/>
      <c r="B843" s="139"/>
      <c r="C843" s="104"/>
      <c r="D843" s="2021" t="s">
        <v>2356</v>
      </c>
      <c r="E843" s="139"/>
      <c r="F843" s="1635">
        <v>7.3799999999999997E-9</v>
      </c>
      <c r="G843" s="139"/>
      <c r="H843" s="166" t="s">
        <v>2365</v>
      </c>
      <c r="I843" s="166">
        <v>32197243</v>
      </c>
      <c r="J843" s="166"/>
      <c r="K843" s="166"/>
      <c r="L843" s="166"/>
      <c r="M843" s="166"/>
      <c r="N843" s="166"/>
      <c r="O843" s="139">
        <v>498</v>
      </c>
      <c r="P843" s="296">
        <v>44013</v>
      </c>
      <c r="Q843" s="139" t="s">
        <v>2371</v>
      </c>
      <c r="R843" s="139" t="s">
        <v>2262</v>
      </c>
      <c r="S843" s="139"/>
      <c r="T843" s="210" t="s">
        <v>60</v>
      </c>
      <c r="U843" s="210" t="s">
        <v>1797</v>
      </c>
      <c r="V843" s="297"/>
      <c r="W843" s="139"/>
      <c r="X843" s="260"/>
      <c r="Y843" s="139"/>
      <c r="Z843" s="297"/>
      <c r="AA843" s="139"/>
      <c r="AB843" s="139"/>
      <c r="AC843" s="862"/>
      <c r="AD843" s="610"/>
      <c r="AE843" s="610"/>
      <c r="AF843" s="610"/>
      <c r="AG843" s="1741"/>
      <c r="AH843" s="1741"/>
      <c r="AI843" s="862"/>
      <c r="AJ843" s="1337"/>
      <c r="AK843" s="139"/>
      <c r="AL843" s="139"/>
      <c r="AM843" s="139"/>
      <c r="AN843" s="139"/>
      <c r="AO843" s="299"/>
      <c r="AP843" s="139"/>
      <c r="AQ843" s="300"/>
      <c r="AR843" s="297"/>
      <c r="AS843" s="139"/>
      <c r="AT843" s="139"/>
      <c r="AU843" s="139"/>
    </row>
    <row r="845" spans="1:47" s="83" customFormat="1" ht="16" x14ac:dyDescent="0.2">
      <c r="A845" s="2651" t="s">
        <v>2721</v>
      </c>
      <c r="B845" s="139"/>
      <c r="C845" s="104"/>
      <c r="D845" s="2021" t="s">
        <v>2381</v>
      </c>
      <c r="E845" s="139"/>
      <c r="F845" s="1635">
        <v>5.2500000000000005E-10</v>
      </c>
      <c r="G845" s="342"/>
      <c r="H845" s="166" t="s">
        <v>2376</v>
      </c>
      <c r="I845" s="166">
        <v>32198021</v>
      </c>
      <c r="J845" s="166"/>
      <c r="K845" s="166"/>
      <c r="L845" s="166"/>
      <c r="M845" s="166"/>
      <c r="N845" s="298"/>
      <c r="O845" s="139">
        <v>499</v>
      </c>
      <c r="P845" s="296">
        <v>44013</v>
      </c>
      <c r="Q845" s="139" t="s">
        <v>2378</v>
      </c>
      <c r="R845" s="139" t="s">
        <v>2290</v>
      </c>
      <c r="S845" s="210" t="s">
        <v>2289</v>
      </c>
      <c r="T845" s="139" t="s">
        <v>22</v>
      </c>
      <c r="U845" s="210" t="s">
        <v>1785</v>
      </c>
      <c r="V845" s="297" t="s">
        <v>2122</v>
      </c>
      <c r="W845" s="139"/>
      <c r="X845" s="260">
        <v>409</v>
      </c>
      <c r="Y845" s="139"/>
      <c r="Z845" s="297">
        <v>19</v>
      </c>
      <c r="AA845" s="326">
        <v>1E-3</v>
      </c>
      <c r="AB845" s="166">
        <v>31584786</v>
      </c>
      <c r="AC845" s="166" t="s">
        <v>2205</v>
      </c>
      <c r="AD845" s="1146">
        <v>1</v>
      </c>
      <c r="AE845" s="1146">
        <v>0</v>
      </c>
      <c r="AF845" s="1146"/>
      <c r="AG845" s="1765"/>
      <c r="AH845" s="1765"/>
      <c r="AI845" s="166"/>
      <c r="AJ845" s="1365" t="s">
        <v>2380</v>
      </c>
      <c r="AK845" s="139"/>
      <c r="AL845" s="139"/>
      <c r="AM845" s="139"/>
      <c r="AN845" s="139"/>
      <c r="AO845" s="299"/>
      <c r="AP845" s="139"/>
      <c r="AQ845" s="300"/>
      <c r="AR845" s="297"/>
      <c r="AS845" s="139"/>
      <c r="AT845" s="139"/>
      <c r="AU845" s="139"/>
    </row>
    <row r="846" spans="1:47" s="83" customFormat="1" ht="16" x14ac:dyDescent="0.2">
      <c r="A846" s="2651"/>
      <c r="B846" s="139"/>
      <c r="C846" s="104"/>
      <c r="D846" s="2021" t="s">
        <v>2382</v>
      </c>
      <c r="E846" s="139"/>
      <c r="F846" s="1635">
        <v>1.0500000000000001E-9</v>
      </c>
      <c r="G846" s="342"/>
      <c r="H846" s="166" t="s">
        <v>2377</v>
      </c>
      <c r="I846" s="166">
        <v>32198022</v>
      </c>
      <c r="J846" s="166"/>
      <c r="K846" s="166"/>
      <c r="L846" s="166"/>
      <c r="M846" s="166"/>
      <c r="N846" s="298"/>
      <c r="O846" s="139">
        <v>500</v>
      </c>
      <c r="P846" s="296">
        <v>44013</v>
      </c>
      <c r="Q846" s="139" t="s">
        <v>2379</v>
      </c>
      <c r="R846" s="139" t="s">
        <v>2294</v>
      </c>
      <c r="S846" s="210" t="s">
        <v>2289</v>
      </c>
      <c r="T846" s="139" t="s">
        <v>22</v>
      </c>
      <c r="U846" s="210" t="s">
        <v>1785</v>
      </c>
      <c r="V846" s="297" t="s">
        <v>2122</v>
      </c>
      <c r="W846" s="139"/>
      <c r="X846" s="260">
        <v>409</v>
      </c>
      <c r="Y846" s="139"/>
      <c r="Z846" s="297">
        <v>19</v>
      </c>
      <c r="AA846" s="326">
        <v>1E-3</v>
      </c>
      <c r="AB846" s="166">
        <v>31584786</v>
      </c>
      <c r="AC846" s="166" t="s">
        <v>2205</v>
      </c>
      <c r="AD846" s="1146">
        <v>1</v>
      </c>
      <c r="AE846" s="1146">
        <v>0</v>
      </c>
      <c r="AF846" s="1146"/>
      <c r="AG846" s="1765"/>
      <c r="AH846" s="1765"/>
      <c r="AI846" s="166"/>
      <c r="AJ846" s="1365"/>
      <c r="AK846" s="139"/>
      <c r="AL846" s="139"/>
      <c r="AM846" s="139"/>
      <c r="AN846" s="139"/>
      <c r="AO846" s="299"/>
      <c r="AP846" s="139"/>
      <c r="AQ846" s="300"/>
      <c r="AR846" s="297"/>
      <c r="AS846" s="139"/>
      <c r="AT846" s="139"/>
      <c r="AU846" s="139"/>
    </row>
    <row r="847" spans="1:47" x14ac:dyDescent="0.2">
      <c r="AD847" s="609" t="s">
        <v>3022</v>
      </c>
    </row>
    <row r="848" spans="1:47" s="73" customFormat="1" ht="16" x14ac:dyDescent="0.2">
      <c r="A848" s="2649" t="s">
        <v>2721</v>
      </c>
      <c r="B848" s="138"/>
      <c r="C848" s="142"/>
      <c r="D848" s="1990" t="s">
        <v>2096</v>
      </c>
      <c r="E848" s="138"/>
      <c r="F848" s="1589"/>
      <c r="G848" s="138"/>
      <c r="H848" s="143" t="s">
        <v>2383</v>
      </c>
      <c r="I848" s="143">
        <v>32375117</v>
      </c>
      <c r="J848" s="143"/>
      <c r="K848" s="143"/>
      <c r="L848" s="143"/>
      <c r="M848" s="143"/>
      <c r="N848" s="143"/>
      <c r="O848" s="138">
        <v>501</v>
      </c>
      <c r="P848" s="169">
        <v>44021</v>
      </c>
      <c r="Q848" s="138" t="s">
        <v>2385</v>
      </c>
      <c r="R848" s="138" t="s">
        <v>2286</v>
      </c>
      <c r="S848" s="138"/>
      <c r="T848" s="486" t="s">
        <v>60</v>
      </c>
      <c r="U848" s="486" t="s">
        <v>1797</v>
      </c>
      <c r="V848" s="170"/>
      <c r="W848" s="138"/>
      <c r="X848" s="258"/>
      <c r="Y848" s="138"/>
      <c r="Z848" s="170"/>
      <c r="AA848" s="198"/>
      <c r="AB848" s="138"/>
      <c r="AC848" s="975"/>
      <c r="AD848" s="1484"/>
      <c r="AE848" s="1484"/>
      <c r="AF848" s="1484"/>
      <c r="AG848" s="1740"/>
      <c r="AH848" s="1740"/>
      <c r="AI848" s="975"/>
      <c r="AJ848" s="1333" t="s">
        <v>2387</v>
      </c>
      <c r="AK848" s="138"/>
      <c r="AL848" s="138"/>
      <c r="AM848" s="138"/>
      <c r="AN848" s="138"/>
      <c r="AO848" s="171"/>
      <c r="AP848" s="138"/>
      <c r="AQ848" s="172"/>
      <c r="AR848" s="170"/>
      <c r="AS848" s="138"/>
      <c r="AT848" s="138"/>
      <c r="AU848" s="138"/>
    </row>
    <row r="849" spans="1:47" s="73" customFormat="1" ht="16" x14ac:dyDescent="0.2">
      <c r="A849" s="2649"/>
      <c r="B849" s="138"/>
      <c r="C849" s="142"/>
      <c r="D849" s="1990" t="s">
        <v>2096</v>
      </c>
      <c r="E849" s="138"/>
      <c r="F849" s="1589"/>
      <c r="G849" s="138"/>
      <c r="H849" s="143" t="s">
        <v>2384</v>
      </c>
      <c r="I849" s="579">
        <v>32375118</v>
      </c>
      <c r="J849" s="579"/>
      <c r="K849" s="579"/>
      <c r="L849" s="579"/>
      <c r="M849" s="579"/>
      <c r="N849" s="143"/>
      <c r="O849" s="138">
        <v>502</v>
      </c>
      <c r="P849" s="169">
        <v>44021</v>
      </c>
      <c r="Q849" s="138" t="s">
        <v>2386</v>
      </c>
      <c r="R849" s="138" t="s">
        <v>2287</v>
      </c>
      <c r="S849" s="138"/>
      <c r="T849" s="486" t="s">
        <v>60</v>
      </c>
      <c r="U849" s="486" t="s">
        <v>1797</v>
      </c>
      <c r="V849" s="170"/>
      <c r="W849" s="138"/>
      <c r="X849" s="258"/>
      <c r="Y849" s="138"/>
      <c r="Z849" s="170"/>
      <c r="AA849" s="198"/>
      <c r="AB849" s="138"/>
      <c r="AC849" s="975"/>
      <c r="AD849" s="1484"/>
      <c r="AE849" s="1484"/>
      <c r="AF849" s="1484"/>
      <c r="AG849" s="1740"/>
      <c r="AH849" s="1740"/>
      <c r="AI849" s="975"/>
      <c r="AJ849" s="1333" t="s">
        <v>2387</v>
      </c>
      <c r="AK849" s="138"/>
      <c r="AL849" s="138"/>
      <c r="AM849" s="138"/>
      <c r="AN849" s="138"/>
      <c r="AO849" s="171"/>
      <c r="AP849" s="138"/>
      <c r="AQ849" s="172"/>
      <c r="AR849" s="170"/>
      <c r="AS849" s="138"/>
      <c r="AT849" s="138"/>
      <c r="AU849" s="138"/>
    </row>
    <row r="851" spans="1:47" ht="16" x14ac:dyDescent="0.2">
      <c r="N851" s="11" t="s">
        <v>5</v>
      </c>
      <c r="AD851" s="609" t="s">
        <v>3021</v>
      </c>
      <c r="AE851" s="609" t="s">
        <v>13</v>
      </c>
    </row>
    <row r="852" spans="1:47" s="83" customFormat="1" ht="15" customHeight="1" x14ac:dyDescent="0.2">
      <c r="A852" s="2651" t="s">
        <v>2722</v>
      </c>
      <c r="B852" s="341"/>
      <c r="C852" s="1687"/>
      <c r="D852" s="1991">
        <v>40</v>
      </c>
      <c r="E852" s="341"/>
      <c r="F852" s="1618"/>
      <c r="G852" s="1043"/>
      <c r="H852" s="166" t="s">
        <v>2391</v>
      </c>
      <c r="I852" s="166">
        <v>32380158</v>
      </c>
      <c r="J852" s="166"/>
      <c r="K852" s="166"/>
      <c r="L852" s="166"/>
      <c r="M852" s="166"/>
      <c r="N852" s="211">
        <v>28694236</v>
      </c>
      <c r="O852" s="139">
        <v>503</v>
      </c>
      <c r="P852" s="296">
        <v>44021</v>
      </c>
      <c r="Q852" s="139" t="s">
        <v>2388</v>
      </c>
      <c r="R852" s="139" t="s">
        <v>1764</v>
      </c>
      <c r="S852" s="139" t="s">
        <v>921</v>
      </c>
      <c r="T852" s="139" t="s">
        <v>60</v>
      </c>
      <c r="U852" s="210" t="s">
        <v>1766</v>
      </c>
      <c r="V852" s="297" t="s">
        <v>254</v>
      </c>
      <c r="W852" s="210">
        <v>7</v>
      </c>
      <c r="X852" s="210">
        <v>21440</v>
      </c>
      <c r="Y852" s="139"/>
      <c r="Z852" s="297">
        <v>17</v>
      </c>
      <c r="AA852" s="139">
        <v>0.4</v>
      </c>
      <c r="AB852" s="139"/>
      <c r="AC852" s="978">
        <v>0</v>
      </c>
      <c r="AD852" s="610">
        <v>1</v>
      </c>
      <c r="AE852" s="610">
        <v>0</v>
      </c>
      <c r="AF852" s="610"/>
      <c r="AG852" s="1741"/>
      <c r="AH852" s="1741"/>
      <c r="AI852" s="978"/>
      <c r="AJ852" s="1385" t="s">
        <v>2394</v>
      </c>
      <c r="AK852" s="139"/>
      <c r="AL852" s="139"/>
      <c r="AM852" s="139"/>
      <c r="AN852" s="139"/>
      <c r="AO852" s="299"/>
      <c r="AP852" s="139"/>
      <c r="AQ852" s="300"/>
      <c r="AR852" s="297"/>
      <c r="AS852" s="139"/>
      <c r="AT852" s="139"/>
      <c r="AU852" s="139"/>
    </row>
    <row r="853" spans="1:47" s="83" customFormat="1" ht="15" customHeight="1" x14ac:dyDescent="0.2">
      <c r="A853" s="2651"/>
      <c r="B853" s="341"/>
      <c r="C853" s="1687"/>
      <c r="D853" s="1991">
        <v>40</v>
      </c>
      <c r="E853" s="341"/>
      <c r="F853" s="1618"/>
      <c r="G853" s="1043"/>
      <c r="H853" s="166" t="s">
        <v>2392</v>
      </c>
      <c r="I853" s="166">
        <v>32380163</v>
      </c>
      <c r="J853" s="166"/>
      <c r="K853" s="166"/>
      <c r="L853" s="166"/>
      <c r="M853" s="166"/>
      <c r="N853" s="211">
        <v>28445024</v>
      </c>
      <c r="O853" s="139">
        <v>504</v>
      </c>
      <c r="P853" s="296">
        <v>44021</v>
      </c>
      <c r="Q853" s="139" t="s">
        <v>2389</v>
      </c>
      <c r="R853" s="139" t="s">
        <v>1761</v>
      </c>
      <c r="S853" s="139" t="s">
        <v>921</v>
      </c>
      <c r="T853" s="139" t="s">
        <v>60</v>
      </c>
      <c r="U853" s="210" t="s">
        <v>1785</v>
      </c>
      <c r="V853" s="297" t="s">
        <v>254</v>
      </c>
      <c r="W853" s="210">
        <v>7</v>
      </c>
      <c r="X853" s="210">
        <v>21440</v>
      </c>
      <c r="Y853" s="139"/>
      <c r="Z853" s="297">
        <v>17</v>
      </c>
      <c r="AA853" s="139">
        <v>0.4</v>
      </c>
      <c r="AB853" s="139"/>
      <c r="AC853" s="978">
        <v>0</v>
      </c>
      <c r="AD853" s="610"/>
      <c r="AE853" s="610"/>
      <c r="AF853" s="610"/>
      <c r="AG853" s="1741"/>
      <c r="AH853" s="1741"/>
      <c r="AI853" s="978"/>
      <c r="AJ853" s="1385"/>
      <c r="AK853" s="139"/>
      <c r="AL853" s="139"/>
      <c r="AM853" s="139"/>
      <c r="AN853" s="139"/>
      <c r="AO853" s="299"/>
      <c r="AP853" s="139"/>
      <c r="AQ853" s="300"/>
      <c r="AR853" s="297"/>
      <c r="AS853" s="139"/>
      <c r="AT853" s="139"/>
      <c r="AU853" s="139"/>
    </row>
    <row r="854" spans="1:47" s="83" customFormat="1" ht="15" customHeight="1" x14ac:dyDescent="0.2">
      <c r="A854" s="2651"/>
      <c r="B854" s="341"/>
      <c r="C854" s="1687"/>
      <c r="D854" s="1991">
        <v>20</v>
      </c>
      <c r="E854" s="341"/>
      <c r="F854" s="1618"/>
      <c r="G854" s="1043"/>
      <c r="H854" s="166" t="s">
        <v>2393</v>
      </c>
      <c r="I854" s="139">
        <v>32380167</v>
      </c>
      <c r="J854" s="139"/>
      <c r="K854" s="139"/>
      <c r="L854" s="139"/>
      <c r="M854" s="139"/>
      <c r="N854" s="211">
        <v>28836529</v>
      </c>
      <c r="O854" s="139">
        <v>505</v>
      </c>
      <c r="P854" s="296">
        <v>44021</v>
      </c>
      <c r="Q854" s="139" t="s">
        <v>2390</v>
      </c>
      <c r="R854" s="139" t="s">
        <v>1863</v>
      </c>
      <c r="S854" s="139" t="s">
        <v>921</v>
      </c>
      <c r="T854" s="139" t="s">
        <v>60</v>
      </c>
      <c r="U854" s="210" t="s">
        <v>1864</v>
      </c>
      <c r="V854" s="297" t="s">
        <v>254</v>
      </c>
      <c r="W854" s="210">
        <v>7</v>
      </c>
      <c r="X854" s="139">
        <v>10570</v>
      </c>
      <c r="Y854" s="139"/>
      <c r="Z854" s="297">
        <v>17</v>
      </c>
      <c r="AA854" s="139">
        <v>0.4</v>
      </c>
      <c r="AB854" s="139"/>
      <c r="AC854" s="862">
        <v>0</v>
      </c>
      <c r="AD854" s="610"/>
      <c r="AE854" s="610"/>
      <c r="AF854" s="610"/>
      <c r="AG854" s="1741"/>
      <c r="AH854" s="1741"/>
      <c r="AI854" s="862"/>
      <c r="AJ854" s="1394"/>
      <c r="AK854" s="139"/>
      <c r="AL854" s="139"/>
      <c r="AM854" s="139"/>
      <c r="AN854" s="139"/>
      <c r="AO854" s="299"/>
      <c r="AP854" s="139"/>
      <c r="AQ854" s="300"/>
      <c r="AR854" s="297"/>
      <c r="AS854" s="139"/>
      <c r="AT854" s="139"/>
      <c r="AU854" s="139"/>
    </row>
    <row r="856" spans="1:47" s="449" customFormat="1" ht="16" x14ac:dyDescent="0.2">
      <c r="A856" s="2684" t="s">
        <v>2723</v>
      </c>
      <c r="B856" s="441"/>
      <c r="C856" s="1406"/>
      <c r="D856" s="1992"/>
      <c r="E856" s="441"/>
      <c r="F856" s="1592"/>
      <c r="G856" s="441"/>
      <c r="H856" s="442" t="s">
        <v>2395</v>
      </c>
      <c r="I856" s="442">
        <v>32403436</v>
      </c>
      <c r="J856" s="442"/>
      <c r="K856" s="442"/>
      <c r="L856" s="442"/>
      <c r="M856" s="442"/>
      <c r="N856" s="442"/>
      <c r="O856" s="441">
        <v>506</v>
      </c>
      <c r="P856" s="443">
        <v>44026</v>
      </c>
      <c r="Q856" s="441" t="s">
        <v>2396</v>
      </c>
      <c r="R856" s="441" t="s">
        <v>2312</v>
      </c>
      <c r="S856" s="441"/>
      <c r="T856" s="441" t="s">
        <v>60</v>
      </c>
      <c r="U856" s="412" t="s">
        <v>1785</v>
      </c>
      <c r="V856" s="445"/>
      <c r="W856" s="441"/>
      <c r="X856" s="624"/>
      <c r="Y856" s="441"/>
      <c r="Z856" s="445"/>
      <c r="AA856" s="441"/>
      <c r="AB856" s="441"/>
      <c r="AC856" s="977"/>
      <c r="AD856" s="1491"/>
      <c r="AE856" s="1491"/>
      <c r="AF856" s="1491"/>
      <c r="AG856" s="1742"/>
      <c r="AH856" s="1742"/>
      <c r="AI856" s="977"/>
      <c r="AJ856" s="1338" t="s">
        <v>2400</v>
      </c>
      <c r="AK856" s="441"/>
      <c r="AL856" s="441"/>
      <c r="AM856" s="441"/>
      <c r="AN856" s="441"/>
      <c r="AO856" s="447"/>
      <c r="AP856" s="441"/>
      <c r="AQ856" s="448"/>
      <c r="AR856" s="445"/>
      <c r="AS856" s="441"/>
      <c r="AT856" s="441"/>
      <c r="AU856" s="441"/>
    </row>
    <row r="857" spans="1:47" s="449" customFormat="1" ht="16" x14ac:dyDescent="0.2">
      <c r="A857" s="2684"/>
      <c r="B857" s="441"/>
      <c r="C857" s="1406"/>
      <c r="D857" s="1992"/>
      <c r="E857" s="441"/>
      <c r="F857" s="1592"/>
      <c r="G857" s="441"/>
      <c r="H857" s="442" t="s">
        <v>2397</v>
      </c>
      <c r="I857" s="442">
        <v>32403438</v>
      </c>
      <c r="J857" s="442"/>
      <c r="K857" s="442"/>
      <c r="L857" s="442"/>
      <c r="M857" s="442"/>
      <c r="N857" s="442"/>
      <c r="O857" s="441">
        <v>507</v>
      </c>
      <c r="P857" s="443">
        <v>44026</v>
      </c>
      <c r="Q857" s="441" t="s">
        <v>2399</v>
      </c>
      <c r="R857" s="441" t="s">
        <v>2396</v>
      </c>
      <c r="S857" s="441"/>
      <c r="T857" s="1279" t="s">
        <v>22</v>
      </c>
      <c r="U857" s="246" t="s">
        <v>1785</v>
      </c>
      <c r="V857" s="445"/>
      <c r="W857" s="441"/>
      <c r="X857" s="624"/>
      <c r="Y857" s="441"/>
      <c r="Z857" s="445"/>
      <c r="AA857" s="441"/>
      <c r="AB857" s="441"/>
      <c r="AC857" s="977"/>
      <c r="AD857" s="1491"/>
      <c r="AE857" s="1491"/>
      <c r="AF857" s="1491"/>
      <c r="AG857" s="1742"/>
      <c r="AH857" s="1742"/>
      <c r="AI857" s="977"/>
      <c r="AJ857" s="1338" t="s">
        <v>2398</v>
      </c>
      <c r="AK857" s="441"/>
      <c r="AL857" s="441"/>
      <c r="AM857" s="441"/>
      <c r="AN857" s="441"/>
      <c r="AO857" s="447"/>
      <c r="AP857" s="441"/>
      <c r="AQ857" s="448"/>
      <c r="AR857" s="445"/>
      <c r="AS857" s="441"/>
      <c r="AT857" s="441"/>
      <c r="AU857" s="441"/>
    </row>
    <row r="858" spans="1:47" s="449" customFormat="1" ht="16" x14ac:dyDescent="0.2">
      <c r="A858" s="2684"/>
      <c r="B858" s="441"/>
      <c r="C858" s="1406"/>
      <c r="D858" s="1992"/>
      <c r="E858" s="441"/>
      <c r="F858" s="1592"/>
      <c r="G858" s="441"/>
      <c r="H858" s="442" t="s">
        <v>2411</v>
      </c>
      <c r="I858" s="442">
        <v>32404146</v>
      </c>
      <c r="J858" s="442"/>
      <c r="K858" s="442"/>
      <c r="L858" s="442"/>
      <c r="M858" s="442"/>
      <c r="N858" s="442"/>
      <c r="O858" s="441">
        <v>508</v>
      </c>
      <c r="P858" s="443">
        <v>44026</v>
      </c>
      <c r="Q858" s="441" t="s">
        <v>2412</v>
      </c>
      <c r="R858" s="441" t="s">
        <v>2312</v>
      </c>
      <c r="S858" s="441"/>
      <c r="T858" s="441" t="s">
        <v>60</v>
      </c>
      <c r="U858" s="246" t="s">
        <v>1797</v>
      </c>
      <c r="V858" s="445"/>
      <c r="W858" s="441"/>
      <c r="X858" s="624"/>
      <c r="Y858" s="441"/>
      <c r="Z858" s="445"/>
      <c r="AA858" s="441"/>
      <c r="AB858" s="441"/>
      <c r="AC858" s="977"/>
      <c r="AD858" s="1491"/>
      <c r="AE858" s="1491"/>
      <c r="AF858" s="1491"/>
      <c r="AG858" s="1742"/>
      <c r="AH858" s="1742"/>
      <c r="AI858" s="977"/>
      <c r="AJ858" s="1338" t="s">
        <v>2413</v>
      </c>
      <c r="AK858" s="441"/>
      <c r="AL858" s="441"/>
      <c r="AM858" s="441"/>
      <c r="AN858" s="441"/>
      <c r="AO858" s="447"/>
      <c r="AP858" s="441"/>
      <c r="AQ858" s="448"/>
      <c r="AR858" s="445"/>
      <c r="AS858" s="441"/>
      <c r="AT858" s="441"/>
      <c r="AU858" s="441"/>
    </row>
    <row r="859" spans="1:47" s="449" customFormat="1" ht="16" x14ac:dyDescent="0.2">
      <c r="A859" s="2684"/>
      <c r="B859" s="441"/>
      <c r="C859" s="1406"/>
      <c r="D859" s="1992"/>
      <c r="E859" s="441"/>
      <c r="F859" s="1592"/>
      <c r="G859" s="441"/>
      <c r="H859" s="442" t="s">
        <v>2418</v>
      </c>
      <c r="I859" s="442">
        <v>32405135</v>
      </c>
      <c r="J859" s="442"/>
      <c r="K859" s="442"/>
      <c r="L859" s="442"/>
      <c r="M859" s="442"/>
      <c r="N859" s="442"/>
      <c r="O859" s="441">
        <v>509</v>
      </c>
      <c r="P859" s="443">
        <v>44026</v>
      </c>
      <c r="Q859" s="441" t="s">
        <v>2422</v>
      </c>
      <c r="R859" s="441" t="s">
        <v>2399</v>
      </c>
      <c r="S859" s="441"/>
      <c r="T859" s="1279" t="s">
        <v>22</v>
      </c>
      <c r="U859" s="246" t="s">
        <v>1785</v>
      </c>
      <c r="V859" s="445"/>
      <c r="W859" s="441"/>
      <c r="X859" s="624"/>
      <c r="Y859" s="441"/>
      <c r="Z859" s="445"/>
      <c r="AA859" s="441"/>
      <c r="AB859" s="441"/>
      <c r="AC859" s="977"/>
      <c r="AD859" s="1491"/>
      <c r="AE859" s="1491"/>
      <c r="AF859" s="1491"/>
      <c r="AG859" s="1742"/>
      <c r="AH859" s="1742"/>
      <c r="AI859" s="977"/>
      <c r="AJ859" s="1338" t="s">
        <v>2419</v>
      </c>
      <c r="AK859" s="441"/>
      <c r="AL859" s="441"/>
      <c r="AM859" s="441"/>
      <c r="AN859" s="441"/>
      <c r="AO859" s="447"/>
      <c r="AP859" s="441"/>
      <c r="AQ859" s="448"/>
      <c r="AR859" s="445"/>
      <c r="AS859" s="441"/>
      <c r="AT859" s="441"/>
      <c r="AU859" s="441"/>
    </row>
    <row r="860" spans="1:47" s="449" customFormat="1" ht="16" x14ac:dyDescent="0.2">
      <c r="A860" s="2684"/>
      <c r="B860" s="441"/>
      <c r="C860" s="1406"/>
      <c r="D860" s="1992"/>
      <c r="E860" s="441"/>
      <c r="F860" s="1592"/>
      <c r="G860" s="441"/>
      <c r="H860" s="442" t="s">
        <v>2420</v>
      </c>
      <c r="I860" s="442">
        <v>32405184</v>
      </c>
      <c r="J860" s="442"/>
      <c r="K860" s="442"/>
      <c r="L860" s="442"/>
      <c r="M860" s="442"/>
      <c r="N860" s="1284"/>
      <c r="O860" s="441">
        <v>510</v>
      </c>
      <c r="P860" s="443">
        <v>44026</v>
      </c>
      <c r="Q860" s="441" t="s">
        <v>2421</v>
      </c>
      <c r="R860" s="441" t="s">
        <v>2312</v>
      </c>
      <c r="S860" s="441"/>
      <c r="T860" s="441" t="s">
        <v>60</v>
      </c>
      <c r="U860" s="1280" t="s">
        <v>1797</v>
      </c>
      <c r="V860" s="445"/>
      <c r="W860" s="441"/>
      <c r="X860" s="624"/>
      <c r="Y860" s="441"/>
      <c r="Z860" s="445"/>
      <c r="AA860" s="441"/>
      <c r="AB860" s="441"/>
      <c r="AC860" s="977"/>
      <c r="AD860" s="1491"/>
      <c r="AE860" s="1491"/>
      <c r="AF860" s="1491"/>
      <c r="AG860" s="1742"/>
      <c r="AH860" s="1742"/>
      <c r="AI860" s="977"/>
      <c r="AJ860" s="1338" t="s">
        <v>2419</v>
      </c>
      <c r="AK860" s="441"/>
      <c r="AL860" s="441"/>
      <c r="AM860" s="441"/>
      <c r="AN860" s="441"/>
      <c r="AO860" s="447"/>
      <c r="AP860" s="441"/>
      <c r="AQ860" s="448"/>
      <c r="AR860" s="445"/>
      <c r="AS860" s="441"/>
      <c r="AT860" s="441"/>
      <c r="AU860" s="441"/>
    </row>
    <row r="861" spans="1:47" s="449" customFormat="1" ht="16" x14ac:dyDescent="0.2">
      <c r="A861" s="2684"/>
      <c r="B861" s="441"/>
      <c r="C861" s="1406"/>
      <c r="D861" s="1992"/>
      <c r="E861" s="441"/>
      <c r="F861" s="1592"/>
      <c r="G861" s="441"/>
      <c r="H861" s="442" t="s">
        <v>2424</v>
      </c>
      <c r="I861" s="442">
        <v>32405638</v>
      </c>
      <c r="J861" s="442"/>
      <c r="K861" s="442"/>
      <c r="L861" s="442"/>
      <c r="M861" s="442"/>
      <c r="N861" s="442"/>
      <c r="O861" s="441">
        <v>511</v>
      </c>
      <c r="P861" s="443">
        <v>44026</v>
      </c>
      <c r="Q861" s="441" t="s">
        <v>2426</v>
      </c>
      <c r="R861" s="441" t="s">
        <v>2396</v>
      </c>
      <c r="S861" s="441"/>
      <c r="T861" s="441" t="s">
        <v>60</v>
      </c>
      <c r="U861" s="246" t="s">
        <v>1785</v>
      </c>
      <c r="V861" s="445"/>
      <c r="W861" s="441"/>
      <c r="X861" s="624"/>
      <c r="Y861" s="441"/>
      <c r="Z861" s="445"/>
      <c r="AA861" s="441"/>
      <c r="AB861" s="441"/>
      <c r="AC861" s="977"/>
      <c r="AD861" s="1491"/>
      <c r="AE861" s="1491"/>
      <c r="AF861" s="1491"/>
      <c r="AG861" s="1742"/>
      <c r="AH861" s="1742"/>
      <c r="AI861" s="977"/>
      <c r="AJ861" s="1338" t="s">
        <v>2419</v>
      </c>
      <c r="AK861" s="441"/>
      <c r="AL861" s="441"/>
      <c r="AM861" s="441"/>
      <c r="AN861" s="441"/>
      <c r="AO861" s="447"/>
      <c r="AP861" s="441"/>
      <c r="AQ861" s="448"/>
      <c r="AR861" s="445"/>
      <c r="AS861" s="441"/>
      <c r="AT861" s="441"/>
      <c r="AU861" s="441"/>
    </row>
    <row r="863" spans="1:47" x14ac:dyDescent="0.2">
      <c r="A863" s="36" t="s">
        <v>2452</v>
      </c>
      <c r="F863" s="1637"/>
      <c r="G863" s="11"/>
      <c r="H863" s="1"/>
      <c r="R863" s="1"/>
      <c r="T863" s="441"/>
    </row>
    <row r="864" spans="1:47" s="73" customFormat="1" ht="15" customHeight="1" x14ac:dyDescent="0.2">
      <c r="A864" s="2649" t="s">
        <v>2702</v>
      </c>
      <c r="B864" s="578"/>
      <c r="C864" s="1689"/>
      <c r="D864" s="1990">
        <v>40</v>
      </c>
      <c r="E864" s="486" t="s">
        <v>328</v>
      </c>
      <c r="F864" s="1622"/>
      <c r="G864" s="1271"/>
      <c r="H864" s="143" t="s">
        <v>2450</v>
      </c>
      <c r="I864" s="540">
        <v>32501370</v>
      </c>
      <c r="J864" s="540"/>
      <c r="K864" s="540"/>
      <c r="L864" s="540"/>
      <c r="M864" s="540"/>
      <c r="N864" s="961"/>
      <c r="O864" s="138">
        <v>512</v>
      </c>
      <c r="P864" s="169">
        <v>44028</v>
      </c>
      <c r="Q864" s="138" t="s">
        <v>2451</v>
      </c>
      <c r="R864" s="138" t="s">
        <v>2453</v>
      </c>
      <c r="S864" s="486" t="s">
        <v>921</v>
      </c>
      <c r="T864" s="138" t="s">
        <v>60</v>
      </c>
      <c r="U864" s="486" t="s">
        <v>1785</v>
      </c>
      <c r="V864" s="170" t="s">
        <v>254</v>
      </c>
      <c r="W864" s="486">
        <v>7</v>
      </c>
      <c r="X864" s="486">
        <v>21440</v>
      </c>
      <c r="Y864" s="138"/>
      <c r="Z864" s="170">
        <v>17</v>
      </c>
      <c r="AA864" s="1273">
        <v>0.2</v>
      </c>
      <c r="AB864" s="138"/>
      <c r="AC864" s="580">
        <v>0</v>
      </c>
      <c r="AD864" s="1484"/>
      <c r="AE864" s="1484"/>
      <c r="AF864" s="1484"/>
      <c r="AG864" s="1740"/>
      <c r="AH864" s="1740"/>
      <c r="AI864" s="580"/>
      <c r="AJ864" s="1387" t="s">
        <v>2454</v>
      </c>
      <c r="AK864" s="138"/>
      <c r="AL864" s="138"/>
      <c r="AM864" s="138"/>
      <c r="AN864" s="138"/>
      <c r="AO864" s="171"/>
      <c r="AP864" s="138"/>
      <c r="AQ864" s="172"/>
      <c r="AR864" s="170"/>
      <c r="AS864" s="138"/>
      <c r="AT864" s="138"/>
      <c r="AU864" s="138"/>
    </row>
    <row r="865" spans="1:47" s="73" customFormat="1" ht="15" customHeight="1" x14ac:dyDescent="0.2">
      <c r="A865" s="2649"/>
      <c r="B865" s="578"/>
      <c r="C865" s="1689"/>
      <c r="D865" s="1990">
        <v>40</v>
      </c>
      <c r="E865" s="486" t="s">
        <v>328</v>
      </c>
      <c r="F865" s="1622"/>
      <c r="G865" s="1271"/>
      <c r="H865" s="143" t="s">
        <v>2455</v>
      </c>
      <c r="I865" s="540"/>
      <c r="J865" s="540"/>
      <c r="K865" s="540"/>
      <c r="L865" s="540"/>
      <c r="M865" s="540"/>
      <c r="N865" s="961"/>
      <c r="O865" s="138">
        <v>513</v>
      </c>
      <c r="P865" s="169">
        <v>44028</v>
      </c>
      <c r="Q865" s="138" t="s">
        <v>2460</v>
      </c>
      <c r="R865" s="138" t="s">
        <v>2465</v>
      </c>
      <c r="S865" s="486" t="s">
        <v>921</v>
      </c>
      <c r="T865" s="138" t="s">
        <v>60</v>
      </c>
      <c r="U865" s="486" t="s">
        <v>1785</v>
      </c>
      <c r="V865" s="170" t="s">
        <v>254</v>
      </c>
      <c r="W865" s="486">
        <v>7</v>
      </c>
      <c r="X865" s="486">
        <v>21440</v>
      </c>
      <c r="Y865" s="138"/>
      <c r="Z865" s="170">
        <v>17</v>
      </c>
      <c r="AA865" s="1273">
        <v>0.2</v>
      </c>
      <c r="AB865" s="138"/>
      <c r="AC865" s="580">
        <v>0</v>
      </c>
      <c r="AD865" s="1484"/>
      <c r="AE865" s="1484"/>
      <c r="AF865" s="1484"/>
      <c r="AG865" s="1740"/>
      <c r="AH865" s="1740"/>
      <c r="AI865" s="580"/>
      <c r="AJ865" s="1395" t="s">
        <v>2470</v>
      </c>
      <c r="AK865" s="138"/>
      <c r="AL865" s="138"/>
      <c r="AM865" s="138"/>
      <c r="AN865" s="138"/>
      <c r="AO865" s="171"/>
      <c r="AP865" s="138"/>
      <c r="AQ865" s="172"/>
      <c r="AR865" s="170"/>
      <c r="AS865" s="138"/>
      <c r="AT865" s="138"/>
      <c r="AU865" s="138"/>
    </row>
    <row r="866" spans="1:47" s="73" customFormat="1" ht="15" customHeight="1" x14ac:dyDescent="0.2">
      <c r="A866" s="2649"/>
      <c r="B866" s="578"/>
      <c r="C866" s="1689"/>
      <c r="D866" s="1990">
        <v>40</v>
      </c>
      <c r="E866" s="486" t="s">
        <v>328</v>
      </c>
      <c r="F866" s="1622"/>
      <c r="G866" s="1271"/>
      <c r="H866" s="143" t="s">
        <v>2456</v>
      </c>
      <c r="I866" s="540">
        <v>32501371</v>
      </c>
      <c r="J866" s="540"/>
      <c r="K866" s="540"/>
      <c r="L866" s="540"/>
      <c r="M866" s="540"/>
      <c r="N866" s="961"/>
      <c r="O866" s="138">
        <v>514</v>
      </c>
      <c r="P866" s="169">
        <v>44028</v>
      </c>
      <c r="Q866" s="138" t="s">
        <v>2461</v>
      </c>
      <c r="R866" s="138" t="s">
        <v>2466</v>
      </c>
      <c r="S866" s="486" t="s">
        <v>921</v>
      </c>
      <c r="T866" s="138" t="s">
        <v>60</v>
      </c>
      <c r="U866" s="486" t="s">
        <v>1785</v>
      </c>
      <c r="V866" s="170" t="s">
        <v>254</v>
      </c>
      <c r="W866" s="486">
        <v>7</v>
      </c>
      <c r="X866" s="486">
        <v>21440</v>
      </c>
      <c r="Y866" s="138"/>
      <c r="Z866" s="170">
        <v>17</v>
      </c>
      <c r="AA866" s="1273">
        <v>0.2</v>
      </c>
      <c r="AB866" s="138"/>
      <c r="AC866" s="580">
        <v>0</v>
      </c>
      <c r="AD866" s="1484"/>
      <c r="AE866" s="1484"/>
      <c r="AF866" s="1484"/>
      <c r="AG866" s="1740"/>
      <c r="AH866" s="1740"/>
      <c r="AI866" s="580"/>
      <c r="AJ866" s="1387"/>
      <c r="AK866" s="138"/>
      <c r="AL866" s="138"/>
      <c r="AM866" s="138"/>
      <c r="AN866" s="138"/>
      <c r="AO866" s="171"/>
      <c r="AP866" s="138"/>
      <c r="AQ866" s="172"/>
      <c r="AR866" s="170"/>
      <c r="AS866" s="138"/>
      <c r="AT866" s="138"/>
      <c r="AU866" s="138"/>
    </row>
    <row r="867" spans="1:47" s="73" customFormat="1" ht="15" customHeight="1" x14ac:dyDescent="0.2">
      <c r="A867" s="2649"/>
      <c r="B867" s="578"/>
      <c r="C867" s="1689"/>
      <c r="D867" s="1990">
        <v>40</v>
      </c>
      <c r="E867" s="486" t="s">
        <v>328</v>
      </c>
      <c r="F867" s="1622"/>
      <c r="G867" s="1271"/>
      <c r="H867" s="143" t="s">
        <v>2457</v>
      </c>
      <c r="I867" s="540">
        <v>32501368</v>
      </c>
      <c r="J867" s="540"/>
      <c r="K867" s="540"/>
      <c r="L867" s="540"/>
      <c r="M867" s="540"/>
      <c r="N867" s="961"/>
      <c r="O867" s="138">
        <v>515</v>
      </c>
      <c r="P867" s="169">
        <v>44028</v>
      </c>
      <c r="Q867" s="138" t="s">
        <v>2462</v>
      </c>
      <c r="R867" s="138" t="s">
        <v>2467</v>
      </c>
      <c r="S867" s="486" t="s">
        <v>921</v>
      </c>
      <c r="T867" s="138" t="s">
        <v>60</v>
      </c>
      <c r="U867" s="486" t="s">
        <v>1785</v>
      </c>
      <c r="V867" s="170" t="s">
        <v>254</v>
      </c>
      <c r="W867" s="486">
        <v>7</v>
      </c>
      <c r="X867" s="486">
        <v>21440</v>
      </c>
      <c r="Y867" s="138"/>
      <c r="Z867" s="170">
        <v>17</v>
      </c>
      <c r="AA867" s="1273">
        <v>0.2</v>
      </c>
      <c r="AB867" s="138"/>
      <c r="AC867" s="580">
        <v>0</v>
      </c>
      <c r="AD867" s="1484"/>
      <c r="AE867" s="1484"/>
      <c r="AF867" s="1484"/>
      <c r="AG867" s="1740"/>
      <c r="AH867" s="1740"/>
      <c r="AI867" s="580"/>
      <c r="AJ867" s="1387"/>
      <c r="AK867" s="138"/>
      <c r="AL867" s="138"/>
      <c r="AM867" s="138"/>
      <c r="AN867" s="138"/>
      <c r="AO867" s="171"/>
      <c r="AP867" s="138"/>
      <c r="AQ867" s="172"/>
      <c r="AR867" s="170"/>
      <c r="AS867" s="138"/>
      <c r="AT867" s="138"/>
      <c r="AU867" s="138"/>
    </row>
    <row r="868" spans="1:47" s="73" customFormat="1" ht="15" customHeight="1" x14ac:dyDescent="0.2">
      <c r="A868" s="2649"/>
      <c r="B868" s="578"/>
      <c r="C868" s="1689"/>
      <c r="D868" s="1990">
        <v>40</v>
      </c>
      <c r="E868" s="486" t="s">
        <v>328</v>
      </c>
      <c r="F868" s="1622"/>
      <c r="G868" s="1271"/>
      <c r="H868" s="143" t="s">
        <v>2458</v>
      </c>
      <c r="I868" s="540">
        <v>32501369</v>
      </c>
      <c r="J868" s="540"/>
      <c r="K868" s="540"/>
      <c r="L868" s="540"/>
      <c r="M868" s="540"/>
      <c r="N868" s="961"/>
      <c r="O868" s="138">
        <v>516</v>
      </c>
      <c r="P868" s="169">
        <v>44028</v>
      </c>
      <c r="Q868" s="138" t="s">
        <v>2463</v>
      </c>
      <c r="R868" s="138" t="s">
        <v>2468</v>
      </c>
      <c r="S868" s="486" t="s">
        <v>921</v>
      </c>
      <c r="T868" s="138" t="s">
        <v>60</v>
      </c>
      <c r="U868" s="486" t="s">
        <v>1785</v>
      </c>
      <c r="V868" s="170" t="s">
        <v>254</v>
      </c>
      <c r="W868" s="486">
        <v>7</v>
      </c>
      <c r="X868" s="486">
        <v>21440</v>
      </c>
      <c r="Y868" s="138"/>
      <c r="Z868" s="170">
        <v>17</v>
      </c>
      <c r="AA868" s="1273">
        <v>0.2</v>
      </c>
      <c r="AB868" s="138"/>
      <c r="AC868" s="580">
        <v>0</v>
      </c>
      <c r="AD868" s="1484"/>
      <c r="AE868" s="1484"/>
      <c r="AF868" s="1484"/>
      <c r="AG868" s="1740"/>
      <c r="AH868" s="1740"/>
      <c r="AI868" s="580"/>
      <c r="AJ868" s="1387"/>
      <c r="AK868" s="138"/>
      <c r="AL868" s="138"/>
      <c r="AM868" s="138"/>
      <c r="AN868" s="138"/>
      <c r="AO868" s="171"/>
      <c r="AP868" s="138"/>
      <c r="AQ868" s="172"/>
      <c r="AR868" s="170"/>
      <c r="AS868" s="138"/>
      <c r="AT868" s="138"/>
      <c r="AU868" s="138"/>
    </row>
    <row r="869" spans="1:47" s="73" customFormat="1" ht="15" customHeight="1" x14ac:dyDescent="0.2">
      <c r="A869" s="2649"/>
      <c r="B869" s="578"/>
      <c r="C869" s="1689"/>
      <c r="D869" s="1990">
        <v>40</v>
      </c>
      <c r="E869" s="486" t="s">
        <v>328</v>
      </c>
      <c r="F869" s="1622"/>
      <c r="G869" s="1271"/>
      <c r="H869" s="143" t="s">
        <v>2459</v>
      </c>
      <c r="I869" s="540"/>
      <c r="J869" s="540"/>
      <c r="K869" s="540"/>
      <c r="L869" s="540"/>
      <c r="M869" s="540"/>
      <c r="N869" s="961"/>
      <c r="O869" s="138">
        <v>517</v>
      </c>
      <c r="P869" s="169">
        <v>44028</v>
      </c>
      <c r="Q869" s="138" t="s">
        <v>2464</v>
      </c>
      <c r="R869" s="138" t="s">
        <v>2469</v>
      </c>
      <c r="S869" s="486" t="s">
        <v>921</v>
      </c>
      <c r="T869" s="138" t="s">
        <v>60</v>
      </c>
      <c r="U869" s="486" t="s">
        <v>1785</v>
      </c>
      <c r="V869" s="170" t="s">
        <v>254</v>
      </c>
      <c r="W869" s="486">
        <v>7</v>
      </c>
      <c r="X869" s="486">
        <v>21440</v>
      </c>
      <c r="Y869" s="138"/>
      <c r="Z869" s="170">
        <v>17</v>
      </c>
      <c r="AA869" s="1273">
        <v>0.2</v>
      </c>
      <c r="AB869" s="138"/>
      <c r="AC869" s="580">
        <v>0</v>
      </c>
      <c r="AD869" s="1484"/>
      <c r="AE869" s="1484"/>
      <c r="AF869" s="1484"/>
      <c r="AG869" s="1740"/>
      <c r="AH869" s="1740"/>
      <c r="AI869" s="580"/>
      <c r="AJ869" s="1387"/>
      <c r="AK869" s="138"/>
      <c r="AL869" s="138"/>
      <c r="AM869" s="138"/>
      <c r="AN869" s="138"/>
      <c r="AO869" s="171"/>
      <c r="AP869" s="138"/>
      <c r="AQ869" s="172"/>
      <c r="AR869" s="170"/>
      <c r="AS869" s="138"/>
      <c r="AT869" s="138"/>
      <c r="AU869" s="138"/>
    </row>
    <row r="870" spans="1:47" ht="16" x14ac:dyDescent="0.2">
      <c r="E870" s="1" t="s">
        <v>5</v>
      </c>
      <c r="F870" s="1637"/>
      <c r="G870" s="11"/>
      <c r="H870" s="1"/>
      <c r="O870" s="618"/>
      <c r="R870" s="1"/>
      <c r="T870" s="257"/>
      <c r="U870" s="501"/>
      <c r="AJ870" s="1319" t="s">
        <v>2579</v>
      </c>
    </row>
    <row r="871" spans="1:47" s="83" customFormat="1" ht="16" x14ac:dyDescent="0.2">
      <c r="A871" s="2651" t="s">
        <v>2703</v>
      </c>
      <c r="B871" s="139"/>
      <c r="C871" s="104"/>
      <c r="D871" s="2021" t="s">
        <v>2485</v>
      </c>
      <c r="E871" s="621" t="s">
        <v>2301</v>
      </c>
      <c r="F871" s="1632"/>
      <c r="G871" s="342"/>
      <c r="H871" s="166" t="s">
        <v>2471</v>
      </c>
      <c r="I871" s="166">
        <v>32506785</v>
      </c>
      <c r="J871" s="166"/>
      <c r="K871" s="166"/>
      <c r="L871" s="166"/>
      <c r="M871" s="166"/>
      <c r="N871" s="298"/>
      <c r="O871" s="139">
        <v>518</v>
      </c>
      <c r="P871" s="296">
        <v>44028</v>
      </c>
      <c r="Q871" s="139" t="s">
        <v>2472</v>
      </c>
      <c r="R871" s="139" t="s">
        <v>2233</v>
      </c>
      <c r="S871" s="139" t="s">
        <v>921</v>
      </c>
      <c r="T871" s="139" t="s">
        <v>22</v>
      </c>
      <c r="U871" s="210" t="s">
        <v>1785</v>
      </c>
      <c r="V871" s="297" t="s">
        <v>2122</v>
      </c>
      <c r="W871" s="139"/>
      <c r="X871" s="260">
        <v>409</v>
      </c>
      <c r="Y871" s="139">
        <v>518</v>
      </c>
      <c r="Z871" s="297">
        <v>19</v>
      </c>
      <c r="AA871" s="1397">
        <v>0.03</v>
      </c>
      <c r="AB871" s="166"/>
      <c r="AC871" s="166"/>
      <c r="AD871" s="1146"/>
      <c r="AE871" s="1146"/>
      <c r="AF871" s="1146"/>
      <c r="AG871" s="1765"/>
      <c r="AH871" s="1765"/>
      <c r="AI871" s="166"/>
      <c r="AJ871" s="1398" t="s">
        <v>2580</v>
      </c>
      <c r="AK871" s="139"/>
      <c r="AL871" s="139"/>
      <c r="AM871" s="139"/>
      <c r="AN871" s="139"/>
      <c r="AO871" s="299"/>
      <c r="AP871" s="139"/>
      <c r="AQ871" s="300"/>
      <c r="AR871" s="297"/>
      <c r="AS871" s="139"/>
      <c r="AT871" s="139"/>
      <c r="AU871" s="139"/>
    </row>
    <row r="872" spans="1:47" s="83" customFormat="1" ht="16" x14ac:dyDescent="0.2">
      <c r="A872" s="2651"/>
      <c r="B872" s="139"/>
      <c r="C872" s="104"/>
      <c r="D872" s="2021" t="s">
        <v>2486</v>
      </c>
      <c r="E872" s="621" t="s">
        <v>2302</v>
      </c>
      <c r="F872" s="1632"/>
      <c r="G872" s="342"/>
      <c r="H872" s="166" t="s">
        <v>2473</v>
      </c>
      <c r="I872" s="166">
        <v>32506786</v>
      </c>
      <c r="J872" s="166"/>
      <c r="K872" s="166"/>
      <c r="L872" s="166"/>
      <c r="M872" s="166"/>
      <c r="N872" s="298"/>
      <c r="O872" s="139">
        <v>519</v>
      </c>
      <c r="P872" s="296">
        <v>44028</v>
      </c>
      <c r="Q872" s="139" t="s">
        <v>2479</v>
      </c>
      <c r="R872" s="139" t="s">
        <v>2232</v>
      </c>
      <c r="S872" s="139" t="s">
        <v>921</v>
      </c>
      <c r="T872" s="139" t="s">
        <v>22</v>
      </c>
      <c r="U872" s="210" t="s">
        <v>1785</v>
      </c>
      <c r="V872" s="297" t="s">
        <v>2122</v>
      </c>
      <c r="W872" s="139"/>
      <c r="X872" s="260">
        <v>409</v>
      </c>
      <c r="Y872" s="139">
        <v>519</v>
      </c>
      <c r="Z872" s="297">
        <v>19</v>
      </c>
      <c r="AA872" s="1397">
        <v>0.04</v>
      </c>
      <c r="AB872" s="166"/>
      <c r="AC872" s="166"/>
      <c r="AD872" s="1146"/>
      <c r="AE872" s="1146"/>
      <c r="AF872" s="1146"/>
      <c r="AG872" s="1765"/>
      <c r="AH872" s="1765"/>
      <c r="AI872" s="166"/>
      <c r="AJ872" s="1398" t="s">
        <v>2581</v>
      </c>
      <c r="AK872" s="139"/>
      <c r="AL872" s="139"/>
      <c r="AM872" s="139"/>
      <c r="AN872" s="139"/>
      <c r="AO872" s="299"/>
      <c r="AP872" s="139"/>
      <c r="AQ872" s="300"/>
      <c r="AR872" s="297"/>
      <c r="AS872" s="139"/>
      <c r="AT872" s="139"/>
      <c r="AU872" s="139"/>
    </row>
    <row r="873" spans="1:47" s="83" customFormat="1" ht="16" x14ac:dyDescent="0.2">
      <c r="A873" s="2651"/>
      <c r="B873" s="139"/>
      <c r="C873" s="104"/>
      <c r="D873" s="2021" t="s">
        <v>2487</v>
      </c>
      <c r="E873" s="621" t="s">
        <v>2301</v>
      </c>
      <c r="F873" s="1632"/>
      <c r="G873" s="342"/>
      <c r="H873" s="166" t="s">
        <v>2474</v>
      </c>
      <c r="I873" s="166">
        <v>32506787</v>
      </c>
      <c r="J873" s="166"/>
      <c r="K873" s="166"/>
      <c r="L873" s="166"/>
      <c r="M873" s="166"/>
      <c r="N873" s="298"/>
      <c r="O873" s="139">
        <v>520</v>
      </c>
      <c r="P873" s="296">
        <v>44028</v>
      </c>
      <c r="Q873" s="139" t="s">
        <v>2480</v>
      </c>
      <c r="R873" s="139" t="s">
        <v>2231</v>
      </c>
      <c r="S873" s="139" t="s">
        <v>921</v>
      </c>
      <c r="T873" s="139" t="s">
        <v>22</v>
      </c>
      <c r="U873" s="210" t="s">
        <v>1785</v>
      </c>
      <c r="V873" s="297" t="s">
        <v>2122</v>
      </c>
      <c r="W873" s="139"/>
      <c r="X873" s="260">
        <v>409</v>
      </c>
      <c r="Y873" s="139">
        <v>520</v>
      </c>
      <c r="Z873" s="297">
        <v>19</v>
      </c>
      <c r="AA873" s="1397">
        <v>0.06</v>
      </c>
      <c r="AB873" s="166"/>
      <c r="AC873" s="166"/>
      <c r="AD873" s="1146"/>
      <c r="AE873" s="1146"/>
      <c r="AF873" s="1146"/>
      <c r="AG873" s="1765"/>
      <c r="AH873" s="1765"/>
      <c r="AI873" s="166"/>
      <c r="AJ873" s="1398" t="s">
        <v>2583</v>
      </c>
      <c r="AK873" s="139"/>
      <c r="AL873" s="139"/>
      <c r="AM873" s="139"/>
      <c r="AN873" s="139"/>
      <c r="AO873" s="299"/>
      <c r="AP873" s="139"/>
      <c r="AQ873" s="300"/>
      <c r="AR873" s="297"/>
      <c r="AS873" s="139"/>
      <c r="AT873" s="139"/>
      <c r="AU873" s="139"/>
    </row>
    <row r="874" spans="1:47" s="83" customFormat="1" ht="16" x14ac:dyDescent="0.2">
      <c r="A874" s="2651"/>
      <c r="B874" s="139"/>
      <c r="C874" s="104"/>
      <c r="D874" s="2021" t="s">
        <v>2488</v>
      </c>
      <c r="E874" s="621" t="s">
        <v>1208</v>
      </c>
      <c r="F874" s="1632"/>
      <c r="G874" s="342"/>
      <c r="H874" s="166" t="s">
        <v>2475</v>
      </c>
      <c r="I874" s="166">
        <v>32506788</v>
      </c>
      <c r="J874" s="166"/>
      <c r="K874" s="166"/>
      <c r="L874" s="166"/>
      <c r="M874" s="166"/>
      <c r="N874" s="298"/>
      <c r="O874" s="139">
        <v>521</v>
      </c>
      <c r="P874" s="296">
        <v>44028</v>
      </c>
      <c r="Q874" s="139" t="s">
        <v>2481</v>
      </c>
      <c r="R874" s="139" t="s">
        <v>2211</v>
      </c>
      <c r="S874" s="139" t="s">
        <v>921</v>
      </c>
      <c r="T874" s="139" t="s">
        <v>22</v>
      </c>
      <c r="U874" s="210" t="s">
        <v>1785</v>
      </c>
      <c r="V874" s="297" t="s">
        <v>2122</v>
      </c>
      <c r="W874" s="139"/>
      <c r="X874" s="260">
        <v>409</v>
      </c>
      <c r="Y874" s="139">
        <v>521</v>
      </c>
      <c r="Z874" s="297">
        <v>19</v>
      </c>
      <c r="AA874" s="1397">
        <v>7.4999999999999997E-2</v>
      </c>
      <c r="AB874" s="166"/>
      <c r="AC874" s="166"/>
      <c r="AD874" s="1146"/>
      <c r="AE874" s="1146"/>
      <c r="AF874" s="1146"/>
      <c r="AG874" s="1765"/>
      <c r="AH874" s="1765"/>
      <c r="AI874" s="166"/>
      <c r="AJ874" s="1398" t="s">
        <v>2582</v>
      </c>
      <c r="AK874" s="139"/>
      <c r="AL874" s="139"/>
      <c r="AM874" s="139"/>
      <c r="AN874" s="139"/>
      <c r="AO874" s="299"/>
      <c r="AP874" s="139"/>
      <c r="AQ874" s="300"/>
      <c r="AR874" s="297"/>
      <c r="AS874" s="139"/>
      <c r="AT874" s="139"/>
      <c r="AU874" s="139"/>
    </row>
    <row r="875" spans="1:47" s="83" customFormat="1" ht="16" x14ac:dyDescent="0.2">
      <c r="A875" s="2651"/>
      <c r="B875" s="139"/>
      <c r="C875" s="104"/>
      <c r="D875" s="2021" t="s">
        <v>2489</v>
      </c>
      <c r="E875" s="621" t="s">
        <v>2300</v>
      </c>
      <c r="F875" s="1632"/>
      <c r="G875" s="342"/>
      <c r="H875" s="166" t="s">
        <v>2476</v>
      </c>
      <c r="I875" s="166">
        <v>32506790</v>
      </c>
      <c r="J875" s="166"/>
      <c r="K875" s="166"/>
      <c r="L875" s="166"/>
      <c r="M875" s="166"/>
      <c r="N875" s="298"/>
      <c r="O875" s="139">
        <v>522</v>
      </c>
      <c r="P875" s="296">
        <v>44028</v>
      </c>
      <c r="Q875" s="139" t="s">
        <v>2482</v>
      </c>
      <c r="R875" s="139" t="s">
        <v>2215</v>
      </c>
      <c r="S875" s="139" t="s">
        <v>921</v>
      </c>
      <c r="T875" s="139" t="s">
        <v>22</v>
      </c>
      <c r="U875" s="210" t="s">
        <v>1785</v>
      </c>
      <c r="V875" s="297" t="s">
        <v>2122</v>
      </c>
      <c r="W875" s="139"/>
      <c r="X875" s="260">
        <v>409</v>
      </c>
      <c r="Y875" s="139">
        <v>522</v>
      </c>
      <c r="Z875" s="297">
        <v>19</v>
      </c>
      <c r="AA875" s="1397">
        <v>0.12</v>
      </c>
      <c r="AB875" s="166"/>
      <c r="AC875" s="166"/>
      <c r="AD875" s="1146"/>
      <c r="AE875" s="1146"/>
      <c r="AF875" s="1146"/>
      <c r="AG875" s="1765"/>
      <c r="AH875" s="1765"/>
      <c r="AI875" s="166"/>
      <c r="AJ875" s="1398" t="s">
        <v>2584</v>
      </c>
      <c r="AK875" s="139"/>
      <c r="AL875" s="139"/>
      <c r="AM875" s="139"/>
      <c r="AN875" s="139"/>
      <c r="AO875" s="299"/>
      <c r="AP875" s="139"/>
      <c r="AQ875" s="300"/>
      <c r="AR875" s="297"/>
      <c r="AS875" s="139"/>
      <c r="AT875" s="139"/>
      <c r="AU875" s="139"/>
    </row>
    <row r="876" spans="1:47" s="83" customFormat="1" ht="16" x14ac:dyDescent="0.2">
      <c r="A876" s="2651"/>
      <c r="B876" s="139"/>
      <c r="C876" s="104"/>
      <c r="D876" s="2021" t="s">
        <v>2490</v>
      </c>
      <c r="E876" s="621" t="s">
        <v>2299</v>
      </c>
      <c r="F876" s="1632"/>
      <c r="G876" s="342"/>
      <c r="H876" s="166" t="s">
        <v>2477</v>
      </c>
      <c r="I876" s="166">
        <v>32512515</v>
      </c>
      <c r="J876" s="166"/>
      <c r="K876" s="166"/>
      <c r="L876" s="166"/>
      <c r="M876" s="166"/>
      <c r="N876" s="298"/>
      <c r="O876" s="139">
        <v>523</v>
      </c>
      <c r="P876" s="296">
        <v>44028</v>
      </c>
      <c r="Q876" s="139" t="s">
        <v>2483</v>
      </c>
      <c r="R876" s="139" t="s">
        <v>2214</v>
      </c>
      <c r="S876" s="139" t="s">
        <v>921</v>
      </c>
      <c r="T876" s="139" t="s">
        <v>22</v>
      </c>
      <c r="U876" s="210" t="s">
        <v>1785</v>
      </c>
      <c r="V876" s="297" t="s">
        <v>2122</v>
      </c>
      <c r="W876" s="139"/>
      <c r="X876" s="260">
        <v>409</v>
      </c>
      <c r="Y876" s="139">
        <v>523</v>
      </c>
      <c r="Z876" s="297">
        <v>19</v>
      </c>
      <c r="AA876" s="1397">
        <v>0.12</v>
      </c>
      <c r="AB876" s="166"/>
      <c r="AC876" s="166"/>
      <c r="AD876" s="1146"/>
      <c r="AE876" s="1146"/>
      <c r="AF876" s="1146"/>
      <c r="AG876" s="1765"/>
      <c r="AH876" s="1765"/>
      <c r="AI876" s="166"/>
      <c r="AJ876" s="1398" t="s">
        <v>2585</v>
      </c>
      <c r="AK876" s="139"/>
      <c r="AL876" s="139"/>
      <c r="AM876" s="139"/>
      <c r="AN876" s="139"/>
      <c r="AO876" s="299"/>
      <c r="AP876" s="139"/>
      <c r="AQ876" s="300"/>
      <c r="AR876" s="297"/>
      <c r="AS876" s="139"/>
      <c r="AT876" s="139"/>
      <c r="AU876" s="139"/>
    </row>
    <row r="877" spans="1:47" s="83" customFormat="1" ht="16" x14ac:dyDescent="0.2">
      <c r="A877" s="2651"/>
      <c r="B877" s="139"/>
      <c r="C877" s="104"/>
      <c r="D877" s="2021" t="s">
        <v>2491</v>
      </c>
      <c r="E877" s="621" t="s">
        <v>2297</v>
      </c>
      <c r="F877" s="1632"/>
      <c r="G877" s="342"/>
      <c r="H877" s="166" t="s">
        <v>2478</v>
      </c>
      <c r="I877" s="166">
        <v>32512539</v>
      </c>
      <c r="J877" s="166"/>
      <c r="K877" s="166"/>
      <c r="L877" s="166"/>
      <c r="M877" s="166"/>
      <c r="N877" s="298"/>
      <c r="O877" s="139">
        <v>524</v>
      </c>
      <c r="P877" s="296">
        <v>44028</v>
      </c>
      <c r="Q877" s="139" t="s">
        <v>2484</v>
      </c>
      <c r="R877" s="139" t="s">
        <v>2206</v>
      </c>
      <c r="S877" s="139" t="s">
        <v>921</v>
      </c>
      <c r="T877" s="139" t="s">
        <v>22</v>
      </c>
      <c r="U877" s="210" t="s">
        <v>1785</v>
      </c>
      <c r="V877" s="297" t="s">
        <v>2122</v>
      </c>
      <c r="W877" s="139"/>
      <c r="X877" s="260">
        <v>409</v>
      </c>
      <c r="Y877" s="139">
        <v>524</v>
      </c>
      <c r="Z877" s="297">
        <v>19</v>
      </c>
      <c r="AA877" s="1397">
        <v>0.15</v>
      </c>
      <c r="AB877" s="166"/>
      <c r="AC877" s="166"/>
      <c r="AD877" s="1146"/>
      <c r="AE877" s="1146"/>
      <c r="AF877" s="1146"/>
      <c r="AG877" s="1765"/>
      <c r="AH877" s="1765"/>
      <c r="AI877" s="166"/>
      <c r="AJ877" s="1398" t="s">
        <v>2586</v>
      </c>
      <c r="AK877" s="139"/>
      <c r="AL877" s="139"/>
      <c r="AM877" s="139"/>
      <c r="AN877" s="139"/>
      <c r="AO877" s="299"/>
      <c r="AP877" s="139"/>
      <c r="AQ877" s="300"/>
      <c r="AR877" s="297"/>
      <c r="AS877" s="139"/>
      <c r="AT877" s="139"/>
      <c r="AU877" s="139"/>
    </row>
    <row r="878" spans="1:47" ht="16" x14ac:dyDescent="0.2">
      <c r="F878" s="1637" t="s">
        <v>2498</v>
      </c>
      <c r="G878" s="11" t="s">
        <v>5</v>
      </c>
      <c r="H878" s="1"/>
      <c r="N878" s="1286"/>
      <c r="O878" s="618"/>
      <c r="P878" s="257"/>
      <c r="R878" s="1"/>
      <c r="T878" s="257"/>
      <c r="U878" s="501"/>
      <c r="AB878" s="1" t="s">
        <v>2588</v>
      </c>
    </row>
    <row r="879" spans="1:47" s="83" customFormat="1" ht="16" x14ac:dyDescent="0.2">
      <c r="A879" s="2651" t="s">
        <v>2704</v>
      </c>
      <c r="B879" s="342">
        <v>4.027777777777778E-2</v>
      </c>
      <c r="C879" s="104"/>
      <c r="D879" s="2024" t="s">
        <v>2324</v>
      </c>
      <c r="E879" s="139"/>
      <c r="F879" s="1632"/>
      <c r="G879" s="342"/>
      <c r="H879" s="166" t="s">
        <v>2492</v>
      </c>
      <c r="I879" s="166">
        <v>32515706</v>
      </c>
      <c r="J879" s="166"/>
      <c r="K879" s="166"/>
      <c r="L879" s="166"/>
      <c r="M879" s="166"/>
      <c r="N879" s="298"/>
      <c r="O879" s="139">
        <v>525</v>
      </c>
      <c r="P879" s="296">
        <v>44028</v>
      </c>
      <c r="Q879" s="139" t="s">
        <v>2499</v>
      </c>
      <c r="R879" s="139" t="s">
        <v>2322</v>
      </c>
      <c r="S879" s="139" t="s">
        <v>921</v>
      </c>
      <c r="T879" s="139" t="s">
        <v>22</v>
      </c>
      <c r="U879" s="210" t="s">
        <v>1785</v>
      </c>
      <c r="V879" s="297" t="s">
        <v>2122</v>
      </c>
      <c r="W879" s="139"/>
      <c r="X879" s="260">
        <v>409</v>
      </c>
      <c r="Y879" s="139">
        <v>525</v>
      </c>
      <c r="Z879" s="297">
        <v>19</v>
      </c>
      <c r="AA879" s="298">
        <v>1E-3</v>
      </c>
      <c r="AB879" s="1399">
        <v>2E-8</v>
      </c>
      <c r="AC879" s="166" t="s">
        <v>2212</v>
      </c>
      <c r="AD879" s="1146"/>
      <c r="AE879" s="1146"/>
      <c r="AF879" s="1146"/>
      <c r="AG879" s="1765"/>
      <c r="AH879" s="1765"/>
      <c r="AI879" s="166"/>
      <c r="AJ879" s="1365" t="s">
        <v>2321</v>
      </c>
      <c r="AK879" s="139"/>
      <c r="AL879" s="139"/>
      <c r="AM879" s="139"/>
      <c r="AN879" s="139"/>
      <c r="AO879" s="299"/>
      <c r="AP879" s="139"/>
      <c r="AQ879" s="300"/>
      <c r="AR879" s="297"/>
      <c r="AS879" s="139"/>
      <c r="AT879" s="139"/>
      <c r="AU879" s="139"/>
    </row>
    <row r="880" spans="1:47" s="83" customFormat="1" ht="16" x14ac:dyDescent="0.2">
      <c r="A880" s="2651"/>
      <c r="B880" s="342">
        <v>3.888888888888889E-2</v>
      </c>
      <c r="C880" s="104"/>
      <c r="D880" s="2024" t="s">
        <v>2339</v>
      </c>
      <c r="E880" s="298">
        <v>2.7999999999999999E-8</v>
      </c>
      <c r="F880" s="1638"/>
      <c r="G880" s="298">
        <v>3.6699999999999998E-8</v>
      </c>
      <c r="H880" s="166" t="s">
        <v>2493</v>
      </c>
      <c r="I880" s="166">
        <v>32515715</v>
      </c>
      <c r="J880" s="166"/>
      <c r="K880" s="166"/>
      <c r="L880" s="166"/>
      <c r="M880" s="166"/>
      <c r="N880" s="298"/>
      <c r="O880" s="139">
        <v>526</v>
      </c>
      <c r="P880" s="296">
        <v>44028</v>
      </c>
      <c r="Q880" s="139" t="s">
        <v>2500</v>
      </c>
      <c r="R880" s="139" t="s">
        <v>2331</v>
      </c>
      <c r="S880" s="139" t="s">
        <v>921</v>
      </c>
      <c r="T880" s="139" t="s">
        <v>22</v>
      </c>
      <c r="U880" s="210" t="s">
        <v>1785</v>
      </c>
      <c r="V880" s="297" t="s">
        <v>2122</v>
      </c>
      <c r="W880" s="139"/>
      <c r="X880" s="260">
        <v>409</v>
      </c>
      <c r="Y880" s="139">
        <v>526</v>
      </c>
      <c r="Z880" s="297">
        <v>19</v>
      </c>
      <c r="AA880" s="298">
        <v>1E-3</v>
      </c>
      <c r="AB880" s="1399">
        <v>5.9999999999999995E-8</v>
      </c>
      <c r="AC880" s="166" t="s">
        <v>2212</v>
      </c>
      <c r="AD880" s="1146"/>
      <c r="AE880" s="1146"/>
      <c r="AF880" s="1146"/>
      <c r="AG880" s="1765"/>
      <c r="AH880" s="1765"/>
      <c r="AI880" s="166"/>
      <c r="AJ880" s="1365" t="s">
        <v>2507</v>
      </c>
      <c r="AK880" s="139"/>
      <c r="AL880" s="139"/>
      <c r="AM880" s="139"/>
      <c r="AN880" s="139"/>
      <c r="AO880" s="299"/>
      <c r="AP880" s="139"/>
      <c r="AQ880" s="300"/>
      <c r="AR880" s="297"/>
      <c r="AS880" s="139"/>
      <c r="AT880" s="139"/>
      <c r="AU880" s="139"/>
    </row>
    <row r="881" spans="1:47" s="83" customFormat="1" ht="16" x14ac:dyDescent="0.2">
      <c r="A881" s="2651"/>
      <c r="B881" s="342">
        <v>3.8194444444444441E-2</v>
      </c>
      <c r="C881" s="104"/>
      <c r="D881" s="2024" t="s">
        <v>2338</v>
      </c>
      <c r="E881" s="298">
        <v>1.4999999999999999E-8</v>
      </c>
      <c r="F881" s="1638"/>
      <c r="G881" s="298">
        <v>1.9399999999999998E-8</v>
      </c>
      <c r="H881" s="166" t="s">
        <v>2494</v>
      </c>
      <c r="I881" s="166">
        <v>32515721</v>
      </c>
      <c r="J881" s="166"/>
      <c r="K881" s="166"/>
      <c r="L881" s="166"/>
      <c r="M881" s="166"/>
      <c r="N881" s="298"/>
      <c r="O881" s="139">
        <v>527</v>
      </c>
      <c r="P881" s="296">
        <v>44028</v>
      </c>
      <c r="Q881" s="139" t="s">
        <v>2501</v>
      </c>
      <c r="R881" s="139" t="s">
        <v>2332</v>
      </c>
      <c r="S881" s="139" t="s">
        <v>921</v>
      </c>
      <c r="T881" s="139" t="s">
        <v>22</v>
      </c>
      <c r="U881" s="210" t="s">
        <v>1785</v>
      </c>
      <c r="V881" s="297" t="s">
        <v>2122</v>
      </c>
      <c r="W881" s="139"/>
      <c r="X881" s="260">
        <v>409</v>
      </c>
      <c r="Y881" s="139">
        <v>527</v>
      </c>
      <c r="Z881" s="297">
        <v>19</v>
      </c>
      <c r="AA881" s="298">
        <v>1E-3</v>
      </c>
      <c r="AB881" s="1399">
        <v>6E-9</v>
      </c>
      <c r="AC881" s="166" t="s">
        <v>2212</v>
      </c>
      <c r="AD881" s="1146"/>
      <c r="AE881" s="1146"/>
      <c r="AF881" s="1146"/>
      <c r="AG881" s="1765"/>
      <c r="AH881" s="1765"/>
      <c r="AI881" s="166"/>
      <c r="AJ881" s="1365"/>
      <c r="AK881" s="139"/>
      <c r="AL881" s="139"/>
      <c r="AM881" s="139"/>
      <c r="AN881" s="139"/>
      <c r="AO881" s="299"/>
      <c r="AP881" s="139"/>
      <c r="AQ881" s="300"/>
      <c r="AR881" s="297"/>
      <c r="AS881" s="139"/>
      <c r="AT881" s="139"/>
      <c r="AU881" s="139"/>
    </row>
    <row r="882" spans="1:47" s="83" customFormat="1" ht="16" x14ac:dyDescent="0.2">
      <c r="A882" s="2651"/>
      <c r="B882" s="342">
        <v>4.1666666666666664E-2</v>
      </c>
      <c r="C882" s="104"/>
      <c r="D882" s="2024" t="s">
        <v>2337</v>
      </c>
      <c r="E882" s="298">
        <v>1.74E-8</v>
      </c>
      <c r="F882" s="1638"/>
      <c r="G882" s="298">
        <v>2.2399999999999999E-8</v>
      </c>
      <c r="H882" s="166" t="s">
        <v>2495</v>
      </c>
      <c r="I882" s="166">
        <v>32515722</v>
      </c>
      <c r="J882" s="166"/>
      <c r="K882" s="166"/>
      <c r="L882" s="166"/>
      <c r="M882" s="166"/>
      <c r="N882" s="298"/>
      <c r="O882" s="139">
        <v>528</v>
      </c>
      <c r="P882" s="296">
        <v>44028</v>
      </c>
      <c r="Q882" s="139" t="s">
        <v>2502</v>
      </c>
      <c r="R882" s="139" t="s">
        <v>2333</v>
      </c>
      <c r="S882" s="139" t="s">
        <v>921</v>
      </c>
      <c r="T882" s="139" t="s">
        <v>22</v>
      </c>
      <c r="U882" s="210" t="s">
        <v>1785</v>
      </c>
      <c r="V882" s="297" t="s">
        <v>2122</v>
      </c>
      <c r="W882" s="139"/>
      <c r="X882" s="260">
        <v>409</v>
      </c>
      <c r="Y882" s="139">
        <v>528</v>
      </c>
      <c r="Z882" s="297">
        <v>19</v>
      </c>
      <c r="AA882" s="298">
        <v>1E-3</v>
      </c>
      <c r="AB882" s="1399">
        <v>1E-8</v>
      </c>
      <c r="AC882" s="166" t="s">
        <v>2212</v>
      </c>
      <c r="AD882" s="1146"/>
      <c r="AE882" s="1146"/>
      <c r="AF882" s="1146"/>
      <c r="AG882" s="1765"/>
      <c r="AH882" s="1765"/>
      <c r="AI882" s="166"/>
      <c r="AJ882" s="1365"/>
      <c r="AK882" s="139"/>
      <c r="AL882" s="139"/>
      <c r="AM882" s="139"/>
      <c r="AN882" s="139"/>
      <c r="AO882" s="299"/>
      <c r="AP882" s="139"/>
      <c r="AQ882" s="300"/>
      <c r="AR882" s="297"/>
      <c r="AS882" s="139"/>
      <c r="AT882" s="139"/>
      <c r="AU882" s="139"/>
    </row>
    <row r="883" spans="1:47" s="83" customFormat="1" ht="16" x14ac:dyDescent="0.2">
      <c r="A883" s="2651"/>
      <c r="B883" s="342">
        <v>4.0972222222222222E-2</v>
      </c>
      <c r="C883" s="104"/>
      <c r="D883" s="2024" t="s">
        <v>2340</v>
      </c>
      <c r="E883" s="298">
        <v>1.0999999999999999E-8</v>
      </c>
      <c r="F883" s="1638"/>
      <c r="G883" s="298">
        <v>1.42E-8</v>
      </c>
      <c r="H883" s="166" t="s">
        <v>2496</v>
      </c>
      <c r="I883" s="166">
        <v>32515723</v>
      </c>
      <c r="J883" s="166"/>
      <c r="K883" s="166"/>
      <c r="L883" s="166"/>
      <c r="M883" s="166"/>
      <c r="N883" s="298"/>
      <c r="O883" s="139">
        <v>529</v>
      </c>
      <c r="P883" s="296">
        <v>44028</v>
      </c>
      <c r="Q883" s="139" t="s">
        <v>2503</v>
      </c>
      <c r="R883" s="139" t="s">
        <v>2334</v>
      </c>
      <c r="S883" s="139" t="s">
        <v>921</v>
      </c>
      <c r="T883" s="139" t="s">
        <v>22</v>
      </c>
      <c r="U883" s="210" t="s">
        <v>1785</v>
      </c>
      <c r="V883" s="297" t="s">
        <v>2122</v>
      </c>
      <c r="W883" s="139"/>
      <c r="X883" s="260">
        <v>409</v>
      </c>
      <c r="Y883" s="139">
        <v>529</v>
      </c>
      <c r="Z883" s="297">
        <v>19</v>
      </c>
      <c r="AA883" s="298">
        <v>1E-3</v>
      </c>
      <c r="AB883" s="1399">
        <v>2.0000000000000001E-9</v>
      </c>
      <c r="AC883" s="166" t="s">
        <v>2212</v>
      </c>
      <c r="AD883" s="1146"/>
      <c r="AE883" s="1146"/>
      <c r="AF883" s="1146"/>
      <c r="AG883" s="1765"/>
      <c r="AH883" s="1765"/>
      <c r="AI883" s="166"/>
      <c r="AJ883" s="1365"/>
      <c r="AK883" s="139"/>
      <c r="AL883" s="139"/>
      <c r="AM883" s="139"/>
      <c r="AN883" s="139"/>
      <c r="AO883" s="299"/>
      <c r="AP883" s="139"/>
      <c r="AQ883" s="300"/>
      <c r="AR883" s="297"/>
      <c r="AS883" s="139"/>
      <c r="AT883" s="139"/>
      <c r="AU883" s="139"/>
    </row>
    <row r="884" spans="1:47" s="83" customFormat="1" ht="16" x14ac:dyDescent="0.2">
      <c r="A884" s="2651"/>
      <c r="B884" s="342">
        <v>5.9027777777777783E-2</v>
      </c>
      <c r="C884" s="104"/>
      <c r="D884" s="2024" t="s">
        <v>2341</v>
      </c>
      <c r="E884" s="298">
        <v>7.7900000000000006E-9</v>
      </c>
      <c r="F884" s="1638"/>
      <c r="G884" s="298">
        <v>1.02E-8</v>
      </c>
      <c r="H884" s="166" t="s">
        <v>2497</v>
      </c>
      <c r="I884" s="166">
        <v>32516720</v>
      </c>
      <c r="J884" s="166"/>
      <c r="K884" s="166"/>
      <c r="L884" s="166"/>
      <c r="M884" s="166"/>
      <c r="N884" s="298"/>
      <c r="O884" s="139">
        <v>530</v>
      </c>
      <c r="P884" s="296">
        <v>44028</v>
      </c>
      <c r="Q884" s="139" t="s">
        <v>2504</v>
      </c>
      <c r="R884" s="139" t="s">
        <v>2335</v>
      </c>
      <c r="S884" s="139" t="s">
        <v>921</v>
      </c>
      <c r="T884" s="139" t="s">
        <v>22</v>
      </c>
      <c r="U884" s="210" t="s">
        <v>1785</v>
      </c>
      <c r="V884" s="297" t="s">
        <v>2122</v>
      </c>
      <c r="W884" s="139"/>
      <c r="X884" s="260">
        <v>409</v>
      </c>
      <c r="Y884" s="139">
        <v>530</v>
      </c>
      <c r="Z884" s="297">
        <v>19</v>
      </c>
      <c r="AA884" s="298">
        <v>1E-3</v>
      </c>
      <c r="AB884" s="1399">
        <v>6E-10</v>
      </c>
      <c r="AC884" s="166" t="s">
        <v>2212</v>
      </c>
      <c r="AD884" s="1146"/>
      <c r="AE884" s="1146"/>
      <c r="AF884" s="1146"/>
      <c r="AG884" s="1765"/>
      <c r="AH884" s="1765"/>
      <c r="AI884" s="166"/>
      <c r="AJ884" s="1365"/>
      <c r="AK884" s="139"/>
      <c r="AL884" s="139"/>
      <c r="AM884" s="139"/>
      <c r="AN884" s="139"/>
      <c r="AO884" s="299"/>
      <c r="AP884" s="139"/>
      <c r="AQ884" s="300"/>
      <c r="AR884" s="297"/>
      <c r="AS884" s="139"/>
      <c r="AT884" s="139"/>
      <c r="AU884" s="139"/>
    </row>
    <row r="885" spans="1:47" s="83" customFormat="1" ht="16" x14ac:dyDescent="0.2">
      <c r="A885" s="2651"/>
      <c r="B885" s="342">
        <v>5.7638888888888885E-2</v>
      </c>
      <c r="C885" s="104"/>
      <c r="D885" s="2024" t="s">
        <v>2324</v>
      </c>
      <c r="E885" s="298">
        <v>5.69E-9</v>
      </c>
      <c r="F885" s="1638"/>
      <c r="G885" s="298">
        <v>7.6899999999999997E-9</v>
      </c>
      <c r="H885" s="166" t="s">
        <v>2506</v>
      </c>
      <c r="I885" s="166">
        <v>32516724</v>
      </c>
      <c r="J885" s="166"/>
      <c r="K885" s="166"/>
      <c r="L885" s="166"/>
      <c r="M885" s="166"/>
      <c r="N885" s="298"/>
      <c r="O885" s="139">
        <v>531</v>
      </c>
      <c r="P885" s="296">
        <v>44028</v>
      </c>
      <c r="Q885" s="139" t="s">
        <v>2505</v>
      </c>
      <c r="R885" s="139" t="s">
        <v>2336</v>
      </c>
      <c r="S885" s="139" t="s">
        <v>921</v>
      </c>
      <c r="T885" s="139" t="s">
        <v>22</v>
      </c>
      <c r="U885" s="210" t="s">
        <v>1785</v>
      </c>
      <c r="V885" s="297" t="s">
        <v>2122</v>
      </c>
      <c r="W885" s="139"/>
      <c r="X885" s="260">
        <v>409</v>
      </c>
      <c r="Y885" s="139">
        <v>531</v>
      </c>
      <c r="Z885" s="297">
        <v>19</v>
      </c>
      <c r="AA885" s="298">
        <v>1E-3</v>
      </c>
      <c r="AB885" s="1399">
        <v>2.0000000000000001E-10</v>
      </c>
      <c r="AC885" s="166" t="s">
        <v>2212</v>
      </c>
      <c r="AD885" s="1146"/>
      <c r="AE885" s="1146"/>
      <c r="AF885" s="1146"/>
      <c r="AG885" s="1765"/>
      <c r="AH885" s="1765"/>
      <c r="AI885" s="166"/>
      <c r="AJ885" s="1365"/>
      <c r="AK885" s="139"/>
      <c r="AL885" s="139"/>
      <c r="AM885" s="139"/>
      <c r="AN885" s="139"/>
      <c r="AO885" s="299"/>
      <c r="AP885" s="139"/>
      <c r="AQ885" s="300"/>
      <c r="AR885" s="297"/>
      <c r="AS885" s="139"/>
      <c r="AT885" s="139"/>
      <c r="AU885" s="139"/>
    </row>
    <row r="886" spans="1:47" s="83" customFormat="1" ht="16" x14ac:dyDescent="0.2">
      <c r="A886" s="2651"/>
      <c r="B886" s="342">
        <v>4.3055555555555562E-2</v>
      </c>
      <c r="C886" s="104"/>
      <c r="D886" s="2024" t="s">
        <v>2511</v>
      </c>
      <c r="E886" s="298">
        <v>2.7999999999999999E-8</v>
      </c>
      <c r="F886" s="1638"/>
      <c r="G886" s="298"/>
      <c r="H886" s="166" t="s">
        <v>2508</v>
      </c>
      <c r="I886" s="166">
        <v>32569812</v>
      </c>
      <c r="J886" s="166"/>
      <c r="K886" s="166"/>
      <c r="L886" s="166"/>
      <c r="M886" s="166"/>
      <c r="N886" s="298"/>
      <c r="O886" s="139">
        <v>532</v>
      </c>
      <c r="P886" s="296">
        <v>44029</v>
      </c>
      <c r="Q886" s="139" t="s">
        <v>2510</v>
      </c>
      <c r="R886" s="139" t="s">
        <v>2500</v>
      </c>
      <c r="S886" s="139" t="s">
        <v>921</v>
      </c>
      <c r="T886" s="139" t="s">
        <v>22</v>
      </c>
      <c r="U886" s="210" t="s">
        <v>1785</v>
      </c>
      <c r="V886" s="297" t="s">
        <v>2122</v>
      </c>
      <c r="W886" s="139"/>
      <c r="X886" s="260">
        <v>409</v>
      </c>
      <c r="Y886" s="139">
        <v>532</v>
      </c>
      <c r="Z886" s="297">
        <v>19</v>
      </c>
      <c r="AA886" s="298">
        <v>1E-3</v>
      </c>
      <c r="AB886" s="1399">
        <v>5.9999999999999995E-8</v>
      </c>
      <c r="AC886" s="166" t="s">
        <v>2212</v>
      </c>
      <c r="AD886" s="1146"/>
      <c r="AE886" s="1146"/>
      <c r="AF886" s="1146"/>
      <c r="AG886" s="1765"/>
      <c r="AH886" s="1765"/>
      <c r="AI886" s="166"/>
      <c r="AJ886" s="1365" t="s">
        <v>2509</v>
      </c>
      <c r="AK886" s="139"/>
      <c r="AL886" s="139"/>
      <c r="AM886" s="139"/>
      <c r="AN886" s="139"/>
      <c r="AO886" s="299"/>
      <c r="AP886" s="139"/>
      <c r="AQ886" s="300"/>
      <c r="AR886" s="297"/>
      <c r="AS886" s="139"/>
      <c r="AT886" s="139"/>
      <c r="AU886" s="139"/>
    </row>
    <row r="887" spans="1:47" s="83" customFormat="1" ht="16" x14ac:dyDescent="0.2">
      <c r="A887" s="104"/>
      <c r="B887" s="139"/>
      <c r="C887" s="104"/>
      <c r="D887" s="2021" t="s">
        <v>2514</v>
      </c>
      <c r="E887" s="298"/>
      <c r="F887" s="1638"/>
      <c r="G887" s="298"/>
      <c r="H887" s="166" t="s">
        <v>2512</v>
      </c>
      <c r="I887" s="166"/>
      <c r="J887" s="166"/>
      <c r="K887" s="166"/>
      <c r="L887" s="166"/>
      <c r="M887" s="166"/>
      <c r="N887" s="298"/>
      <c r="O887" s="139">
        <v>533</v>
      </c>
      <c r="P887" s="296">
        <v>44028</v>
      </c>
      <c r="Q887" s="139" t="s">
        <v>2500</v>
      </c>
      <c r="R887" s="139" t="s">
        <v>2513</v>
      </c>
      <c r="S887" s="139" t="s">
        <v>921</v>
      </c>
      <c r="T887" s="139" t="s">
        <v>22</v>
      </c>
      <c r="U887" s="210" t="s">
        <v>1785</v>
      </c>
      <c r="V887" s="297" t="s">
        <v>2122</v>
      </c>
      <c r="W887" s="139"/>
      <c r="X887" s="260">
        <v>409</v>
      </c>
      <c r="Y887" s="139"/>
      <c r="Z887" s="297">
        <v>19</v>
      </c>
      <c r="AA887" s="298">
        <v>1E-3</v>
      </c>
      <c r="AB887" s="166"/>
      <c r="AC887" s="166" t="s">
        <v>2212</v>
      </c>
      <c r="AD887" s="1146"/>
      <c r="AE887" s="1146"/>
      <c r="AF887" s="1146"/>
      <c r="AG887" s="1765"/>
      <c r="AH887" s="1765"/>
      <c r="AI887" s="166"/>
      <c r="AJ887" s="1365" t="s">
        <v>2515</v>
      </c>
      <c r="AK887" s="139"/>
      <c r="AL887" s="139"/>
      <c r="AM887" s="139"/>
      <c r="AN887" s="139"/>
      <c r="AO887" s="299"/>
      <c r="AP887" s="139"/>
      <c r="AQ887" s="300"/>
      <c r="AR887" s="297"/>
      <c r="AS887" s="139"/>
      <c r="AT887" s="139"/>
      <c r="AU887" s="139"/>
    </row>
    <row r="888" spans="1:47" x14ac:dyDescent="0.2">
      <c r="F888" s="1637"/>
      <c r="G888" s="11"/>
      <c r="H888" s="1"/>
      <c r="N888" s="1286"/>
      <c r="O888" s="618"/>
      <c r="P888" s="257"/>
      <c r="R888" s="1"/>
      <c r="T888" s="257"/>
      <c r="U888" s="501"/>
    </row>
    <row r="889" spans="1:47" x14ac:dyDescent="0.2">
      <c r="F889" s="1637"/>
      <c r="G889" s="11"/>
      <c r="H889" s="1"/>
      <c r="O889" s="618"/>
      <c r="R889" s="1"/>
      <c r="T889" s="257"/>
      <c r="U889" s="501"/>
    </row>
    <row r="890" spans="1:47" s="83" customFormat="1" ht="16" x14ac:dyDescent="0.2">
      <c r="A890" s="2651" t="s">
        <v>2705</v>
      </c>
      <c r="B890" s="139"/>
      <c r="C890" s="104"/>
      <c r="D890" s="2021" t="s">
        <v>2533</v>
      </c>
      <c r="E890" s="139">
        <v>186864</v>
      </c>
      <c r="F890" s="1632"/>
      <c r="G890" s="342"/>
      <c r="H890" s="166" t="s">
        <v>2516</v>
      </c>
      <c r="I890" s="166">
        <v>32638289</v>
      </c>
      <c r="J890" s="166"/>
      <c r="K890" s="166"/>
      <c r="L890" s="166"/>
      <c r="M890" s="166"/>
      <c r="N890" s="298"/>
      <c r="O890" s="139">
        <v>534</v>
      </c>
      <c r="P890" s="296">
        <v>43992</v>
      </c>
      <c r="Q890" s="139" t="s">
        <v>2525</v>
      </c>
      <c r="R890" s="139" t="s">
        <v>2206</v>
      </c>
      <c r="S890" s="139" t="s">
        <v>921</v>
      </c>
      <c r="T890" s="139" t="s">
        <v>22</v>
      </c>
      <c r="U890" s="210" t="s">
        <v>1785</v>
      </c>
      <c r="V890" s="297" t="s">
        <v>2122</v>
      </c>
      <c r="W890" s="139"/>
      <c r="X890" s="260">
        <v>409</v>
      </c>
      <c r="Y890" s="139"/>
      <c r="Z890" s="297">
        <v>19</v>
      </c>
      <c r="AA890" s="1278">
        <v>0.15</v>
      </c>
      <c r="AB890" s="166">
        <v>31584786</v>
      </c>
      <c r="AC890" s="166" t="s">
        <v>2205</v>
      </c>
      <c r="AD890" s="1146"/>
      <c r="AE890" s="1146"/>
      <c r="AF890" s="1146"/>
      <c r="AG890" s="1765"/>
      <c r="AH890" s="1765"/>
      <c r="AI890" s="166"/>
      <c r="AJ890" s="1365" t="s">
        <v>2524</v>
      </c>
      <c r="AK890" s="139"/>
      <c r="AL890" s="139"/>
      <c r="AM890" s="139"/>
      <c r="AN890" s="139"/>
      <c r="AO890" s="299"/>
      <c r="AP890" s="139"/>
      <c r="AQ890" s="300"/>
      <c r="AR890" s="297"/>
      <c r="AS890" s="139"/>
      <c r="AT890" s="139"/>
      <c r="AU890" s="139"/>
    </row>
    <row r="891" spans="1:47" s="83" customFormat="1" ht="16" x14ac:dyDescent="0.2">
      <c r="A891" s="2651"/>
      <c r="B891" s="139"/>
      <c r="C891" s="104"/>
      <c r="D891" s="2021" t="s">
        <v>2535</v>
      </c>
      <c r="E891" s="139">
        <v>13328</v>
      </c>
      <c r="F891" s="1632"/>
      <c r="G891" s="342"/>
      <c r="H891" s="166" t="s">
        <v>2517</v>
      </c>
      <c r="I891" s="166">
        <v>32640592</v>
      </c>
      <c r="J891" s="166"/>
      <c r="K891" s="166"/>
      <c r="L891" s="166"/>
      <c r="M891" s="166"/>
      <c r="N891" s="298"/>
      <c r="O891" s="139">
        <v>535</v>
      </c>
      <c r="P891" s="296">
        <v>43992</v>
      </c>
      <c r="Q891" s="139" t="s">
        <v>2526</v>
      </c>
      <c r="R891" s="139" t="s">
        <v>2208</v>
      </c>
      <c r="S891" s="139" t="s">
        <v>921</v>
      </c>
      <c r="T891" s="139" t="s">
        <v>22</v>
      </c>
      <c r="U891" s="210" t="s">
        <v>1785</v>
      </c>
      <c r="V891" s="297" t="s">
        <v>2122</v>
      </c>
      <c r="W891" s="139"/>
      <c r="X891" s="260">
        <v>409</v>
      </c>
      <c r="Y891" s="139"/>
      <c r="Z891" s="297">
        <v>19</v>
      </c>
      <c r="AA891" s="1278">
        <v>1.1999999999999999E-3</v>
      </c>
      <c r="AB891" s="166">
        <v>31584886</v>
      </c>
      <c r="AC891" s="166" t="s">
        <v>2207</v>
      </c>
      <c r="AD891" s="1146"/>
      <c r="AE891" s="1146"/>
      <c r="AF891" s="1146"/>
      <c r="AG891" s="1765"/>
      <c r="AH891" s="1765"/>
      <c r="AI891" s="166"/>
      <c r="AJ891" s="1365"/>
      <c r="AK891" s="139"/>
      <c r="AL891" s="139"/>
      <c r="AM891" s="139"/>
      <c r="AN891" s="139"/>
      <c r="AO891" s="299"/>
      <c r="AP891" s="139"/>
      <c r="AQ891" s="300"/>
      <c r="AR891" s="297"/>
      <c r="AS891" s="139"/>
      <c r="AT891" s="139"/>
      <c r="AU891" s="139"/>
    </row>
    <row r="892" spans="1:47" s="83" customFormat="1" ht="16" x14ac:dyDescent="0.2">
      <c r="A892" s="2651"/>
      <c r="B892" s="139"/>
      <c r="C892" s="104"/>
      <c r="D892" s="2021" t="s">
        <v>1196</v>
      </c>
      <c r="E892" s="139">
        <v>220864</v>
      </c>
      <c r="F892" s="1632"/>
      <c r="G892" s="342"/>
      <c r="H892" s="166" t="s">
        <v>2518</v>
      </c>
      <c r="I892" s="166">
        <v>32640594</v>
      </c>
      <c r="J892" s="166"/>
      <c r="K892" s="166"/>
      <c r="L892" s="166"/>
      <c r="M892" s="166"/>
      <c r="N892" s="298"/>
      <c r="O892" s="139">
        <v>536</v>
      </c>
      <c r="P892" s="296">
        <v>43993</v>
      </c>
      <c r="Q892" s="139" t="s">
        <v>2527</v>
      </c>
      <c r="R892" s="139" t="s">
        <v>2211</v>
      </c>
      <c r="S892" s="139" t="s">
        <v>921</v>
      </c>
      <c r="T892" s="139" t="s">
        <v>22</v>
      </c>
      <c r="U892" s="210" t="s">
        <v>1785</v>
      </c>
      <c r="V892" s="297" t="s">
        <v>2122</v>
      </c>
      <c r="W892" s="139"/>
      <c r="X892" s="260">
        <v>409</v>
      </c>
      <c r="Y892" s="139"/>
      <c r="Z892" s="297">
        <v>19</v>
      </c>
      <c r="AA892" s="1278">
        <v>7.4999999999999997E-2</v>
      </c>
      <c r="AB892" s="166">
        <v>31608535</v>
      </c>
      <c r="AC892" s="166" t="s">
        <v>2210</v>
      </c>
      <c r="AD892" s="1146"/>
      <c r="AE892" s="1146"/>
      <c r="AF892" s="1146"/>
      <c r="AG892" s="1765"/>
      <c r="AH892" s="1765"/>
      <c r="AI892" s="166"/>
      <c r="AJ892" s="1392"/>
      <c r="AK892" s="139"/>
      <c r="AL892" s="139"/>
      <c r="AM892" s="139"/>
      <c r="AN892" s="139"/>
      <c r="AO892" s="299"/>
      <c r="AP892" s="139"/>
      <c r="AQ892" s="300"/>
      <c r="AR892" s="297"/>
      <c r="AS892" s="139"/>
      <c r="AT892" s="139"/>
      <c r="AU892" s="139"/>
    </row>
    <row r="893" spans="1:47" s="83" customFormat="1" ht="16" x14ac:dyDescent="0.2">
      <c r="A893" s="2651"/>
      <c r="B893" s="139"/>
      <c r="C893" s="104"/>
      <c r="D893" s="2021" t="s">
        <v>2534</v>
      </c>
      <c r="E893" s="139">
        <v>231472</v>
      </c>
      <c r="F893" s="1632"/>
      <c r="G893" s="342"/>
      <c r="H893" s="166" t="s">
        <v>2519</v>
      </c>
      <c r="I893" s="166">
        <v>32640595</v>
      </c>
      <c r="J893" s="166"/>
      <c r="K893" s="166"/>
      <c r="L893" s="166"/>
      <c r="M893" s="166"/>
      <c r="N893" s="298"/>
      <c r="O893" s="139">
        <v>537</v>
      </c>
      <c r="P893" s="296">
        <v>43993</v>
      </c>
      <c r="Q893" s="139" t="s">
        <v>2528</v>
      </c>
      <c r="R893" s="139" t="s">
        <v>2214</v>
      </c>
      <c r="S893" s="139" t="s">
        <v>921</v>
      </c>
      <c r="T893" s="139" t="s">
        <v>22</v>
      </c>
      <c r="U893" s="210" t="s">
        <v>1785</v>
      </c>
      <c r="V893" s="297" t="s">
        <v>2122</v>
      </c>
      <c r="W893" s="139"/>
      <c r="X893" s="260">
        <v>409</v>
      </c>
      <c r="Y893" s="139"/>
      <c r="Z893" s="297">
        <v>19</v>
      </c>
      <c r="AA893" s="1278">
        <v>0.12</v>
      </c>
      <c r="AB893" s="166">
        <v>31610861</v>
      </c>
      <c r="AC893" s="166" t="s">
        <v>2212</v>
      </c>
      <c r="AD893" s="1146"/>
      <c r="AE893" s="1146"/>
      <c r="AF893" s="1146"/>
      <c r="AG893" s="1765"/>
      <c r="AH893" s="1765"/>
      <c r="AI893" s="166"/>
      <c r="AJ893" s="1365"/>
      <c r="AK893" s="139"/>
      <c r="AL893" s="139"/>
      <c r="AM893" s="139"/>
      <c r="AN893" s="139"/>
      <c r="AO893" s="299"/>
      <c r="AP893" s="139"/>
      <c r="AQ893" s="300"/>
      <c r="AR893" s="297"/>
      <c r="AS893" s="139"/>
      <c r="AT893" s="139"/>
      <c r="AU893" s="139"/>
    </row>
    <row r="894" spans="1:47" s="83" customFormat="1" ht="16" x14ac:dyDescent="0.2">
      <c r="A894" s="2651"/>
      <c r="B894" s="139"/>
      <c r="C894" s="104"/>
      <c r="D894" s="2021" t="s">
        <v>2536</v>
      </c>
      <c r="E894" s="139">
        <v>324224</v>
      </c>
      <c r="F894" s="1632"/>
      <c r="G894" s="342"/>
      <c r="H894" s="166" t="s">
        <v>2520</v>
      </c>
      <c r="I894" s="166">
        <v>32640597</v>
      </c>
      <c r="J894" s="166"/>
      <c r="K894" s="166"/>
      <c r="L894" s="166"/>
      <c r="M894" s="166"/>
      <c r="N894" s="298"/>
      <c r="O894" s="139">
        <v>538</v>
      </c>
      <c r="P894" s="296">
        <v>43993</v>
      </c>
      <c r="Q894" s="139" t="s">
        <v>2529</v>
      </c>
      <c r="R894" s="139" t="s">
        <v>2215</v>
      </c>
      <c r="S894" s="139" t="s">
        <v>921</v>
      </c>
      <c r="T894" s="139" t="s">
        <v>22</v>
      </c>
      <c r="U894" s="210" t="s">
        <v>1785</v>
      </c>
      <c r="V894" s="297" t="s">
        <v>2122</v>
      </c>
      <c r="W894" s="139"/>
      <c r="X894" s="260">
        <v>409</v>
      </c>
      <c r="Y894" s="139"/>
      <c r="Z894" s="297">
        <v>19</v>
      </c>
      <c r="AA894" s="1278">
        <v>0.12</v>
      </c>
      <c r="AB894" s="166">
        <v>31610862</v>
      </c>
      <c r="AC894" s="166" t="s">
        <v>2213</v>
      </c>
      <c r="AD894" s="1146"/>
      <c r="AE894" s="1146"/>
      <c r="AF894" s="1146"/>
      <c r="AG894" s="1765"/>
      <c r="AH894" s="1765"/>
      <c r="AI894" s="166"/>
      <c r="AJ894" s="1365"/>
      <c r="AK894" s="139"/>
      <c r="AL894" s="139"/>
      <c r="AM894" s="139"/>
      <c r="AN894" s="139"/>
      <c r="AO894" s="299"/>
      <c r="AP894" s="139"/>
      <c r="AQ894" s="300"/>
      <c r="AR894" s="297"/>
      <c r="AS894" s="139"/>
      <c r="AT894" s="139"/>
      <c r="AU894" s="139"/>
    </row>
    <row r="895" spans="1:47" s="83" customFormat="1" ht="16" x14ac:dyDescent="0.2">
      <c r="A895" s="2651"/>
      <c r="B895" s="139"/>
      <c r="C895" s="104"/>
      <c r="D895" s="2021" t="s">
        <v>2537</v>
      </c>
      <c r="E895" s="139">
        <v>285328</v>
      </c>
      <c r="F895" s="1632"/>
      <c r="G895" s="342"/>
      <c r="H895" s="166" t="s">
        <v>2521</v>
      </c>
      <c r="I895" s="166">
        <v>32641093</v>
      </c>
      <c r="J895" s="166"/>
      <c r="K895" s="166"/>
      <c r="L895" s="166"/>
      <c r="M895" s="166"/>
      <c r="N895" s="298"/>
      <c r="O895" s="139">
        <v>539</v>
      </c>
      <c r="P895" s="296">
        <v>43993</v>
      </c>
      <c r="Q895" s="139" t="s">
        <v>2530</v>
      </c>
      <c r="R895" s="139" t="s">
        <v>2231</v>
      </c>
      <c r="S895" s="139" t="s">
        <v>921</v>
      </c>
      <c r="T895" s="139" t="s">
        <v>22</v>
      </c>
      <c r="U895" s="210" t="s">
        <v>1785</v>
      </c>
      <c r="V895" s="297" t="s">
        <v>2122</v>
      </c>
      <c r="W895" s="139"/>
      <c r="X895" s="260">
        <v>409</v>
      </c>
      <c r="Y895" s="139"/>
      <c r="Z895" s="297">
        <v>19</v>
      </c>
      <c r="AA895" s="1278">
        <v>0.06</v>
      </c>
      <c r="AB895" s="166">
        <v>31608535</v>
      </c>
      <c r="AC895" s="166" t="s">
        <v>2210</v>
      </c>
      <c r="AD895" s="1146"/>
      <c r="AE895" s="1146"/>
      <c r="AF895" s="1146"/>
      <c r="AG895" s="1765"/>
      <c r="AH895" s="1765"/>
      <c r="AI895" s="166"/>
      <c r="AJ895" s="1392"/>
      <c r="AK895" s="139"/>
      <c r="AL895" s="139"/>
      <c r="AM895" s="139"/>
      <c r="AN895" s="139"/>
      <c r="AO895" s="299"/>
      <c r="AP895" s="139"/>
      <c r="AQ895" s="300"/>
      <c r="AR895" s="297"/>
      <c r="AS895" s="139"/>
      <c r="AT895" s="139"/>
      <c r="AU895" s="139"/>
    </row>
    <row r="896" spans="1:47" s="83" customFormat="1" ht="16" x14ac:dyDescent="0.2">
      <c r="A896" s="2651"/>
      <c r="B896" s="139"/>
      <c r="C896" s="104"/>
      <c r="D896" s="2021" t="s">
        <v>1244</v>
      </c>
      <c r="E896" s="139">
        <v>232832</v>
      </c>
      <c r="F896" s="1632"/>
      <c r="G896" s="342"/>
      <c r="H896" s="166" t="s">
        <v>2522</v>
      </c>
      <c r="I896" s="166">
        <v>32641526</v>
      </c>
      <c r="J896" s="166"/>
      <c r="K896" s="166"/>
      <c r="L896" s="166"/>
      <c r="M896" s="166"/>
      <c r="N896" s="298"/>
      <c r="O896" s="139">
        <v>540</v>
      </c>
      <c r="P896" s="296">
        <v>43993</v>
      </c>
      <c r="Q896" s="139" t="s">
        <v>2531</v>
      </c>
      <c r="R896" s="139" t="s">
        <v>2232</v>
      </c>
      <c r="S896" s="139" t="s">
        <v>921</v>
      </c>
      <c r="T896" s="139" t="s">
        <v>22</v>
      </c>
      <c r="U896" s="210" t="s">
        <v>1785</v>
      </c>
      <c r="V896" s="297" t="s">
        <v>2122</v>
      </c>
      <c r="W896" s="139"/>
      <c r="X896" s="260">
        <v>409</v>
      </c>
      <c r="Y896" s="139"/>
      <c r="Z896" s="297">
        <v>19</v>
      </c>
      <c r="AA896" s="1278">
        <v>0.04</v>
      </c>
      <c r="AB896" s="166">
        <v>31608535</v>
      </c>
      <c r="AC896" s="166" t="s">
        <v>2210</v>
      </c>
      <c r="AD896" s="1146"/>
      <c r="AE896" s="1146"/>
      <c r="AF896" s="1146"/>
      <c r="AG896" s="1765"/>
      <c r="AH896" s="1765"/>
      <c r="AI896" s="166"/>
      <c r="AJ896" s="1392"/>
      <c r="AK896" s="139"/>
      <c r="AL896" s="139"/>
      <c r="AM896" s="139"/>
      <c r="AN896" s="139"/>
      <c r="AO896" s="299"/>
      <c r="AP896" s="139"/>
      <c r="AQ896" s="300"/>
      <c r="AR896" s="297"/>
      <c r="AS896" s="139"/>
      <c r="AT896" s="139"/>
      <c r="AU896" s="139"/>
    </row>
    <row r="897" spans="1:47" s="83" customFormat="1" ht="16" x14ac:dyDescent="0.2">
      <c r="A897" s="2651"/>
      <c r="B897" s="139"/>
      <c r="C897" s="104"/>
      <c r="D897" s="2021" t="s">
        <v>1015</v>
      </c>
      <c r="E897" s="139">
        <v>261392</v>
      </c>
      <c r="F897" s="1632"/>
      <c r="G897" s="342"/>
      <c r="H897" s="166" t="s">
        <v>2523</v>
      </c>
      <c r="I897" s="166">
        <v>32641092</v>
      </c>
      <c r="J897" s="166"/>
      <c r="K897" s="166"/>
      <c r="L897" s="166"/>
      <c r="M897" s="166"/>
      <c r="N897" s="298"/>
      <c r="O897" s="139">
        <v>541</v>
      </c>
      <c r="P897" s="296">
        <v>43993</v>
      </c>
      <c r="Q897" s="139" t="s">
        <v>2532</v>
      </c>
      <c r="R897" s="139" t="s">
        <v>2233</v>
      </c>
      <c r="S897" s="139" t="s">
        <v>921</v>
      </c>
      <c r="T897" s="139" t="s">
        <v>22</v>
      </c>
      <c r="U897" s="210" t="s">
        <v>1785</v>
      </c>
      <c r="V897" s="297" t="s">
        <v>2122</v>
      </c>
      <c r="W897" s="139"/>
      <c r="X897" s="260">
        <v>409</v>
      </c>
      <c r="Y897" s="139"/>
      <c r="Z897" s="297">
        <v>19</v>
      </c>
      <c r="AA897" s="1278">
        <v>0.03</v>
      </c>
      <c r="AB897" s="166">
        <v>31608535</v>
      </c>
      <c r="AC897" s="166" t="s">
        <v>2210</v>
      </c>
      <c r="AD897" s="1146"/>
      <c r="AE897" s="1146"/>
      <c r="AF897" s="1146"/>
      <c r="AG897" s="1765"/>
      <c r="AH897" s="1765"/>
      <c r="AI897" s="166"/>
      <c r="AJ897" s="1392"/>
      <c r="AK897" s="139"/>
      <c r="AL897" s="139"/>
      <c r="AM897" s="139"/>
      <c r="AN897" s="139"/>
      <c r="AO897" s="299"/>
      <c r="AP897" s="139"/>
      <c r="AQ897" s="300"/>
      <c r="AR897" s="297"/>
      <c r="AS897" s="139"/>
      <c r="AT897" s="139"/>
      <c r="AU897" s="139"/>
    </row>
    <row r="900" spans="1:47" s="73" customFormat="1" ht="15" customHeight="1" x14ac:dyDescent="0.2">
      <c r="A900" s="2649" t="s">
        <v>2706</v>
      </c>
      <c r="B900" s="578"/>
      <c r="C900" s="1689"/>
      <c r="D900" s="2025" t="s">
        <v>2543</v>
      </c>
      <c r="E900" s="486"/>
      <c r="F900" s="1620" t="s">
        <v>2540</v>
      </c>
      <c r="H900" s="143" t="s">
        <v>2539</v>
      </c>
      <c r="I900" s="540">
        <v>32657364</v>
      </c>
      <c r="J900" s="540"/>
      <c r="K900" s="540"/>
      <c r="L900" s="540"/>
      <c r="M900" s="540"/>
      <c r="N900" s="654" t="s">
        <v>2587</v>
      </c>
      <c r="O900" s="138">
        <v>542</v>
      </c>
      <c r="P900" s="169">
        <v>44032</v>
      </c>
      <c r="Q900" s="138" t="s">
        <v>2541</v>
      </c>
      <c r="R900" s="138" t="s">
        <v>2094</v>
      </c>
      <c r="S900" s="486" t="s">
        <v>921</v>
      </c>
      <c r="T900" s="138" t="s">
        <v>60</v>
      </c>
      <c r="U900" s="138" t="s">
        <v>1864</v>
      </c>
      <c r="V900" s="170" t="s">
        <v>254</v>
      </c>
      <c r="W900" s="486">
        <v>7</v>
      </c>
      <c r="X900" s="486">
        <v>10720</v>
      </c>
      <c r="Y900" s="138"/>
      <c r="Z900" s="170">
        <v>17</v>
      </c>
      <c r="AA900" s="486">
        <v>0.3</v>
      </c>
      <c r="AB900" s="138"/>
      <c r="AC900" s="580">
        <v>0</v>
      </c>
      <c r="AD900" s="1484"/>
      <c r="AE900" s="1484"/>
      <c r="AF900" s="1484"/>
      <c r="AG900" s="1740"/>
      <c r="AH900" s="1740"/>
      <c r="AI900" s="580"/>
      <c r="AJ900" s="1387" t="s">
        <v>2542</v>
      </c>
      <c r="AK900" s="138"/>
      <c r="AL900" s="138"/>
      <c r="AM900" s="138"/>
      <c r="AN900" s="138"/>
      <c r="AO900" s="171"/>
      <c r="AP900" s="138"/>
      <c r="AQ900" s="172"/>
      <c r="AR900" s="170"/>
      <c r="AS900" s="138"/>
      <c r="AT900" s="138"/>
      <c r="AU900" s="138"/>
    </row>
    <row r="901" spans="1:47" s="73" customFormat="1" ht="15" customHeight="1" x14ac:dyDescent="0.2">
      <c r="A901" s="2649"/>
      <c r="B901" s="578"/>
      <c r="C901" s="1689"/>
      <c r="D901" s="2025"/>
      <c r="E901" s="486"/>
      <c r="F901" s="1620" t="s">
        <v>2540</v>
      </c>
      <c r="H901" s="143" t="s">
        <v>2550</v>
      </c>
      <c r="I901" s="540">
        <v>32660221</v>
      </c>
      <c r="J901" s="540"/>
      <c r="K901" s="540"/>
      <c r="L901" s="540"/>
      <c r="M901" s="540"/>
      <c r="N901" s="654" t="s">
        <v>2587</v>
      </c>
      <c r="O901" s="138">
        <v>543</v>
      </c>
      <c r="P901" s="169">
        <v>44032</v>
      </c>
      <c r="Q901" s="138" t="s">
        <v>2551</v>
      </c>
      <c r="R901" s="138" t="s">
        <v>2541</v>
      </c>
      <c r="S901" s="486" t="s">
        <v>921</v>
      </c>
      <c r="T901" s="138" t="s">
        <v>60</v>
      </c>
      <c r="U901" s="138" t="s">
        <v>1864</v>
      </c>
      <c r="V901" s="170" t="s">
        <v>254</v>
      </c>
      <c r="W901" s="486">
        <v>7</v>
      </c>
      <c r="X901" s="486">
        <v>2144</v>
      </c>
      <c r="Y901" s="138"/>
      <c r="Z901" s="170">
        <v>17</v>
      </c>
      <c r="AA901" s="486">
        <v>0.3</v>
      </c>
      <c r="AB901" s="138"/>
      <c r="AC901" s="580">
        <v>0</v>
      </c>
      <c r="AD901" s="1484"/>
      <c r="AE901" s="1484"/>
      <c r="AF901" s="1484"/>
      <c r="AG901" s="1740"/>
      <c r="AH901" s="1740"/>
      <c r="AI901" s="580"/>
      <c r="AJ901" s="1387" t="s">
        <v>2552</v>
      </c>
      <c r="AK901" s="138"/>
      <c r="AL901" s="138"/>
      <c r="AM901" s="138"/>
      <c r="AN901" s="138"/>
      <c r="AO901" s="171"/>
      <c r="AP901" s="138"/>
      <c r="AQ901" s="172"/>
      <c r="AR901" s="170"/>
      <c r="AS901" s="138"/>
      <c r="AT901" s="138"/>
      <c r="AU901" s="138"/>
    </row>
    <row r="902" spans="1:47" s="73" customFormat="1" ht="15" customHeight="1" x14ac:dyDescent="0.2">
      <c r="A902" s="2649"/>
      <c r="B902" s="578"/>
      <c r="C902" s="1689"/>
      <c r="D902" s="2025" t="s">
        <v>2577</v>
      </c>
      <c r="E902" s="486">
        <v>6585664</v>
      </c>
      <c r="F902" s="1620" t="s">
        <v>2540</v>
      </c>
      <c r="H902" s="143" t="s">
        <v>2554</v>
      </c>
      <c r="I902" s="540">
        <v>32664528</v>
      </c>
      <c r="J902" s="540"/>
      <c r="K902" s="540"/>
      <c r="L902" s="540"/>
      <c r="M902" s="540"/>
      <c r="N902" s="654" t="s">
        <v>2587</v>
      </c>
      <c r="O902" s="138">
        <v>544</v>
      </c>
      <c r="P902" s="169">
        <v>44032</v>
      </c>
      <c r="Q902" s="138" t="s">
        <v>2553</v>
      </c>
      <c r="R902" s="138" t="s">
        <v>2551</v>
      </c>
      <c r="S902" s="486" t="s">
        <v>921</v>
      </c>
      <c r="T902" s="138" t="s">
        <v>60</v>
      </c>
      <c r="U902" s="138" t="s">
        <v>1864</v>
      </c>
      <c r="V902" s="170" t="s">
        <v>254</v>
      </c>
      <c r="W902" s="486">
        <v>7</v>
      </c>
      <c r="X902" s="486">
        <v>10720</v>
      </c>
      <c r="Y902" s="138"/>
      <c r="Z902" s="170">
        <v>17</v>
      </c>
      <c r="AA902" s="486">
        <v>0.3</v>
      </c>
      <c r="AB902" s="138"/>
      <c r="AC902" s="580">
        <v>0</v>
      </c>
      <c r="AD902" s="1484"/>
      <c r="AE902" s="1484"/>
      <c r="AF902" s="1484"/>
      <c r="AG902" s="1740"/>
      <c r="AH902" s="1740"/>
      <c r="AI902" s="580"/>
      <c r="AJ902" s="1396" t="s">
        <v>2564</v>
      </c>
      <c r="AK902" s="138"/>
      <c r="AL902" s="138"/>
      <c r="AM902" s="138"/>
      <c r="AN902" s="138"/>
      <c r="AO902" s="171"/>
      <c r="AP902" s="138"/>
      <c r="AQ902" s="172"/>
      <c r="AR902" s="170"/>
      <c r="AS902" s="138"/>
      <c r="AT902" s="138"/>
      <c r="AU902" s="138"/>
    </row>
    <row r="903" spans="1:47" s="73" customFormat="1" ht="15" customHeight="1" x14ac:dyDescent="0.2">
      <c r="A903" s="2649"/>
      <c r="B903" s="578"/>
      <c r="C903" s="1690" t="s">
        <v>2681</v>
      </c>
      <c r="D903" s="2026" t="s">
        <v>2578</v>
      </c>
      <c r="E903" s="590">
        <v>6521472</v>
      </c>
      <c r="F903" s="1620" t="s">
        <v>2540</v>
      </c>
      <c r="H903" s="143" t="s">
        <v>2555</v>
      </c>
      <c r="I903" s="540">
        <v>32664532</v>
      </c>
      <c r="J903" s="540"/>
      <c r="K903" s="540"/>
      <c r="L903" s="540"/>
      <c r="M903" s="540"/>
      <c r="N903" s="654" t="s">
        <v>2587</v>
      </c>
      <c r="O903" s="138">
        <v>545</v>
      </c>
      <c r="P903" s="169">
        <v>44032</v>
      </c>
      <c r="Q903" s="138" t="s">
        <v>2557</v>
      </c>
      <c r="R903" s="138" t="s">
        <v>2553</v>
      </c>
      <c r="S903" s="486" t="s">
        <v>921</v>
      </c>
      <c r="T903" s="138" t="s">
        <v>60</v>
      </c>
      <c r="U903" s="138" t="s">
        <v>1864</v>
      </c>
      <c r="V903" s="170" t="s">
        <v>254</v>
      </c>
      <c r="W903" s="486">
        <v>7</v>
      </c>
      <c r="X903" s="486">
        <v>10720</v>
      </c>
      <c r="Y903" s="138"/>
      <c r="Z903" s="170">
        <v>17</v>
      </c>
      <c r="AA903" s="486">
        <v>0.3</v>
      </c>
      <c r="AB903" s="138"/>
      <c r="AC903" s="580">
        <v>0</v>
      </c>
      <c r="AD903" s="1484"/>
      <c r="AE903" s="1484"/>
      <c r="AF903" s="1484"/>
      <c r="AG903" s="1740"/>
      <c r="AH903" s="1740"/>
      <c r="AI903" s="580"/>
      <c r="AJ903" s="1396" t="s">
        <v>2678</v>
      </c>
      <c r="AK903" s="138"/>
      <c r="AL903" s="138"/>
      <c r="AM903" s="138"/>
      <c r="AN903" s="138"/>
      <c r="AO903" s="171"/>
      <c r="AP903" s="138"/>
      <c r="AQ903" s="172"/>
      <c r="AR903" s="170"/>
      <c r="AS903" s="138"/>
      <c r="AT903" s="138"/>
      <c r="AU903" s="138"/>
    </row>
    <row r="904" spans="1:47" s="73" customFormat="1" ht="15" customHeight="1" x14ac:dyDescent="0.2">
      <c r="A904" s="2649"/>
      <c r="B904" s="578"/>
      <c r="C904" s="1690"/>
      <c r="D904" s="2025"/>
      <c r="E904" s="486"/>
      <c r="F904" s="1620" t="s">
        <v>2540</v>
      </c>
      <c r="H904" s="143" t="s">
        <v>2556</v>
      </c>
      <c r="I904" s="540">
        <v>32664533</v>
      </c>
      <c r="J904" s="540"/>
      <c r="K904" s="540"/>
      <c r="L904" s="540"/>
      <c r="M904" s="540"/>
      <c r="N904" s="654" t="s">
        <v>2587</v>
      </c>
      <c r="O904" s="138">
        <v>546</v>
      </c>
      <c r="P904" s="169">
        <v>44032</v>
      </c>
      <c r="Q904" s="138" t="s">
        <v>2559</v>
      </c>
      <c r="R904" s="138" t="s">
        <v>2557</v>
      </c>
      <c r="S904" s="486" t="s">
        <v>921</v>
      </c>
      <c r="T904" s="138" t="s">
        <v>60</v>
      </c>
      <c r="U904" s="138" t="s">
        <v>1864</v>
      </c>
      <c r="V904" s="170" t="s">
        <v>254</v>
      </c>
      <c r="W904" s="486">
        <v>7</v>
      </c>
      <c r="X904" s="486">
        <v>10720</v>
      </c>
      <c r="Y904" s="138"/>
      <c r="Z904" s="170">
        <v>17</v>
      </c>
      <c r="AA904" s="486">
        <v>0.3</v>
      </c>
      <c r="AB904" s="138"/>
      <c r="AC904" s="580">
        <v>0</v>
      </c>
      <c r="AD904" s="1484"/>
      <c r="AE904" s="1484"/>
      <c r="AF904" s="1484"/>
      <c r="AG904" s="1740"/>
      <c r="AH904" s="1740"/>
      <c r="AI904" s="580"/>
      <c r="AJ904" s="1396" t="s">
        <v>2679</v>
      </c>
      <c r="AK904" s="138"/>
      <c r="AL904" s="138"/>
      <c r="AM904" s="138"/>
      <c r="AN904" s="138"/>
      <c r="AO904" s="171"/>
      <c r="AP904" s="138"/>
      <c r="AQ904" s="172"/>
      <c r="AR904" s="170"/>
      <c r="AS904" s="138"/>
      <c r="AT904" s="138"/>
      <c r="AU904" s="138"/>
    </row>
    <row r="905" spans="1:47" s="73" customFormat="1" ht="15" customHeight="1" x14ac:dyDescent="0.2">
      <c r="A905" s="2649"/>
      <c r="B905" s="578"/>
      <c r="C905" s="1690" t="s">
        <v>2681</v>
      </c>
      <c r="D905" s="2026" t="s">
        <v>2578</v>
      </c>
      <c r="E905" s="590">
        <v>6594368</v>
      </c>
      <c r="F905" s="1620" t="s">
        <v>2540</v>
      </c>
      <c r="H905" s="143" t="s">
        <v>2558</v>
      </c>
      <c r="I905" s="540">
        <v>32664536</v>
      </c>
      <c r="J905" s="540"/>
      <c r="K905" s="540"/>
      <c r="L905" s="540"/>
      <c r="M905" s="540"/>
      <c r="N905" s="654" t="s">
        <v>2587</v>
      </c>
      <c r="O905" s="138">
        <v>547</v>
      </c>
      <c r="P905" s="169">
        <v>44032</v>
      </c>
      <c r="Q905" s="138" t="s">
        <v>2560</v>
      </c>
      <c r="R905" s="138" t="s">
        <v>2557</v>
      </c>
      <c r="S905" s="486" t="s">
        <v>921</v>
      </c>
      <c r="T905" s="138" t="s">
        <v>60</v>
      </c>
      <c r="U905" s="138" t="s">
        <v>1864</v>
      </c>
      <c r="V905" s="170" t="s">
        <v>254</v>
      </c>
      <c r="W905" s="486">
        <v>7</v>
      </c>
      <c r="X905" s="486">
        <v>10720</v>
      </c>
      <c r="Y905" s="138"/>
      <c r="Z905" s="170">
        <v>17</v>
      </c>
      <c r="AA905" s="486">
        <v>0.3</v>
      </c>
      <c r="AB905" s="138"/>
      <c r="AC905" s="580">
        <v>0</v>
      </c>
      <c r="AD905" s="1484"/>
      <c r="AE905" s="1484"/>
      <c r="AF905" s="1484"/>
      <c r="AG905" s="1740"/>
      <c r="AH905" s="1740"/>
      <c r="AI905" s="580"/>
      <c r="AJ905" s="1396" t="s">
        <v>2680</v>
      </c>
      <c r="AK905" s="138"/>
      <c r="AL905" s="138"/>
      <c r="AM905" s="138"/>
      <c r="AN905" s="138"/>
      <c r="AO905" s="171"/>
      <c r="AP905" s="138"/>
      <c r="AQ905" s="172"/>
      <c r="AR905" s="170"/>
      <c r="AS905" s="138"/>
      <c r="AT905" s="138"/>
      <c r="AU905" s="138"/>
    </row>
    <row r="906" spans="1:47" x14ac:dyDescent="0.2">
      <c r="D906" s="1238"/>
      <c r="N906" s="50"/>
    </row>
    <row r="907" spans="1:47" s="73" customFormat="1" ht="15" customHeight="1" x14ac:dyDescent="0.2">
      <c r="A907" s="2649" t="s">
        <v>2707</v>
      </c>
      <c r="B907" s="578"/>
      <c r="C907" s="1689"/>
      <c r="D907" s="2025" t="s">
        <v>2574</v>
      </c>
      <c r="E907" s="486"/>
      <c r="F907" s="1620" t="s">
        <v>2549</v>
      </c>
      <c r="H907" s="143" t="s">
        <v>2565</v>
      </c>
      <c r="I907" s="540">
        <v>32665941</v>
      </c>
      <c r="J907" s="540"/>
      <c r="K907" s="540"/>
      <c r="L907" s="540"/>
      <c r="M907" s="540"/>
      <c r="N907" s="654" t="s">
        <v>2587</v>
      </c>
      <c r="O907" s="138">
        <v>549</v>
      </c>
      <c r="P907" s="169">
        <v>44032</v>
      </c>
      <c r="Q907" s="138" t="s">
        <v>2572</v>
      </c>
      <c r="R907" s="138" t="s">
        <v>2553</v>
      </c>
      <c r="S907" s="486" t="s">
        <v>921</v>
      </c>
      <c r="T907" s="138" t="s">
        <v>60</v>
      </c>
      <c r="U907" s="138" t="s">
        <v>1864</v>
      </c>
      <c r="V907" s="170" t="s">
        <v>254</v>
      </c>
      <c r="W907" s="486">
        <v>7</v>
      </c>
      <c r="X907" s="486">
        <v>418</v>
      </c>
      <c r="Y907" s="138"/>
      <c r="Z907" s="170">
        <v>17</v>
      </c>
      <c r="AA907" s="486">
        <v>1E-3</v>
      </c>
      <c r="AB907" s="138"/>
      <c r="AC907" s="580">
        <v>0</v>
      </c>
      <c r="AD907" s="1484"/>
      <c r="AE907" s="1484"/>
      <c r="AF907" s="1484"/>
      <c r="AG907" s="1740"/>
      <c r="AH907" s="1740"/>
      <c r="AI907" s="580"/>
      <c r="AJ907" s="1396" t="s">
        <v>2573</v>
      </c>
      <c r="AK907" s="138"/>
      <c r="AL907" s="138"/>
      <c r="AM907" s="138"/>
      <c r="AN907" s="138"/>
      <c r="AO907" s="171"/>
      <c r="AP907" s="138"/>
      <c r="AQ907" s="172"/>
      <c r="AR907" s="170"/>
      <c r="AS907" s="138"/>
      <c r="AT907" s="138"/>
      <c r="AU907" s="138"/>
    </row>
    <row r="908" spans="1:47" s="73" customFormat="1" ht="15" customHeight="1" x14ac:dyDescent="0.2">
      <c r="A908" s="2649"/>
      <c r="B908" s="578"/>
      <c r="C908" s="1689"/>
      <c r="D908" s="2025" t="s">
        <v>2575</v>
      </c>
      <c r="E908" s="486"/>
      <c r="F908" s="1620" t="s">
        <v>2549</v>
      </c>
      <c r="H908" s="143" t="s">
        <v>2566</v>
      </c>
      <c r="I908" s="540">
        <v>32668205</v>
      </c>
      <c r="J908" s="540"/>
      <c r="K908" s="540"/>
      <c r="L908" s="540"/>
      <c r="M908" s="540"/>
      <c r="N908" s="654" t="s">
        <v>2587</v>
      </c>
      <c r="O908" s="138">
        <v>550</v>
      </c>
      <c r="P908" s="169">
        <v>44032</v>
      </c>
      <c r="Q908" s="138" t="s">
        <v>2569</v>
      </c>
      <c r="R908" s="138" t="s">
        <v>2572</v>
      </c>
      <c r="S908" s="486" t="s">
        <v>921</v>
      </c>
      <c r="T908" s="138" t="s">
        <v>60</v>
      </c>
      <c r="U908" s="138" t="s">
        <v>1864</v>
      </c>
      <c r="V908" s="170" t="s">
        <v>254</v>
      </c>
      <c r="W908" s="486">
        <v>7</v>
      </c>
      <c r="X908" s="486">
        <v>418</v>
      </c>
      <c r="Y908" s="138"/>
      <c r="Z908" s="170">
        <v>17</v>
      </c>
      <c r="AA908" s="486">
        <v>1E-3</v>
      </c>
      <c r="AB908" s="138"/>
      <c r="AC908" s="580">
        <v>0</v>
      </c>
      <c r="AD908" s="1484"/>
      <c r="AE908" s="1484"/>
      <c r="AF908" s="1484"/>
      <c r="AG908" s="1740"/>
      <c r="AH908" s="1740"/>
      <c r="AI908" s="580"/>
      <c r="AJ908" s="1396" t="s">
        <v>2682</v>
      </c>
      <c r="AK908" s="138"/>
      <c r="AL908" s="138"/>
      <c r="AM908" s="138"/>
      <c r="AN908" s="138"/>
      <c r="AO908" s="171"/>
      <c r="AP908" s="138"/>
      <c r="AQ908" s="172"/>
      <c r="AR908" s="170"/>
      <c r="AS908" s="138"/>
      <c r="AT908" s="138"/>
      <c r="AU908" s="138"/>
    </row>
    <row r="909" spans="1:47" s="73" customFormat="1" ht="15" customHeight="1" x14ac:dyDescent="0.2">
      <c r="A909" s="2649"/>
      <c r="B909" s="578"/>
      <c r="C909" s="1689"/>
      <c r="D909" s="2025" t="s">
        <v>2575</v>
      </c>
      <c r="E909" s="486"/>
      <c r="F909" s="1620" t="s">
        <v>2549</v>
      </c>
      <c r="H909" s="143" t="s">
        <v>2567</v>
      </c>
      <c r="I909" s="540">
        <v>32668207</v>
      </c>
      <c r="J909" s="540"/>
      <c r="K909" s="540"/>
      <c r="L909" s="540"/>
      <c r="M909" s="540"/>
      <c r="N909" s="654" t="s">
        <v>2587</v>
      </c>
      <c r="O909" s="138">
        <v>551</v>
      </c>
      <c r="P909" s="169">
        <v>44032</v>
      </c>
      <c r="Q909" s="138" t="s">
        <v>2570</v>
      </c>
      <c r="R909" s="138" t="s">
        <v>2572</v>
      </c>
      <c r="S909" s="486" t="s">
        <v>921</v>
      </c>
      <c r="T909" s="138" t="s">
        <v>60</v>
      </c>
      <c r="U909" s="138" t="s">
        <v>1864</v>
      </c>
      <c r="V909" s="170" t="s">
        <v>254</v>
      </c>
      <c r="W909" s="486">
        <v>7</v>
      </c>
      <c r="X909" s="486">
        <v>418</v>
      </c>
      <c r="Y909" s="138"/>
      <c r="Z909" s="170">
        <v>17</v>
      </c>
      <c r="AA909" s="486">
        <v>1E-3</v>
      </c>
      <c r="AB909" s="138"/>
      <c r="AC909" s="580">
        <v>0</v>
      </c>
      <c r="AD909" s="1484"/>
      <c r="AE909" s="1484"/>
      <c r="AF909" s="1484"/>
      <c r="AG909" s="1740"/>
      <c r="AH909" s="1740"/>
      <c r="AI909" s="580"/>
      <c r="AJ909" s="1396" t="s">
        <v>2683</v>
      </c>
      <c r="AK909" s="138"/>
      <c r="AL909" s="138"/>
      <c r="AM909" s="138"/>
      <c r="AN909" s="138"/>
      <c r="AO909" s="171"/>
      <c r="AP909" s="138"/>
      <c r="AQ909" s="172"/>
      <c r="AR909" s="170"/>
      <c r="AS909" s="138"/>
      <c r="AT909" s="138"/>
      <c r="AU909" s="138"/>
    </row>
    <row r="910" spans="1:47" s="73" customFormat="1" ht="15" customHeight="1" x14ac:dyDescent="0.2">
      <c r="A910" s="2649"/>
      <c r="B910" s="578"/>
      <c r="C910" s="1689"/>
      <c r="D910" s="2025" t="s">
        <v>2576</v>
      </c>
      <c r="E910" s="486"/>
      <c r="F910" s="1620" t="s">
        <v>2549</v>
      </c>
      <c r="H910" s="143" t="s">
        <v>2568</v>
      </c>
      <c r="I910" s="540">
        <v>32668211</v>
      </c>
      <c r="J910" s="540"/>
      <c r="K910" s="540"/>
      <c r="L910" s="540"/>
      <c r="M910" s="540"/>
      <c r="N910" s="654" t="s">
        <v>2587</v>
      </c>
      <c r="O910" s="138">
        <v>552</v>
      </c>
      <c r="P910" s="169">
        <v>44032</v>
      </c>
      <c r="Q910" s="138" t="s">
        <v>2571</v>
      </c>
      <c r="R910" s="138" t="s">
        <v>2572</v>
      </c>
      <c r="S910" s="486" t="s">
        <v>921</v>
      </c>
      <c r="T910" s="138" t="s">
        <v>60</v>
      </c>
      <c r="U910" s="138" t="s">
        <v>1864</v>
      </c>
      <c r="V910" s="170" t="s">
        <v>254</v>
      </c>
      <c r="W910" s="486">
        <v>7</v>
      </c>
      <c r="X910" s="486">
        <v>418</v>
      </c>
      <c r="Y910" s="138"/>
      <c r="Z910" s="170">
        <v>17</v>
      </c>
      <c r="AA910" s="486">
        <v>1E-3</v>
      </c>
      <c r="AB910" s="138"/>
      <c r="AC910" s="580">
        <v>0</v>
      </c>
      <c r="AD910" s="1484"/>
      <c r="AE910" s="1484"/>
      <c r="AF910" s="1484"/>
      <c r="AG910" s="1740"/>
      <c r="AH910" s="1740"/>
      <c r="AI910" s="580"/>
      <c r="AJ910" s="1396" t="s">
        <v>2684</v>
      </c>
      <c r="AK910" s="138"/>
      <c r="AL910" s="138"/>
      <c r="AM910" s="138"/>
      <c r="AN910" s="138"/>
      <c r="AO910" s="171"/>
      <c r="AP910" s="138"/>
      <c r="AQ910" s="172"/>
      <c r="AR910" s="170"/>
      <c r="AS910" s="138"/>
      <c r="AT910" s="138"/>
      <c r="AU910" s="138"/>
    </row>
    <row r="912" spans="1:47" x14ac:dyDescent="0.2">
      <c r="A912" s="36" t="s">
        <v>2589</v>
      </c>
      <c r="F912" s="2" t="s">
        <v>2610</v>
      </c>
      <c r="G912" s="1" t="s">
        <v>2611</v>
      </c>
      <c r="AB912" s="1" t="s">
        <v>2588</v>
      </c>
    </row>
    <row r="913" spans="1:47" s="83" customFormat="1" ht="16" x14ac:dyDescent="0.2">
      <c r="A913" s="2651" t="s">
        <v>2708</v>
      </c>
      <c r="B913" s="342"/>
      <c r="C913" s="104"/>
      <c r="D913" s="2027" t="s">
        <v>2607</v>
      </c>
      <c r="E913" s="260">
        <v>200192</v>
      </c>
      <c r="F913" s="1639">
        <v>418</v>
      </c>
      <c r="G913" s="862">
        <f t="shared" ref="G913:G919" si="0">10000*F913*AA913/E913</f>
        <v>2.0879955242966752</v>
      </c>
      <c r="H913" s="166" t="s">
        <v>2590</v>
      </c>
      <c r="I913" s="166">
        <v>32692506</v>
      </c>
      <c r="J913" s="166"/>
      <c r="K913" s="166"/>
      <c r="L913" s="166"/>
      <c r="M913" s="166"/>
      <c r="N913" s="298"/>
      <c r="O913" s="139">
        <v>553</v>
      </c>
      <c r="P913" s="296">
        <v>44033</v>
      </c>
      <c r="Q913" s="139" t="s">
        <v>2597</v>
      </c>
      <c r="R913" s="139" t="s">
        <v>2499</v>
      </c>
      <c r="S913" s="139" t="s">
        <v>921</v>
      </c>
      <c r="T913" s="139" t="s">
        <v>22</v>
      </c>
      <c r="U913" s="210" t="s">
        <v>1785</v>
      </c>
      <c r="V913" s="297" t="s">
        <v>2122</v>
      </c>
      <c r="W913" s="139"/>
      <c r="X913" s="260">
        <v>409</v>
      </c>
      <c r="Y913" s="139">
        <v>525</v>
      </c>
      <c r="Z913" s="297">
        <v>19</v>
      </c>
      <c r="AA913" s="1397">
        <v>0.1</v>
      </c>
      <c r="AB913" s="1399">
        <v>2E-8</v>
      </c>
      <c r="AC913" s="166" t="s">
        <v>2212</v>
      </c>
      <c r="AD913" s="1146"/>
      <c r="AE913" s="1146"/>
      <c r="AF913" s="1146"/>
      <c r="AG913" s="1765"/>
      <c r="AH913" s="1765"/>
      <c r="AI913" s="166"/>
      <c r="AJ913" s="1365" t="s">
        <v>2604</v>
      </c>
      <c r="AK913" s="139"/>
      <c r="AL913" s="139"/>
      <c r="AM913" s="139"/>
      <c r="AN913" s="139"/>
      <c r="AO913" s="299"/>
      <c r="AP913" s="139"/>
      <c r="AQ913" s="300"/>
      <c r="AR913" s="297"/>
      <c r="AS913" s="139"/>
      <c r="AT913" s="139"/>
      <c r="AU913" s="139"/>
    </row>
    <row r="914" spans="1:47" s="83" customFormat="1" ht="16" x14ac:dyDescent="0.2">
      <c r="A914" s="2651"/>
      <c r="B914" s="342"/>
      <c r="C914" s="104"/>
      <c r="D914" s="2027" t="s">
        <v>2605</v>
      </c>
      <c r="E914" s="260">
        <v>153952</v>
      </c>
      <c r="F914" s="1639">
        <v>418</v>
      </c>
      <c r="G914" s="862">
        <f t="shared" si="0"/>
        <v>2.7151319891914363</v>
      </c>
      <c r="H914" s="166" t="s">
        <v>2591</v>
      </c>
      <c r="I914" s="166">
        <v>32692507</v>
      </c>
      <c r="J914" s="166"/>
      <c r="K914" s="166"/>
      <c r="L914" s="166"/>
      <c r="M914" s="166"/>
      <c r="N914" s="298"/>
      <c r="O914" s="139">
        <v>554</v>
      </c>
      <c r="P914" s="296">
        <v>44033</v>
      </c>
      <c r="Q914" s="139" t="s">
        <v>2598</v>
      </c>
      <c r="R914" s="139" t="s">
        <v>2500</v>
      </c>
      <c r="S914" s="139" t="s">
        <v>921</v>
      </c>
      <c r="T914" s="139" t="s">
        <v>22</v>
      </c>
      <c r="U914" s="210" t="s">
        <v>1785</v>
      </c>
      <c r="V914" s="297" t="s">
        <v>2122</v>
      </c>
      <c r="W914" s="139"/>
      <c r="X914" s="260">
        <v>409</v>
      </c>
      <c r="Y914" s="139">
        <v>526</v>
      </c>
      <c r="Z914" s="297">
        <v>19</v>
      </c>
      <c r="AA914" s="1397">
        <v>0.1</v>
      </c>
      <c r="AB914" s="1399">
        <v>5.9999999999999995E-8</v>
      </c>
      <c r="AC914" s="166" t="s">
        <v>2212</v>
      </c>
      <c r="AD914" s="1146"/>
      <c r="AE914" s="1146"/>
      <c r="AF914" s="1146"/>
      <c r="AG914" s="1765"/>
      <c r="AH914" s="1765"/>
      <c r="AI914" s="166"/>
      <c r="AJ914" s="1365" t="s">
        <v>2614</v>
      </c>
      <c r="AK914" s="139"/>
      <c r="AL914" s="139"/>
      <c r="AM914" s="139"/>
      <c r="AN914" s="139"/>
      <c r="AO914" s="299"/>
      <c r="AP914" s="139"/>
      <c r="AQ914" s="300"/>
      <c r="AR914" s="297"/>
      <c r="AS914" s="139"/>
      <c r="AT914" s="139"/>
      <c r="AU914" s="139"/>
    </row>
    <row r="915" spans="1:47" s="83" customFormat="1" ht="16" x14ac:dyDescent="0.2">
      <c r="A915" s="2651"/>
      <c r="B915" s="342"/>
      <c r="C915" s="104"/>
      <c r="D915" s="2027" t="s">
        <v>2606</v>
      </c>
      <c r="E915" s="260">
        <v>58752</v>
      </c>
      <c r="F915" s="1639">
        <v>418</v>
      </c>
      <c r="G915" s="862">
        <f t="shared" si="0"/>
        <v>1.0671977124183007</v>
      </c>
      <c r="H915" s="166" t="s">
        <v>2592</v>
      </c>
      <c r="I915" s="166">
        <v>32692421</v>
      </c>
      <c r="J915" s="166"/>
      <c r="K915" s="166"/>
      <c r="L915" s="166"/>
      <c r="M915" s="166"/>
      <c r="N915" s="298"/>
      <c r="O915" s="139">
        <v>555</v>
      </c>
      <c r="P915" s="296">
        <v>44033</v>
      </c>
      <c r="Q915" s="139" t="s">
        <v>2599</v>
      </c>
      <c r="R915" s="139" t="s">
        <v>2501</v>
      </c>
      <c r="S915" s="139" t="s">
        <v>921</v>
      </c>
      <c r="T915" s="139" t="s">
        <v>22</v>
      </c>
      <c r="U915" s="210" t="s">
        <v>1785</v>
      </c>
      <c r="V915" s="297" t="s">
        <v>2122</v>
      </c>
      <c r="W915" s="139"/>
      <c r="X915" s="260">
        <v>409</v>
      </c>
      <c r="Y915" s="139">
        <v>527</v>
      </c>
      <c r="Z915" s="297">
        <v>19</v>
      </c>
      <c r="AA915" s="1397">
        <v>1.4999999999999999E-2</v>
      </c>
      <c r="AB915" s="1399">
        <v>6E-9</v>
      </c>
      <c r="AC915" s="166" t="s">
        <v>2212</v>
      </c>
      <c r="AD915" s="1146"/>
      <c r="AE915" s="1146"/>
      <c r="AF915" s="1146"/>
      <c r="AG915" s="1765"/>
      <c r="AH915" s="1765"/>
      <c r="AI915" s="166"/>
      <c r="AJ915" s="1365"/>
      <c r="AK915" s="139"/>
      <c r="AL915" s="139"/>
      <c r="AM915" s="139"/>
      <c r="AN915" s="139"/>
      <c r="AO915" s="299"/>
      <c r="AP915" s="139"/>
      <c r="AQ915" s="300"/>
      <c r="AR915" s="297"/>
      <c r="AS915" s="139"/>
      <c r="AT915" s="139"/>
      <c r="AU915" s="139"/>
    </row>
    <row r="916" spans="1:47" s="83" customFormat="1" ht="16" x14ac:dyDescent="0.2">
      <c r="A916" s="2651"/>
      <c r="B916" s="342"/>
      <c r="C916" s="104"/>
      <c r="D916" s="2027" t="s">
        <v>2613</v>
      </c>
      <c r="E916" s="260">
        <v>260032</v>
      </c>
      <c r="F916" s="1639">
        <v>418</v>
      </c>
      <c r="G916" s="862">
        <f t="shared" si="0"/>
        <v>1.6074944622200344</v>
      </c>
      <c r="H916" s="211" t="s">
        <v>2593</v>
      </c>
      <c r="I916" s="166">
        <v>32692784</v>
      </c>
      <c r="J916" s="166"/>
      <c r="K916" s="166"/>
      <c r="L916" s="166"/>
      <c r="M916" s="166"/>
      <c r="N916" s="298"/>
      <c r="O916" s="139">
        <v>556</v>
      </c>
      <c r="P916" s="296">
        <v>44033</v>
      </c>
      <c r="Q916" s="139" t="s">
        <v>2600</v>
      </c>
      <c r="R916" s="139" t="s">
        <v>2502</v>
      </c>
      <c r="S916" s="139" t="s">
        <v>921</v>
      </c>
      <c r="T916" s="139" t="s">
        <v>22</v>
      </c>
      <c r="U916" s="210" t="s">
        <v>1785</v>
      </c>
      <c r="V916" s="297" t="s">
        <v>2122</v>
      </c>
      <c r="W916" s="139"/>
      <c r="X916" s="260">
        <v>409</v>
      </c>
      <c r="Y916" s="139">
        <v>528</v>
      </c>
      <c r="Z916" s="297">
        <v>19</v>
      </c>
      <c r="AA916" s="1397">
        <v>0.1</v>
      </c>
      <c r="AB916" s="1399">
        <v>1E-8</v>
      </c>
      <c r="AC916" s="166" t="s">
        <v>2212</v>
      </c>
      <c r="AD916" s="1146"/>
      <c r="AE916" s="1146"/>
      <c r="AF916" s="1146"/>
      <c r="AG916" s="1765"/>
      <c r="AH916" s="1765"/>
      <c r="AI916" s="166"/>
      <c r="AJ916" s="1365"/>
      <c r="AK916" s="139"/>
      <c r="AL916" s="139"/>
      <c r="AM916" s="139"/>
      <c r="AN916" s="139"/>
      <c r="AO916" s="299"/>
      <c r="AP916" s="139"/>
      <c r="AQ916" s="300"/>
      <c r="AR916" s="297"/>
      <c r="AS916" s="139"/>
      <c r="AT916" s="139"/>
      <c r="AU916" s="139"/>
    </row>
    <row r="917" spans="1:47" s="83" customFormat="1" ht="16" x14ac:dyDescent="0.2">
      <c r="A917" s="2651"/>
      <c r="B917" s="342"/>
      <c r="C917" s="104"/>
      <c r="D917" s="2027" t="s">
        <v>2612</v>
      </c>
      <c r="E917" s="260">
        <v>70176</v>
      </c>
      <c r="F917" s="1639">
        <v>418</v>
      </c>
      <c r="G917" s="862">
        <f t="shared" si="0"/>
        <v>0.89346785225718195</v>
      </c>
      <c r="H917" s="211" t="s">
        <v>2594</v>
      </c>
      <c r="I917" s="166">
        <v>32692423</v>
      </c>
      <c r="J917" s="166"/>
      <c r="K917" s="166"/>
      <c r="L917" s="166"/>
      <c r="M917" s="166"/>
      <c r="N917" s="298"/>
      <c r="O917" s="139">
        <v>557</v>
      </c>
      <c r="P917" s="296">
        <v>44033</v>
      </c>
      <c r="Q917" s="139" t="s">
        <v>2601</v>
      </c>
      <c r="R917" s="139" t="s">
        <v>2503</v>
      </c>
      <c r="S917" s="139" t="s">
        <v>921</v>
      </c>
      <c r="T917" s="139" t="s">
        <v>22</v>
      </c>
      <c r="U917" s="210" t="s">
        <v>1785</v>
      </c>
      <c r="V917" s="297" t="s">
        <v>2122</v>
      </c>
      <c r="W917" s="139"/>
      <c r="X917" s="260">
        <v>409</v>
      </c>
      <c r="Y917" s="139">
        <v>529</v>
      </c>
      <c r="Z917" s="297">
        <v>19</v>
      </c>
      <c r="AA917" s="1397">
        <v>1.4999999999999999E-2</v>
      </c>
      <c r="AB917" s="1399">
        <v>2.0000000000000001E-9</v>
      </c>
      <c r="AC917" s="166" t="s">
        <v>2212</v>
      </c>
      <c r="AD917" s="1146"/>
      <c r="AE917" s="1146"/>
      <c r="AF917" s="1146"/>
      <c r="AG917" s="1765"/>
      <c r="AH917" s="1765"/>
      <c r="AI917" s="166"/>
      <c r="AJ917" s="1365"/>
      <c r="AK917" s="139"/>
      <c r="AL917" s="139"/>
      <c r="AM917" s="139"/>
      <c r="AN917" s="139"/>
      <c r="AO917" s="299"/>
      <c r="AP917" s="139"/>
      <c r="AQ917" s="300"/>
      <c r="AR917" s="297"/>
      <c r="AS917" s="139"/>
      <c r="AT917" s="139"/>
      <c r="AU917" s="139"/>
    </row>
    <row r="918" spans="1:47" s="83" customFormat="1" ht="16" x14ac:dyDescent="0.2">
      <c r="A918" s="2651"/>
      <c r="B918" s="342"/>
      <c r="C918" s="104"/>
      <c r="D918" s="2027" t="s">
        <v>2608</v>
      </c>
      <c r="E918" s="260">
        <v>108800</v>
      </c>
      <c r="F918" s="1639">
        <v>418</v>
      </c>
      <c r="G918" s="862">
        <f t="shared" si="0"/>
        <v>0.57628676470588236</v>
      </c>
      <c r="H918" s="211" t="s">
        <v>2595</v>
      </c>
      <c r="I918" s="166">
        <v>32692516</v>
      </c>
      <c r="J918" s="166"/>
      <c r="K918" s="166"/>
      <c r="L918" s="166"/>
      <c r="M918" s="166"/>
      <c r="N918" s="298"/>
      <c r="O918" s="139">
        <v>558</v>
      </c>
      <c r="P918" s="296">
        <v>44033</v>
      </c>
      <c r="Q918" s="139" t="s">
        <v>2602</v>
      </c>
      <c r="R918" s="139" t="s">
        <v>2504</v>
      </c>
      <c r="S918" s="139" t="s">
        <v>921</v>
      </c>
      <c r="T918" s="139" t="s">
        <v>22</v>
      </c>
      <c r="U918" s="210" t="s">
        <v>1785</v>
      </c>
      <c r="V918" s="297" t="s">
        <v>2122</v>
      </c>
      <c r="W918" s="139"/>
      <c r="X918" s="260">
        <v>409</v>
      </c>
      <c r="Y918" s="139">
        <v>530</v>
      </c>
      <c r="Z918" s="297">
        <v>19</v>
      </c>
      <c r="AA918" s="1397">
        <v>1.4999999999999999E-2</v>
      </c>
      <c r="AB918" s="1399">
        <v>6E-10</v>
      </c>
      <c r="AC918" s="166" t="s">
        <v>2212</v>
      </c>
      <c r="AD918" s="1146"/>
      <c r="AE918" s="1146"/>
      <c r="AF918" s="1146"/>
      <c r="AG918" s="1765"/>
      <c r="AH918" s="1765"/>
      <c r="AI918" s="166"/>
      <c r="AJ918" s="1365"/>
      <c r="AK918" s="139"/>
      <c r="AL918" s="139"/>
      <c r="AM918" s="139"/>
      <c r="AN918" s="139"/>
      <c r="AO918" s="299"/>
      <c r="AP918" s="139"/>
      <c r="AQ918" s="300"/>
      <c r="AR918" s="297"/>
      <c r="AS918" s="139"/>
      <c r="AT918" s="139"/>
      <c r="AU918" s="139"/>
    </row>
    <row r="919" spans="1:47" s="83" customFormat="1" ht="16" x14ac:dyDescent="0.2">
      <c r="A919" s="2651"/>
      <c r="B919" s="342"/>
      <c r="C919" s="104"/>
      <c r="D919" s="2027" t="s">
        <v>2609</v>
      </c>
      <c r="E919" s="260">
        <v>120868</v>
      </c>
      <c r="F919" s="1639">
        <v>418</v>
      </c>
      <c r="G919" s="862">
        <f t="shared" si="0"/>
        <v>0.51874772479068076</v>
      </c>
      <c r="H919" s="211" t="s">
        <v>2596</v>
      </c>
      <c r="I919" s="166">
        <v>32692517</v>
      </c>
      <c r="J919" s="166"/>
      <c r="K919" s="166"/>
      <c r="L919" s="166"/>
      <c r="M919" s="166"/>
      <c r="N919" s="298"/>
      <c r="O919" s="139">
        <v>559</v>
      </c>
      <c r="P919" s="296">
        <v>44033</v>
      </c>
      <c r="Q919" s="139" t="s">
        <v>2603</v>
      </c>
      <c r="R919" s="139" t="s">
        <v>2505</v>
      </c>
      <c r="S919" s="139" t="s">
        <v>921</v>
      </c>
      <c r="T919" s="139" t="s">
        <v>22</v>
      </c>
      <c r="U919" s="210" t="s">
        <v>1785</v>
      </c>
      <c r="V919" s="297" t="s">
        <v>2122</v>
      </c>
      <c r="W919" s="139"/>
      <c r="X919" s="260">
        <v>409</v>
      </c>
      <c r="Y919" s="139">
        <v>531</v>
      </c>
      <c r="Z919" s="297">
        <v>19</v>
      </c>
      <c r="AA919" s="1397">
        <v>1.4999999999999999E-2</v>
      </c>
      <c r="AB919" s="1399">
        <v>2.0000000000000001E-10</v>
      </c>
      <c r="AC919" s="166" t="s">
        <v>2212</v>
      </c>
      <c r="AD919" s="1146"/>
      <c r="AE919" s="1146"/>
      <c r="AF919" s="1146"/>
      <c r="AG919" s="1765"/>
      <c r="AH919" s="1765"/>
      <c r="AI919" s="166"/>
      <c r="AJ919" s="1365"/>
      <c r="AK919" s="139"/>
      <c r="AL919" s="139"/>
      <c r="AM919" s="139"/>
      <c r="AN919" s="139"/>
      <c r="AO919" s="299"/>
      <c r="AP919" s="139"/>
      <c r="AQ919" s="300"/>
      <c r="AR919" s="297"/>
      <c r="AS919" s="139"/>
      <c r="AT919" s="139"/>
      <c r="AU919" s="139"/>
    </row>
    <row r="920" spans="1:47" x14ac:dyDescent="0.2">
      <c r="H920" s="217"/>
    </row>
    <row r="921" spans="1:47" s="83" customFormat="1" ht="16" x14ac:dyDescent="0.2">
      <c r="A921" s="2651" t="s">
        <v>2709</v>
      </c>
      <c r="B921" s="1399">
        <v>2.0000000000000001E-10</v>
      </c>
      <c r="C921" s="104"/>
      <c r="D921" s="2027" t="s">
        <v>2623</v>
      </c>
      <c r="E921" s="260">
        <v>196928</v>
      </c>
      <c r="F921" s="1639">
        <v>418</v>
      </c>
      <c r="G921" s="862">
        <f t="shared" ref="G921:G931" si="1">10000*F921*AA921/E921</f>
        <v>0.31839047773805657</v>
      </c>
      <c r="H921" s="211" t="s">
        <v>2618</v>
      </c>
      <c r="I921" s="166">
        <v>32693436</v>
      </c>
      <c r="J921" s="166"/>
      <c r="K921" s="166"/>
      <c r="L921" s="166"/>
      <c r="M921" s="166"/>
      <c r="N921" s="298"/>
      <c r="O921" s="139">
        <v>560</v>
      </c>
      <c r="P921" s="296">
        <v>44033</v>
      </c>
      <c r="Q921" s="139" t="s">
        <v>2616</v>
      </c>
      <c r="R921" s="139" t="s">
        <v>2603</v>
      </c>
      <c r="S921" s="139" t="s">
        <v>921</v>
      </c>
      <c r="T921" s="139" t="s">
        <v>22</v>
      </c>
      <c r="U921" s="210" t="s">
        <v>1785</v>
      </c>
      <c r="V921" s="297" t="s">
        <v>2122</v>
      </c>
      <c r="W921" s="139"/>
      <c r="X921" s="260">
        <v>409</v>
      </c>
      <c r="Y921" s="139">
        <v>531</v>
      </c>
      <c r="Z921" s="297">
        <v>19</v>
      </c>
      <c r="AA921" s="1403">
        <v>1.4999999999999999E-2</v>
      </c>
      <c r="AB921" s="1399">
        <v>2.0000000000000001E-10</v>
      </c>
      <c r="AC921" s="166" t="s">
        <v>2212</v>
      </c>
      <c r="AD921" s="1146"/>
      <c r="AE921" s="1146"/>
      <c r="AF921" s="1146"/>
      <c r="AG921" s="1765"/>
      <c r="AH921" s="1765"/>
      <c r="AI921" s="166"/>
      <c r="AJ921" s="1365" t="s">
        <v>2615</v>
      </c>
      <c r="AK921" s="139"/>
      <c r="AL921" s="139"/>
      <c r="AM921" s="139"/>
      <c r="AN921" s="139"/>
      <c r="AO921" s="299"/>
      <c r="AP921" s="139"/>
      <c r="AQ921" s="300"/>
      <c r="AR921" s="297"/>
      <c r="AS921" s="139"/>
      <c r="AT921" s="139"/>
      <c r="AU921" s="139"/>
    </row>
    <row r="922" spans="1:47" s="83" customFormat="1" ht="16" x14ac:dyDescent="0.2">
      <c r="A922" s="2651"/>
      <c r="B922" s="1399">
        <v>2E-8</v>
      </c>
      <c r="C922" s="104"/>
      <c r="D922" s="2027" t="s">
        <v>2622</v>
      </c>
      <c r="E922" s="260">
        <v>166736</v>
      </c>
      <c r="F922" s="1639">
        <v>418</v>
      </c>
      <c r="G922" s="862">
        <f t="shared" si="1"/>
        <v>2.506957105843969</v>
      </c>
      <c r="H922" s="211" t="s">
        <v>2619</v>
      </c>
      <c r="I922" s="166">
        <v>32693441</v>
      </c>
      <c r="J922" s="166"/>
      <c r="K922" s="166"/>
      <c r="L922" s="166"/>
      <c r="M922" s="166"/>
      <c r="N922" s="298"/>
      <c r="O922" s="139">
        <v>561</v>
      </c>
      <c r="P922" s="296">
        <v>44033</v>
      </c>
      <c r="Q922" s="139" t="s">
        <v>2617</v>
      </c>
      <c r="R922" s="139" t="s">
        <v>2597</v>
      </c>
      <c r="S922" s="139" t="s">
        <v>921</v>
      </c>
      <c r="T922" s="139" t="s">
        <v>22</v>
      </c>
      <c r="U922" s="210" t="s">
        <v>1785</v>
      </c>
      <c r="V922" s="297" t="s">
        <v>2122</v>
      </c>
      <c r="W922" s="139"/>
      <c r="X922" s="260">
        <v>409</v>
      </c>
      <c r="Y922" s="139">
        <v>525</v>
      </c>
      <c r="Z922" s="297">
        <v>19</v>
      </c>
      <c r="AA922" s="1403">
        <v>0.1</v>
      </c>
      <c r="AB922" s="1399">
        <v>2E-8</v>
      </c>
      <c r="AC922" s="166" t="s">
        <v>2212</v>
      </c>
      <c r="AD922" s="1146"/>
      <c r="AE922" s="1146"/>
      <c r="AF922" s="1146"/>
      <c r="AG922" s="1765"/>
      <c r="AH922" s="1765"/>
      <c r="AI922" s="166"/>
      <c r="AJ922" s="1365" t="s">
        <v>2615</v>
      </c>
      <c r="AK922" s="139"/>
      <c r="AL922" s="139"/>
      <c r="AM922" s="139"/>
      <c r="AN922" s="139"/>
      <c r="AO922" s="299"/>
      <c r="AP922" s="139"/>
      <c r="AQ922" s="300"/>
      <c r="AR922" s="297"/>
      <c r="AS922" s="139"/>
      <c r="AT922" s="139"/>
      <c r="AU922" s="139"/>
    </row>
    <row r="923" spans="1:47" s="83" customFormat="1" ht="16" x14ac:dyDescent="0.2">
      <c r="A923" s="2651"/>
      <c r="B923" s="1399">
        <v>2.0000000000000001E-9</v>
      </c>
      <c r="C923" s="104"/>
      <c r="D923" s="2027" t="s">
        <v>2624</v>
      </c>
      <c r="E923" s="260">
        <v>93532</v>
      </c>
      <c r="F923" s="1639">
        <v>418</v>
      </c>
      <c r="G923" s="862">
        <f t="shared" si="1"/>
        <v>0.6703588076807937</v>
      </c>
      <c r="H923" s="166" t="s">
        <v>2621</v>
      </c>
      <c r="I923" s="166">
        <v>32693492</v>
      </c>
      <c r="J923" s="166"/>
      <c r="K923" s="166"/>
      <c r="L923" s="166"/>
      <c r="M923" s="166"/>
      <c r="N923" s="298"/>
      <c r="O923" s="139">
        <v>562</v>
      </c>
      <c r="P923" s="296">
        <v>44033</v>
      </c>
      <c r="Q923" s="139" t="s">
        <v>2620</v>
      </c>
      <c r="R923" s="139" t="s">
        <v>2601</v>
      </c>
      <c r="S923" s="139" t="s">
        <v>921</v>
      </c>
      <c r="T923" s="139" t="s">
        <v>22</v>
      </c>
      <c r="U923" s="210" t="s">
        <v>1785</v>
      </c>
      <c r="V923" s="297" t="s">
        <v>2122</v>
      </c>
      <c r="W923" s="139"/>
      <c r="X923" s="260">
        <v>409</v>
      </c>
      <c r="Y923" s="139">
        <v>529</v>
      </c>
      <c r="Z923" s="297">
        <v>19</v>
      </c>
      <c r="AA923" s="1403">
        <v>1.4999999999999999E-2</v>
      </c>
      <c r="AB923" s="1399">
        <v>2.0000000000000001E-9</v>
      </c>
      <c r="AC923" s="166" t="s">
        <v>2212</v>
      </c>
      <c r="AD923" s="1146"/>
      <c r="AE923" s="1146"/>
      <c r="AF923" s="1146"/>
      <c r="AG923" s="1765"/>
      <c r="AH923" s="1765"/>
      <c r="AI923" s="166"/>
      <c r="AJ923" s="1365" t="s">
        <v>2615</v>
      </c>
      <c r="AK923" s="139"/>
      <c r="AL923" s="139"/>
      <c r="AM923" s="139"/>
      <c r="AN923" s="139"/>
      <c r="AO923" s="299"/>
      <c r="AP923" s="139"/>
      <c r="AQ923" s="300"/>
      <c r="AR923" s="297"/>
      <c r="AS923" s="139"/>
      <c r="AT923" s="139"/>
      <c r="AU923" s="139"/>
    </row>
    <row r="924" spans="1:47" s="83" customFormat="1" ht="16" x14ac:dyDescent="0.2">
      <c r="A924" s="2651"/>
      <c r="B924" s="1399">
        <v>6E-9</v>
      </c>
      <c r="C924" s="104"/>
      <c r="D924" s="2027" t="s">
        <v>2629</v>
      </c>
      <c r="E924" s="260">
        <v>63648</v>
      </c>
      <c r="F924" s="1639">
        <v>418</v>
      </c>
      <c r="G924" s="862">
        <f t="shared" si="1"/>
        <v>0.98510558069381604</v>
      </c>
      <c r="H924" s="166" t="s">
        <v>2627</v>
      </c>
      <c r="I924" s="166">
        <v>32694243</v>
      </c>
      <c r="J924" s="166"/>
      <c r="K924" s="166"/>
      <c r="L924" s="166"/>
      <c r="M924" s="166"/>
      <c r="N924" s="298"/>
      <c r="O924" s="139">
        <v>563</v>
      </c>
      <c r="P924" s="296">
        <v>44033</v>
      </c>
      <c r="Q924" s="139" t="s">
        <v>2625</v>
      </c>
      <c r="R924" s="139" t="s">
        <v>2599</v>
      </c>
      <c r="S924" s="139" t="s">
        <v>921</v>
      </c>
      <c r="T924" s="139" t="s">
        <v>22</v>
      </c>
      <c r="U924" s="210" t="s">
        <v>1785</v>
      </c>
      <c r="V924" s="297" t="s">
        <v>2122</v>
      </c>
      <c r="W924" s="139"/>
      <c r="X924" s="260">
        <v>409</v>
      </c>
      <c r="Y924" s="139">
        <v>527</v>
      </c>
      <c r="Z924" s="297">
        <v>19</v>
      </c>
      <c r="AA924" s="1403">
        <v>1.4999999999999999E-2</v>
      </c>
      <c r="AB924" s="1399">
        <v>6E-9</v>
      </c>
      <c r="AC924" s="166" t="s">
        <v>2212</v>
      </c>
      <c r="AD924" s="1146"/>
      <c r="AE924" s="1146"/>
      <c r="AF924" s="1146"/>
      <c r="AG924" s="1765"/>
      <c r="AH924" s="1765"/>
      <c r="AI924" s="166"/>
      <c r="AJ924" s="1365" t="s">
        <v>2615</v>
      </c>
      <c r="AK924" s="139"/>
      <c r="AL924" s="139"/>
      <c r="AM924" s="139"/>
      <c r="AN924" s="139"/>
      <c r="AO924" s="299"/>
      <c r="AP924" s="139"/>
      <c r="AQ924" s="300"/>
      <c r="AR924" s="297"/>
      <c r="AS924" s="139"/>
      <c r="AT924" s="139"/>
      <c r="AU924" s="139"/>
    </row>
    <row r="925" spans="1:47" s="83" customFormat="1" ht="16" x14ac:dyDescent="0.2">
      <c r="A925" s="2651"/>
      <c r="B925" s="1399">
        <v>1E-8</v>
      </c>
      <c r="C925" s="104"/>
      <c r="D925" s="2027" t="s">
        <v>2491</v>
      </c>
      <c r="E925" s="260">
        <v>212432</v>
      </c>
      <c r="F925" s="1639">
        <v>418</v>
      </c>
      <c r="G925" s="862">
        <f t="shared" si="1"/>
        <v>1.9676884838442419</v>
      </c>
      <c r="H925" s="211" t="s">
        <v>2628</v>
      </c>
      <c r="I925" s="166">
        <v>32694790</v>
      </c>
      <c r="J925" s="166"/>
      <c r="K925" s="166"/>
      <c r="L925" s="166"/>
      <c r="M925" s="166"/>
      <c r="N925" s="298"/>
      <c r="O925" s="139">
        <v>564</v>
      </c>
      <c r="P925" s="296">
        <v>44033</v>
      </c>
      <c r="Q925" s="139" t="s">
        <v>2626</v>
      </c>
      <c r="R925" s="139" t="s">
        <v>2600</v>
      </c>
      <c r="S925" s="139" t="s">
        <v>921</v>
      </c>
      <c r="T925" s="139" t="s">
        <v>22</v>
      </c>
      <c r="U925" s="210" t="s">
        <v>1785</v>
      </c>
      <c r="V925" s="297" t="s">
        <v>2122</v>
      </c>
      <c r="W925" s="139"/>
      <c r="X925" s="260">
        <v>409</v>
      </c>
      <c r="Y925" s="139">
        <v>528</v>
      </c>
      <c r="Z925" s="297">
        <v>19</v>
      </c>
      <c r="AA925" s="1403">
        <v>0.1</v>
      </c>
      <c r="AB925" s="1399">
        <v>1E-8</v>
      </c>
      <c r="AC925" s="166" t="s">
        <v>2212</v>
      </c>
      <c r="AD925" s="1146"/>
      <c r="AE925" s="1146"/>
      <c r="AF925" s="1146"/>
      <c r="AG925" s="1765"/>
      <c r="AH925" s="1765"/>
      <c r="AI925" s="166"/>
      <c r="AJ925" s="1365" t="s">
        <v>2615</v>
      </c>
      <c r="AK925" s="139"/>
      <c r="AL925" s="139"/>
      <c r="AM925" s="139"/>
      <c r="AN925" s="139"/>
      <c r="AO925" s="299"/>
      <c r="AP925" s="139"/>
      <c r="AQ925" s="300"/>
      <c r="AR925" s="297"/>
      <c r="AS925" s="139"/>
      <c r="AT925" s="139"/>
      <c r="AU925" s="139"/>
    </row>
    <row r="926" spans="1:47" x14ac:dyDescent="0.2">
      <c r="C926" s="53"/>
      <c r="D926" s="2028"/>
      <c r="E926" s="1402"/>
      <c r="F926" s="1640"/>
    </row>
    <row r="927" spans="1:47" s="83" customFormat="1" ht="16" x14ac:dyDescent="0.2">
      <c r="A927" s="2651" t="s">
        <v>2710</v>
      </c>
      <c r="B927" s="1399">
        <v>2.0000000000000001E-10</v>
      </c>
      <c r="C927" s="104"/>
      <c r="D927" s="2027" t="s">
        <v>2649</v>
      </c>
      <c r="E927" s="260">
        <v>406096</v>
      </c>
      <c r="F927" s="1639">
        <v>418</v>
      </c>
      <c r="G927" s="862">
        <f t="shared" si="1"/>
        <v>0.15439698987431544</v>
      </c>
      <c r="H927" s="211" t="s">
        <v>2630</v>
      </c>
      <c r="I927" s="166">
        <v>32699787</v>
      </c>
      <c r="J927" s="166"/>
      <c r="K927" s="166"/>
      <c r="L927" s="166"/>
      <c r="M927" s="166"/>
      <c r="N927" s="298"/>
      <c r="O927" s="139">
        <v>565</v>
      </c>
      <c r="P927" s="296">
        <v>44033</v>
      </c>
      <c r="Q927" s="139" t="s">
        <v>2635</v>
      </c>
      <c r="R927" s="139" t="s">
        <v>2616</v>
      </c>
      <c r="S927" s="139" t="s">
        <v>921</v>
      </c>
      <c r="T927" s="325" t="s">
        <v>60</v>
      </c>
      <c r="U927" s="210" t="s">
        <v>1785</v>
      </c>
      <c r="V927" s="297" t="s">
        <v>2122</v>
      </c>
      <c r="W927" s="139"/>
      <c r="X927" s="260">
        <v>409</v>
      </c>
      <c r="Y927" s="139">
        <v>531</v>
      </c>
      <c r="Z927" s="297">
        <v>19</v>
      </c>
      <c r="AA927" s="1403">
        <v>1.4999999999999999E-2</v>
      </c>
      <c r="AB927" s="1399">
        <v>2.0000000000000001E-10</v>
      </c>
      <c r="AC927" s="166" t="s">
        <v>2212</v>
      </c>
      <c r="AD927" s="1146"/>
      <c r="AE927" s="1146"/>
      <c r="AF927" s="1146"/>
      <c r="AG927" s="1765"/>
      <c r="AH927" s="1765"/>
      <c r="AI927" s="166"/>
      <c r="AJ927" s="1365" t="s">
        <v>2640</v>
      </c>
      <c r="AK927" s="139"/>
      <c r="AL927" s="139"/>
      <c r="AM927" s="139"/>
      <c r="AN927" s="139"/>
      <c r="AO927" s="299"/>
      <c r="AP927" s="139"/>
      <c r="AQ927" s="300"/>
      <c r="AR927" s="297"/>
      <c r="AS927" s="139"/>
      <c r="AT927" s="139"/>
      <c r="AU927" s="139"/>
    </row>
    <row r="928" spans="1:47" s="83" customFormat="1" ht="16" x14ac:dyDescent="0.2">
      <c r="A928" s="2651"/>
      <c r="B928" s="1399">
        <v>2E-8</v>
      </c>
      <c r="C928" s="104"/>
      <c r="D928" s="2027" t="s">
        <v>2650</v>
      </c>
      <c r="E928" s="260">
        <v>351424</v>
      </c>
      <c r="F928" s="1639">
        <v>418</v>
      </c>
      <c r="G928" s="862">
        <f t="shared" si="1"/>
        <v>1.189446366782007</v>
      </c>
      <c r="H928" s="211" t="s">
        <v>2631</v>
      </c>
      <c r="I928" s="166">
        <v>32699788</v>
      </c>
      <c r="J928" s="166"/>
      <c r="K928" s="166"/>
      <c r="L928" s="166"/>
      <c r="M928" s="166"/>
      <c r="N928" s="298"/>
      <c r="O928" s="139">
        <v>566</v>
      </c>
      <c r="P928" s="296">
        <v>44033</v>
      </c>
      <c r="Q928" s="139" t="s">
        <v>2636</v>
      </c>
      <c r="R928" s="139" t="s">
        <v>2617</v>
      </c>
      <c r="S928" s="139" t="s">
        <v>921</v>
      </c>
      <c r="T928" s="325" t="s">
        <v>60</v>
      </c>
      <c r="U928" s="210" t="s">
        <v>1785</v>
      </c>
      <c r="V928" s="297" t="s">
        <v>2122</v>
      </c>
      <c r="W928" s="139"/>
      <c r="X928" s="260">
        <v>409</v>
      </c>
      <c r="Y928" s="139">
        <v>525</v>
      </c>
      <c r="Z928" s="297">
        <v>19</v>
      </c>
      <c r="AA928" s="1403">
        <v>0.1</v>
      </c>
      <c r="AB928" s="1399">
        <v>2E-8</v>
      </c>
      <c r="AC928" s="166" t="s">
        <v>2212</v>
      </c>
      <c r="AD928" s="1146"/>
      <c r="AE928" s="1146"/>
      <c r="AF928" s="1146"/>
      <c r="AG928" s="1765"/>
      <c r="AH928" s="1765"/>
      <c r="AI928" s="166"/>
      <c r="AJ928" s="1365" t="s">
        <v>2640</v>
      </c>
      <c r="AK928" s="139"/>
      <c r="AL928" s="139"/>
      <c r="AM928" s="139"/>
      <c r="AN928" s="139"/>
      <c r="AO928" s="299"/>
      <c r="AP928" s="139"/>
      <c r="AQ928" s="300"/>
      <c r="AR928" s="297"/>
      <c r="AS928" s="139"/>
      <c r="AT928" s="139"/>
      <c r="AU928" s="139"/>
    </row>
    <row r="929" spans="1:47" s="83" customFormat="1" ht="16" x14ac:dyDescent="0.2">
      <c r="A929" s="2651"/>
      <c r="B929" s="1399">
        <v>2.0000000000000001E-9</v>
      </c>
      <c r="C929" s="104"/>
      <c r="D929" s="2027" t="s">
        <v>2651</v>
      </c>
      <c r="E929" s="260">
        <v>210800</v>
      </c>
      <c r="F929" s="1639">
        <v>418</v>
      </c>
      <c r="G929" s="862">
        <f t="shared" si="1"/>
        <v>0.29743833017077798</v>
      </c>
      <c r="H929" s="166" t="s">
        <v>2632</v>
      </c>
      <c r="I929" s="166">
        <v>32699792</v>
      </c>
      <c r="J929" s="166"/>
      <c r="K929" s="166"/>
      <c r="L929" s="166"/>
      <c r="M929" s="166"/>
      <c r="N929" s="298"/>
      <c r="O929" s="139">
        <v>567</v>
      </c>
      <c r="P929" s="296">
        <v>44033</v>
      </c>
      <c r="Q929" s="139" t="s">
        <v>2637</v>
      </c>
      <c r="R929" s="139" t="s">
        <v>2620</v>
      </c>
      <c r="S929" s="139" t="s">
        <v>921</v>
      </c>
      <c r="T929" s="325" t="s">
        <v>60</v>
      </c>
      <c r="U929" s="210" t="s">
        <v>1785</v>
      </c>
      <c r="V929" s="297" t="s">
        <v>2122</v>
      </c>
      <c r="W929" s="139"/>
      <c r="X929" s="260">
        <v>409</v>
      </c>
      <c r="Y929" s="139">
        <v>529</v>
      </c>
      <c r="Z929" s="297">
        <v>19</v>
      </c>
      <c r="AA929" s="1403">
        <v>1.4999999999999999E-2</v>
      </c>
      <c r="AB929" s="1399">
        <v>2.0000000000000001E-9</v>
      </c>
      <c r="AC929" s="166" t="s">
        <v>2212</v>
      </c>
      <c r="AD929" s="1146"/>
      <c r="AE929" s="1146"/>
      <c r="AF929" s="1146"/>
      <c r="AG929" s="1765"/>
      <c r="AH929" s="1765"/>
      <c r="AI929" s="166"/>
      <c r="AJ929" s="1365" t="s">
        <v>2640</v>
      </c>
      <c r="AK929" s="139"/>
      <c r="AL929" s="139"/>
      <c r="AM929" s="139"/>
      <c r="AN929" s="139"/>
      <c r="AO929" s="299"/>
      <c r="AP929" s="139"/>
      <c r="AQ929" s="300"/>
      <c r="AR929" s="297"/>
      <c r="AS929" s="139"/>
      <c r="AT929" s="139"/>
      <c r="AU929" s="139"/>
    </row>
    <row r="930" spans="1:47" s="83" customFormat="1" ht="16" x14ac:dyDescent="0.2">
      <c r="A930" s="2651"/>
      <c r="B930" s="1399">
        <v>6E-9</v>
      </c>
      <c r="C930" s="104"/>
      <c r="D930" s="2027" t="s">
        <v>2652</v>
      </c>
      <c r="E930" s="260">
        <v>146608</v>
      </c>
      <c r="F930" s="1639">
        <v>418</v>
      </c>
      <c r="G930" s="862">
        <f t="shared" si="1"/>
        <v>0.42767106842737096</v>
      </c>
      <c r="H930" s="166" t="s">
        <v>2633</v>
      </c>
      <c r="I930" s="166">
        <v>32699794</v>
      </c>
      <c r="J930" s="166"/>
      <c r="K930" s="166"/>
      <c r="L930" s="166"/>
      <c r="M930" s="166"/>
      <c r="N930" s="298"/>
      <c r="O930" s="139">
        <v>568</v>
      </c>
      <c r="P930" s="296">
        <v>44033</v>
      </c>
      <c r="Q930" s="139" t="s">
        <v>2638</v>
      </c>
      <c r="R930" s="139" t="s">
        <v>2625</v>
      </c>
      <c r="S930" s="139" t="s">
        <v>921</v>
      </c>
      <c r="T930" s="325" t="s">
        <v>60</v>
      </c>
      <c r="U930" s="210" t="s">
        <v>1785</v>
      </c>
      <c r="V930" s="297" t="s">
        <v>2122</v>
      </c>
      <c r="W930" s="139"/>
      <c r="X930" s="260">
        <v>409</v>
      </c>
      <c r="Y930" s="139">
        <v>527</v>
      </c>
      <c r="Z930" s="297">
        <v>19</v>
      </c>
      <c r="AA930" s="1403">
        <v>1.4999999999999999E-2</v>
      </c>
      <c r="AB930" s="1399">
        <v>6E-9</v>
      </c>
      <c r="AC930" s="166" t="s">
        <v>2212</v>
      </c>
      <c r="AD930" s="1146"/>
      <c r="AE930" s="1146"/>
      <c r="AF930" s="1146"/>
      <c r="AG930" s="1765"/>
      <c r="AH930" s="1765"/>
      <c r="AI930" s="166"/>
      <c r="AJ930" s="1365" t="s">
        <v>2640</v>
      </c>
      <c r="AK930" s="139"/>
      <c r="AL930" s="139"/>
      <c r="AM930" s="139"/>
      <c r="AN930" s="139"/>
      <c r="AO930" s="299"/>
      <c r="AP930" s="139"/>
      <c r="AQ930" s="300"/>
      <c r="AR930" s="297"/>
      <c r="AS930" s="139"/>
      <c r="AT930" s="139"/>
      <c r="AU930" s="139"/>
    </row>
    <row r="931" spans="1:47" s="83" customFormat="1" ht="16" x14ac:dyDescent="0.2">
      <c r="A931" s="2651"/>
      <c r="B931" s="1399">
        <v>1E-8</v>
      </c>
      <c r="C931" s="104"/>
      <c r="D931" s="2027" t="s">
        <v>2488</v>
      </c>
      <c r="E931" s="260">
        <v>413256</v>
      </c>
      <c r="F931" s="1639">
        <v>418</v>
      </c>
      <c r="G931" s="862">
        <f t="shared" si="1"/>
        <v>1.0114795671448207</v>
      </c>
      <c r="H931" s="211" t="s">
        <v>2634</v>
      </c>
      <c r="I931" s="166">
        <v>32699796</v>
      </c>
      <c r="J931" s="166"/>
      <c r="K931" s="166"/>
      <c r="L931" s="166"/>
      <c r="M931" s="166"/>
      <c r="N931" s="298"/>
      <c r="O931" s="139">
        <v>569</v>
      </c>
      <c r="P931" s="296">
        <v>44033</v>
      </c>
      <c r="Q931" s="139" t="s">
        <v>2639</v>
      </c>
      <c r="R931" s="139" t="s">
        <v>2626</v>
      </c>
      <c r="S931" s="139" t="s">
        <v>921</v>
      </c>
      <c r="T931" s="325" t="s">
        <v>60</v>
      </c>
      <c r="U931" s="210" t="s">
        <v>1785</v>
      </c>
      <c r="V931" s="297" t="s">
        <v>2122</v>
      </c>
      <c r="W931" s="139"/>
      <c r="X931" s="260">
        <v>409</v>
      </c>
      <c r="Y931" s="139">
        <v>528</v>
      </c>
      <c r="Z931" s="297">
        <v>19</v>
      </c>
      <c r="AA931" s="1403">
        <v>0.1</v>
      </c>
      <c r="AB931" s="1399">
        <v>1E-8</v>
      </c>
      <c r="AC931" s="166" t="s">
        <v>2212</v>
      </c>
      <c r="AD931" s="1146"/>
      <c r="AE931" s="1146"/>
      <c r="AF931" s="1146"/>
      <c r="AG931" s="1765"/>
      <c r="AH931" s="1765"/>
      <c r="AI931" s="166"/>
      <c r="AJ931" s="1365" t="s">
        <v>2640</v>
      </c>
      <c r="AK931" s="139"/>
      <c r="AL931" s="139"/>
      <c r="AM931" s="139"/>
      <c r="AN931" s="139"/>
      <c r="AO931" s="299"/>
      <c r="AP931" s="139"/>
      <c r="AQ931" s="300"/>
      <c r="AR931" s="297"/>
      <c r="AS931" s="139"/>
      <c r="AT931" s="139"/>
      <c r="AU931" s="139"/>
    </row>
    <row r="932" spans="1:47" ht="16" x14ac:dyDescent="0.2">
      <c r="AJ932" s="1336" t="s">
        <v>2653</v>
      </c>
    </row>
    <row r="933" spans="1:47" s="73" customFormat="1" ht="15" customHeight="1" x14ac:dyDescent="0.2">
      <c r="A933" s="2649" t="s">
        <v>2711</v>
      </c>
      <c r="B933" s="578"/>
      <c r="C933" s="1691" t="s">
        <v>2549</v>
      </c>
      <c r="D933" s="2029"/>
      <c r="E933" s="486"/>
      <c r="F933" s="1624"/>
      <c r="H933" s="143" t="s">
        <v>2641</v>
      </c>
      <c r="I933" s="143">
        <v>32728554</v>
      </c>
      <c r="J933" s="143"/>
      <c r="K933" s="143"/>
      <c r="L933" s="143"/>
      <c r="M933" s="143"/>
      <c r="N933" s="1404" t="s">
        <v>2654</v>
      </c>
      <c r="O933" s="138">
        <v>570</v>
      </c>
      <c r="P933" s="169">
        <v>44034</v>
      </c>
      <c r="Q933" s="138" t="s">
        <v>2645</v>
      </c>
      <c r="R933" s="138" t="s">
        <v>2553</v>
      </c>
      <c r="S933" s="486" t="s">
        <v>921</v>
      </c>
      <c r="T933" s="138" t="s">
        <v>60</v>
      </c>
      <c r="U933" s="138" t="s">
        <v>1864</v>
      </c>
      <c r="V933" s="170" t="s">
        <v>254</v>
      </c>
      <c r="W933" s="486">
        <v>7</v>
      </c>
      <c r="X933" s="198">
        <v>418</v>
      </c>
      <c r="Y933" s="138"/>
      <c r="Z933" s="170">
        <v>17</v>
      </c>
      <c r="AA933" s="486">
        <v>0.3</v>
      </c>
      <c r="AB933" s="138"/>
      <c r="AC933" s="580">
        <v>0</v>
      </c>
      <c r="AD933" s="1484"/>
      <c r="AE933" s="1484"/>
      <c r="AF933" s="1484"/>
      <c r="AG933" s="1740"/>
      <c r="AH933" s="1740"/>
      <c r="AI933" s="580"/>
      <c r="AJ933" s="1396" t="s">
        <v>2663</v>
      </c>
      <c r="AK933" s="138"/>
      <c r="AL933" s="138"/>
      <c r="AM933" s="138"/>
      <c r="AN933" s="138"/>
      <c r="AO933" s="171"/>
      <c r="AP933" s="138"/>
      <c r="AQ933" s="172"/>
      <c r="AR933" s="170"/>
      <c r="AS933" s="138"/>
      <c r="AT933" s="138"/>
      <c r="AU933" s="138"/>
    </row>
    <row r="934" spans="1:47" s="73" customFormat="1" ht="15" customHeight="1" x14ac:dyDescent="0.2">
      <c r="A934" s="2649"/>
      <c r="B934" s="578"/>
      <c r="C934" s="1691" t="s">
        <v>2549</v>
      </c>
      <c r="D934" s="2029"/>
      <c r="E934" s="486"/>
      <c r="F934" s="1624"/>
      <c r="H934" s="143" t="s">
        <v>2642</v>
      </c>
      <c r="I934" s="579">
        <v>32727404</v>
      </c>
      <c r="J934" s="579"/>
      <c r="K934" s="579"/>
      <c r="L934" s="579"/>
      <c r="M934" s="579"/>
      <c r="N934" s="1404" t="s">
        <v>2654</v>
      </c>
      <c r="O934" s="138">
        <v>571</v>
      </c>
      <c r="P934" s="169">
        <v>44034</v>
      </c>
      <c r="Q934" s="138" t="s">
        <v>2646</v>
      </c>
      <c r="R934" s="138" t="s">
        <v>2557</v>
      </c>
      <c r="S934" s="486" t="s">
        <v>921</v>
      </c>
      <c r="T934" s="138" t="s">
        <v>60</v>
      </c>
      <c r="U934" s="138" t="s">
        <v>1864</v>
      </c>
      <c r="V934" s="170" t="s">
        <v>254</v>
      </c>
      <c r="W934" s="486">
        <v>7</v>
      </c>
      <c r="X934" s="198">
        <v>418</v>
      </c>
      <c r="Y934" s="138"/>
      <c r="Z934" s="170">
        <v>17</v>
      </c>
      <c r="AA934" s="486">
        <v>0.3</v>
      </c>
      <c r="AB934" s="138"/>
      <c r="AC934" s="580">
        <v>0</v>
      </c>
      <c r="AD934" s="1484"/>
      <c r="AE934" s="1484"/>
      <c r="AF934" s="1484"/>
      <c r="AG934" s="1740"/>
      <c r="AH934" s="1740"/>
      <c r="AI934" s="580"/>
      <c r="AJ934" s="1396" t="s">
        <v>2561</v>
      </c>
      <c r="AK934" s="138"/>
      <c r="AL934" s="138"/>
      <c r="AM934" s="138"/>
      <c r="AN934" s="138"/>
      <c r="AO934" s="171"/>
      <c r="AP934" s="138"/>
      <c r="AQ934" s="172"/>
      <c r="AR934" s="170"/>
      <c r="AS934" s="138"/>
      <c r="AT934" s="138"/>
      <c r="AU934" s="138"/>
    </row>
    <row r="935" spans="1:47" s="73" customFormat="1" ht="15" customHeight="1" x14ac:dyDescent="0.2">
      <c r="A935" s="2649"/>
      <c r="B935" s="578"/>
      <c r="C935" s="1691" t="s">
        <v>2549</v>
      </c>
      <c r="D935" s="2029"/>
      <c r="E935" s="486"/>
      <c r="F935" s="1624"/>
      <c r="H935" s="143" t="s">
        <v>2643</v>
      </c>
      <c r="I935" s="579">
        <v>32727407</v>
      </c>
      <c r="J935" s="579"/>
      <c r="K935" s="579"/>
      <c r="L935" s="579"/>
      <c r="M935" s="579"/>
      <c r="N935" s="1404" t="s">
        <v>2654</v>
      </c>
      <c r="O935" s="138">
        <v>572</v>
      </c>
      <c r="P935" s="169">
        <v>44034</v>
      </c>
      <c r="Q935" s="138" t="s">
        <v>2647</v>
      </c>
      <c r="R935" s="138" t="s">
        <v>2559</v>
      </c>
      <c r="S935" s="486" t="s">
        <v>921</v>
      </c>
      <c r="T935" s="138" t="s">
        <v>60</v>
      </c>
      <c r="U935" s="138" t="s">
        <v>1864</v>
      </c>
      <c r="V935" s="170" t="s">
        <v>254</v>
      </c>
      <c r="W935" s="486">
        <v>7</v>
      </c>
      <c r="X935" s="198">
        <v>418</v>
      </c>
      <c r="Y935" s="138"/>
      <c r="Z935" s="170">
        <v>17</v>
      </c>
      <c r="AA935" s="486">
        <v>0.3</v>
      </c>
      <c r="AB935" s="138"/>
      <c r="AC935" s="580">
        <v>0</v>
      </c>
      <c r="AD935" s="1484"/>
      <c r="AE935" s="1484"/>
      <c r="AF935" s="1484"/>
      <c r="AG935" s="1740"/>
      <c r="AH935" s="1740"/>
      <c r="AI935" s="580"/>
      <c r="AJ935" s="1396" t="s">
        <v>2562</v>
      </c>
      <c r="AK935" s="138"/>
      <c r="AL935" s="138"/>
      <c r="AM935" s="138"/>
      <c r="AN935" s="138"/>
      <c r="AO935" s="171"/>
      <c r="AP935" s="138"/>
      <c r="AQ935" s="172"/>
      <c r="AR935" s="170"/>
      <c r="AS935" s="138"/>
      <c r="AT935" s="138"/>
      <c r="AU935" s="138"/>
    </row>
    <row r="936" spans="1:47" s="73" customFormat="1" ht="15" customHeight="1" x14ac:dyDescent="0.2">
      <c r="A936" s="2649"/>
      <c r="B936" s="578"/>
      <c r="C936" s="1691" t="s">
        <v>2549</v>
      </c>
      <c r="D936" s="2029">
        <v>0.86944444444444446</v>
      </c>
      <c r="E936" s="486">
        <v>341632</v>
      </c>
      <c r="F936" s="1624"/>
      <c r="H936" s="143" t="s">
        <v>2644</v>
      </c>
      <c r="I936" s="143">
        <v>32728555</v>
      </c>
      <c r="J936" s="143"/>
      <c r="K936" s="143"/>
      <c r="L936" s="143"/>
      <c r="M936" s="143"/>
      <c r="N936" s="1404" t="s">
        <v>2654</v>
      </c>
      <c r="O936" s="138">
        <v>573</v>
      </c>
      <c r="P936" s="169">
        <v>44034</v>
      </c>
      <c r="Q936" s="138" t="s">
        <v>2648</v>
      </c>
      <c r="R936" s="138" t="s">
        <v>2560</v>
      </c>
      <c r="S936" s="486" t="s">
        <v>921</v>
      </c>
      <c r="T936" s="138" t="s">
        <v>60</v>
      </c>
      <c r="U936" s="138" t="s">
        <v>1864</v>
      </c>
      <c r="V936" s="170" t="s">
        <v>254</v>
      </c>
      <c r="W936" s="486">
        <v>7</v>
      </c>
      <c r="X936" s="198">
        <v>418</v>
      </c>
      <c r="Y936" s="138"/>
      <c r="Z936" s="170">
        <v>17</v>
      </c>
      <c r="AA936" s="486">
        <v>0.3</v>
      </c>
      <c r="AB936" s="138"/>
      <c r="AC936" s="580">
        <v>0</v>
      </c>
      <c r="AD936" s="1484"/>
      <c r="AE936" s="1484"/>
      <c r="AF936" s="1484"/>
      <c r="AG936" s="1740"/>
      <c r="AH936" s="1740"/>
      <c r="AI936" s="580"/>
      <c r="AJ936" s="1396" t="s">
        <v>2563</v>
      </c>
      <c r="AK936" s="138"/>
      <c r="AL936" s="138"/>
      <c r="AM936" s="138"/>
      <c r="AN936" s="138"/>
      <c r="AO936" s="171"/>
      <c r="AP936" s="138"/>
      <c r="AQ936" s="172"/>
      <c r="AR936" s="170"/>
      <c r="AS936" s="138"/>
      <c r="AT936" s="138"/>
      <c r="AU936" s="138"/>
    </row>
    <row r="937" spans="1:47" x14ac:dyDescent="0.2">
      <c r="D937" s="1993"/>
      <c r="E937" s="216"/>
    </row>
    <row r="938" spans="1:47" s="73" customFormat="1" ht="15" customHeight="1" x14ac:dyDescent="0.2">
      <c r="A938" s="2649" t="s">
        <v>2712</v>
      </c>
      <c r="B938" s="578"/>
      <c r="C938" s="1692" t="s">
        <v>2549</v>
      </c>
      <c r="D938" s="2029"/>
      <c r="E938" s="486"/>
      <c r="F938" s="1624"/>
      <c r="H938" s="143" t="s">
        <v>2655</v>
      </c>
      <c r="I938" s="654" t="s">
        <v>2545</v>
      </c>
      <c r="J938" s="654"/>
      <c r="K938" s="654"/>
      <c r="L938" s="654"/>
      <c r="M938" s="654"/>
      <c r="N938" s="654" t="s">
        <v>2587</v>
      </c>
      <c r="O938" s="138">
        <v>574</v>
      </c>
      <c r="P938" s="169">
        <v>44034</v>
      </c>
      <c r="Q938" s="138" t="s">
        <v>2659</v>
      </c>
      <c r="R938" s="138" t="s">
        <v>2572</v>
      </c>
      <c r="S938" s="486" t="s">
        <v>921</v>
      </c>
      <c r="T938" s="138" t="s">
        <v>60</v>
      </c>
      <c r="U938" s="138" t="s">
        <v>1864</v>
      </c>
      <c r="V938" s="170" t="s">
        <v>254</v>
      </c>
      <c r="W938" s="486">
        <v>7</v>
      </c>
      <c r="X938" s="486">
        <v>418</v>
      </c>
      <c r="Y938" s="138"/>
      <c r="Z938" s="170">
        <v>17</v>
      </c>
      <c r="AA938" s="486">
        <v>1E-3</v>
      </c>
      <c r="AB938" s="138"/>
      <c r="AC938" s="580">
        <v>0</v>
      </c>
      <c r="AD938" s="1484"/>
      <c r="AE938" s="1484"/>
      <c r="AF938" s="1484"/>
      <c r="AG938" s="1740"/>
      <c r="AH938" s="1740"/>
      <c r="AI938" s="580"/>
      <c r="AJ938" s="1396" t="s">
        <v>2664</v>
      </c>
      <c r="AK938" s="138"/>
      <c r="AL938" s="138"/>
      <c r="AM938" s="138"/>
      <c r="AN938" s="138"/>
      <c r="AO938" s="171"/>
      <c r="AP938" s="138"/>
      <c r="AQ938" s="172"/>
      <c r="AR938" s="170"/>
      <c r="AS938" s="138"/>
      <c r="AT938" s="138"/>
      <c r="AU938" s="138"/>
    </row>
    <row r="939" spans="1:47" s="73" customFormat="1" ht="15" customHeight="1" x14ac:dyDescent="0.2">
      <c r="A939" s="2649"/>
      <c r="B939" s="578"/>
      <c r="C939" s="1692" t="s">
        <v>2549</v>
      </c>
      <c r="D939" s="2029"/>
      <c r="E939" s="486"/>
      <c r="F939" s="1624"/>
      <c r="H939" s="143" t="s">
        <v>2656</v>
      </c>
      <c r="I939" s="654" t="s">
        <v>2545</v>
      </c>
      <c r="J939" s="654"/>
      <c r="K939" s="654"/>
      <c r="L939" s="654"/>
      <c r="M939" s="654"/>
      <c r="N939" s="654" t="s">
        <v>2587</v>
      </c>
      <c r="O939" s="138">
        <v>575</v>
      </c>
      <c r="P939" s="169">
        <v>44034</v>
      </c>
      <c r="Q939" s="138" t="s">
        <v>2660</v>
      </c>
      <c r="R939" s="138" t="s">
        <v>2569</v>
      </c>
      <c r="S939" s="486" t="s">
        <v>921</v>
      </c>
      <c r="T939" s="138" t="s">
        <v>60</v>
      </c>
      <c r="U939" s="138" t="s">
        <v>1864</v>
      </c>
      <c r="V939" s="170" t="s">
        <v>254</v>
      </c>
      <c r="W939" s="486">
        <v>7</v>
      </c>
      <c r="X939" s="486">
        <v>418</v>
      </c>
      <c r="Y939" s="138"/>
      <c r="Z939" s="170">
        <v>17</v>
      </c>
      <c r="AA939" s="486">
        <v>1E-3</v>
      </c>
      <c r="AB939" s="138"/>
      <c r="AC939" s="580">
        <v>0</v>
      </c>
      <c r="AD939" s="1484"/>
      <c r="AE939" s="1484"/>
      <c r="AF939" s="1484"/>
      <c r="AG939" s="1740"/>
      <c r="AH939" s="1740"/>
      <c r="AI939" s="580"/>
      <c r="AJ939" s="1396" t="s">
        <v>2665</v>
      </c>
      <c r="AK939" s="138"/>
      <c r="AL939" s="138"/>
      <c r="AM939" s="138"/>
      <c r="AN939" s="138"/>
      <c r="AO939" s="171"/>
      <c r="AP939" s="138"/>
      <c r="AQ939" s="172"/>
      <c r="AR939" s="170"/>
      <c r="AS939" s="138"/>
      <c r="AT939" s="138"/>
      <c r="AU939" s="138"/>
    </row>
    <row r="940" spans="1:47" s="73" customFormat="1" ht="15" customHeight="1" x14ac:dyDescent="0.2">
      <c r="A940" s="2649"/>
      <c r="B940" s="578"/>
      <c r="C940" s="1692" t="s">
        <v>2549</v>
      </c>
      <c r="D940" s="2029"/>
      <c r="E940" s="486"/>
      <c r="F940" s="1624"/>
      <c r="H940" s="143" t="s">
        <v>2657</v>
      </c>
      <c r="I940" s="654" t="s">
        <v>2545</v>
      </c>
      <c r="J940" s="654"/>
      <c r="K940" s="654"/>
      <c r="L940" s="654"/>
      <c r="M940" s="654"/>
      <c r="N940" s="654" t="s">
        <v>2587</v>
      </c>
      <c r="O940" s="138">
        <v>576</v>
      </c>
      <c r="P940" s="169">
        <v>44034</v>
      </c>
      <c r="Q940" s="138" t="s">
        <v>2661</v>
      </c>
      <c r="R940" s="138" t="s">
        <v>2570</v>
      </c>
      <c r="S940" s="486" t="s">
        <v>921</v>
      </c>
      <c r="T940" s="138" t="s">
        <v>60</v>
      </c>
      <c r="U940" s="138" t="s">
        <v>1864</v>
      </c>
      <c r="V940" s="170" t="s">
        <v>254</v>
      </c>
      <c r="W940" s="486">
        <v>7</v>
      </c>
      <c r="X940" s="486">
        <v>418</v>
      </c>
      <c r="Y940" s="138"/>
      <c r="Z940" s="170">
        <v>17</v>
      </c>
      <c r="AA940" s="486">
        <v>1E-3</v>
      </c>
      <c r="AB940" s="138"/>
      <c r="AC940" s="580">
        <v>0</v>
      </c>
      <c r="AD940" s="1484"/>
      <c r="AE940" s="1484"/>
      <c r="AF940" s="1484"/>
      <c r="AG940" s="1740"/>
      <c r="AH940" s="1740"/>
      <c r="AI940" s="580"/>
      <c r="AJ940" s="1396" t="s">
        <v>2666</v>
      </c>
      <c r="AK940" s="138"/>
      <c r="AL940" s="138"/>
      <c r="AM940" s="138"/>
      <c r="AN940" s="138"/>
      <c r="AO940" s="171"/>
      <c r="AP940" s="138"/>
      <c r="AQ940" s="172"/>
      <c r="AR940" s="170"/>
      <c r="AS940" s="138"/>
      <c r="AT940" s="138"/>
      <c r="AU940" s="138"/>
    </row>
    <row r="941" spans="1:47" s="73" customFormat="1" ht="15" customHeight="1" x14ac:dyDescent="0.2">
      <c r="A941" s="2649"/>
      <c r="B941" s="578"/>
      <c r="C941" s="1692" t="s">
        <v>2549</v>
      </c>
      <c r="D941" s="2029"/>
      <c r="E941" s="486"/>
      <c r="F941" s="1624"/>
      <c r="H941" s="143" t="s">
        <v>2658</v>
      </c>
      <c r="I941" s="654" t="s">
        <v>2545</v>
      </c>
      <c r="J941" s="654"/>
      <c r="K941" s="654"/>
      <c r="L941" s="654"/>
      <c r="M941" s="654"/>
      <c r="N941" s="654" t="s">
        <v>2587</v>
      </c>
      <c r="O941" s="138">
        <v>577</v>
      </c>
      <c r="P941" s="169">
        <v>44034</v>
      </c>
      <c r="Q941" s="138" t="s">
        <v>2662</v>
      </c>
      <c r="R941" s="138" t="s">
        <v>2571</v>
      </c>
      <c r="S941" s="486" t="s">
        <v>921</v>
      </c>
      <c r="T941" s="138" t="s">
        <v>60</v>
      </c>
      <c r="U941" s="138" t="s">
        <v>1864</v>
      </c>
      <c r="V941" s="170" t="s">
        <v>254</v>
      </c>
      <c r="W941" s="486">
        <v>7</v>
      </c>
      <c r="X941" s="486">
        <v>418</v>
      </c>
      <c r="Y941" s="138"/>
      <c r="Z941" s="170">
        <v>17</v>
      </c>
      <c r="AA941" s="486">
        <v>1E-3</v>
      </c>
      <c r="AB941" s="138"/>
      <c r="AC941" s="580">
        <v>0</v>
      </c>
      <c r="AD941" s="1484"/>
      <c r="AE941" s="1484"/>
      <c r="AF941" s="1484"/>
      <c r="AG941" s="1740"/>
      <c r="AH941" s="1740"/>
      <c r="AI941" s="580"/>
      <c r="AJ941" s="1396" t="s">
        <v>2667</v>
      </c>
      <c r="AK941" s="138"/>
      <c r="AL941" s="138"/>
      <c r="AM941" s="138"/>
      <c r="AN941" s="138"/>
      <c r="AO941" s="171"/>
      <c r="AP941" s="138"/>
      <c r="AQ941" s="172"/>
      <c r="AR941" s="170"/>
      <c r="AS941" s="138"/>
      <c r="AT941" s="138"/>
      <c r="AU941" s="138"/>
    </row>
    <row r="942" spans="1:47" x14ac:dyDescent="0.2">
      <c r="A942" s="18"/>
    </row>
    <row r="943" spans="1:47" s="73" customFormat="1" ht="15" customHeight="1" x14ac:dyDescent="0.2">
      <c r="A943" s="2649" t="s">
        <v>2713</v>
      </c>
      <c r="B943" s="578"/>
      <c r="C943" s="1691" t="s">
        <v>2549</v>
      </c>
      <c r="D943" s="2029">
        <v>1.1805555555555556</v>
      </c>
      <c r="E943" s="486">
        <v>464576</v>
      </c>
      <c r="F943" s="1624"/>
      <c r="H943" s="143" t="s">
        <v>2668</v>
      </c>
      <c r="I943" s="143">
        <v>32730570</v>
      </c>
      <c r="J943" s="143"/>
      <c r="K943" s="143"/>
      <c r="L943" s="143"/>
      <c r="M943" s="143"/>
      <c r="N943" s="1404"/>
      <c r="O943" s="138">
        <v>578</v>
      </c>
      <c r="P943" s="169">
        <v>44034</v>
      </c>
      <c r="Q943" s="138" t="s">
        <v>2670</v>
      </c>
      <c r="R943" s="138" t="s">
        <v>2645</v>
      </c>
      <c r="S943" s="486" t="s">
        <v>921</v>
      </c>
      <c r="T943" s="138" t="s">
        <v>60</v>
      </c>
      <c r="U943" s="138" t="s">
        <v>1864</v>
      </c>
      <c r="V943" s="170" t="s">
        <v>254</v>
      </c>
      <c r="W943" s="486">
        <v>7</v>
      </c>
      <c r="X943" s="486">
        <v>418</v>
      </c>
      <c r="Y943" s="138"/>
      <c r="Z943" s="170">
        <v>17</v>
      </c>
      <c r="AA943" s="486">
        <v>0.3</v>
      </c>
      <c r="AB943" s="138"/>
      <c r="AC943" s="580">
        <v>0</v>
      </c>
      <c r="AD943" s="1484"/>
      <c r="AE943" s="1484"/>
      <c r="AF943" s="1484"/>
      <c r="AG943" s="1740"/>
      <c r="AH943" s="1740"/>
      <c r="AI943" s="580"/>
      <c r="AJ943" s="1387" t="s">
        <v>2672</v>
      </c>
      <c r="AK943" s="138"/>
      <c r="AL943" s="138"/>
      <c r="AM943" s="138"/>
      <c r="AN943" s="138"/>
      <c r="AO943" s="171"/>
      <c r="AP943" s="138"/>
      <c r="AQ943" s="172"/>
      <c r="AR943" s="170"/>
      <c r="AS943" s="138"/>
      <c r="AT943" s="138"/>
      <c r="AU943" s="138"/>
    </row>
    <row r="944" spans="1:47" s="73" customFormat="1" ht="15" customHeight="1" x14ac:dyDescent="0.2">
      <c r="A944" s="2649"/>
      <c r="B944" s="578"/>
      <c r="C944" s="1691" t="s">
        <v>2549</v>
      </c>
      <c r="D944" s="2029">
        <v>0.81527777777777777</v>
      </c>
      <c r="E944" s="486"/>
      <c r="F944" s="1624"/>
      <c r="H944" s="143" t="s">
        <v>2669</v>
      </c>
      <c r="I944" s="143">
        <v>32730572</v>
      </c>
      <c r="J944" s="143"/>
      <c r="K944" s="143"/>
      <c r="L944" s="143"/>
      <c r="M944" s="143"/>
      <c r="N944" s="1404"/>
      <c r="O944" s="138">
        <v>579</v>
      </c>
      <c r="P944" s="169">
        <v>44034</v>
      </c>
      <c r="Q944" s="138" t="s">
        <v>2671</v>
      </c>
      <c r="R944" s="138" t="s">
        <v>2648</v>
      </c>
      <c r="S944" s="486" t="s">
        <v>921</v>
      </c>
      <c r="T944" s="138" t="s">
        <v>60</v>
      </c>
      <c r="U944" s="138" t="s">
        <v>1864</v>
      </c>
      <c r="V944" s="170" t="s">
        <v>254</v>
      </c>
      <c r="W944" s="486">
        <v>7</v>
      </c>
      <c r="X944" s="486">
        <v>418</v>
      </c>
      <c r="Y944" s="138"/>
      <c r="Z944" s="170">
        <v>17</v>
      </c>
      <c r="AA944" s="486">
        <v>0.3</v>
      </c>
      <c r="AB944" s="138"/>
      <c r="AC944" s="580">
        <v>0</v>
      </c>
      <c r="AD944" s="1484"/>
      <c r="AE944" s="1484"/>
      <c r="AF944" s="1484"/>
      <c r="AG944" s="1740"/>
      <c r="AH944" s="1740"/>
      <c r="AI944" s="580"/>
      <c r="AJ944" s="1387" t="s">
        <v>2672</v>
      </c>
      <c r="AK944" s="138"/>
      <c r="AL944" s="138"/>
      <c r="AM944" s="138"/>
      <c r="AN944" s="138"/>
      <c r="AO944" s="171"/>
      <c r="AP944" s="138"/>
      <c r="AQ944" s="172"/>
      <c r="AR944" s="170"/>
      <c r="AS944" s="138"/>
      <c r="AT944" s="138"/>
      <c r="AU944" s="138"/>
    </row>
    <row r="946" spans="1:47" s="83" customFormat="1" ht="16" x14ac:dyDescent="0.2">
      <c r="A946" s="2651" t="s">
        <v>2714</v>
      </c>
      <c r="B946" s="139"/>
      <c r="C946" s="104"/>
      <c r="D946" s="2021"/>
      <c r="E946" s="139"/>
      <c r="F946" s="1632"/>
      <c r="G946" s="342"/>
      <c r="H946" s="166" t="s">
        <v>2674</v>
      </c>
      <c r="I946" s="166">
        <v>32731806</v>
      </c>
      <c r="J946" s="166"/>
      <c r="K946" s="166"/>
      <c r="L946" s="166"/>
      <c r="M946" s="166"/>
      <c r="N946" s="298"/>
      <c r="O946" s="139">
        <v>580</v>
      </c>
      <c r="P946" s="296">
        <v>44034</v>
      </c>
      <c r="Q946" s="139" t="s">
        <v>2676</v>
      </c>
      <c r="R946" s="139" t="s">
        <v>2214</v>
      </c>
      <c r="S946" s="139" t="s">
        <v>921</v>
      </c>
      <c r="T946" s="139" t="s">
        <v>22</v>
      </c>
      <c r="U946" s="210" t="s">
        <v>1785</v>
      </c>
      <c r="V946" s="297" t="s">
        <v>2122</v>
      </c>
      <c r="W946" s="139"/>
      <c r="X946" s="260">
        <v>409</v>
      </c>
      <c r="Y946" s="139"/>
      <c r="Z946" s="297">
        <v>19</v>
      </c>
      <c r="AA946" s="1278">
        <v>0.12</v>
      </c>
      <c r="AB946" s="166"/>
      <c r="AC946" s="166"/>
      <c r="AD946" s="1146"/>
      <c r="AE946" s="1146"/>
      <c r="AF946" s="1146"/>
      <c r="AG946" s="1765"/>
      <c r="AH946" s="1765"/>
      <c r="AI946" s="166"/>
      <c r="AJ946" s="1365" t="s">
        <v>2673</v>
      </c>
      <c r="AK946" s="139"/>
      <c r="AL946" s="139"/>
      <c r="AM946" s="139"/>
      <c r="AN946" s="139"/>
      <c r="AO946" s="299"/>
      <c r="AP946" s="139"/>
      <c r="AQ946" s="300"/>
      <c r="AR946" s="297"/>
      <c r="AS946" s="139"/>
      <c r="AT946" s="139"/>
      <c r="AU946" s="139"/>
    </row>
    <row r="947" spans="1:47" s="83" customFormat="1" ht="16" x14ac:dyDescent="0.2">
      <c r="A947" s="2651"/>
      <c r="B947" s="139"/>
      <c r="C947" s="104"/>
      <c r="D947" s="2021"/>
      <c r="E947" s="139"/>
      <c r="F947" s="1632"/>
      <c r="G947" s="342"/>
      <c r="H947" s="166" t="s">
        <v>2675</v>
      </c>
      <c r="I947" s="166">
        <v>32830386</v>
      </c>
      <c r="J947" s="166"/>
      <c r="K947" s="166"/>
      <c r="L947" s="166"/>
      <c r="M947" s="166"/>
      <c r="N947" s="298" t="s">
        <v>2725</v>
      </c>
      <c r="O947" s="139">
        <v>581</v>
      </c>
      <c r="P947" s="296">
        <v>44039</v>
      </c>
      <c r="Q947" s="139" t="s">
        <v>2677</v>
      </c>
      <c r="R947" s="139" t="s">
        <v>2214</v>
      </c>
      <c r="S947" s="139" t="s">
        <v>921</v>
      </c>
      <c r="T947" s="139" t="s">
        <v>22</v>
      </c>
      <c r="U947" s="210" t="s">
        <v>1785</v>
      </c>
      <c r="V947" s="297" t="s">
        <v>2122</v>
      </c>
      <c r="W947" s="139"/>
      <c r="X947" s="260">
        <v>409</v>
      </c>
      <c r="Y947" s="139"/>
      <c r="Z947" s="297">
        <v>19</v>
      </c>
      <c r="AA947" s="1278">
        <v>0.12</v>
      </c>
      <c r="AB947" s="166"/>
      <c r="AC947" s="166"/>
      <c r="AD947" s="1146"/>
      <c r="AE947" s="1146"/>
      <c r="AF947" s="1146"/>
      <c r="AG947" s="1765"/>
      <c r="AH947" s="1765"/>
      <c r="AI947" s="166"/>
      <c r="AJ947" s="1365" t="s">
        <v>2724</v>
      </c>
      <c r="AK947" s="139"/>
      <c r="AL947" s="139"/>
      <c r="AM947" s="139"/>
      <c r="AN947" s="139"/>
      <c r="AO947" s="299"/>
      <c r="AP947" s="139"/>
      <c r="AQ947" s="300"/>
      <c r="AR947" s="297"/>
      <c r="AS947" s="139"/>
      <c r="AT947" s="139"/>
      <c r="AU947" s="139"/>
    </row>
    <row r="949" spans="1:47" s="73" customFormat="1" ht="15" customHeight="1" x14ac:dyDescent="0.2">
      <c r="A949" s="2649" t="s">
        <v>2715</v>
      </c>
      <c r="B949" s="578"/>
      <c r="C949" s="1693"/>
      <c r="D949" s="2023" t="s">
        <v>2689</v>
      </c>
      <c r="E949" s="138">
        <v>244528</v>
      </c>
      <c r="F949" s="1620" t="s">
        <v>2549</v>
      </c>
      <c r="G949" s="1405" t="s">
        <v>2697</v>
      </c>
      <c r="H949" s="143" t="s">
        <v>2693</v>
      </c>
      <c r="I949" s="143">
        <v>32761192</v>
      </c>
      <c r="J949" s="143"/>
      <c r="K949" s="143"/>
      <c r="L949" s="143"/>
      <c r="M949" s="143"/>
      <c r="N949" s="654" t="s">
        <v>2587</v>
      </c>
      <c r="O949" s="138">
        <v>582</v>
      </c>
      <c r="P949" s="169">
        <v>44035</v>
      </c>
      <c r="Q949" s="138" t="s">
        <v>2685</v>
      </c>
      <c r="R949" s="138" t="s">
        <v>2572</v>
      </c>
      <c r="S949" s="486" t="s">
        <v>921</v>
      </c>
      <c r="T949" s="138" t="s">
        <v>60</v>
      </c>
      <c r="U949" s="138" t="s">
        <v>1864</v>
      </c>
      <c r="V949" s="170" t="s">
        <v>254</v>
      </c>
      <c r="W949" s="486">
        <v>7</v>
      </c>
      <c r="X949" s="486">
        <v>418</v>
      </c>
      <c r="Y949" s="138"/>
      <c r="Z949" s="170">
        <v>17</v>
      </c>
      <c r="AA949" s="198">
        <v>0.03</v>
      </c>
      <c r="AB949" s="138"/>
      <c r="AC949" s="580">
        <v>0</v>
      </c>
      <c r="AD949" s="1484"/>
      <c r="AE949" s="1484"/>
      <c r="AF949" s="1484"/>
      <c r="AG949" s="1740"/>
      <c r="AH949" s="1740"/>
      <c r="AI949" s="580"/>
      <c r="AJ949" s="1396" t="s">
        <v>2700</v>
      </c>
      <c r="AK949" s="138"/>
      <c r="AL949" s="138"/>
      <c r="AM949" s="138"/>
      <c r="AN949" s="138"/>
      <c r="AO949" s="171"/>
      <c r="AP949" s="138"/>
      <c r="AQ949" s="172"/>
      <c r="AR949" s="170"/>
      <c r="AS949" s="138"/>
      <c r="AT949" s="138"/>
      <c r="AU949" s="138"/>
    </row>
    <row r="950" spans="1:47" s="73" customFormat="1" ht="15" customHeight="1" x14ac:dyDescent="0.2">
      <c r="A950" s="2649"/>
      <c r="B950" s="578"/>
      <c r="C950" s="1689"/>
      <c r="D950" s="2023" t="s">
        <v>2690</v>
      </c>
      <c r="E950" s="138">
        <v>201552</v>
      </c>
      <c r="F950" s="1620" t="s">
        <v>2549</v>
      </c>
      <c r="G950" s="1405" t="s">
        <v>2698</v>
      </c>
      <c r="H950" s="143" t="s">
        <v>2694</v>
      </c>
      <c r="I950" s="143">
        <v>32761194</v>
      </c>
      <c r="J950" s="143"/>
      <c r="K950" s="143"/>
      <c r="L950" s="143"/>
      <c r="M950" s="143"/>
      <c r="N950" s="654" t="s">
        <v>2587</v>
      </c>
      <c r="O950" s="138">
        <v>583</v>
      </c>
      <c r="P950" s="169">
        <v>44035</v>
      </c>
      <c r="Q950" s="138" t="s">
        <v>2686</v>
      </c>
      <c r="R950" s="138" t="s">
        <v>2569</v>
      </c>
      <c r="S950" s="486" t="s">
        <v>921</v>
      </c>
      <c r="T950" s="138" t="s">
        <v>60</v>
      </c>
      <c r="U950" s="138" t="s">
        <v>1864</v>
      </c>
      <c r="V950" s="170" t="s">
        <v>254</v>
      </c>
      <c r="W950" s="486">
        <v>7</v>
      </c>
      <c r="X950" s="486">
        <v>418</v>
      </c>
      <c r="Y950" s="138"/>
      <c r="Z950" s="170">
        <v>17</v>
      </c>
      <c r="AA950" s="198">
        <v>0.03</v>
      </c>
      <c r="AB950" s="138"/>
      <c r="AC950" s="580">
        <v>0</v>
      </c>
      <c r="AD950" s="1484"/>
      <c r="AE950" s="1484"/>
      <c r="AF950" s="1484"/>
      <c r="AG950" s="1740"/>
      <c r="AH950" s="1740"/>
      <c r="AI950" s="580"/>
      <c r="AJ950" s="1396" t="s">
        <v>2561</v>
      </c>
      <c r="AK950" s="138"/>
      <c r="AL950" s="138"/>
      <c r="AM950" s="138"/>
      <c r="AN950" s="138"/>
      <c r="AO950" s="171"/>
      <c r="AP950" s="138"/>
      <c r="AQ950" s="172"/>
      <c r="AR950" s="170"/>
      <c r="AS950" s="138"/>
      <c r="AT950" s="138"/>
      <c r="AU950" s="138"/>
    </row>
    <row r="951" spans="1:47" s="73" customFormat="1" ht="15" customHeight="1" x14ac:dyDescent="0.2">
      <c r="A951" s="2649"/>
      <c r="B951" s="578"/>
      <c r="C951" s="1689"/>
      <c r="D951" s="2023" t="s">
        <v>2692</v>
      </c>
      <c r="E951" s="138">
        <v>184960</v>
      </c>
      <c r="F951" s="1620" t="s">
        <v>2549</v>
      </c>
      <c r="G951" s="1405" t="s">
        <v>2699</v>
      </c>
      <c r="H951" s="143" t="s">
        <v>2695</v>
      </c>
      <c r="I951" s="143">
        <v>32761196</v>
      </c>
      <c r="J951" s="143"/>
      <c r="K951" s="143"/>
      <c r="L951" s="143"/>
      <c r="M951" s="143"/>
      <c r="N951" s="654" t="s">
        <v>2587</v>
      </c>
      <c r="O951" s="138">
        <v>584</v>
      </c>
      <c r="P951" s="169">
        <v>44035</v>
      </c>
      <c r="Q951" s="138" t="s">
        <v>2687</v>
      </c>
      <c r="R951" s="138" t="s">
        <v>2570</v>
      </c>
      <c r="S951" s="486" t="s">
        <v>921</v>
      </c>
      <c r="T951" s="138" t="s">
        <v>60</v>
      </c>
      <c r="U951" s="138" t="s">
        <v>1864</v>
      </c>
      <c r="V951" s="170" t="s">
        <v>254</v>
      </c>
      <c r="W951" s="486">
        <v>7</v>
      </c>
      <c r="X951" s="486">
        <v>418</v>
      </c>
      <c r="Y951" s="138"/>
      <c r="Z951" s="170">
        <v>17</v>
      </c>
      <c r="AA951" s="198">
        <v>0.03</v>
      </c>
      <c r="AB951" s="138"/>
      <c r="AC951" s="580">
        <v>0</v>
      </c>
      <c r="AD951" s="1484"/>
      <c r="AE951" s="1484"/>
      <c r="AF951" s="1484"/>
      <c r="AG951" s="1740"/>
      <c r="AH951" s="1740"/>
      <c r="AI951" s="580"/>
      <c r="AJ951" s="1396" t="s">
        <v>2562</v>
      </c>
      <c r="AK951" s="138"/>
      <c r="AL951" s="138"/>
      <c r="AM951" s="138"/>
      <c r="AN951" s="138"/>
      <c r="AO951" s="171"/>
      <c r="AP951" s="138"/>
      <c r="AQ951" s="172"/>
      <c r="AR951" s="170"/>
      <c r="AS951" s="138"/>
      <c r="AT951" s="138"/>
      <c r="AU951" s="138"/>
    </row>
    <row r="952" spans="1:47" s="73" customFormat="1" ht="15" customHeight="1" x14ac:dyDescent="0.2">
      <c r="A952" s="2649"/>
      <c r="B952" s="578"/>
      <c r="C952" s="1689"/>
      <c r="D952" s="2023" t="s">
        <v>2691</v>
      </c>
      <c r="E952" s="138">
        <v>163200</v>
      </c>
      <c r="F952" s="1620" t="s">
        <v>2549</v>
      </c>
      <c r="G952" s="1405" t="s">
        <v>2701</v>
      </c>
      <c r="H952" s="143" t="s">
        <v>2696</v>
      </c>
      <c r="I952" s="143">
        <v>32761197</v>
      </c>
      <c r="J952" s="143"/>
      <c r="K952" s="143"/>
      <c r="L952" s="143"/>
      <c r="M952" s="143"/>
      <c r="N952" s="654" t="s">
        <v>2587</v>
      </c>
      <c r="O952" s="138">
        <v>585</v>
      </c>
      <c r="P952" s="169">
        <v>44035</v>
      </c>
      <c r="Q952" s="138" t="s">
        <v>2688</v>
      </c>
      <c r="R952" s="138" t="s">
        <v>2571</v>
      </c>
      <c r="S952" s="486" t="s">
        <v>921</v>
      </c>
      <c r="T952" s="138" t="s">
        <v>60</v>
      </c>
      <c r="U952" s="138" t="s">
        <v>1864</v>
      </c>
      <c r="V952" s="170" t="s">
        <v>254</v>
      </c>
      <c r="W952" s="486">
        <v>7</v>
      </c>
      <c r="X952" s="486">
        <v>418</v>
      </c>
      <c r="Y952" s="138"/>
      <c r="Z952" s="170">
        <v>17</v>
      </c>
      <c r="AA952" s="198">
        <v>0.03</v>
      </c>
      <c r="AB952" s="138"/>
      <c r="AC952" s="580">
        <v>0</v>
      </c>
      <c r="AD952" s="1484"/>
      <c r="AE952" s="1484"/>
      <c r="AF952" s="1484"/>
      <c r="AG952" s="1740"/>
      <c r="AH952" s="1740"/>
      <c r="AI952" s="580"/>
      <c r="AJ952" s="1396" t="s">
        <v>2667</v>
      </c>
      <c r="AK952" s="138"/>
      <c r="AL952" s="138"/>
      <c r="AM952" s="138"/>
      <c r="AN952" s="138"/>
      <c r="AO952" s="171"/>
      <c r="AP952" s="138"/>
      <c r="AQ952" s="172"/>
      <c r="AR952" s="170"/>
      <c r="AS952" s="138"/>
      <c r="AT952" s="138"/>
      <c r="AU952" s="138"/>
    </row>
    <row r="954" spans="1:47" s="83" customFormat="1" ht="16" x14ac:dyDescent="0.2">
      <c r="A954" s="2651" t="s">
        <v>2726</v>
      </c>
      <c r="B954" s="139"/>
      <c r="C954" s="104"/>
      <c r="D954" s="2021"/>
      <c r="E954" s="139"/>
      <c r="F954" s="1632"/>
      <c r="G954" s="342"/>
      <c r="H954" s="166" t="s">
        <v>2727</v>
      </c>
      <c r="I954" s="166">
        <v>32830603</v>
      </c>
      <c r="J954" s="166"/>
      <c r="K954" s="166"/>
      <c r="L954" s="166"/>
      <c r="M954" s="166"/>
      <c r="N954" s="298"/>
      <c r="O954" s="139">
        <v>586</v>
      </c>
      <c r="P954" s="296">
        <v>44038</v>
      </c>
      <c r="Q954" s="139" t="s">
        <v>2729</v>
      </c>
      <c r="R954" s="139" t="s">
        <v>2676</v>
      </c>
      <c r="S954" s="139" t="s">
        <v>921</v>
      </c>
      <c r="T954" s="139" t="s">
        <v>22</v>
      </c>
      <c r="U954" s="210" t="s">
        <v>1785</v>
      </c>
      <c r="V954" s="297" t="s">
        <v>2122</v>
      </c>
      <c r="W954" s="139"/>
      <c r="X954" s="260">
        <v>409</v>
      </c>
      <c r="Y954" s="139"/>
      <c r="Z954" s="297">
        <v>19</v>
      </c>
      <c r="AA954" s="326">
        <v>1E-3</v>
      </c>
      <c r="AB954" s="166"/>
      <c r="AC954" s="166"/>
      <c r="AD954" s="1146"/>
      <c r="AE954" s="1146"/>
      <c r="AF954" s="1146"/>
      <c r="AG954" s="1765"/>
      <c r="AH954" s="1765"/>
      <c r="AI954" s="166"/>
      <c r="AJ954" s="1365" t="s">
        <v>2731</v>
      </c>
      <c r="AK954" s="139"/>
      <c r="AL954" s="139"/>
      <c r="AM954" s="139"/>
      <c r="AN954" s="139"/>
      <c r="AO954" s="299"/>
      <c r="AP954" s="139"/>
      <c r="AQ954" s="300"/>
      <c r="AR954" s="297"/>
      <c r="AS954" s="139"/>
      <c r="AT954" s="139"/>
      <c r="AU954" s="139"/>
    </row>
    <row r="955" spans="1:47" s="83" customFormat="1" ht="16" x14ac:dyDescent="0.2">
      <c r="A955" s="2651"/>
      <c r="B955" s="139"/>
      <c r="C955" s="104"/>
      <c r="D955" s="2021"/>
      <c r="E955" s="139"/>
      <c r="F955" s="1632"/>
      <c r="G955" s="342"/>
      <c r="H955" s="166" t="s">
        <v>2728</v>
      </c>
      <c r="I955" s="166">
        <v>32830604</v>
      </c>
      <c r="J955" s="166"/>
      <c r="K955" s="166"/>
      <c r="L955" s="166"/>
      <c r="M955" s="166"/>
      <c r="N955" s="298"/>
      <c r="O955" s="139">
        <v>587</v>
      </c>
      <c r="P955" s="296">
        <v>44038</v>
      </c>
      <c r="Q955" s="139" t="s">
        <v>2730</v>
      </c>
      <c r="R955" s="139" t="s">
        <v>2677</v>
      </c>
      <c r="S955" s="139" t="s">
        <v>921</v>
      </c>
      <c r="T955" s="139" t="s">
        <v>22</v>
      </c>
      <c r="U955" s="210" t="s">
        <v>1785</v>
      </c>
      <c r="V955" s="297" t="s">
        <v>2122</v>
      </c>
      <c r="W955" s="139"/>
      <c r="X955" s="260">
        <v>409</v>
      </c>
      <c r="Y955" s="139"/>
      <c r="Z955" s="297">
        <v>19</v>
      </c>
      <c r="AA955" s="326">
        <v>1E-3</v>
      </c>
      <c r="AB955" s="166"/>
      <c r="AC955" s="166"/>
      <c r="AD955" s="1146"/>
      <c r="AE955" s="1146"/>
      <c r="AF955" s="1146"/>
      <c r="AG955" s="1765"/>
      <c r="AH955" s="1765"/>
      <c r="AI955" s="166"/>
      <c r="AJ955" s="1365" t="s">
        <v>2732</v>
      </c>
      <c r="AK955" s="139"/>
      <c r="AL955" s="139"/>
      <c r="AM955" s="139"/>
      <c r="AN955" s="139"/>
      <c r="AO955" s="299"/>
      <c r="AP955" s="139"/>
      <c r="AQ955" s="300"/>
      <c r="AR955" s="297"/>
      <c r="AS955" s="139"/>
      <c r="AT955" s="139"/>
      <c r="AU955" s="139"/>
    </row>
    <row r="957" spans="1:47" s="73" customFormat="1" ht="15" customHeight="1" x14ac:dyDescent="0.2">
      <c r="A957" s="12"/>
      <c r="B957" s="578"/>
      <c r="C957" s="1690"/>
      <c r="D957" s="2030" t="s">
        <v>2736</v>
      </c>
      <c r="E957" s="486">
        <v>1407872</v>
      </c>
      <c r="F957" s="1620" t="s">
        <v>2540</v>
      </c>
      <c r="H957" s="143" t="s">
        <v>2733</v>
      </c>
      <c r="I957" s="579">
        <v>32831548</v>
      </c>
      <c r="J957" s="579"/>
      <c r="K957" s="579"/>
      <c r="L957" s="579"/>
      <c r="M957" s="579"/>
      <c r="N957" s="654"/>
      <c r="O957" s="138">
        <v>588</v>
      </c>
      <c r="P957" s="169">
        <v>44038</v>
      </c>
      <c r="Q957" s="138" t="s">
        <v>2734</v>
      </c>
      <c r="R957" s="138" t="s">
        <v>2557</v>
      </c>
      <c r="S957" s="486" t="s">
        <v>921</v>
      </c>
      <c r="T957" s="138" t="s">
        <v>60</v>
      </c>
      <c r="U957" s="138" t="s">
        <v>1864</v>
      </c>
      <c r="V957" s="170" t="s">
        <v>254</v>
      </c>
      <c r="W957" s="486">
        <v>7</v>
      </c>
      <c r="X957" s="486">
        <v>10720</v>
      </c>
      <c r="Y957" s="138"/>
      <c r="Z957" s="170">
        <v>17</v>
      </c>
      <c r="AA957" s="486">
        <v>0.3</v>
      </c>
      <c r="AB957" s="138"/>
      <c r="AC957" s="580">
        <v>0</v>
      </c>
      <c r="AD957" s="1484"/>
      <c r="AE957" s="1484"/>
      <c r="AF957" s="1484"/>
      <c r="AG957" s="1740"/>
      <c r="AH957" s="1740"/>
      <c r="AI957" s="580"/>
      <c r="AJ957" s="1396" t="s">
        <v>2735</v>
      </c>
      <c r="AK957" s="138"/>
      <c r="AL957" s="138"/>
      <c r="AM957" s="138"/>
      <c r="AN957" s="138"/>
      <c r="AO957" s="171"/>
      <c r="AP957" s="138"/>
      <c r="AQ957" s="172"/>
      <c r="AR957" s="170"/>
      <c r="AS957" s="138"/>
      <c r="AT957" s="138"/>
      <c r="AU957" s="138"/>
    </row>
    <row r="958" spans="1:47" x14ac:dyDescent="0.2">
      <c r="A958" s="1431" t="s">
        <v>2754</v>
      </c>
    </row>
    <row r="959" spans="1:47" s="73" customFormat="1" ht="15" customHeight="1" x14ac:dyDescent="0.2">
      <c r="A959" s="2649" t="s">
        <v>2750</v>
      </c>
      <c r="B959" s="578"/>
      <c r="C959" s="1689"/>
      <c r="D959" s="2025" t="s">
        <v>2740</v>
      </c>
      <c r="E959" s="486">
        <v>1649408</v>
      </c>
      <c r="F959" s="1620" t="s">
        <v>2549</v>
      </c>
      <c r="H959" s="143" t="s">
        <v>2737</v>
      </c>
      <c r="I959" s="579">
        <v>32833050</v>
      </c>
      <c r="J959" s="579"/>
      <c r="K959" s="579"/>
      <c r="L959" s="579"/>
      <c r="M959" s="579"/>
      <c r="N959" s="1404" t="s">
        <v>2654</v>
      </c>
      <c r="O959" s="138">
        <v>589</v>
      </c>
      <c r="P959" s="169">
        <v>44038</v>
      </c>
      <c r="Q959" s="138" t="s">
        <v>2739</v>
      </c>
      <c r="R959" s="138" t="s">
        <v>2553</v>
      </c>
      <c r="S959" s="486" t="s">
        <v>921</v>
      </c>
      <c r="T959" s="138" t="s">
        <v>60</v>
      </c>
      <c r="U959" s="138" t="s">
        <v>1864</v>
      </c>
      <c r="V959" s="170" t="s">
        <v>254</v>
      </c>
      <c r="W959" s="486">
        <v>7</v>
      </c>
      <c r="X959" s="198">
        <v>2680</v>
      </c>
      <c r="Y959" s="138"/>
      <c r="Z959" s="170">
        <v>17</v>
      </c>
      <c r="AA959" s="486">
        <v>0.4</v>
      </c>
      <c r="AB959" s="138"/>
      <c r="AC959" s="580">
        <v>0</v>
      </c>
      <c r="AD959" s="1484"/>
      <c r="AE959" s="1484"/>
      <c r="AF959" s="1484"/>
      <c r="AG959" s="1740"/>
      <c r="AH959" s="1740"/>
      <c r="AI959" s="580"/>
      <c r="AJ959" s="1396" t="s">
        <v>2738</v>
      </c>
      <c r="AK959" s="138"/>
      <c r="AL959" s="138"/>
      <c r="AM959" s="138"/>
      <c r="AN959" s="138"/>
      <c r="AO959" s="171"/>
      <c r="AP959" s="138"/>
      <c r="AQ959" s="172"/>
      <c r="AR959" s="170"/>
      <c r="AS959" s="138"/>
      <c r="AT959" s="138"/>
      <c r="AU959" s="138"/>
    </row>
    <row r="960" spans="1:47" s="73" customFormat="1" ht="15" customHeight="1" x14ac:dyDescent="0.2">
      <c r="A960" s="2649"/>
      <c r="B960" s="578"/>
      <c r="C960" s="1689"/>
      <c r="D960" s="2025" t="s">
        <v>2756</v>
      </c>
      <c r="E960" s="486">
        <v>7021952</v>
      </c>
      <c r="F960" s="1641" t="s">
        <v>2741</v>
      </c>
      <c r="H960" s="143" t="s">
        <v>2743</v>
      </c>
      <c r="I960" s="579">
        <v>32839276</v>
      </c>
      <c r="J960" s="579"/>
      <c r="K960" s="579"/>
      <c r="L960" s="579"/>
      <c r="M960" s="579"/>
      <c r="N960" s="579" t="s">
        <v>2654</v>
      </c>
      <c r="O960" s="138">
        <v>590</v>
      </c>
      <c r="P960" s="169">
        <v>44038</v>
      </c>
      <c r="Q960" s="138" t="s">
        <v>2742</v>
      </c>
      <c r="R960" s="138" t="s">
        <v>2739</v>
      </c>
      <c r="S960" s="486" t="s">
        <v>921</v>
      </c>
      <c r="T960" s="138" t="s">
        <v>60</v>
      </c>
      <c r="U960" s="138" t="s">
        <v>1864</v>
      </c>
      <c r="V960" s="170" t="s">
        <v>254</v>
      </c>
      <c r="W960" s="486">
        <v>7</v>
      </c>
      <c r="X960" s="198">
        <v>10720</v>
      </c>
      <c r="Y960" s="138"/>
      <c r="Z960" s="170">
        <v>17</v>
      </c>
      <c r="AA960" s="486">
        <v>0.4</v>
      </c>
      <c r="AB960" s="138"/>
      <c r="AC960" s="580">
        <v>0</v>
      </c>
      <c r="AD960" s="1484"/>
      <c r="AE960" s="1484"/>
      <c r="AF960" s="1484"/>
      <c r="AG960" s="1740"/>
      <c r="AH960" s="1740"/>
      <c r="AI960" s="580"/>
      <c r="AJ960" s="1430" t="s">
        <v>2755</v>
      </c>
      <c r="AK960" s="138"/>
      <c r="AL960" s="138"/>
      <c r="AM960" s="138"/>
      <c r="AN960" s="138"/>
      <c r="AO960" s="171"/>
      <c r="AP960" s="138"/>
      <c r="AQ960" s="172"/>
      <c r="AR960" s="170"/>
      <c r="AS960" s="138"/>
      <c r="AT960" s="138"/>
      <c r="AU960" s="138"/>
    </row>
    <row r="961" spans="1:47" s="73" customFormat="1" ht="15" customHeight="1" x14ac:dyDescent="0.2">
      <c r="A961" s="2649"/>
      <c r="B961" s="578"/>
      <c r="C961" s="1689"/>
      <c r="D961" s="2025" t="s">
        <v>2757</v>
      </c>
      <c r="E961" s="486">
        <v>5756608</v>
      </c>
      <c r="F961" s="1620" t="s">
        <v>2741</v>
      </c>
      <c r="H961" s="143" t="s">
        <v>2744</v>
      </c>
      <c r="I961" s="579">
        <v>32839277</v>
      </c>
      <c r="J961" s="579"/>
      <c r="K961" s="579"/>
      <c r="L961" s="579"/>
      <c r="M961" s="579"/>
      <c r="N961" s="579" t="s">
        <v>2654</v>
      </c>
      <c r="O961" s="138">
        <v>591</v>
      </c>
      <c r="P961" s="169">
        <v>44038</v>
      </c>
      <c r="Q961" s="138" t="s">
        <v>2747</v>
      </c>
      <c r="R961" s="138" t="s">
        <v>2742</v>
      </c>
      <c r="S961" s="486" t="s">
        <v>921</v>
      </c>
      <c r="T961" s="138" t="s">
        <v>60</v>
      </c>
      <c r="U961" s="138" t="s">
        <v>1864</v>
      </c>
      <c r="V961" s="170" t="s">
        <v>254</v>
      </c>
      <c r="W961" s="486">
        <v>7</v>
      </c>
      <c r="X961" s="198">
        <v>10720</v>
      </c>
      <c r="Y961" s="138"/>
      <c r="Z961" s="170">
        <v>17</v>
      </c>
      <c r="AA961" s="486">
        <v>0.4</v>
      </c>
      <c r="AB961" s="138"/>
      <c r="AC961" s="580">
        <v>0</v>
      </c>
      <c r="AD961" s="1484"/>
      <c r="AE961" s="1484"/>
      <c r="AF961" s="1484"/>
      <c r="AG961" s="1740"/>
      <c r="AH961" s="1740"/>
      <c r="AI961" s="580"/>
      <c r="AJ961" s="1430" t="s">
        <v>2751</v>
      </c>
      <c r="AK961" s="138"/>
      <c r="AL961" s="138"/>
      <c r="AM961" s="138"/>
      <c r="AN961" s="138"/>
      <c r="AO961" s="171"/>
      <c r="AP961" s="138"/>
      <c r="AQ961" s="172"/>
      <c r="AR961" s="170"/>
      <c r="AS961" s="138"/>
      <c r="AT961" s="138"/>
      <c r="AU961" s="138"/>
    </row>
    <row r="962" spans="1:47" s="73" customFormat="1" ht="15" customHeight="1" x14ac:dyDescent="0.2">
      <c r="A962" s="2649"/>
      <c r="B962" s="578"/>
      <c r="C962" s="1689"/>
      <c r="D962" s="2025" t="s">
        <v>2758</v>
      </c>
      <c r="E962" s="486">
        <v>4845952</v>
      </c>
      <c r="F962" s="1620" t="s">
        <v>2741</v>
      </c>
      <c r="H962" s="143" t="s">
        <v>2745</v>
      </c>
      <c r="I962" s="579">
        <v>32839279</v>
      </c>
      <c r="J962" s="579"/>
      <c r="K962" s="579"/>
      <c r="L962" s="579"/>
      <c r="M962" s="579"/>
      <c r="N962" s="579" t="s">
        <v>2654</v>
      </c>
      <c r="O962" s="138">
        <v>592</v>
      </c>
      <c r="P962" s="169">
        <v>44038</v>
      </c>
      <c r="Q962" s="138" t="s">
        <v>2748</v>
      </c>
      <c r="R962" s="138" t="s">
        <v>2742</v>
      </c>
      <c r="S962" s="486" t="s">
        <v>921</v>
      </c>
      <c r="T962" s="138" t="s">
        <v>60</v>
      </c>
      <c r="U962" s="138" t="s">
        <v>1864</v>
      </c>
      <c r="V962" s="170" t="s">
        <v>254</v>
      </c>
      <c r="W962" s="486">
        <v>7</v>
      </c>
      <c r="X962" s="198">
        <v>10720</v>
      </c>
      <c r="Y962" s="138"/>
      <c r="Z962" s="170">
        <v>17</v>
      </c>
      <c r="AA962" s="486">
        <v>0.4</v>
      </c>
      <c r="AB962" s="138"/>
      <c r="AC962" s="580">
        <v>0</v>
      </c>
      <c r="AD962" s="1484"/>
      <c r="AE962" s="1484"/>
      <c r="AF962" s="1484"/>
      <c r="AG962" s="1740"/>
      <c r="AH962" s="1740"/>
      <c r="AI962" s="580"/>
      <c r="AJ962" s="1430" t="s">
        <v>2752</v>
      </c>
      <c r="AK962" s="138"/>
      <c r="AL962" s="138"/>
      <c r="AM962" s="138"/>
      <c r="AN962" s="138"/>
      <c r="AO962" s="171"/>
      <c r="AP962" s="138"/>
      <c r="AQ962" s="172"/>
      <c r="AR962" s="170"/>
      <c r="AS962" s="138"/>
      <c r="AT962" s="138"/>
      <c r="AU962" s="138"/>
    </row>
    <row r="963" spans="1:47" s="73" customFormat="1" ht="15" customHeight="1" x14ac:dyDescent="0.2">
      <c r="A963" s="2649"/>
      <c r="B963" s="578"/>
      <c r="C963" s="1689"/>
      <c r="D963" s="2025" t="s">
        <v>2759</v>
      </c>
      <c r="E963" s="486">
        <v>4360496</v>
      </c>
      <c r="F963" s="1620" t="s">
        <v>2741</v>
      </c>
      <c r="H963" s="143" t="s">
        <v>2746</v>
      </c>
      <c r="I963" s="579">
        <v>32839281</v>
      </c>
      <c r="J963" s="579"/>
      <c r="K963" s="579"/>
      <c r="L963" s="579"/>
      <c r="M963" s="579"/>
      <c r="N963" s="579" t="s">
        <v>2654</v>
      </c>
      <c r="O963" s="138">
        <v>593</v>
      </c>
      <c r="P963" s="169">
        <v>44038</v>
      </c>
      <c r="Q963" s="138" t="s">
        <v>2749</v>
      </c>
      <c r="R963" s="138" t="s">
        <v>2742</v>
      </c>
      <c r="S963" s="486" t="s">
        <v>921</v>
      </c>
      <c r="T963" s="138" t="s">
        <v>60</v>
      </c>
      <c r="U963" s="138" t="s">
        <v>1864</v>
      </c>
      <c r="V963" s="170" t="s">
        <v>254</v>
      </c>
      <c r="W963" s="486">
        <v>7</v>
      </c>
      <c r="X963" s="198">
        <v>10720</v>
      </c>
      <c r="Y963" s="138"/>
      <c r="Z963" s="170">
        <v>17</v>
      </c>
      <c r="AA963" s="486">
        <v>0.4</v>
      </c>
      <c r="AB963" s="138"/>
      <c r="AC963" s="580">
        <v>0</v>
      </c>
      <c r="AD963" s="1484"/>
      <c r="AE963" s="1484"/>
      <c r="AF963" s="1484"/>
      <c r="AG963" s="1740"/>
      <c r="AH963" s="1740"/>
      <c r="AI963" s="580"/>
      <c r="AJ963" s="1430" t="s">
        <v>2753</v>
      </c>
      <c r="AK963" s="138"/>
      <c r="AL963" s="138"/>
      <c r="AM963" s="138"/>
      <c r="AN963" s="138"/>
      <c r="AO963" s="171"/>
      <c r="AP963" s="138"/>
      <c r="AQ963" s="172"/>
      <c r="AR963" s="170"/>
      <c r="AS963" s="138"/>
      <c r="AT963" s="138"/>
      <c r="AU963" s="138"/>
    </row>
    <row r="965" spans="1:47" s="83" customFormat="1" ht="15" customHeight="1" x14ac:dyDescent="0.2">
      <c r="A965" s="2651" t="s">
        <v>2790</v>
      </c>
      <c r="B965" s="341"/>
      <c r="C965" s="1687"/>
      <c r="D965" s="2031"/>
      <c r="E965" s="210"/>
      <c r="F965" s="1642" t="s">
        <v>2741</v>
      </c>
      <c r="G965" s="528" t="s">
        <v>2765</v>
      </c>
      <c r="H965" s="166" t="s">
        <v>2760</v>
      </c>
      <c r="I965" s="211">
        <v>32878649</v>
      </c>
      <c r="J965" s="211"/>
      <c r="K965" s="211"/>
      <c r="L965" s="211"/>
      <c r="M965" s="211"/>
      <c r="N965" s="211"/>
      <c r="O965" s="139">
        <v>594</v>
      </c>
      <c r="P965" s="296">
        <v>44039</v>
      </c>
      <c r="Q965" s="139" t="s">
        <v>2761</v>
      </c>
      <c r="R965" s="139" t="s">
        <v>2749</v>
      </c>
      <c r="S965" s="210" t="s">
        <v>921</v>
      </c>
      <c r="T965" s="139" t="s">
        <v>60</v>
      </c>
      <c r="U965" s="325" t="s">
        <v>2763</v>
      </c>
      <c r="V965" s="1432" t="s">
        <v>2762</v>
      </c>
      <c r="W965" s="210">
        <v>7</v>
      </c>
      <c r="X965" s="139">
        <v>10720</v>
      </c>
      <c r="Y965" s="139"/>
      <c r="Z965" s="297">
        <v>17</v>
      </c>
      <c r="AA965" s="210">
        <v>0.4</v>
      </c>
      <c r="AB965" s="139"/>
      <c r="AC965" s="573">
        <v>0</v>
      </c>
      <c r="AD965" s="610"/>
      <c r="AE965" s="610"/>
      <c r="AF965" s="610"/>
      <c r="AG965" s="1741"/>
      <c r="AH965" s="1741"/>
      <c r="AI965" s="573"/>
      <c r="AJ965" s="1433" t="s">
        <v>2764</v>
      </c>
      <c r="AK965" s="139"/>
      <c r="AL965" s="139"/>
      <c r="AM965" s="139"/>
      <c r="AN965" s="139"/>
      <c r="AO965" s="299"/>
      <c r="AP965" s="139"/>
      <c r="AQ965" s="300"/>
      <c r="AR965" s="297"/>
      <c r="AS965" s="139"/>
      <c r="AT965" s="139"/>
      <c r="AU965" s="139"/>
    </row>
    <row r="966" spans="1:47" s="83" customFormat="1" ht="15" customHeight="1" x14ac:dyDescent="0.2">
      <c r="A966" s="2651"/>
      <c r="B966" s="341"/>
      <c r="C966" s="1687"/>
      <c r="D966" s="2031"/>
      <c r="E966" s="210"/>
      <c r="F966" s="1642" t="s">
        <v>2741</v>
      </c>
      <c r="G966" s="528" t="s">
        <v>2765</v>
      </c>
      <c r="H966" s="166" t="s">
        <v>2768</v>
      </c>
      <c r="I966" s="211">
        <v>32879277</v>
      </c>
      <c r="J966" s="211"/>
      <c r="K966" s="211"/>
      <c r="L966" s="211"/>
      <c r="M966" s="211"/>
      <c r="N966" s="211"/>
      <c r="O966" s="139">
        <v>595</v>
      </c>
      <c r="P966" s="296">
        <v>44039</v>
      </c>
      <c r="Q966" s="139" t="s">
        <v>2766</v>
      </c>
      <c r="R966" s="139" t="s">
        <v>2761</v>
      </c>
      <c r="S966" s="210" t="s">
        <v>921</v>
      </c>
      <c r="T966" s="139" t="s">
        <v>60</v>
      </c>
      <c r="U966" s="210" t="s">
        <v>2763</v>
      </c>
      <c r="V966" s="1434" t="s">
        <v>2762</v>
      </c>
      <c r="W966" s="210">
        <v>7</v>
      </c>
      <c r="X966" s="139">
        <v>10720</v>
      </c>
      <c r="Y966" s="139"/>
      <c r="Z966" s="297">
        <v>17</v>
      </c>
      <c r="AA966" s="210">
        <v>0.4</v>
      </c>
      <c r="AB966" s="139"/>
      <c r="AC966" s="573">
        <v>0</v>
      </c>
      <c r="AD966" s="610"/>
      <c r="AE966" s="610"/>
      <c r="AF966" s="610"/>
      <c r="AG966" s="1741"/>
      <c r="AH966" s="1741"/>
      <c r="AI966" s="573"/>
      <c r="AJ966" s="1433" t="s">
        <v>2767</v>
      </c>
      <c r="AK966" s="139"/>
      <c r="AL966" s="139"/>
      <c r="AM966" s="139"/>
      <c r="AN966" s="139"/>
      <c r="AO966" s="299"/>
      <c r="AP966" s="139"/>
      <c r="AQ966" s="300"/>
      <c r="AR966" s="297"/>
      <c r="AS966" s="139"/>
      <c r="AT966" s="139"/>
      <c r="AU966" s="139"/>
    </row>
    <row r="967" spans="1:47" s="83" customFormat="1" ht="15" customHeight="1" x14ac:dyDescent="0.2">
      <c r="A967" s="2651"/>
      <c r="B967" s="341"/>
      <c r="C967" s="1687"/>
      <c r="D967" s="2031"/>
      <c r="E967" s="210"/>
      <c r="F967" s="1642" t="s">
        <v>2741</v>
      </c>
      <c r="G967" s="528" t="s">
        <v>2765</v>
      </c>
      <c r="H967" s="166" t="s">
        <v>2769</v>
      </c>
      <c r="I967" s="211">
        <v>32879735</v>
      </c>
      <c r="J967" s="211"/>
      <c r="K967" s="211"/>
      <c r="L967" s="211"/>
      <c r="M967" s="211"/>
      <c r="N967" s="211"/>
      <c r="O967" s="139">
        <v>596</v>
      </c>
      <c r="P967" s="296">
        <v>44039</v>
      </c>
      <c r="Q967" s="139" t="s">
        <v>2770</v>
      </c>
      <c r="R967" s="139" t="s">
        <v>2766</v>
      </c>
      <c r="S967" s="210" t="s">
        <v>921</v>
      </c>
      <c r="T967" s="139" t="s">
        <v>60</v>
      </c>
      <c r="U967" s="210" t="s">
        <v>2763</v>
      </c>
      <c r="V967" s="212" t="s">
        <v>254</v>
      </c>
      <c r="W967" s="210">
        <v>7</v>
      </c>
      <c r="X967" s="139">
        <v>10720</v>
      </c>
      <c r="Y967" s="139"/>
      <c r="Z967" s="297">
        <v>17</v>
      </c>
      <c r="AA967" s="210">
        <v>0.4</v>
      </c>
      <c r="AB967" s="139"/>
      <c r="AC967" s="573">
        <v>0</v>
      </c>
      <c r="AD967" s="610"/>
      <c r="AE967" s="610"/>
      <c r="AF967" s="610"/>
      <c r="AG967" s="1741"/>
      <c r="AH967" s="1741"/>
      <c r="AI967" s="573"/>
      <c r="AJ967" s="1385" t="s">
        <v>2771</v>
      </c>
      <c r="AK967" s="139"/>
      <c r="AL967" s="139"/>
      <c r="AM967" s="139"/>
      <c r="AN967" s="139"/>
      <c r="AO967" s="299"/>
      <c r="AP967" s="139"/>
      <c r="AQ967" s="300"/>
      <c r="AR967" s="297"/>
      <c r="AS967" s="139"/>
      <c r="AT967" s="139"/>
      <c r="AU967" s="139"/>
    </row>
    <row r="968" spans="1:47" s="83" customFormat="1" ht="15" customHeight="1" x14ac:dyDescent="0.2">
      <c r="A968" s="2651"/>
      <c r="B968" s="341"/>
      <c r="C968" s="1694"/>
      <c r="D968" s="2027" t="s">
        <v>1085</v>
      </c>
      <c r="E968" s="210"/>
      <c r="F968" s="1642" t="s">
        <v>2540</v>
      </c>
      <c r="G968" s="388" t="s">
        <v>643</v>
      </c>
      <c r="H968" s="166" t="s">
        <v>2772</v>
      </c>
      <c r="I968" s="211">
        <v>32880011</v>
      </c>
      <c r="J968" s="211"/>
      <c r="K968" s="211"/>
      <c r="L968" s="211"/>
      <c r="M968" s="211"/>
      <c r="N968" s="560"/>
      <c r="O968" s="139">
        <v>597</v>
      </c>
      <c r="P968" s="296">
        <v>44039</v>
      </c>
      <c r="Q968" s="139" t="s">
        <v>2773</v>
      </c>
      <c r="R968" s="139" t="s">
        <v>2734</v>
      </c>
      <c r="S968" s="210" t="s">
        <v>921</v>
      </c>
      <c r="T968" s="139" t="s">
        <v>60</v>
      </c>
      <c r="U968" s="139" t="s">
        <v>1864</v>
      </c>
      <c r="V968" s="297" t="s">
        <v>254</v>
      </c>
      <c r="W968" s="210">
        <v>7</v>
      </c>
      <c r="X968" s="210">
        <v>10720</v>
      </c>
      <c r="Y968" s="139"/>
      <c r="Z968" s="297">
        <v>17</v>
      </c>
      <c r="AA968" s="210">
        <v>0.3</v>
      </c>
      <c r="AB968" s="139"/>
      <c r="AC968" s="573">
        <v>0</v>
      </c>
      <c r="AD968" s="610"/>
      <c r="AE968" s="610"/>
      <c r="AF968" s="610"/>
      <c r="AG968" s="1741"/>
      <c r="AH968" s="1741"/>
      <c r="AI968" s="573"/>
      <c r="AJ968" s="1385" t="s">
        <v>2774</v>
      </c>
      <c r="AK968" s="139"/>
      <c r="AL968" s="139"/>
      <c r="AM968" s="139"/>
      <c r="AN968" s="139"/>
      <c r="AO968" s="299"/>
      <c r="AP968" s="139"/>
      <c r="AQ968" s="300"/>
      <c r="AR968" s="297"/>
      <c r="AS968" s="139"/>
      <c r="AT968" s="139"/>
      <c r="AU968" s="139"/>
    </row>
    <row r="969" spans="1:47" s="83" customFormat="1" ht="15" customHeight="1" x14ac:dyDescent="0.2">
      <c r="A969" s="2651"/>
      <c r="B969" s="341"/>
      <c r="C969" s="1694"/>
      <c r="D969" s="2027" t="s">
        <v>2778</v>
      </c>
      <c r="E969" s="210"/>
      <c r="F969" s="1642" t="s">
        <v>2540</v>
      </c>
      <c r="G969" s="388" t="s">
        <v>643</v>
      </c>
      <c r="H969" s="166" t="s">
        <v>2775</v>
      </c>
      <c r="I969" s="211">
        <v>32880898</v>
      </c>
      <c r="J969" s="211"/>
      <c r="K969" s="211"/>
      <c r="L969" s="211"/>
      <c r="M969" s="211"/>
      <c r="N969" s="560"/>
      <c r="O969" s="139">
        <v>598</v>
      </c>
      <c r="P969" s="296">
        <v>44039</v>
      </c>
      <c r="Q969" s="139" t="s">
        <v>2776</v>
      </c>
      <c r="R969" s="139" t="s">
        <v>2773</v>
      </c>
      <c r="S969" s="210" t="s">
        <v>921</v>
      </c>
      <c r="T969" s="139" t="s">
        <v>60</v>
      </c>
      <c r="U969" s="139" t="s">
        <v>1864</v>
      </c>
      <c r="V969" s="297" t="s">
        <v>254</v>
      </c>
      <c r="W969" s="210">
        <v>7</v>
      </c>
      <c r="X969" s="210">
        <v>10720</v>
      </c>
      <c r="Y969" s="139"/>
      <c r="Z969" s="297">
        <v>17</v>
      </c>
      <c r="AA969" s="210">
        <v>0.3</v>
      </c>
      <c r="AB969" s="139"/>
      <c r="AC969" s="573">
        <v>0</v>
      </c>
      <c r="AD969" s="610"/>
      <c r="AE969" s="610"/>
      <c r="AF969" s="610"/>
      <c r="AG969" s="1741"/>
      <c r="AH969" s="1741"/>
      <c r="AI969" s="573"/>
      <c r="AJ969" s="1385" t="s">
        <v>2777</v>
      </c>
      <c r="AK969" s="139"/>
      <c r="AL969" s="139"/>
      <c r="AM969" s="139"/>
      <c r="AN969" s="139"/>
      <c r="AO969" s="299"/>
      <c r="AP969" s="139"/>
      <c r="AQ969" s="300"/>
      <c r="AR969" s="297"/>
      <c r="AS969" s="139"/>
      <c r="AT969" s="139"/>
      <c r="AU969" s="139"/>
    </row>
    <row r="970" spans="1:47" s="83" customFormat="1" ht="15" customHeight="1" x14ac:dyDescent="0.2">
      <c r="A970" s="2651"/>
      <c r="B970" s="341"/>
      <c r="C970" s="1694"/>
      <c r="D970" s="2027"/>
      <c r="E970" s="210"/>
      <c r="F970" s="1642" t="s">
        <v>2540</v>
      </c>
      <c r="G970" s="528" t="s">
        <v>2765</v>
      </c>
      <c r="H970" s="166" t="s">
        <v>2779</v>
      </c>
      <c r="I970" s="211">
        <v>32881322</v>
      </c>
      <c r="J970" s="211"/>
      <c r="K970" s="211"/>
      <c r="L970" s="211"/>
      <c r="M970" s="211"/>
      <c r="N970" s="560"/>
      <c r="O970" s="139">
        <v>599</v>
      </c>
      <c r="P970" s="296">
        <v>44039</v>
      </c>
      <c r="Q970" s="139" t="s">
        <v>2780</v>
      </c>
      <c r="R970" s="139" t="s">
        <v>2776</v>
      </c>
      <c r="S970" s="210" t="s">
        <v>921</v>
      </c>
      <c r="T970" s="139" t="s">
        <v>60</v>
      </c>
      <c r="U970" s="139" t="s">
        <v>1864</v>
      </c>
      <c r="V970" s="297" t="s">
        <v>254</v>
      </c>
      <c r="W970" s="210">
        <v>7</v>
      </c>
      <c r="X970" s="210">
        <v>10720</v>
      </c>
      <c r="Y970" s="139"/>
      <c r="Z970" s="297">
        <v>17</v>
      </c>
      <c r="AA970" s="210">
        <v>0.3</v>
      </c>
      <c r="AB970" s="139"/>
      <c r="AC970" s="573">
        <v>0</v>
      </c>
      <c r="AD970" s="610"/>
      <c r="AE970" s="610"/>
      <c r="AF970" s="610"/>
      <c r="AG970" s="1741"/>
      <c r="AH970" s="1741"/>
      <c r="AI970" s="573"/>
      <c r="AJ970" s="1385" t="s">
        <v>2781</v>
      </c>
      <c r="AK970" s="139"/>
      <c r="AL970" s="139"/>
      <c r="AM970" s="139"/>
      <c r="AN970" s="139"/>
      <c r="AO970" s="299"/>
      <c r="AP970" s="139"/>
      <c r="AQ970" s="300"/>
      <c r="AR970" s="297"/>
      <c r="AS970" s="139"/>
      <c r="AT970" s="139"/>
      <c r="AU970" s="139"/>
    </row>
    <row r="971" spans="1:47" s="83" customFormat="1" ht="15" customHeight="1" x14ac:dyDescent="0.2">
      <c r="A971" s="2651"/>
      <c r="B971" s="341"/>
      <c r="C971" s="1687"/>
      <c r="D971" s="2031"/>
      <c r="E971" s="210"/>
      <c r="F971" s="1642" t="s">
        <v>2741</v>
      </c>
      <c r="G971" s="388" t="s">
        <v>2784</v>
      </c>
      <c r="H971" s="166" t="s">
        <v>2782</v>
      </c>
      <c r="I971" s="211">
        <v>32881859</v>
      </c>
      <c r="J971" s="211"/>
      <c r="K971" s="211"/>
      <c r="L971" s="211"/>
      <c r="M971" s="211"/>
      <c r="N971" s="211"/>
      <c r="O971" s="139">
        <v>600</v>
      </c>
      <c r="P971" s="296">
        <v>44039</v>
      </c>
      <c r="Q971" s="139" t="s">
        <v>2783</v>
      </c>
      <c r="R971" s="139" t="s">
        <v>2766</v>
      </c>
      <c r="S971" s="210" t="s">
        <v>921</v>
      </c>
      <c r="T971" s="139" t="s">
        <v>60</v>
      </c>
      <c r="U971" s="210" t="s">
        <v>2763</v>
      </c>
      <c r="V971" s="1434" t="s">
        <v>2762</v>
      </c>
      <c r="W971" s="210">
        <v>7</v>
      </c>
      <c r="X971" s="139">
        <v>10720</v>
      </c>
      <c r="Y971" s="139"/>
      <c r="Z971" s="297">
        <v>17</v>
      </c>
      <c r="AA971" s="210">
        <v>0.4</v>
      </c>
      <c r="AB971" s="139"/>
      <c r="AC971" s="573">
        <v>0</v>
      </c>
      <c r="AD971" s="610"/>
      <c r="AE971" s="610"/>
      <c r="AF971" s="610"/>
      <c r="AG971" s="1741"/>
      <c r="AH971" s="1741"/>
      <c r="AI971" s="573"/>
      <c r="AJ971" s="1385" t="s">
        <v>2785</v>
      </c>
      <c r="AK971" s="139"/>
      <c r="AL971" s="139"/>
      <c r="AM971" s="139"/>
      <c r="AN971" s="139"/>
      <c r="AO971" s="299"/>
      <c r="AP971" s="139"/>
      <c r="AQ971" s="300"/>
      <c r="AR971" s="297"/>
      <c r="AS971" s="139"/>
      <c r="AT971" s="139"/>
      <c r="AU971" s="139"/>
    </row>
    <row r="972" spans="1:47" s="83" customFormat="1" ht="15" customHeight="1" x14ac:dyDescent="0.2">
      <c r="A972" s="2651"/>
      <c r="B972" s="341"/>
      <c r="C972" s="1687"/>
      <c r="D972" s="2031" t="s">
        <v>2789</v>
      </c>
      <c r="E972" s="210"/>
      <c r="F972" s="1642" t="s">
        <v>2741</v>
      </c>
      <c r="G972" s="388" t="s">
        <v>2784</v>
      </c>
      <c r="H972" s="166" t="s">
        <v>2786</v>
      </c>
      <c r="I972" s="211">
        <v>32882171</v>
      </c>
      <c r="J972" s="211"/>
      <c r="K972" s="211"/>
      <c r="L972" s="211"/>
      <c r="M972" s="211"/>
      <c r="N972" s="211"/>
      <c r="O972" s="139">
        <v>601</v>
      </c>
      <c r="P972" s="296">
        <v>44039</v>
      </c>
      <c r="Q972" s="139" t="s">
        <v>2787</v>
      </c>
      <c r="R972" s="139" t="s">
        <v>2761</v>
      </c>
      <c r="S972" s="210" t="s">
        <v>921</v>
      </c>
      <c r="T972" s="139" t="s">
        <v>60</v>
      </c>
      <c r="U972" s="210" t="s">
        <v>2763</v>
      </c>
      <c r="V972" s="1434" t="s">
        <v>2762</v>
      </c>
      <c r="W972" s="210">
        <v>7</v>
      </c>
      <c r="X972" s="139">
        <v>10720</v>
      </c>
      <c r="Y972" s="139"/>
      <c r="Z972" s="297">
        <v>17</v>
      </c>
      <c r="AA972" s="210">
        <v>0.4</v>
      </c>
      <c r="AB972" s="139"/>
      <c r="AC972" s="573">
        <v>0</v>
      </c>
      <c r="AD972" s="610"/>
      <c r="AE972" s="610"/>
      <c r="AF972" s="610"/>
      <c r="AG972" s="1741"/>
      <c r="AH972" s="1741"/>
      <c r="AI972" s="573"/>
      <c r="AJ972" s="1385" t="s">
        <v>2788</v>
      </c>
      <c r="AK972" s="139"/>
      <c r="AL972" s="139"/>
      <c r="AM972" s="139"/>
      <c r="AN972" s="139"/>
      <c r="AO972" s="299"/>
      <c r="AP972" s="139"/>
      <c r="AQ972" s="300"/>
      <c r="AR972" s="297"/>
      <c r="AS972" s="139"/>
      <c r="AT972" s="139"/>
      <c r="AU972" s="139"/>
    </row>
    <row r="974" spans="1:47" s="84" customFormat="1" ht="15" customHeight="1" x14ac:dyDescent="0.2">
      <c r="A974" s="2648" t="s">
        <v>2813</v>
      </c>
      <c r="B974" s="611"/>
      <c r="C974" s="1686"/>
      <c r="D974" s="2032" t="s">
        <v>2811</v>
      </c>
      <c r="E974" s="246"/>
      <c r="F974" s="1643" t="s">
        <v>2741</v>
      </c>
      <c r="G974" s="246">
        <v>32883741</v>
      </c>
      <c r="H974" s="239" t="s">
        <v>2792</v>
      </c>
      <c r="I974" s="612"/>
      <c r="J974" s="612"/>
      <c r="K974" s="612"/>
      <c r="L974" s="612"/>
      <c r="M974" s="612"/>
      <c r="N974" s="612"/>
      <c r="O974" s="85">
        <v>602</v>
      </c>
      <c r="P974" s="240">
        <v>44039</v>
      </c>
      <c r="Q974" s="85" t="s">
        <v>2791</v>
      </c>
      <c r="R974" s="85" t="s">
        <v>2787</v>
      </c>
      <c r="S974" s="246" t="s">
        <v>921</v>
      </c>
      <c r="T974" s="85" t="s">
        <v>60</v>
      </c>
      <c r="U974" s="246" t="s">
        <v>2763</v>
      </c>
      <c r="V974" s="1435" t="s">
        <v>2762</v>
      </c>
      <c r="W974" s="246">
        <v>7</v>
      </c>
      <c r="X974" s="85">
        <v>10720</v>
      </c>
      <c r="Y974" s="85"/>
      <c r="Z974" s="241">
        <v>17</v>
      </c>
      <c r="AA974" s="246">
        <v>0.4</v>
      </c>
      <c r="AB974" s="85"/>
      <c r="AC974" s="613">
        <v>0</v>
      </c>
      <c r="AD974" s="1483"/>
      <c r="AE974" s="1483"/>
      <c r="AF974" s="1483"/>
      <c r="AG974" s="1743"/>
      <c r="AH974" s="1743"/>
      <c r="AI974" s="613"/>
      <c r="AJ974" s="1436" t="s">
        <v>2809</v>
      </c>
      <c r="AK974" s="85"/>
      <c r="AL974" s="85"/>
      <c r="AM974" s="85"/>
      <c r="AN974" s="85"/>
      <c r="AO974" s="242"/>
      <c r="AP974" s="85"/>
      <c r="AQ974" s="243"/>
      <c r="AR974" s="241"/>
      <c r="AS974" s="85"/>
      <c r="AT974" s="85"/>
      <c r="AU974" s="85"/>
    </row>
    <row r="975" spans="1:47" s="84" customFormat="1" ht="15" customHeight="1" x14ac:dyDescent="0.2">
      <c r="A975" s="2648"/>
      <c r="B975" s="611"/>
      <c r="C975" s="1686"/>
      <c r="D975" s="2032" t="s">
        <v>2812</v>
      </c>
      <c r="E975" s="246"/>
      <c r="F975" s="1643" t="s">
        <v>2741</v>
      </c>
      <c r="G975" s="246">
        <v>32883743</v>
      </c>
      <c r="H975" s="239" t="s">
        <v>2793</v>
      </c>
      <c r="I975" s="612"/>
      <c r="J975" s="612"/>
      <c r="K975" s="612"/>
      <c r="L975" s="612"/>
      <c r="M975" s="612"/>
      <c r="N975" s="612"/>
      <c r="O975" s="85">
        <v>603</v>
      </c>
      <c r="P975" s="240">
        <v>44039</v>
      </c>
      <c r="Q975" s="85" t="s">
        <v>2796</v>
      </c>
      <c r="R975" s="85" t="s">
        <v>2791</v>
      </c>
      <c r="S975" s="246" t="s">
        <v>921</v>
      </c>
      <c r="T975" s="85" t="s">
        <v>60</v>
      </c>
      <c r="U975" s="412" t="s">
        <v>1913</v>
      </c>
      <c r="V975" s="1435" t="s">
        <v>2762</v>
      </c>
      <c r="W975" s="246">
        <v>7</v>
      </c>
      <c r="X975" s="85">
        <v>10720</v>
      </c>
      <c r="Y975" s="85"/>
      <c r="Z975" s="241">
        <v>17</v>
      </c>
      <c r="AA975" s="246">
        <v>0.4</v>
      </c>
      <c r="AB975" s="85"/>
      <c r="AC975" s="613">
        <v>0</v>
      </c>
      <c r="AD975" s="1483"/>
      <c r="AE975" s="1483"/>
      <c r="AF975" s="1483"/>
      <c r="AG975" s="1743"/>
      <c r="AH975" s="1743"/>
      <c r="AI975" s="613"/>
      <c r="AJ975" s="1384"/>
      <c r="AK975" s="85"/>
      <c r="AL975" s="85"/>
      <c r="AM975" s="85"/>
      <c r="AN975" s="85"/>
      <c r="AO975" s="242"/>
      <c r="AP975" s="85"/>
      <c r="AQ975" s="243"/>
      <c r="AR975" s="241"/>
      <c r="AS975" s="85"/>
      <c r="AT975" s="85"/>
      <c r="AU975" s="85"/>
    </row>
    <row r="976" spans="1:47" s="84" customFormat="1" ht="15" customHeight="1" x14ac:dyDescent="0.2">
      <c r="A976" s="2648"/>
      <c r="B976" s="611"/>
      <c r="C976" s="1686"/>
      <c r="D976" s="2032" t="s">
        <v>2759</v>
      </c>
      <c r="E976" s="246"/>
      <c r="F976" s="1643" t="s">
        <v>2741</v>
      </c>
      <c r="G976" s="246">
        <v>32883744</v>
      </c>
      <c r="H976" s="239" t="s">
        <v>2794</v>
      </c>
      <c r="I976" s="612"/>
      <c r="J976" s="612"/>
      <c r="K976" s="612"/>
      <c r="L976" s="612"/>
      <c r="M976" s="612"/>
      <c r="N976" s="612"/>
      <c r="O976" s="85">
        <v>604</v>
      </c>
      <c r="P976" s="240">
        <v>44039</v>
      </c>
      <c r="Q976" s="85" t="s">
        <v>2797</v>
      </c>
      <c r="R976" s="85" t="s">
        <v>2787</v>
      </c>
      <c r="S976" s="246" t="s">
        <v>921</v>
      </c>
      <c r="T976" s="85" t="s">
        <v>60</v>
      </c>
      <c r="U976" s="412" t="s">
        <v>2799</v>
      </c>
      <c r="V976" s="1435" t="s">
        <v>2762</v>
      </c>
      <c r="W976" s="246">
        <v>7</v>
      </c>
      <c r="X976" s="85">
        <v>10720</v>
      </c>
      <c r="Y976" s="85"/>
      <c r="Z976" s="241">
        <v>17</v>
      </c>
      <c r="AA976" s="246">
        <v>0.4</v>
      </c>
      <c r="AB976" s="85"/>
      <c r="AC976" s="613">
        <v>0</v>
      </c>
      <c r="AD976" s="1483"/>
      <c r="AE976" s="1483"/>
      <c r="AF976" s="1483"/>
      <c r="AG976" s="1743"/>
      <c r="AH976" s="1743"/>
      <c r="AI976" s="613"/>
      <c r="AJ976" s="1384"/>
      <c r="AK976" s="85"/>
      <c r="AL976" s="85"/>
      <c r="AM976" s="85"/>
      <c r="AN976" s="85"/>
      <c r="AO976" s="242"/>
      <c r="AP976" s="85"/>
      <c r="AQ976" s="243"/>
      <c r="AR976" s="241"/>
      <c r="AS976" s="85"/>
      <c r="AT976" s="85"/>
      <c r="AU976" s="85"/>
    </row>
    <row r="977" spans="1:47" s="83" customFormat="1" ht="15" customHeight="1" x14ac:dyDescent="0.2">
      <c r="A977" s="2648"/>
      <c r="B977" s="341"/>
      <c r="C977" s="1687"/>
      <c r="D977" s="2027" t="s">
        <v>1118</v>
      </c>
      <c r="E977" s="210"/>
      <c r="F977" s="1642" t="s">
        <v>2741</v>
      </c>
      <c r="G977" s="210">
        <v>32883746</v>
      </c>
      <c r="H977" s="166" t="s">
        <v>2795</v>
      </c>
      <c r="I977" s="211"/>
      <c r="J977" s="211"/>
      <c r="K977" s="211"/>
      <c r="L977" s="211"/>
      <c r="M977" s="211"/>
      <c r="N977" s="211"/>
      <c r="O977" s="139">
        <v>605</v>
      </c>
      <c r="P977" s="296">
        <v>44039</v>
      </c>
      <c r="Q977" s="139" t="s">
        <v>2798</v>
      </c>
      <c r="R977" s="139" t="s">
        <v>2787</v>
      </c>
      <c r="S977" s="210" t="s">
        <v>921</v>
      </c>
      <c r="T977" s="139" t="s">
        <v>60</v>
      </c>
      <c r="U977" s="325" t="s">
        <v>1766</v>
      </c>
      <c r="V977" s="1434" t="s">
        <v>2762</v>
      </c>
      <c r="W977" s="210">
        <v>7</v>
      </c>
      <c r="X977" s="139">
        <v>10720</v>
      </c>
      <c r="Y977" s="139"/>
      <c r="Z977" s="297">
        <v>17</v>
      </c>
      <c r="AA977" s="210">
        <v>0.4</v>
      </c>
      <c r="AB977" s="139"/>
      <c r="AC977" s="573">
        <v>0</v>
      </c>
      <c r="AD977" s="610"/>
      <c r="AE977" s="610"/>
      <c r="AF977" s="610"/>
      <c r="AG977" s="1741"/>
      <c r="AH977" s="1741"/>
      <c r="AI977" s="573"/>
      <c r="AJ977" s="1385"/>
      <c r="AK977" s="139"/>
      <c r="AL977" s="139"/>
      <c r="AM977" s="139"/>
      <c r="AN977" s="139"/>
      <c r="AO977" s="299"/>
      <c r="AP977" s="139"/>
      <c r="AQ977" s="300"/>
      <c r="AR977" s="297"/>
      <c r="AS977" s="139"/>
      <c r="AT977" s="139"/>
      <c r="AU977" s="139"/>
    </row>
    <row r="978" spans="1:47" s="73" customFormat="1" ht="15" customHeight="1" x14ac:dyDescent="0.2">
      <c r="A978" s="2648"/>
      <c r="B978" s="578"/>
      <c r="C978" s="1689"/>
      <c r="D978" s="2030" t="s">
        <v>2077</v>
      </c>
      <c r="E978" s="486"/>
      <c r="F978" s="1620" t="s">
        <v>2741</v>
      </c>
      <c r="G978" s="486">
        <v>32884012</v>
      </c>
      <c r="H978" s="143" t="s">
        <v>2800</v>
      </c>
      <c r="I978" s="579"/>
      <c r="J978" s="579"/>
      <c r="K978" s="579"/>
      <c r="L978" s="579"/>
      <c r="M978" s="579"/>
      <c r="N978" s="579"/>
      <c r="O978" s="138">
        <v>606</v>
      </c>
      <c r="P978" s="169">
        <v>44039</v>
      </c>
      <c r="Q978" s="138" t="s">
        <v>2801</v>
      </c>
      <c r="R978" s="138" t="s">
        <v>2791</v>
      </c>
      <c r="S978" s="486" t="s">
        <v>921</v>
      </c>
      <c r="T978" s="138" t="s">
        <v>60</v>
      </c>
      <c r="U978" s="198" t="s">
        <v>2802</v>
      </c>
      <c r="V978" s="1437" t="s">
        <v>2762</v>
      </c>
      <c r="W978" s="486">
        <v>7</v>
      </c>
      <c r="X978" s="138">
        <v>10720</v>
      </c>
      <c r="Y978" s="138"/>
      <c r="Z978" s="170">
        <v>17</v>
      </c>
      <c r="AA978" s="486">
        <v>0.4</v>
      </c>
      <c r="AB978" s="138"/>
      <c r="AC978" s="580">
        <v>0</v>
      </c>
      <c r="AD978" s="1484"/>
      <c r="AE978" s="1484"/>
      <c r="AF978" s="1484"/>
      <c r="AG978" s="1740"/>
      <c r="AH978" s="1740"/>
      <c r="AI978" s="580"/>
      <c r="AJ978" s="1430" t="s">
        <v>2810</v>
      </c>
      <c r="AK978" s="138"/>
      <c r="AL978" s="138"/>
      <c r="AM978" s="138"/>
      <c r="AN978" s="138"/>
      <c r="AO978" s="171"/>
      <c r="AP978" s="138"/>
      <c r="AQ978" s="172"/>
      <c r="AR978" s="170"/>
      <c r="AS978" s="138"/>
      <c r="AT978" s="138"/>
      <c r="AU978" s="138"/>
    </row>
    <row r="979" spans="1:47" s="73" customFormat="1" ht="15" customHeight="1" x14ac:dyDescent="0.2">
      <c r="A979" s="2648"/>
      <c r="B979" s="578"/>
      <c r="C979" s="1689"/>
      <c r="D979" s="2030" t="s">
        <v>2548</v>
      </c>
      <c r="E979" s="486"/>
      <c r="F979" s="1620" t="s">
        <v>2741</v>
      </c>
      <c r="G979" s="486">
        <v>32884015</v>
      </c>
      <c r="H979" s="143" t="s">
        <v>2803</v>
      </c>
      <c r="I979" s="579"/>
      <c r="J979" s="579"/>
      <c r="K979" s="579"/>
      <c r="L979" s="579"/>
      <c r="M979" s="579"/>
      <c r="N979" s="579"/>
      <c r="O979" s="138">
        <v>607</v>
      </c>
      <c r="P979" s="169">
        <v>44039</v>
      </c>
      <c r="Q979" s="138" t="s">
        <v>2805</v>
      </c>
      <c r="R979" s="138" t="s">
        <v>2791</v>
      </c>
      <c r="S979" s="486" t="s">
        <v>921</v>
      </c>
      <c r="T979" s="138" t="s">
        <v>60</v>
      </c>
      <c r="U979" s="198" t="s">
        <v>2807</v>
      </c>
      <c r="V979" s="1437" t="s">
        <v>2762</v>
      </c>
      <c r="W979" s="486">
        <v>7</v>
      </c>
      <c r="X979" s="138">
        <v>10720</v>
      </c>
      <c r="Y979" s="138"/>
      <c r="Z979" s="170">
        <v>17</v>
      </c>
      <c r="AA979" s="486">
        <v>0.4</v>
      </c>
      <c r="AB979" s="138"/>
      <c r="AC979" s="580">
        <v>0</v>
      </c>
      <c r="AD979" s="1484"/>
      <c r="AE979" s="1484"/>
      <c r="AF979" s="1484"/>
      <c r="AG979" s="1740"/>
      <c r="AH979" s="1740"/>
      <c r="AI979" s="580"/>
      <c r="AJ979" s="1430"/>
      <c r="AK979" s="138"/>
      <c r="AL979" s="138"/>
      <c r="AM979" s="138"/>
      <c r="AN979" s="138"/>
      <c r="AO979" s="171"/>
      <c r="AP979" s="138"/>
      <c r="AQ979" s="172"/>
      <c r="AR979" s="170"/>
      <c r="AS979" s="138"/>
      <c r="AT979" s="138"/>
      <c r="AU979" s="138"/>
    </row>
    <row r="980" spans="1:47" s="73" customFormat="1" ht="15" customHeight="1" x14ac:dyDescent="0.2">
      <c r="A980" s="2648"/>
      <c r="B980" s="578"/>
      <c r="C980" s="1689"/>
      <c r="D980" s="2030" t="s">
        <v>2548</v>
      </c>
      <c r="E980" s="486"/>
      <c r="F980" s="1620" t="s">
        <v>2741</v>
      </c>
      <c r="G980" s="486">
        <v>32884018</v>
      </c>
      <c r="H980" s="143" t="s">
        <v>2804</v>
      </c>
      <c r="I980" s="579"/>
      <c r="J980" s="579"/>
      <c r="K980" s="579"/>
      <c r="L980" s="579"/>
      <c r="M980" s="579"/>
      <c r="N980" s="579"/>
      <c r="O980" s="138">
        <v>608</v>
      </c>
      <c r="P980" s="169">
        <v>44039</v>
      </c>
      <c r="Q980" s="138" t="s">
        <v>2806</v>
      </c>
      <c r="R980" s="138" t="s">
        <v>2791</v>
      </c>
      <c r="S980" s="486" t="s">
        <v>921</v>
      </c>
      <c r="T980" s="138" t="s">
        <v>60</v>
      </c>
      <c r="U980" s="198" t="s">
        <v>2808</v>
      </c>
      <c r="V980" s="1437" t="s">
        <v>2762</v>
      </c>
      <c r="W980" s="486">
        <v>7</v>
      </c>
      <c r="X980" s="138">
        <v>10720</v>
      </c>
      <c r="Y980" s="138"/>
      <c r="Z980" s="170">
        <v>17</v>
      </c>
      <c r="AA980" s="486">
        <v>0.4</v>
      </c>
      <c r="AB980" s="138"/>
      <c r="AC980" s="580">
        <v>0</v>
      </c>
      <c r="AD980" s="1484"/>
      <c r="AE980" s="1484"/>
      <c r="AF980" s="1484"/>
      <c r="AG980" s="1740"/>
      <c r="AH980" s="1740"/>
      <c r="AI980" s="580"/>
      <c r="AJ980" s="1430"/>
      <c r="AK980" s="138"/>
      <c r="AL980" s="138"/>
      <c r="AM980" s="138"/>
      <c r="AN980" s="138"/>
      <c r="AO980" s="171"/>
      <c r="AP980" s="138"/>
      <c r="AQ980" s="172"/>
      <c r="AR980" s="170"/>
      <c r="AS980" s="138"/>
      <c r="AT980" s="138"/>
      <c r="AU980" s="138"/>
    </row>
    <row r="981" spans="1:47" s="84" customFormat="1" ht="15" customHeight="1" x14ac:dyDescent="0.2">
      <c r="A981" s="153"/>
      <c r="B981" s="611"/>
      <c r="C981" s="1686"/>
      <c r="D981" s="2032" t="s">
        <v>2838</v>
      </c>
      <c r="E981" s="246"/>
      <c r="F981" s="1643" t="s">
        <v>2741</v>
      </c>
      <c r="G981" s="246">
        <v>32907772</v>
      </c>
      <c r="H981" s="239" t="s">
        <v>2814</v>
      </c>
      <c r="I981" s="612"/>
      <c r="J981" s="612"/>
      <c r="K981" s="612"/>
      <c r="L981" s="612"/>
      <c r="M981" s="612"/>
      <c r="N981" s="612"/>
      <c r="O981" s="85">
        <v>609</v>
      </c>
      <c r="P981" s="240">
        <v>44040</v>
      </c>
      <c r="Q981" s="85" t="s">
        <v>2816</v>
      </c>
      <c r="R981" s="85" t="s">
        <v>2791</v>
      </c>
      <c r="S981" s="246" t="s">
        <v>921</v>
      </c>
      <c r="T981" s="85" t="s">
        <v>60</v>
      </c>
      <c r="U981" s="412" t="s">
        <v>1890</v>
      </c>
      <c r="V981" s="1435" t="s">
        <v>2762</v>
      </c>
      <c r="W981" s="246">
        <v>7</v>
      </c>
      <c r="X981" s="85">
        <v>10720</v>
      </c>
      <c r="Y981" s="85"/>
      <c r="Z981" s="241">
        <v>17</v>
      </c>
      <c r="AA981" s="246">
        <v>0.4</v>
      </c>
      <c r="AB981" s="85"/>
      <c r="AC981" s="613">
        <v>0</v>
      </c>
      <c r="AD981" s="1483"/>
      <c r="AE981" s="1483"/>
      <c r="AF981" s="1483"/>
      <c r="AG981" s="1743"/>
      <c r="AH981" s="1743"/>
      <c r="AI981" s="613"/>
      <c r="AJ981" s="1436" t="s">
        <v>2819</v>
      </c>
      <c r="AK981" s="85"/>
      <c r="AL981" s="85"/>
      <c r="AM981" s="85"/>
      <c r="AN981" s="85"/>
      <c r="AO981" s="242"/>
      <c r="AP981" s="85"/>
      <c r="AQ981" s="243"/>
      <c r="AR981" s="241"/>
      <c r="AS981" s="85"/>
      <c r="AT981" s="85"/>
      <c r="AU981" s="85"/>
    </row>
    <row r="982" spans="1:47" s="84" customFormat="1" ht="15" customHeight="1" x14ac:dyDescent="0.2">
      <c r="A982" s="153"/>
      <c r="B982" s="611"/>
      <c r="C982" s="1686"/>
      <c r="D982" s="2032" t="s">
        <v>2071</v>
      </c>
      <c r="E982" s="246"/>
      <c r="F982" s="1643" t="s">
        <v>2741</v>
      </c>
      <c r="G982" s="246">
        <v>32907776</v>
      </c>
      <c r="H982" s="239" t="s">
        <v>2815</v>
      </c>
      <c r="I982" s="612"/>
      <c r="J982" s="612"/>
      <c r="K982" s="612"/>
      <c r="L982" s="612"/>
      <c r="M982" s="612"/>
      <c r="N982" s="612"/>
      <c r="O982" s="85">
        <v>610</v>
      </c>
      <c r="P982" s="240">
        <v>44040</v>
      </c>
      <c r="Q982" s="85" t="s">
        <v>2817</v>
      </c>
      <c r="R982" s="85" t="s">
        <v>2791</v>
      </c>
      <c r="S982" s="246" t="s">
        <v>921</v>
      </c>
      <c r="T982" s="85" t="s">
        <v>60</v>
      </c>
      <c r="U982" s="412" t="s">
        <v>2818</v>
      </c>
      <c r="V982" s="1435" t="s">
        <v>2762</v>
      </c>
      <c r="W982" s="246">
        <v>7</v>
      </c>
      <c r="X982" s="85">
        <v>10720</v>
      </c>
      <c r="Y982" s="85"/>
      <c r="Z982" s="241">
        <v>17</v>
      </c>
      <c r="AA982" s="246">
        <v>0.4</v>
      </c>
      <c r="AB982" s="85"/>
      <c r="AC982" s="613">
        <v>0</v>
      </c>
      <c r="AD982" s="1483"/>
      <c r="AE982" s="1483"/>
      <c r="AF982" s="1483"/>
      <c r="AG982" s="1743"/>
      <c r="AH982" s="1743"/>
      <c r="AI982" s="613"/>
      <c r="AJ982" s="1384"/>
      <c r="AK982" s="85"/>
      <c r="AL982" s="85"/>
      <c r="AM982" s="85"/>
      <c r="AN982" s="85"/>
      <c r="AO982" s="242"/>
      <c r="AP982" s="85"/>
      <c r="AQ982" s="243"/>
      <c r="AR982" s="241"/>
      <c r="AS982" s="85"/>
      <c r="AT982" s="85"/>
      <c r="AU982" s="85"/>
    </row>
    <row r="983" spans="1:47" s="1454" customFormat="1" ht="15" customHeight="1" x14ac:dyDescent="0.2">
      <c r="A983" s="1440"/>
      <c r="B983" s="1441"/>
      <c r="C983" s="1695"/>
      <c r="D983" s="2033" t="s">
        <v>2839</v>
      </c>
      <c r="E983" s="1442"/>
      <c r="F983" s="1644" t="s">
        <v>2741</v>
      </c>
      <c r="G983" s="1442">
        <v>32907946</v>
      </c>
      <c r="H983" s="1443" t="s">
        <v>2820</v>
      </c>
      <c r="I983" s="1444"/>
      <c r="J983" s="1444"/>
      <c r="K983" s="1444"/>
      <c r="L983" s="1444"/>
      <c r="M983" s="1444"/>
      <c r="N983" s="1444"/>
      <c r="O983" s="1445">
        <v>611</v>
      </c>
      <c r="P983" s="1446">
        <v>44040</v>
      </c>
      <c r="Q983" s="1445" t="s">
        <v>2822</v>
      </c>
      <c r="R983" s="1445" t="s">
        <v>2791</v>
      </c>
      <c r="S983" s="1442" t="s">
        <v>921</v>
      </c>
      <c r="T983" s="1445" t="s">
        <v>60</v>
      </c>
      <c r="U983" s="1447" t="s">
        <v>2824</v>
      </c>
      <c r="V983" s="1448" t="s">
        <v>2762</v>
      </c>
      <c r="W983" s="1442">
        <v>7</v>
      </c>
      <c r="X983" s="1445">
        <v>10720</v>
      </c>
      <c r="Y983" s="1445"/>
      <c r="Z983" s="1449">
        <v>17</v>
      </c>
      <c r="AA983" s="1442">
        <v>0.4</v>
      </c>
      <c r="AB983" s="1445"/>
      <c r="AC983" s="1450">
        <v>0</v>
      </c>
      <c r="AD983" s="1485"/>
      <c r="AE983" s="1485"/>
      <c r="AF983" s="1485"/>
      <c r="AG983" s="1767"/>
      <c r="AH983" s="1767"/>
      <c r="AI983" s="1450"/>
      <c r="AJ983" s="1455" t="s">
        <v>2836</v>
      </c>
      <c r="AK983" s="1445"/>
      <c r="AL983" s="1445"/>
      <c r="AM983" s="1445"/>
      <c r="AN983" s="1445"/>
      <c r="AO983" s="1452"/>
      <c r="AP983" s="1445"/>
      <c r="AQ983" s="1453"/>
      <c r="AR983" s="1449"/>
      <c r="AS983" s="1445"/>
      <c r="AT983" s="1445"/>
      <c r="AU983" s="1445"/>
    </row>
    <row r="984" spans="1:47" s="1454" customFormat="1" ht="15" customHeight="1" x14ac:dyDescent="0.2">
      <c r="A984" s="1440"/>
      <c r="B984" s="1441"/>
      <c r="C984" s="1695"/>
      <c r="D984" s="2033" t="s">
        <v>2839</v>
      </c>
      <c r="E984" s="1442"/>
      <c r="F984" s="1644" t="s">
        <v>2741</v>
      </c>
      <c r="G984" s="1442">
        <v>32907947</v>
      </c>
      <c r="H984" s="1443" t="s">
        <v>2821</v>
      </c>
      <c r="I984" s="1444"/>
      <c r="J984" s="1444"/>
      <c r="K984" s="1444"/>
      <c r="L984" s="1444"/>
      <c r="M984" s="1444"/>
      <c r="N984" s="1444"/>
      <c r="O984" s="1445">
        <v>612</v>
      </c>
      <c r="P984" s="1446">
        <v>44040</v>
      </c>
      <c r="Q984" s="1445" t="s">
        <v>2823</v>
      </c>
      <c r="R984" s="1445" t="s">
        <v>2791</v>
      </c>
      <c r="S984" s="1442" t="s">
        <v>921</v>
      </c>
      <c r="T984" s="1445" t="s">
        <v>60</v>
      </c>
      <c r="U984" s="1447" t="s">
        <v>2825</v>
      </c>
      <c r="V984" s="1448" t="s">
        <v>2762</v>
      </c>
      <c r="W984" s="1442">
        <v>7</v>
      </c>
      <c r="X984" s="1445">
        <v>10720</v>
      </c>
      <c r="Y984" s="1445"/>
      <c r="Z984" s="1449">
        <v>17</v>
      </c>
      <c r="AA984" s="1442">
        <v>0.4</v>
      </c>
      <c r="AB984" s="1445"/>
      <c r="AC984" s="1450">
        <v>0</v>
      </c>
      <c r="AD984" s="1485"/>
      <c r="AE984" s="1485"/>
      <c r="AF984" s="1485"/>
      <c r="AG984" s="1767"/>
      <c r="AH984" s="1767"/>
      <c r="AI984" s="1450"/>
      <c r="AJ984" s="1451"/>
      <c r="AK984" s="1445"/>
      <c r="AL984" s="1445"/>
      <c r="AM984" s="1445"/>
      <c r="AN984" s="1445"/>
      <c r="AO984" s="1452"/>
      <c r="AP984" s="1445"/>
      <c r="AQ984" s="1453"/>
      <c r="AR984" s="1449"/>
      <c r="AS984" s="1445"/>
      <c r="AT984" s="1445"/>
      <c r="AU984" s="1445"/>
    </row>
    <row r="985" spans="1:47" s="223" customFormat="1" ht="15" customHeight="1" x14ac:dyDescent="0.2">
      <c r="A985" s="125"/>
      <c r="B985" s="1047"/>
      <c r="C985" s="1688"/>
      <c r="D985" s="2034" t="s">
        <v>2548</v>
      </c>
      <c r="E985" s="383"/>
      <c r="F985" s="1645" t="s">
        <v>2741</v>
      </c>
      <c r="G985" s="383">
        <v>32908436</v>
      </c>
      <c r="H985" s="224" t="s">
        <v>2826</v>
      </c>
      <c r="I985" s="1000"/>
      <c r="J985" s="1000"/>
      <c r="K985" s="1000"/>
      <c r="L985" s="1000"/>
      <c r="M985" s="1000"/>
      <c r="N985" s="1000"/>
      <c r="O985" s="222">
        <v>613</v>
      </c>
      <c r="P985" s="379">
        <v>44040</v>
      </c>
      <c r="Q985" s="222" t="s">
        <v>2833</v>
      </c>
      <c r="R985" s="222" t="s">
        <v>2791</v>
      </c>
      <c r="S985" s="383" t="s">
        <v>921</v>
      </c>
      <c r="T985" s="222" t="s">
        <v>60</v>
      </c>
      <c r="U985" s="815" t="s">
        <v>2831</v>
      </c>
      <c r="V985" s="1438" t="s">
        <v>2762</v>
      </c>
      <c r="W985" s="383">
        <v>7</v>
      </c>
      <c r="X985" s="222">
        <v>10720</v>
      </c>
      <c r="Y985" s="222"/>
      <c r="Z985" s="380">
        <v>17</v>
      </c>
      <c r="AA985" s="383">
        <v>0.4</v>
      </c>
      <c r="AB985" s="222"/>
      <c r="AC985" s="1002">
        <v>0</v>
      </c>
      <c r="AD985" s="1486"/>
      <c r="AE985" s="1486"/>
      <c r="AF985" s="1486"/>
      <c r="AG985" s="1752"/>
      <c r="AH985" s="1752"/>
      <c r="AI985" s="1002"/>
      <c r="AJ985" s="1439" t="s">
        <v>2837</v>
      </c>
      <c r="AK985" s="222"/>
      <c r="AL985" s="222"/>
      <c r="AM985" s="222"/>
      <c r="AN985" s="222"/>
      <c r="AO985" s="381"/>
      <c r="AP985" s="222"/>
      <c r="AQ985" s="382"/>
      <c r="AR985" s="380"/>
      <c r="AS985" s="222"/>
      <c r="AT985" s="222"/>
      <c r="AU985" s="222"/>
    </row>
    <row r="986" spans="1:47" s="223" customFormat="1" ht="15" customHeight="1" x14ac:dyDescent="0.2">
      <c r="A986" s="125"/>
      <c r="B986" s="1047"/>
      <c r="C986" s="1688"/>
      <c r="D986" s="2034" t="s">
        <v>2759</v>
      </c>
      <c r="E986" s="383"/>
      <c r="F986" s="1645" t="s">
        <v>2741</v>
      </c>
      <c r="G986" s="383">
        <v>32908437</v>
      </c>
      <c r="H986" s="224" t="s">
        <v>2827</v>
      </c>
      <c r="I986" s="1000"/>
      <c r="J986" s="1000"/>
      <c r="K986" s="1000"/>
      <c r="L986" s="1000"/>
      <c r="M986" s="1000"/>
      <c r="N986" s="1000"/>
      <c r="O986" s="222">
        <v>614</v>
      </c>
      <c r="P986" s="379">
        <v>44040</v>
      </c>
      <c r="Q986" s="222" t="s">
        <v>2834</v>
      </c>
      <c r="R986" s="222" t="s">
        <v>2791</v>
      </c>
      <c r="S986" s="383" t="s">
        <v>921</v>
      </c>
      <c r="T986" s="222" t="s">
        <v>60</v>
      </c>
      <c r="U986" s="815" t="s">
        <v>2830</v>
      </c>
      <c r="V986" s="1438" t="s">
        <v>2762</v>
      </c>
      <c r="W986" s="383">
        <v>7</v>
      </c>
      <c r="X986" s="222">
        <v>10720</v>
      </c>
      <c r="Y986" s="222"/>
      <c r="Z986" s="380">
        <v>17</v>
      </c>
      <c r="AA986" s="383">
        <v>0.4</v>
      </c>
      <c r="AB986" s="222"/>
      <c r="AC986" s="1002">
        <v>0</v>
      </c>
      <c r="AD986" s="1486"/>
      <c r="AE986" s="1486"/>
      <c r="AF986" s="1486"/>
      <c r="AG986" s="1752"/>
      <c r="AH986" s="1752"/>
      <c r="AI986" s="1002"/>
      <c r="AJ986" s="1386"/>
      <c r="AK986" s="222"/>
      <c r="AL986" s="222"/>
      <c r="AM986" s="222"/>
      <c r="AN986" s="222"/>
      <c r="AO986" s="381"/>
      <c r="AP986" s="222"/>
      <c r="AQ986" s="382"/>
      <c r="AR986" s="380"/>
      <c r="AS986" s="222"/>
      <c r="AT986" s="222"/>
      <c r="AU986" s="222"/>
    </row>
    <row r="987" spans="1:47" s="223" customFormat="1" ht="15" customHeight="1" x14ac:dyDescent="0.2">
      <c r="A987" s="125"/>
      <c r="B987" s="1047"/>
      <c r="C987" s="1688"/>
      <c r="D987" s="2034" t="s">
        <v>2548</v>
      </c>
      <c r="E987" s="383"/>
      <c r="F987" s="1645" t="s">
        <v>2741</v>
      </c>
      <c r="G987" s="383">
        <v>32908438</v>
      </c>
      <c r="H987" s="224" t="s">
        <v>2828</v>
      </c>
      <c r="I987" s="1000"/>
      <c r="J987" s="1000"/>
      <c r="K987" s="1000"/>
      <c r="L987" s="1000"/>
      <c r="M987" s="1000"/>
      <c r="N987" s="1000"/>
      <c r="O987" s="222">
        <v>615</v>
      </c>
      <c r="P987" s="379">
        <v>44040</v>
      </c>
      <c r="Q987" s="222" t="s">
        <v>2835</v>
      </c>
      <c r="R987" s="222" t="s">
        <v>2791</v>
      </c>
      <c r="S987" s="383" t="s">
        <v>921</v>
      </c>
      <c r="T987" s="222" t="s">
        <v>60</v>
      </c>
      <c r="U987" s="815" t="s">
        <v>2832</v>
      </c>
      <c r="V987" s="1438" t="s">
        <v>2762</v>
      </c>
      <c r="W987" s="383">
        <v>7</v>
      </c>
      <c r="X987" s="222">
        <v>10720</v>
      </c>
      <c r="Y987" s="222"/>
      <c r="Z987" s="380">
        <v>17</v>
      </c>
      <c r="AA987" s="383">
        <v>0.4</v>
      </c>
      <c r="AB987" s="222"/>
      <c r="AC987" s="1002">
        <v>0</v>
      </c>
      <c r="AD987" s="1486"/>
      <c r="AE987" s="1486"/>
      <c r="AF987" s="1486"/>
      <c r="AG987" s="1752"/>
      <c r="AH987" s="1752"/>
      <c r="AI987" s="1002"/>
      <c r="AJ987" s="1386"/>
      <c r="AK987" s="222"/>
      <c r="AL987" s="222"/>
      <c r="AM987" s="222"/>
      <c r="AN987" s="222"/>
      <c r="AO987" s="381"/>
      <c r="AP987" s="222"/>
      <c r="AQ987" s="382"/>
      <c r="AR987" s="380"/>
      <c r="AS987" s="222"/>
      <c r="AT987" s="222"/>
      <c r="AU987" s="222"/>
    </row>
    <row r="989" spans="1:47" s="83" customFormat="1" ht="15" customHeight="1" x14ac:dyDescent="0.2">
      <c r="A989" s="104"/>
      <c r="B989" s="341"/>
      <c r="C989" s="1687"/>
      <c r="D989" s="2027" t="s">
        <v>2538</v>
      </c>
      <c r="E989" s="210"/>
      <c r="F989" s="1642" t="s">
        <v>2741</v>
      </c>
      <c r="G989" s="210">
        <v>32951129</v>
      </c>
      <c r="H989" s="166" t="s">
        <v>2829</v>
      </c>
      <c r="I989" s="211"/>
      <c r="J989" s="211"/>
      <c r="K989" s="211"/>
      <c r="L989" s="211"/>
      <c r="M989" s="211"/>
      <c r="N989" s="211"/>
      <c r="O989" s="139">
        <v>616</v>
      </c>
      <c r="P989" s="296">
        <v>44041</v>
      </c>
      <c r="Q989" s="139" t="s">
        <v>2842</v>
      </c>
      <c r="R989" s="139" t="s">
        <v>2791</v>
      </c>
      <c r="S989" s="210" t="s">
        <v>921</v>
      </c>
      <c r="T989" s="139" t="s">
        <v>60</v>
      </c>
      <c r="U989" s="325" t="s">
        <v>1857</v>
      </c>
      <c r="V989" s="1434" t="s">
        <v>2762</v>
      </c>
      <c r="W989" s="210">
        <v>7</v>
      </c>
      <c r="X989" s="139">
        <v>10720</v>
      </c>
      <c r="Y989" s="139"/>
      <c r="Z989" s="297">
        <v>17</v>
      </c>
      <c r="AA989" s="210">
        <v>0.4</v>
      </c>
      <c r="AB989" s="139"/>
      <c r="AC989" s="573">
        <v>0</v>
      </c>
      <c r="AD989" s="610"/>
      <c r="AE989" s="610"/>
      <c r="AF989" s="610"/>
      <c r="AG989" s="1741"/>
      <c r="AH989" s="1741"/>
      <c r="AI989" s="573"/>
      <c r="AJ989" s="1433" t="s">
        <v>2849</v>
      </c>
      <c r="AK989" s="139"/>
      <c r="AL989" s="139"/>
      <c r="AM989" s="139"/>
      <c r="AN989" s="139"/>
      <c r="AO989" s="299"/>
      <c r="AP989" s="139"/>
      <c r="AQ989" s="300"/>
      <c r="AR989" s="297"/>
      <c r="AS989" s="139"/>
      <c r="AT989" s="139"/>
      <c r="AU989" s="139"/>
    </row>
    <row r="990" spans="1:47" s="83" customFormat="1" ht="15" customHeight="1" x14ac:dyDescent="0.2">
      <c r="A990" s="104"/>
      <c r="B990" s="341"/>
      <c r="C990" s="1687"/>
      <c r="D990" s="2027" t="s">
        <v>2852</v>
      </c>
      <c r="E990" s="210"/>
      <c r="F990" s="1642" t="s">
        <v>2741</v>
      </c>
      <c r="G990" s="210">
        <v>32951134</v>
      </c>
      <c r="H990" s="166" t="s">
        <v>2841</v>
      </c>
      <c r="I990" s="211"/>
      <c r="J990" s="211"/>
      <c r="K990" s="211"/>
      <c r="L990" s="211"/>
      <c r="M990" s="211"/>
      <c r="N990" s="211"/>
      <c r="O990" s="139">
        <v>617</v>
      </c>
      <c r="P990" s="296">
        <v>44041</v>
      </c>
      <c r="Q990" s="139" t="s">
        <v>2843</v>
      </c>
      <c r="R990" s="139" t="s">
        <v>2842</v>
      </c>
      <c r="S990" s="210" t="s">
        <v>921</v>
      </c>
      <c r="T990" s="139" t="s">
        <v>60</v>
      </c>
      <c r="U990" s="325" t="s">
        <v>1797</v>
      </c>
      <c r="V990" s="1434" t="s">
        <v>2762</v>
      </c>
      <c r="W990" s="210">
        <v>7</v>
      </c>
      <c r="X990" s="139">
        <v>10720</v>
      </c>
      <c r="Y990" s="139"/>
      <c r="Z990" s="297">
        <v>17</v>
      </c>
      <c r="AA990" s="210">
        <v>0.4</v>
      </c>
      <c r="AB990" s="139"/>
      <c r="AC990" s="573">
        <v>0</v>
      </c>
      <c r="AD990" s="610"/>
      <c r="AE990" s="610"/>
      <c r="AF990" s="610"/>
      <c r="AG990" s="1741"/>
      <c r="AH990" s="1741"/>
      <c r="AI990" s="573"/>
      <c r="AJ990" s="1385"/>
      <c r="AK990" s="139"/>
      <c r="AL990" s="139"/>
      <c r="AM990" s="139"/>
      <c r="AN990" s="139"/>
      <c r="AO990" s="299"/>
      <c r="AP990" s="139"/>
      <c r="AQ990" s="300"/>
      <c r="AR990" s="297"/>
      <c r="AS990" s="139"/>
      <c r="AT990" s="139"/>
      <c r="AU990" s="139"/>
    </row>
    <row r="991" spans="1:47" s="83" customFormat="1" ht="15" customHeight="1" x14ac:dyDescent="0.2">
      <c r="A991" s="104"/>
      <c r="B991" s="341"/>
      <c r="C991" s="1687"/>
      <c r="D991" s="2027" t="s">
        <v>2759</v>
      </c>
      <c r="E991" s="210"/>
      <c r="F991" s="1642" t="s">
        <v>2741</v>
      </c>
      <c r="G991" s="210">
        <v>32951141</v>
      </c>
      <c r="H991" s="166" t="s">
        <v>2844</v>
      </c>
      <c r="I991" s="211"/>
      <c r="J991" s="211"/>
      <c r="K991" s="211"/>
      <c r="L991" s="211"/>
      <c r="M991" s="211"/>
      <c r="N991" s="211"/>
      <c r="O991" s="139">
        <v>618</v>
      </c>
      <c r="P991" s="296">
        <v>44041</v>
      </c>
      <c r="Q991" s="139" t="s">
        <v>2847</v>
      </c>
      <c r="R991" s="139" t="s">
        <v>2842</v>
      </c>
      <c r="S991" s="210" t="s">
        <v>921</v>
      </c>
      <c r="T991" s="139" t="s">
        <v>60</v>
      </c>
      <c r="U991" s="325" t="s">
        <v>1796</v>
      </c>
      <c r="V991" s="1434" t="s">
        <v>2762</v>
      </c>
      <c r="W991" s="210">
        <v>7</v>
      </c>
      <c r="X991" s="139">
        <v>10720</v>
      </c>
      <c r="Y991" s="139"/>
      <c r="Z991" s="297">
        <v>17</v>
      </c>
      <c r="AA991" s="210">
        <v>0.4</v>
      </c>
      <c r="AB991" s="139"/>
      <c r="AC991" s="573">
        <v>0</v>
      </c>
      <c r="AD991" s="610"/>
      <c r="AE991" s="610"/>
      <c r="AF991" s="610"/>
      <c r="AG991" s="1741"/>
      <c r="AH991" s="1741"/>
      <c r="AI991" s="573"/>
      <c r="AJ991" s="1385"/>
      <c r="AK991" s="139"/>
      <c r="AL991" s="139"/>
      <c r="AM991" s="139"/>
      <c r="AN991" s="139"/>
      <c r="AO991" s="299"/>
      <c r="AP991" s="139"/>
      <c r="AQ991" s="300"/>
      <c r="AR991" s="297"/>
      <c r="AS991" s="139"/>
      <c r="AT991" s="139"/>
      <c r="AU991" s="139"/>
    </row>
    <row r="992" spans="1:47" s="83" customFormat="1" ht="15" customHeight="1" x14ac:dyDescent="0.2">
      <c r="A992" s="104"/>
      <c r="B992" s="341"/>
      <c r="C992" s="1687"/>
      <c r="D992" s="2027" t="s">
        <v>2548</v>
      </c>
      <c r="E992" s="210"/>
      <c r="F992" s="1642" t="s">
        <v>2741</v>
      </c>
      <c r="G992" s="210">
        <v>32951146</v>
      </c>
      <c r="H992" s="166" t="s">
        <v>2845</v>
      </c>
      <c r="I992" s="211"/>
      <c r="J992" s="211"/>
      <c r="K992" s="211"/>
      <c r="L992" s="211"/>
      <c r="M992" s="211"/>
      <c r="N992" s="211"/>
      <c r="O992" s="139">
        <v>619</v>
      </c>
      <c r="P992" s="296">
        <v>44041</v>
      </c>
      <c r="Q992" s="139" t="s">
        <v>2840</v>
      </c>
      <c r="R992" s="139" t="s">
        <v>2842</v>
      </c>
      <c r="S992" s="210" t="s">
        <v>921</v>
      </c>
      <c r="T992" s="139" t="s">
        <v>60</v>
      </c>
      <c r="U992" s="325" t="s">
        <v>1794</v>
      </c>
      <c r="V992" s="1434" t="s">
        <v>2762</v>
      </c>
      <c r="W992" s="210">
        <v>7</v>
      </c>
      <c r="X992" s="139">
        <v>10720</v>
      </c>
      <c r="Y992" s="139"/>
      <c r="Z992" s="297">
        <v>17</v>
      </c>
      <c r="AA992" s="210">
        <v>0.4</v>
      </c>
      <c r="AB992" s="139"/>
      <c r="AC992" s="573">
        <v>0</v>
      </c>
      <c r="AD992" s="610"/>
      <c r="AE992" s="610"/>
      <c r="AF992" s="610"/>
      <c r="AG992" s="1741"/>
      <c r="AH992" s="1741"/>
      <c r="AI992" s="573"/>
      <c r="AJ992" s="1385"/>
      <c r="AK992" s="139"/>
      <c r="AL992" s="139"/>
      <c r="AM992" s="139"/>
      <c r="AN992" s="139"/>
      <c r="AO992" s="299"/>
      <c r="AP992" s="139"/>
      <c r="AQ992" s="300"/>
      <c r="AR992" s="297"/>
      <c r="AS992" s="139"/>
      <c r="AT992" s="139"/>
      <c r="AU992" s="139"/>
    </row>
    <row r="993" spans="1:47" x14ac:dyDescent="0.2">
      <c r="U993" s="1456"/>
    </row>
    <row r="994" spans="1:47" s="73" customFormat="1" ht="15" customHeight="1" x14ac:dyDescent="0.2">
      <c r="A994" s="142"/>
      <c r="B994" s="578"/>
      <c r="C994" s="1689"/>
      <c r="D994" s="2030" t="s">
        <v>2759</v>
      </c>
      <c r="E994" s="486"/>
      <c r="F994" s="1620" t="s">
        <v>2741</v>
      </c>
      <c r="G994" s="486">
        <v>32943641</v>
      </c>
      <c r="H994" s="143" t="s">
        <v>2846</v>
      </c>
      <c r="I994" s="579"/>
      <c r="J994" s="579"/>
      <c r="K994" s="579"/>
      <c r="L994" s="579"/>
      <c r="M994" s="579"/>
      <c r="N994" s="579"/>
      <c r="O994" s="138">
        <v>620</v>
      </c>
      <c r="P994" s="169">
        <v>44041</v>
      </c>
      <c r="Q994" s="138" t="s">
        <v>2851</v>
      </c>
      <c r="R994" s="138" t="s">
        <v>2842</v>
      </c>
      <c r="S994" s="486" t="s">
        <v>921</v>
      </c>
      <c r="T994" s="138" t="s">
        <v>60</v>
      </c>
      <c r="U994" s="198" t="s">
        <v>2848</v>
      </c>
      <c r="V994" s="1437" t="s">
        <v>2762</v>
      </c>
      <c r="W994" s="486">
        <v>7</v>
      </c>
      <c r="X994" s="138">
        <v>10720</v>
      </c>
      <c r="Y994" s="138"/>
      <c r="Z994" s="170">
        <v>17</v>
      </c>
      <c r="AA994" s="486">
        <v>0.4</v>
      </c>
      <c r="AB994" s="138"/>
      <c r="AC994" s="580">
        <v>0</v>
      </c>
      <c r="AD994" s="1484"/>
      <c r="AE994" s="1484"/>
      <c r="AF994" s="1484"/>
      <c r="AG994" s="1740"/>
      <c r="AH994" s="1740"/>
      <c r="AI994" s="580"/>
      <c r="AJ994" s="1430" t="s">
        <v>2850</v>
      </c>
      <c r="AK994" s="138"/>
      <c r="AL994" s="138"/>
      <c r="AM994" s="138"/>
      <c r="AN994" s="138"/>
      <c r="AO994" s="171"/>
      <c r="AP994" s="138"/>
      <c r="AQ994" s="172"/>
      <c r="AR994" s="170"/>
      <c r="AS994" s="138"/>
      <c r="AT994" s="138"/>
      <c r="AU994" s="138"/>
    </row>
    <row r="995" spans="1:47" x14ac:dyDescent="0.2">
      <c r="U995" s="1456"/>
    </row>
    <row r="996" spans="1:47" s="73" customFormat="1" ht="15" customHeight="1" x14ac:dyDescent="0.2">
      <c r="A996" s="142"/>
      <c r="B996" s="578"/>
      <c r="C996" s="1689"/>
      <c r="D996" s="2030" t="s">
        <v>2759</v>
      </c>
      <c r="E996" s="486"/>
      <c r="F996" s="1620" t="s">
        <v>2741</v>
      </c>
      <c r="G996" s="486">
        <v>32962465</v>
      </c>
      <c r="H996" s="143" t="s">
        <v>2853</v>
      </c>
      <c r="I996" s="579"/>
      <c r="J996" s="579"/>
      <c r="K996" s="579"/>
      <c r="L996" s="579"/>
      <c r="M996" s="579"/>
      <c r="N996" s="579"/>
      <c r="O996" s="138">
        <v>621</v>
      </c>
      <c r="P996" s="169">
        <v>44041</v>
      </c>
      <c r="Q996" s="138" t="s">
        <v>2858</v>
      </c>
      <c r="R996" s="138" t="s">
        <v>2842</v>
      </c>
      <c r="S996" s="486" t="s">
        <v>921</v>
      </c>
      <c r="T996" s="138" t="s">
        <v>60</v>
      </c>
      <c r="U996" s="198" t="s">
        <v>2864</v>
      </c>
      <c r="V996" s="1437" t="s">
        <v>2762</v>
      </c>
      <c r="W996" s="486">
        <v>7</v>
      </c>
      <c r="X996" s="138">
        <v>10720</v>
      </c>
      <c r="Y996" s="138"/>
      <c r="Z996" s="170">
        <v>17</v>
      </c>
      <c r="AA996" s="486">
        <v>0.4</v>
      </c>
      <c r="AB996" s="138"/>
      <c r="AC996" s="580">
        <v>0</v>
      </c>
      <c r="AD996" s="1484"/>
      <c r="AE996" s="1484"/>
      <c r="AF996" s="1484"/>
      <c r="AG996" s="1740"/>
      <c r="AH996" s="1740"/>
      <c r="AI996" s="580"/>
      <c r="AJ996" s="1430"/>
      <c r="AK996" s="138"/>
      <c r="AL996" s="138"/>
      <c r="AM996" s="138"/>
      <c r="AN996" s="138"/>
      <c r="AO996" s="171"/>
      <c r="AP996" s="138"/>
      <c r="AQ996" s="172"/>
      <c r="AR996" s="170"/>
      <c r="AS996" s="138"/>
      <c r="AT996" s="138"/>
      <c r="AU996" s="138"/>
    </row>
    <row r="997" spans="1:47" s="73" customFormat="1" ht="15" customHeight="1" x14ac:dyDescent="0.2">
      <c r="A997" s="142"/>
      <c r="B997" s="578"/>
      <c r="C997" s="1689"/>
      <c r="D997" s="2030" t="s">
        <v>2838</v>
      </c>
      <c r="E997" s="486"/>
      <c r="F997" s="1620" t="s">
        <v>2741</v>
      </c>
      <c r="G997" s="486">
        <v>32962467</v>
      </c>
      <c r="H997" s="143" t="s">
        <v>2854</v>
      </c>
      <c r="I997" s="579"/>
      <c r="J997" s="579"/>
      <c r="K997" s="579"/>
      <c r="L997" s="579"/>
      <c r="M997" s="579"/>
      <c r="N997" s="579"/>
      <c r="O997" s="138">
        <v>622</v>
      </c>
      <c r="P997" s="169">
        <v>44041</v>
      </c>
      <c r="Q997" s="138" t="s">
        <v>2859</v>
      </c>
      <c r="R997" s="138" t="s">
        <v>2842</v>
      </c>
      <c r="S997" s="486" t="s">
        <v>921</v>
      </c>
      <c r="T997" s="138" t="s">
        <v>60</v>
      </c>
      <c r="U997" s="198" t="s">
        <v>2865</v>
      </c>
      <c r="V997" s="1437" t="s">
        <v>2762</v>
      </c>
      <c r="W997" s="486">
        <v>7</v>
      </c>
      <c r="X997" s="138">
        <v>10720</v>
      </c>
      <c r="Y997" s="138"/>
      <c r="Z997" s="170">
        <v>17</v>
      </c>
      <c r="AA997" s="486">
        <v>0.4</v>
      </c>
      <c r="AB997" s="138"/>
      <c r="AC997" s="580">
        <v>0</v>
      </c>
      <c r="AD997" s="1484"/>
      <c r="AE997" s="1484"/>
      <c r="AF997" s="1484"/>
      <c r="AG997" s="1740"/>
      <c r="AH997" s="1740"/>
      <c r="AI997" s="580"/>
      <c r="AJ997" s="1430"/>
      <c r="AK997" s="138"/>
      <c r="AL997" s="138"/>
      <c r="AM997" s="138"/>
      <c r="AN997" s="138"/>
      <c r="AO997" s="171"/>
      <c r="AP997" s="138"/>
      <c r="AQ997" s="172"/>
      <c r="AR997" s="170"/>
      <c r="AS997" s="138"/>
      <c r="AT997" s="138"/>
      <c r="AU997" s="138"/>
    </row>
    <row r="998" spans="1:47" s="73" customFormat="1" ht="15" customHeight="1" x14ac:dyDescent="0.2">
      <c r="A998" s="142"/>
      <c r="B998" s="578"/>
      <c r="C998" s="1689"/>
      <c r="D998" s="2030" t="s">
        <v>2839</v>
      </c>
      <c r="E998" s="486"/>
      <c r="F998" s="1620" t="s">
        <v>2741</v>
      </c>
      <c r="G998" s="486">
        <v>32962469</v>
      </c>
      <c r="H998" s="143" t="s">
        <v>2855</v>
      </c>
      <c r="I998" s="579"/>
      <c r="J998" s="579"/>
      <c r="K998" s="579"/>
      <c r="L998" s="579"/>
      <c r="M998" s="579"/>
      <c r="N998" s="579"/>
      <c r="O998" s="138">
        <v>623</v>
      </c>
      <c r="P998" s="169">
        <v>44041</v>
      </c>
      <c r="Q998" s="138" t="s">
        <v>2860</v>
      </c>
      <c r="R998" s="138" t="s">
        <v>2842</v>
      </c>
      <c r="S998" s="486" t="s">
        <v>921</v>
      </c>
      <c r="T998" s="138" t="s">
        <v>60</v>
      </c>
      <c r="U998" s="198" t="s">
        <v>2863</v>
      </c>
      <c r="V998" s="1437" t="s">
        <v>2762</v>
      </c>
      <c r="W998" s="486">
        <v>7</v>
      </c>
      <c r="X998" s="138">
        <v>10720</v>
      </c>
      <c r="Y998" s="138"/>
      <c r="Z998" s="170">
        <v>17</v>
      </c>
      <c r="AA998" s="486">
        <v>0.4</v>
      </c>
      <c r="AB998" s="138"/>
      <c r="AC998" s="580">
        <v>0</v>
      </c>
      <c r="AD998" s="1484"/>
      <c r="AE998" s="1484"/>
      <c r="AF998" s="1484"/>
      <c r="AG998" s="1740"/>
      <c r="AH998" s="1740"/>
      <c r="AI998" s="580"/>
      <c r="AJ998" s="1430"/>
      <c r="AK998" s="138"/>
      <c r="AL998" s="138"/>
      <c r="AM998" s="138"/>
      <c r="AN998" s="138"/>
      <c r="AO998" s="171"/>
      <c r="AP998" s="138"/>
      <c r="AQ998" s="172"/>
      <c r="AR998" s="170"/>
      <c r="AS998" s="138"/>
      <c r="AT998" s="138"/>
      <c r="AU998" s="138"/>
    </row>
    <row r="999" spans="1:47" s="73" customFormat="1" ht="15" customHeight="1" x14ac:dyDescent="0.2">
      <c r="A999" s="142"/>
      <c r="B999" s="578"/>
      <c r="C999" s="1689"/>
      <c r="D999" s="2030" t="s">
        <v>2548</v>
      </c>
      <c r="E999" s="486"/>
      <c r="F999" s="1620" t="s">
        <v>2741</v>
      </c>
      <c r="G999" s="486">
        <v>32962470</v>
      </c>
      <c r="H999" s="143" t="s">
        <v>2856</v>
      </c>
      <c r="I999" s="579"/>
      <c r="J999" s="579"/>
      <c r="K999" s="579"/>
      <c r="L999" s="579"/>
      <c r="M999" s="579"/>
      <c r="N999" s="579"/>
      <c r="O999" s="138">
        <v>624</v>
      </c>
      <c r="P999" s="169">
        <v>44041</v>
      </c>
      <c r="Q999" s="138" t="s">
        <v>2861</v>
      </c>
      <c r="R999" s="138" t="s">
        <v>2842</v>
      </c>
      <c r="S999" s="486" t="s">
        <v>921</v>
      </c>
      <c r="T999" s="138" t="s">
        <v>60</v>
      </c>
      <c r="U999" s="198" t="s">
        <v>2866</v>
      </c>
      <c r="V999" s="1437" t="s">
        <v>2762</v>
      </c>
      <c r="W999" s="486">
        <v>7</v>
      </c>
      <c r="X999" s="138">
        <v>10720</v>
      </c>
      <c r="Y999" s="138"/>
      <c r="Z999" s="170">
        <v>17</v>
      </c>
      <c r="AA999" s="486">
        <v>0.4</v>
      </c>
      <c r="AB999" s="138"/>
      <c r="AC999" s="580">
        <v>0</v>
      </c>
      <c r="AD999" s="1484"/>
      <c r="AE999" s="1484"/>
      <c r="AF999" s="1484"/>
      <c r="AG999" s="1740"/>
      <c r="AH999" s="1740"/>
      <c r="AI999" s="580"/>
      <c r="AJ999" s="1430"/>
      <c r="AK999" s="138"/>
      <c r="AL999" s="138"/>
      <c r="AM999" s="138"/>
      <c r="AN999" s="138"/>
      <c r="AO999" s="171"/>
      <c r="AP999" s="138"/>
      <c r="AQ999" s="172"/>
      <c r="AR999" s="170"/>
      <c r="AS999" s="138"/>
      <c r="AT999" s="138"/>
      <c r="AU999" s="138"/>
    </row>
    <row r="1000" spans="1:47" s="73" customFormat="1" ht="15" customHeight="1" x14ac:dyDescent="0.2">
      <c r="A1000" s="142"/>
      <c r="B1000" s="578"/>
      <c r="C1000" s="1689"/>
      <c r="D1000" s="2030" t="s">
        <v>2812</v>
      </c>
      <c r="E1000" s="486"/>
      <c r="F1000" s="1620" t="s">
        <v>2741</v>
      </c>
      <c r="G1000" s="486">
        <v>32962472</v>
      </c>
      <c r="H1000" s="143" t="s">
        <v>2857</v>
      </c>
      <c r="I1000" s="579"/>
      <c r="J1000" s="579"/>
      <c r="K1000" s="579"/>
      <c r="L1000" s="579"/>
      <c r="M1000" s="579"/>
      <c r="N1000" s="579"/>
      <c r="O1000" s="138">
        <v>625</v>
      </c>
      <c r="P1000" s="169">
        <v>44041</v>
      </c>
      <c r="Q1000" s="138" t="s">
        <v>2862</v>
      </c>
      <c r="R1000" s="138" t="s">
        <v>2842</v>
      </c>
      <c r="S1000" s="486" t="s">
        <v>921</v>
      </c>
      <c r="T1000" s="138" t="s">
        <v>60</v>
      </c>
      <c r="U1000" s="198" t="s">
        <v>2867</v>
      </c>
      <c r="V1000" s="1437" t="s">
        <v>2762</v>
      </c>
      <c r="W1000" s="486">
        <v>7</v>
      </c>
      <c r="X1000" s="138">
        <v>10720</v>
      </c>
      <c r="Y1000" s="138"/>
      <c r="Z1000" s="170">
        <v>17</v>
      </c>
      <c r="AA1000" s="486">
        <v>0.4</v>
      </c>
      <c r="AB1000" s="138"/>
      <c r="AC1000" s="580">
        <v>0</v>
      </c>
      <c r="AD1000" s="1484"/>
      <c r="AE1000" s="1484"/>
      <c r="AF1000" s="1484"/>
      <c r="AG1000" s="1740"/>
      <c r="AH1000" s="1740"/>
      <c r="AI1000" s="580"/>
      <c r="AJ1000" s="1430"/>
      <c r="AK1000" s="138"/>
      <c r="AL1000" s="138"/>
      <c r="AM1000" s="138"/>
      <c r="AN1000" s="138"/>
      <c r="AO1000" s="171"/>
      <c r="AP1000" s="138"/>
      <c r="AQ1000" s="172"/>
      <c r="AR1000" s="170"/>
      <c r="AS1000" s="138"/>
      <c r="AT1000" s="138"/>
      <c r="AU1000" s="138"/>
    </row>
    <row r="1001" spans="1:47" s="73" customFormat="1" ht="15" customHeight="1" x14ac:dyDescent="0.2">
      <c r="A1001" s="142"/>
      <c r="B1001" s="578"/>
      <c r="C1001" s="1689"/>
      <c r="D1001" s="2030" t="s">
        <v>2812</v>
      </c>
      <c r="E1001" s="486"/>
      <c r="F1001" s="1620" t="s">
        <v>2741</v>
      </c>
      <c r="G1001" s="486">
        <v>32965348</v>
      </c>
      <c r="H1001" s="143" t="s">
        <v>2876</v>
      </c>
      <c r="I1001" s="579"/>
      <c r="J1001" s="579"/>
      <c r="K1001" s="579"/>
      <c r="L1001" s="579"/>
      <c r="M1001" s="579"/>
      <c r="N1001" s="579"/>
      <c r="O1001" s="138">
        <v>626</v>
      </c>
      <c r="P1001" s="169">
        <v>44042</v>
      </c>
      <c r="Q1001" s="138" t="s">
        <v>2871</v>
      </c>
      <c r="R1001" s="138" t="s">
        <v>2842</v>
      </c>
      <c r="S1001" s="486" t="s">
        <v>921</v>
      </c>
      <c r="T1001" s="138" t="s">
        <v>60</v>
      </c>
      <c r="U1001" s="198" t="s">
        <v>2869</v>
      </c>
      <c r="V1001" s="1437" t="s">
        <v>2762</v>
      </c>
      <c r="W1001" s="486">
        <v>7</v>
      </c>
      <c r="X1001" s="138">
        <v>10720</v>
      </c>
      <c r="Y1001" s="138"/>
      <c r="Z1001" s="170">
        <v>17</v>
      </c>
      <c r="AA1001" s="486">
        <v>0.4</v>
      </c>
      <c r="AB1001" s="138"/>
      <c r="AC1001" s="580">
        <v>0</v>
      </c>
      <c r="AD1001" s="1484"/>
      <c r="AE1001" s="1484"/>
      <c r="AF1001" s="1484"/>
      <c r="AG1001" s="1740"/>
      <c r="AH1001" s="1740"/>
      <c r="AI1001" s="580"/>
      <c r="AJ1001" s="1430"/>
      <c r="AK1001" s="138"/>
      <c r="AL1001" s="138"/>
      <c r="AM1001" s="138"/>
      <c r="AN1001" s="138"/>
      <c r="AO1001" s="171"/>
      <c r="AP1001" s="138"/>
      <c r="AQ1001" s="172"/>
      <c r="AR1001" s="170"/>
      <c r="AS1001" s="138"/>
      <c r="AT1001" s="138"/>
      <c r="AU1001" s="138"/>
    </row>
    <row r="1002" spans="1:47" s="73" customFormat="1" ht="15" customHeight="1" x14ac:dyDescent="0.2">
      <c r="A1002" s="142"/>
      <c r="B1002" s="578"/>
      <c r="C1002" s="1689"/>
      <c r="D1002" s="2030" t="s">
        <v>2071</v>
      </c>
      <c r="E1002" s="486"/>
      <c r="F1002" s="1620" t="s">
        <v>2741</v>
      </c>
      <c r="G1002" s="486">
        <v>32965350</v>
      </c>
      <c r="H1002" s="143" t="s">
        <v>2877</v>
      </c>
      <c r="I1002" s="579"/>
      <c r="J1002" s="579"/>
      <c r="K1002" s="579"/>
      <c r="L1002" s="579"/>
      <c r="M1002" s="579"/>
      <c r="N1002" s="579"/>
      <c r="O1002" s="138">
        <v>627</v>
      </c>
      <c r="P1002" s="169">
        <v>44042</v>
      </c>
      <c r="Q1002" s="138" t="s">
        <v>2872</v>
      </c>
      <c r="R1002" s="138" t="s">
        <v>2842</v>
      </c>
      <c r="S1002" s="486" t="s">
        <v>921</v>
      </c>
      <c r="T1002" s="138" t="s">
        <v>60</v>
      </c>
      <c r="U1002" s="198" t="s">
        <v>1896</v>
      </c>
      <c r="V1002" s="1437" t="s">
        <v>2762</v>
      </c>
      <c r="W1002" s="486">
        <v>7</v>
      </c>
      <c r="X1002" s="138">
        <v>10720</v>
      </c>
      <c r="Y1002" s="138"/>
      <c r="Z1002" s="170">
        <v>17</v>
      </c>
      <c r="AA1002" s="486">
        <v>0.4</v>
      </c>
      <c r="AB1002" s="138"/>
      <c r="AC1002" s="580">
        <v>0</v>
      </c>
      <c r="AD1002" s="1484"/>
      <c r="AE1002" s="1484"/>
      <c r="AF1002" s="1484"/>
      <c r="AG1002" s="1740"/>
      <c r="AH1002" s="1740"/>
      <c r="AI1002" s="580"/>
      <c r="AJ1002" s="1430"/>
      <c r="AK1002" s="138"/>
      <c r="AL1002" s="138"/>
      <c r="AM1002" s="138"/>
      <c r="AN1002" s="138"/>
      <c r="AO1002" s="171"/>
      <c r="AP1002" s="138"/>
      <c r="AQ1002" s="172"/>
      <c r="AR1002" s="170"/>
      <c r="AS1002" s="138"/>
      <c r="AT1002" s="138"/>
      <c r="AU1002" s="138"/>
    </row>
    <row r="1003" spans="1:47" s="73" customFormat="1" ht="15" customHeight="1" x14ac:dyDescent="0.2">
      <c r="A1003" s="142"/>
      <c r="B1003" s="578"/>
      <c r="C1003" s="1689"/>
      <c r="D1003" s="2030"/>
      <c r="E1003" s="486"/>
      <c r="F1003" s="1620" t="s">
        <v>2741</v>
      </c>
      <c r="G1003" s="486"/>
      <c r="H1003" s="143" t="s">
        <v>2878</v>
      </c>
      <c r="I1003" s="654"/>
      <c r="J1003" s="654"/>
      <c r="K1003" s="654"/>
      <c r="L1003" s="654"/>
      <c r="M1003" s="654"/>
      <c r="N1003" s="579"/>
      <c r="O1003" s="138">
        <v>628</v>
      </c>
      <c r="P1003" s="169">
        <v>44042</v>
      </c>
      <c r="Q1003" s="138" t="s">
        <v>2873</v>
      </c>
      <c r="R1003" s="138" t="s">
        <v>2842</v>
      </c>
      <c r="S1003" s="486" t="s">
        <v>921</v>
      </c>
      <c r="T1003" s="138" t="s">
        <v>60</v>
      </c>
      <c r="U1003" s="198" t="s">
        <v>2870</v>
      </c>
      <c r="V1003" s="1437" t="s">
        <v>2762</v>
      </c>
      <c r="W1003" s="486">
        <v>7</v>
      </c>
      <c r="X1003" s="138">
        <v>10720</v>
      </c>
      <c r="Y1003" s="138"/>
      <c r="Z1003" s="170">
        <v>17</v>
      </c>
      <c r="AA1003" s="486">
        <v>0.4</v>
      </c>
      <c r="AB1003" s="138"/>
      <c r="AC1003" s="580">
        <v>0</v>
      </c>
      <c r="AD1003" s="1484"/>
      <c r="AE1003" s="1484"/>
      <c r="AF1003" s="1484"/>
      <c r="AG1003" s="1740"/>
      <c r="AH1003" s="1740"/>
      <c r="AI1003" s="580"/>
      <c r="AJ1003" s="1430"/>
      <c r="AK1003" s="138"/>
      <c r="AL1003" s="138"/>
      <c r="AM1003" s="138"/>
      <c r="AN1003" s="138"/>
      <c r="AO1003" s="171"/>
      <c r="AP1003" s="138"/>
      <c r="AQ1003" s="172"/>
      <c r="AR1003" s="170"/>
      <c r="AS1003" s="138"/>
      <c r="AT1003" s="138"/>
      <c r="AU1003" s="138"/>
    </row>
    <row r="1004" spans="1:47" s="73" customFormat="1" ht="15" customHeight="1" x14ac:dyDescent="0.2">
      <c r="A1004" s="142"/>
      <c r="B1004" s="578"/>
      <c r="C1004" s="1689"/>
      <c r="D1004" s="2030" t="s">
        <v>2759</v>
      </c>
      <c r="E1004" s="486"/>
      <c r="F1004" s="1620" t="s">
        <v>2741</v>
      </c>
      <c r="G1004" s="486">
        <v>32965351</v>
      </c>
      <c r="H1004" s="143" t="s">
        <v>2879</v>
      </c>
      <c r="I1004" s="579"/>
      <c r="J1004" s="579"/>
      <c r="K1004" s="579"/>
      <c r="L1004" s="579"/>
      <c r="M1004" s="579"/>
      <c r="N1004" s="579"/>
      <c r="O1004" s="138">
        <v>629</v>
      </c>
      <c r="P1004" s="169">
        <v>44042</v>
      </c>
      <c r="Q1004" s="138" t="s">
        <v>2874</v>
      </c>
      <c r="R1004" s="138" t="s">
        <v>2842</v>
      </c>
      <c r="S1004" s="486" t="s">
        <v>921</v>
      </c>
      <c r="T1004" s="138" t="s">
        <v>60</v>
      </c>
      <c r="U1004" s="198" t="s">
        <v>2868</v>
      </c>
      <c r="V1004" s="1437" t="s">
        <v>2762</v>
      </c>
      <c r="W1004" s="486">
        <v>7</v>
      </c>
      <c r="X1004" s="138">
        <v>10720</v>
      </c>
      <c r="Y1004" s="138"/>
      <c r="Z1004" s="170">
        <v>17</v>
      </c>
      <c r="AA1004" s="486">
        <v>0.4</v>
      </c>
      <c r="AB1004" s="138"/>
      <c r="AC1004" s="580">
        <v>0</v>
      </c>
      <c r="AD1004" s="1484"/>
      <c r="AE1004" s="1484"/>
      <c r="AF1004" s="1484"/>
      <c r="AG1004" s="1740"/>
      <c r="AH1004" s="1740"/>
      <c r="AI1004" s="580"/>
      <c r="AJ1004" s="1430"/>
      <c r="AK1004" s="138"/>
      <c r="AL1004" s="138"/>
      <c r="AM1004" s="138"/>
      <c r="AN1004" s="138"/>
      <c r="AO1004" s="171"/>
      <c r="AP1004" s="138"/>
      <c r="AQ1004" s="172"/>
      <c r="AR1004" s="170"/>
      <c r="AS1004" s="138"/>
      <c r="AT1004" s="138"/>
      <c r="AU1004" s="138"/>
    </row>
    <row r="1005" spans="1:47" s="73" customFormat="1" ht="15" customHeight="1" x14ac:dyDescent="0.2">
      <c r="A1005" s="142"/>
      <c r="B1005" s="578"/>
      <c r="C1005" s="1689"/>
      <c r="D1005" s="2030" t="s">
        <v>2758</v>
      </c>
      <c r="E1005" s="486"/>
      <c r="F1005" s="1620" t="s">
        <v>2741</v>
      </c>
      <c r="G1005" s="486">
        <v>32965353</v>
      </c>
      <c r="H1005" s="143" t="s">
        <v>2880</v>
      </c>
      <c r="I1005" s="579"/>
      <c r="J1005" s="579"/>
      <c r="K1005" s="579"/>
      <c r="L1005" s="579"/>
      <c r="M1005" s="579"/>
      <c r="N1005" s="579"/>
      <c r="O1005" s="138">
        <v>630</v>
      </c>
      <c r="P1005" s="169">
        <v>44042</v>
      </c>
      <c r="Q1005" s="138" t="s">
        <v>2875</v>
      </c>
      <c r="R1005" s="138" t="s">
        <v>2842</v>
      </c>
      <c r="S1005" s="486" t="s">
        <v>921</v>
      </c>
      <c r="T1005" s="138" t="s">
        <v>60</v>
      </c>
      <c r="U1005" s="198" t="s">
        <v>1864</v>
      </c>
      <c r="V1005" s="1437" t="s">
        <v>2762</v>
      </c>
      <c r="W1005" s="486">
        <v>7</v>
      </c>
      <c r="X1005" s="138">
        <v>10720</v>
      </c>
      <c r="Y1005" s="138"/>
      <c r="Z1005" s="170">
        <v>17</v>
      </c>
      <c r="AA1005" s="486">
        <v>0.4</v>
      </c>
      <c r="AB1005" s="138"/>
      <c r="AC1005" s="580">
        <v>0</v>
      </c>
      <c r="AD1005" s="1484"/>
      <c r="AE1005" s="1484"/>
      <c r="AF1005" s="1484"/>
      <c r="AG1005" s="1740"/>
      <c r="AH1005" s="1740"/>
      <c r="AI1005" s="580"/>
      <c r="AJ1005" s="1430"/>
      <c r="AK1005" s="138"/>
      <c r="AL1005" s="138"/>
      <c r="AM1005" s="138"/>
      <c r="AN1005" s="138"/>
      <c r="AO1005" s="171"/>
      <c r="AP1005" s="138"/>
      <c r="AQ1005" s="172"/>
      <c r="AR1005" s="170"/>
      <c r="AS1005" s="138"/>
      <c r="AT1005" s="138"/>
      <c r="AU1005" s="138"/>
    </row>
    <row r="1006" spans="1:47" s="73" customFormat="1" ht="15" customHeight="1" x14ac:dyDescent="0.2">
      <c r="A1006" s="142"/>
      <c r="B1006" s="578"/>
      <c r="C1006" s="1689"/>
      <c r="D1006" s="2030" t="s">
        <v>2811</v>
      </c>
      <c r="E1006" s="486"/>
      <c r="F1006" s="1620" t="s">
        <v>2741</v>
      </c>
      <c r="G1006" s="486">
        <v>32965431</v>
      </c>
      <c r="H1006" s="143" t="s">
        <v>2881</v>
      </c>
      <c r="I1006" s="579"/>
      <c r="J1006" s="579"/>
      <c r="K1006" s="579"/>
      <c r="L1006" s="579"/>
      <c r="M1006" s="579"/>
      <c r="N1006" s="579"/>
      <c r="O1006" s="138">
        <v>631</v>
      </c>
      <c r="P1006" s="169">
        <v>44042</v>
      </c>
      <c r="Q1006" s="138" t="s">
        <v>2882</v>
      </c>
      <c r="R1006" s="138" t="s">
        <v>2842</v>
      </c>
      <c r="S1006" s="486" t="s">
        <v>921</v>
      </c>
      <c r="T1006" s="138" t="s">
        <v>60</v>
      </c>
      <c r="U1006" s="198" t="s">
        <v>2883</v>
      </c>
      <c r="V1006" s="1437" t="s">
        <v>2762</v>
      </c>
      <c r="W1006" s="486">
        <v>7</v>
      </c>
      <c r="X1006" s="138">
        <v>10720</v>
      </c>
      <c r="Y1006" s="138"/>
      <c r="Z1006" s="170">
        <v>17</v>
      </c>
      <c r="AA1006" s="486">
        <v>0.4</v>
      </c>
      <c r="AB1006" s="138"/>
      <c r="AC1006" s="580">
        <v>0</v>
      </c>
      <c r="AD1006" s="1484"/>
      <c r="AE1006" s="1484"/>
      <c r="AF1006" s="1484"/>
      <c r="AG1006" s="1740"/>
      <c r="AH1006" s="1740"/>
      <c r="AI1006" s="580"/>
      <c r="AJ1006" s="1430"/>
      <c r="AK1006" s="138"/>
      <c r="AL1006" s="138"/>
      <c r="AM1006" s="138"/>
      <c r="AN1006" s="138"/>
      <c r="AO1006" s="171"/>
      <c r="AP1006" s="138"/>
      <c r="AQ1006" s="172"/>
      <c r="AR1006" s="170"/>
      <c r="AS1006" s="138"/>
      <c r="AT1006" s="138"/>
      <c r="AU1006" s="138"/>
    </row>
    <row r="1007" spans="1:47" s="73" customFormat="1" ht="15" customHeight="1" x14ac:dyDescent="0.2">
      <c r="A1007" s="142"/>
      <c r="B1007" s="578"/>
      <c r="C1007" s="1689"/>
      <c r="D1007" s="2030" t="s">
        <v>2812</v>
      </c>
      <c r="E1007" s="486"/>
      <c r="F1007" s="1620" t="s">
        <v>2741</v>
      </c>
      <c r="G1007" s="486">
        <v>32994469</v>
      </c>
      <c r="H1007" s="143" t="s">
        <v>2889</v>
      </c>
      <c r="I1007" s="579"/>
      <c r="J1007" s="579"/>
      <c r="K1007" s="579"/>
      <c r="L1007" s="579"/>
      <c r="M1007" s="579"/>
      <c r="N1007" s="579"/>
      <c r="O1007" s="138">
        <v>633</v>
      </c>
      <c r="P1007" s="169">
        <v>44043</v>
      </c>
      <c r="Q1007" s="138" t="s">
        <v>2890</v>
      </c>
      <c r="R1007" s="138" t="s">
        <v>2842</v>
      </c>
      <c r="S1007" s="486" t="s">
        <v>921</v>
      </c>
      <c r="T1007" s="138" t="s">
        <v>60</v>
      </c>
      <c r="U1007" s="198" t="s">
        <v>2888</v>
      </c>
      <c r="V1007" s="1437" t="s">
        <v>2762</v>
      </c>
      <c r="W1007" s="486">
        <v>7</v>
      </c>
      <c r="X1007" s="138">
        <v>10720</v>
      </c>
      <c r="Y1007" s="138"/>
      <c r="Z1007" s="170">
        <v>17</v>
      </c>
      <c r="AA1007" s="486">
        <v>0.4</v>
      </c>
      <c r="AB1007" s="138"/>
      <c r="AC1007" s="580">
        <v>0</v>
      </c>
      <c r="AD1007" s="1484"/>
      <c r="AE1007" s="1484"/>
      <c r="AF1007" s="1484"/>
      <c r="AG1007" s="1740"/>
      <c r="AH1007" s="1740"/>
      <c r="AI1007" s="580"/>
      <c r="AJ1007" s="1430"/>
      <c r="AK1007" s="138"/>
      <c r="AL1007" s="138"/>
      <c r="AM1007" s="138"/>
      <c r="AN1007" s="138"/>
      <c r="AO1007" s="171"/>
      <c r="AP1007" s="138"/>
      <c r="AQ1007" s="172"/>
      <c r="AR1007" s="170"/>
      <c r="AS1007" s="138"/>
      <c r="AT1007" s="138"/>
      <c r="AU1007" s="138"/>
    </row>
    <row r="1008" spans="1:47" s="73" customFormat="1" ht="15" customHeight="1" x14ac:dyDescent="0.2">
      <c r="A1008" s="142"/>
      <c r="B1008" s="578"/>
      <c r="C1008" s="1689"/>
      <c r="D1008" s="2030" t="s">
        <v>2852</v>
      </c>
      <c r="E1008" s="486"/>
      <c r="F1008" s="1620" t="s">
        <v>2741</v>
      </c>
      <c r="G1008" s="486">
        <v>32994470</v>
      </c>
      <c r="H1008" s="143" t="s">
        <v>2891</v>
      </c>
      <c r="I1008" s="579"/>
      <c r="J1008" s="579"/>
      <c r="K1008" s="579"/>
      <c r="L1008" s="579"/>
      <c r="M1008" s="579"/>
      <c r="N1008" s="579"/>
      <c r="O1008" s="138">
        <v>634</v>
      </c>
      <c r="P1008" s="169">
        <v>44043</v>
      </c>
      <c r="Q1008" s="138" t="s">
        <v>2898</v>
      </c>
      <c r="R1008" s="138" t="s">
        <v>2842</v>
      </c>
      <c r="S1008" s="486" t="s">
        <v>921</v>
      </c>
      <c r="T1008" s="138" t="s">
        <v>60</v>
      </c>
      <c r="U1008" s="198" t="s">
        <v>2893</v>
      </c>
      <c r="V1008" s="1437" t="s">
        <v>2762</v>
      </c>
      <c r="W1008" s="486">
        <v>7</v>
      </c>
      <c r="X1008" s="138">
        <v>10720</v>
      </c>
      <c r="Y1008" s="138"/>
      <c r="Z1008" s="170">
        <v>17</v>
      </c>
      <c r="AA1008" s="486">
        <v>0.4</v>
      </c>
      <c r="AB1008" s="138"/>
      <c r="AC1008" s="580">
        <v>0</v>
      </c>
      <c r="AD1008" s="1484"/>
      <c r="AE1008" s="1484"/>
      <c r="AF1008" s="1484"/>
      <c r="AG1008" s="1740"/>
      <c r="AH1008" s="1740"/>
      <c r="AI1008" s="580"/>
      <c r="AJ1008" s="1430"/>
      <c r="AK1008" s="138"/>
      <c r="AL1008" s="138"/>
      <c r="AM1008" s="138"/>
      <c r="AN1008" s="138"/>
      <c r="AO1008" s="171"/>
      <c r="AP1008" s="138"/>
      <c r="AQ1008" s="172"/>
      <c r="AR1008" s="170"/>
      <c r="AS1008" s="138"/>
      <c r="AT1008" s="138"/>
      <c r="AU1008" s="138"/>
    </row>
    <row r="1009" spans="1:47" s="73" customFormat="1" ht="15" customHeight="1" x14ac:dyDescent="0.2">
      <c r="A1009" s="142"/>
      <c r="B1009" s="578"/>
      <c r="C1009" s="1689"/>
      <c r="D1009" s="2030" t="s">
        <v>2839</v>
      </c>
      <c r="E1009" s="486"/>
      <c r="F1009" s="1620" t="s">
        <v>2741</v>
      </c>
      <c r="G1009" s="486">
        <v>32994473</v>
      </c>
      <c r="H1009" s="143" t="s">
        <v>2892</v>
      </c>
      <c r="I1009" s="579"/>
      <c r="J1009" s="579"/>
      <c r="K1009" s="579"/>
      <c r="L1009" s="579"/>
      <c r="M1009" s="579"/>
      <c r="N1009" s="579"/>
      <c r="O1009" s="138">
        <v>635</v>
      </c>
      <c r="P1009" s="169">
        <v>44043</v>
      </c>
      <c r="Q1009" s="138" t="s">
        <v>2899</v>
      </c>
      <c r="R1009" s="138" t="s">
        <v>2842</v>
      </c>
      <c r="S1009" s="486" t="s">
        <v>921</v>
      </c>
      <c r="T1009" s="138" t="s">
        <v>60</v>
      </c>
      <c r="U1009" s="198" t="s">
        <v>2894</v>
      </c>
      <c r="V1009" s="1437" t="s">
        <v>2762</v>
      </c>
      <c r="W1009" s="486">
        <v>7</v>
      </c>
      <c r="X1009" s="138">
        <v>10720</v>
      </c>
      <c r="Y1009" s="138"/>
      <c r="Z1009" s="170">
        <v>17</v>
      </c>
      <c r="AA1009" s="486">
        <v>0.4</v>
      </c>
      <c r="AB1009" s="138"/>
      <c r="AC1009" s="580">
        <v>0</v>
      </c>
      <c r="AD1009" s="1484"/>
      <c r="AE1009" s="1484"/>
      <c r="AF1009" s="1484"/>
      <c r="AG1009" s="1740"/>
      <c r="AH1009" s="1740"/>
      <c r="AI1009" s="580"/>
      <c r="AJ1009" s="1430"/>
      <c r="AK1009" s="138"/>
      <c r="AL1009" s="138"/>
      <c r="AM1009" s="138"/>
      <c r="AN1009" s="138"/>
      <c r="AO1009" s="171"/>
      <c r="AP1009" s="138"/>
      <c r="AQ1009" s="172"/>
      <c r="AR1009" s="170"/>
      <c r="AS1009" s="138"/>
      <c r="AT1009" s="138"/>
      <c r="AU1009" s="138"/>
    </row>
    <row r="1011" spans="1:47" ht="15" customHeight="1" x14ac:dyDescent="0.2">
      <c r="B1011" s="597"/>
      <c r="C1011" s="1685"/>
      <c r="D1011" s="2035"/>
      <c r="E1011" s="216"/>
      <c r="F1011" s="1646" t="s">
        <v>2886</v>
      </c>
      <c r="G1011" s="11">
        <v>33066421</v>
      </c>
      <c r="H1011" s="11" t="s">
        <v>2884</v>
      </c>
      <c r="I1011" s="217"/>
      <c r="J1011" s="217"/>
      <c r="K1011" s="217"/>
      <c r="L1011" s="217"/>
      <c r="M1011" s="217"/>
      <c r="N1011" s="952"/>
      <c r="O1011" s="1">
        <v>632</v>
      </c>
      <c r="P1011" s="66">
        <v>44043</v>
      </c>
      <c r="Q1011" s="1" t="s">
        <v>2885</v>
      </c>
      <c r="R1011" s="1" t="s">
        <v>1908</v>
      </c>
      <c r="S1011" s="1" t="s">
        <v>309</v>
      </c>
      <c r="T1011" s="1" t="s">
        <v>60</v>
      </c>
      <c r="U1011" s="499" t="s">
        <v>2870</v>
      </c>
      <c r="V1011" s="5" t="s">
        <v>254</v>
      </c>
      <c r="W1011" s="216">
        <v>7</v>
      </c>
      <c r="X1011" s="1">
        <v>11256</v>
      </c>
      <c r="Z1011" s="5">
        <v>17</v>
      </c>
      <c r="AA1011" s="1">
        <v>0.4</v>
      </c>
      <c r="AC1011" s="651">
        <v>0</v>
      </c>
      <c r="AD1011" s="609">
        <v>1</v>
      </c>
      <c r="AE1011" s="609">
        <v>0</v>
      </c>
      <c r="AJ1011" s="1380" t="s">
        <v>2887</v>
      </c>
    </row>
    <row r="1012" spans="1:47" ht="15" customHeight="1" x14ac:dyDescent="0.2">
      <c r="B1012" s="597"/>
      <c r="C1012" s="1685"/>
      <c r="D1012" s="2035" t="s">
        <v>2900</v>
      </c>
      <c r="E1012" s="216"/>
      <c r="F1012" s="1646" t="s">
        <v>2886</v>
      </c>
      <c r="G1012" s="11">
        <v>32994089</v>
      </c>
      <c r="H1012" s="11" t="s">
        <v>2895</v>
      </c>
      <c r="I1012" s="217"/>
      <c r="J1012" s="217"/>
      <c r="K1012" s="217"/>
      <c r="L1012" s="217"/>
      <c r="M1012" s="217"/>
      <c r="N1012" s="952"/>
      <c r="O1012" s="1">
        <v>636</v>
      </c>
      <c r="P1012" s="66">
        <v>44043</v>
      </c>
      <c r="Q1012" s="1" t="s">
        <v>2896</v>
      </c>
      <c r="R1012" s="1" t="s">
        <v>2885</v>
      </c>
      <c r="S1012" s="1" t="s">
        <v>309</v>
      </c>
      <c r="T1012" s="1" t="s">
        <v>60</v>
      </c>
      <c r="U1012" s="499" t="s">
        <v>2897</v>
      </c>
      <c r="V1012" s="5" t="s">
        <v>254</v>
      </c>
      <c r="W1012" s="216">
        <v>7</v>
      </c>
      <c r="X1012" s="1">
        <v>11256</v>
      </c>
      <c r="Z1012" s="5">
        <v>17</v>
      </c>
      <c r="AA1012" s="1">
        <v>0.4</v>
      </c>
      <c r="AC1012" s="651">
        <v>0</v>
      </c>
      <c r="AD1012" s="609">
        <v>1</v>
      </c>
      <c r="AE1012" s="609">
        <v>0</v>
      </c>
      <c r="AJ1012" s="1380" t="s">
        <v>2887</v>
      </c>
    </row>
    <row r="1013" spans="1:47" ht="15" customHeight="1" x14ac:dyDescent="0.2">
      <c r="B1013" s="597"/>
      <c r="C1013" s="1685"/>
      <c r="D1013" s="2035" t="s">
        <v>2916</v>
      </c>
      <c r="E1013" s="216"/>
      <c r="F1013" s="1646" t="s">
        <v>2886</v>
      </c>
      <c r="G1013" s="11">
        <v>33081964</v>
      </c>
      <c r="H1013" s="11" t="s">
        <v>2901</v>
      </c>
      <c r="I1013" s="217"/>
      <c r="J1013" s="217"/>
      <c r="K1013" s="217"/>
      <c r="L1013" s="217"/>
      <c r="M1013" s="217"/>
      <c r="N1013" s="952"/>
      <c r="O1013" s="1">
        <v>637</v>
      </c>
      <c r="P1013" s="66">
        <v>44046</v>
      </c>
      <c r="Q1013" s="1" t="s">
        <v>2904</v>
      </c>
      <c r="R1013" s="1" t="s">
        <v>2885</v>
      </c>
      <c r="S1013" s="1" t="s">
        <v>309</v>
      </c>
      <c r="T1013" s="1" t="s">
        <v>60</v>
      </c>
      <c r="U1013" s="499" t="s">
        <v>2869</v>
      </c>
      <c r="V1013" s="5" t="s">
        <v>254</v>
      </c>
      <c r="W1013" s="216">
        <v>7</v>
      </c>
      <c r="X1013" s="1">
        <v>11256</v>
      </c>
      <c r="Z1013" s="5">
        <v>17</v>
      </c>
      <c r="AA1013" s="1">
        <v>0.4</v>
      </c>
      <c r="AC1013" s="651">
        <v>0</v>
      </c>
      <c r="AJ1013" s="1380" t="s">
        <v>2902</v>
      </c>
    </row>
    <row r="1014" spans="1:47" ht="15" customHeight="1" x14ac:dyDescent="0.2">
      <c r="B1014" s="597"/>
      <c r="C1014" s="1685"/>
      <c r="D1014" s="2035" t="s">
        <v>2917</v>
      </c>
      <c r="E1014" s="216"/>
      <c r="F1014" s="1646" t="s">
        <v>2886</v>
      </c>
      <c r="G1014" s="11">
        <v>33081965</v>
      </c>
      <c r="H1014" s="11" t="s">
        <v>2903</v>
      </c>
      <c r="I1014" s="217"/>
      <c r="J1014" s="217"/>
      <c r="K1014" s="217"/>
      <c r="L1014" s="217"/>
      <c r="M1014" s="217"/>
      <c r="N1014" s="952"/>
      <c r="O1014" s="1">
        <v>638</v>
      </c>
      <c r="P1014" s="66">
        <v>44046</v>
      </c>
      <c r="Q1014" s="1" t="s">
        <v>2905</v>
      </c>
      <c r="R1014" s="1" t="s">
        <v>2885</v>
      </c>
      <c r="S1014" s="1" t="s">
        <v>309</v>
      </c>
      <c r="T1014" s="1" t="s">
        <v>60</v>
      </c>
      <c r="U1014" s="499" t="s">
        <v>1896</v>
      </c>
      <c r="V1014" s="5" t="s">
        <v>254</v>
      </c>
      <c r="W1014" s="216">
        <v>7</v>
      </c>
      <c r="X1014" s="1">
        <v>11256</v>
      </c>
      <c r="Z1014" s="5">
        <v>17</v>
      </c>
      <c r="AA1014" s="1">
        <v>0.4</v>
      </c>
      <c r="AC1014" s="651">
        <v>0</v>
      </c>
      <c r="AJ1014" s="1380" t="s">
        <v>2902</v>
      </c>
    </row>
    <row r="1015" spans="1:47" x14ac:dyDescent="0.2">
      <c r="D1015" s="2035"/>
      <c r="AD1015" s="609" t="s">
        <v>3021</v>
      </c>
      <c r="AE1015" s="609" t="s">
        <v>13</v>
      </c>
    </row>
    <row r="1016" spans="1:47" s="73" customFormat="1" ht="15" customHeight="1" x14ac:dyDescent="0.2">
      <c r="A1016" s="142"/>
      <c r="B1016" s="578"/>
      <c r="C1016" s="1689"/>
      <c r="D1016" s="2030"/>
      <c r="E1016" s="486"/>
      <c r="F1016" s="1620" t="s">
        <v>2741</v>
      </c>
      <c r="G1016" s="486">
        <v>33082355</v>
      </c>
      <c r="H1016" s="143" t="s">
        <v>2906</v>
      </c>
      <c r="I1016" s="579"/>
      <c r="J1016" s="579"/>
      <c r="K1016" s="579"/>
      <c r="L1016" s="579"/>
      <c r="M1016" s="579"/>
      <c r="N1016" s="579"/>
      <c r="O1016" s="138">
        <v>639</v>
      </c>
      <c r="P1016" s="169">
        <v>44046</v>
      </c>
      <c r="Q1016" s="138" t="s">
        <v>2909</v>
      </c>
      <c r="R1016" s="138" t="s">
        <v>2871</v>
      </c>
      <c r="S1016" s="486" t="s">
        <v>921</v>
      </c>
      <c r="T1016" s="138" t="s">
        <v>60</v>
      </c>
      <c r="U1016" s="198" t="s">
        <v>2912</v>
      </c>
      <c r="V1016" s="1437" t="s">
        <v>2762</v>
      </c>
      <c r="W1016" s="486">
        <v>7</v>
      </c>
      <c r="X1016" s="138">
        <v>10720</v>
      </c>
      <c r="Y1016" s="138"/>
      <c r="Z1016" s="170">
        <v>17</v>
      </c>
      <c r="AA1016" s="486">
        <v>0.4</v>
      </c>
      <c r="AB1016" s="138"/>
      <c r="AC1016" s="580">
        <v>0</v>
      </c>
      <c r="AD1016" s="1484"/>
      <c r="AE1016" s="1484"/>
      <c r="AF1016" s="1484"/>
      <c r="AG1016" s="1740"/>
      <c r="AH1016" s="1740"/>
      <c r="AI1016" s="580"/>
      <c r="AJ1016" s="1430"/>
      <c r="AK1016" s="138"/>
      <c r="AL1016" s="138"/>
      <c r="AM1016" s="138"/>
      <c r="AN1016" s="138"/>
      <c r="AO1016" s="171"/>
      <c r="AP1016" s="138"/>
      <c r="AQ1016" s="172"/>
      <c r="AR1016" s="170"/>
      <c r="AS1016" s="138"/>
      <c r="AT1016" s="138"/>
      <c r="AU1016" s="138"/>
    </row>
    <row r="1017" spans="1:47" s="73" customFormat="1" ht="15" customHeight="1" x14ac:dyDescent="0.2">
      <c r="A1017" s="142"/>
      <c r="B1017" s="578"/>
      <c r="C1017" s="1689"/>
      <c r="D1017" s="2030"/>
      <c r="E1017" s="486"/>
      <c r="F1017" s="1620" t="s">
        <v>2741</v>
      </c>
      <c r="G1017" s="590" t="s">
        <v>2915</v>
      </c>
      <c r="H1017" s="143" t="s">
        <v>2907</v>
      </c>
      <c r="I1017" s="579"/>
      <c r="J1017" s="579"/>
      <c r="K1017" s="579"/>
      <c r="L1017" s="579"/>
      <c r="M1017" s="579"/>
      <c r="N1017" s="579"/>
      <c r="O1017" s="138">
        <v>640</v>
      </c>
      <c r="P1017" s="169">
        <v>44046</v>
      </c>
      <c r="Q1017" s="138" t="s">
        <v>2910</v>
      </c>
      <c r="R1017" s="138" t="s">
        <v>2871</v>
      </c>
      <c r="S1017" s="486" t="s">
        <v>921</v>
      </c>
      <c r="T1017" s="138" t="s">
        <v>60</v>
      </c>
      <c r="U1017" s="590" t="s">
        <v>2913</v>
      </c>
      <c r="V1017" s="1437" t="s">
        <v>2762</v>
      </c>
      <c r="W1017" s="486">
        <v>7</v>
      </c>
      <c r="X1017" s="138">
        <v>10720</v>
      </c>
      <c r="Y1017" s="138"/>
      <c r="Z1017" s="170">
        <v>17</v>
      </c>
      <c r="AA1017" s="486">
        <v>0.4</v>
      </c>
      <c r="AB1017" s="138"/>
      <c r="AC1017" s="580">
        <v>0</v>
      </c>
      <c r="AD1017" s="1484"/>
      <c r="AE1017" s="1484"/>
      <c r="AF1017" s="1484"/>
      <c r="AG1017" s="1740"/>
      <c r="AH1017" s="1740"/>
      <c r="AI1017" s="580"/>
      <c r="AJ1017" s="1430"/>
      <c r="AK1017" s="138"/>
      <c r="AL1017" s="138"/>
      <c r="AM1017" s="138"/>
      <c r="AN1017" s="138"/>
      <c r="AO1017" s="171"/>
      <c r="AP1017" s="138"/>
      <c r="AQ1017" s="172"/>
      <c r="AR1017" s="170"/>
      <c r="AS1017" s="138"/>
      <c r="AT1017" s="138"/>
      <c r="AU1017" s="138"/>
    </row>
    <row r="1018" spans="1:47" s="73" customFormat="1" ht="15" customHeight="1" x14ac:dyDescent="0.2">
      <c r="A1018" s="142"/>
      <c r="B1018" s="578"/>
      <c r="C1018" s="1689"/>
      <c r="D1018" s="2030"/>
      <c r="E1018" s="486"/>
      <c r="F1018" s="1620" t="s">
        <v>2741</v>
      </c>
      <c r="G1018" s="486">
        <v>33082357</v>
      </c>
      <c r="H1018" s="143" t="s">
        <v>2908</v>
      </c>
      <c r="I1018" s="579"/>
      <c r="J1018" s="579"/>
      <c r="K1018" s="579"/>
      <c r="L1018" s="579"/>
      <c r="M1018" s="579"/>
      <c r="N1018" s="579"/>
      <c r="O1018" s="138">
        <v>641</v>
      </c>
      <c r="P1018" s="169">
        <v>44046</v>
      </c>
      <c r="Q1018" s="138" t="s">
        <v>2911</v>
      </c>
      <c r="R1018" s="138" t="s">
        <v>2871</v>
      </c>
      <c r="S1018" s="486" t="s">
        <v>921</v>
      </c>
      <c r="T1018" s="138" t="s">
        <v>60</v>
      </c>
      <c r="U1018" s="198" t="s">
        <v>2914</v>
      </c>
      <c r="V1018" s="1437" t="s">
        <v>2762</v>
      </c>
      <c r="W1018" s="486">
        <v>7</v>
      </c>
      <c r="X1018" s="138">
        <v>10720</v>
      </c>
      <c r="Y1018" s="138"/>
      <c r="Z1018" s="170">
        <v>17</v>
      </c>
      <c r="AA1018" s="486">
        <v>0.4</v>
      </c>
      <c r="AB1018" s="138"/>
      <c r="AC1018" s="580">
        <v>0</v>
      </c>
      <c r="AD1018" s="1484"/>
      <c r="AE1018" s="1484"/>
      <c r="AF1018" s="1484"/>
      <c r="AG1018" s="1740"/>
      <c r="AH1018" s="1740"/>
      <c r="AI1018" s="580"/>
      <c r="AJ1018" s="1430"/>
      <c r="AK1018" s="138"/>
      <c r="AL1018" s="138"/>
      <c r="AM1018" s="138"/>
      <c r="AN1018" s="138"/>
      <c r="AO1018" s="171"/>
      <c r="AP1018" s="138"/>
      <c r="AQ1018" s="172"/>
      <c r="AR1018" s="170"/>
      <c r="AS1018" s="138"/>
      <c r="AT1018" s="138"/>
      <c r="AU1018" s="138"/>
    </row>
    <row r="1019" spans="1:47" x14ac:dyDescent="0.2">
      <c r="D1019" s="2035"/>
    </row>
    <row r="1020" spans="1:47" ht="15" customHeight="1" x14ac:dyDescent="0.2">
      <c r="B1020" s="597"/>
      <c r="C1020" s="1685"/>
      <c r="D1020" s="2035"/>
      <c r="E1020" s="216"/>
      <c r="F1020" s="1646" t="s">
        <v>2886</v>
      </c>
      <c r="G1020" s="11">
        <v>33179473</v>
      </c>
      <c r="H1020" s="11" t="s">
        <v>2920</v>
      </c>
      <c r="I1020" s="217"/>
      <c r="J1020" s="217"/>
      <c r="K1020" s="217"/>
      <c r="L1020" s="217"/>
      <c r="M1020" s="217"/>
      <c r="N1020" s="952"/>
      <c r="O1020" s="1">
        <v>642</v>
      </c>
      <c r="P1020" s="66">
        <v>44048</v>
      </c>
      <c r="Q1020" s="1" t="s">
        <v>2919</v>
      </c>
      <c r="R1020" s="1" t="s">
        <v>2905</v>
      </c>
      <c r="S1020" s="1" t="s">
        <v>309</v>
      </c>
      <c r="T1020" s="1" t="s">
        <v>60</v>
      </c>
      <c r="U1020" s="1456" t="s">
        <v>2918</v>
      </c>
      <c r="V1020" s="5" t="s">
        <v>254</v>
      </c>
      <c r="W1020" s="216">
        <v>7</v>
      </c>
      <c r="X1020" s="1">
        <v>11256</v>
      </c>
      <c r="Z1020" s="5">
        <v>17</v>
      </c>
      <c r="AA1020" s="1">
        <v>0.4</v>
      </c>
      <c r="AC1020" s="651">
        <v>0</v>
      </c>
      <c r="AJ1020" s="1380" t="s">
        <v>2921</v>
      </c>
    </row>
    <row r="1022" spans="1:47" ht="15" customHeight="1" x14ac:dyDescent="0.2">
      <c r="B1022" s="597"/>
      <c r="C1022" s="1685"/>
      <c r="D1022" s="2035" t="s">
        <v>2930</v>
      </c>
      <c r="E1022" s="216"/>
      <c r="F1022" s="1646" t="s">
        <v>2886</v>
      </c>
      <c r="G1022" s="11">
        <v>33927921</v>
      </c>
      <c r="H1022" s="11" t="s">
        <v>2922</v>
      </c>
      <c r="I1022" s="217"/>
      <c r="J1022" s="217"/>
      <c r="K1022" s="217"/>
      <c r="L1022" s="217"/>
      <c r="M1022" s="217"/>
      <c r="N1022" s="952"/>
      <c r="O1022" s="1">
        <v>643</v>
      </c>
      <c r="P1022" s="66">
        <v>44074</v>
      </c>
      <c r="Q1022" s="1" t="s">
        <v>2923</v>
      </c>
      <c r="R1022" s="1" t="s">
        <v>2885</v>
      </c>
      <c r="S1022" s="1" t="s">
        <v>309</v>
      </c>
      <c r="T1022" s="1" t="s">
        <v>60</v>
      </c>
      <c r="U1022" s="499" t="s">
        <v>2927</v>
      </c>
      <c r="V1022" s="5" t="s">
        <v>254</v>
      </c>
      <c r="W1022" s="216">
        <v>7</v>
      </c>
      <c r="X1022" s="499">
        <v>22512</v>
      </c>
      <c r="Z1022" s="5">
        <v>17</v>
      </c>
      <c r="AA1022" s="1">
        <v>0.4</v>
      </c>
      <c r="AC1022" s="651">
        <v>0</v>
      </c>
      <c r="AD1022" s="609">
        <v>1</v>
      </c>
      <c r="AE1022" s="609">
        <v>0</v>
      </c>
      <c r="AJ1022" s="1380" t="s">
        <v>2924</v>
      </c>
    </row>
    <row r="1023" spans="1:47" ht="15" customHeight="1" x14ac:dyDescent="0.2">
      <c r="B1023" s="597"/>
      <c r="C1023" s="1685"/>
      <c r="D1023" s="2035" t="s">
        <v>1044</v>
      </c>
      <c r="E1023" s="216"/>
      <c r="F1023" s="1646" t="s">
        <v>2886</v>
      </c>
      <c r="G1023" s="11">
        <v>33927967</v>
      </c>
      <c r="H1023" s="11" t="s">
        <v>2925</v>
      </c>
      <c r="I1023" s="997"/>
      <c r="J1023" s="997"/>
      <c r="K1023" s="997"/>
      <c r="L1023" s="997"/>
      <c r="M1023" s="997"/>
      <c r="N1023" s="1470"/>
      <c r="O1023" s="1">
        <v>644</v>
      </c>
      <c r="P1023" s="66">
        <v>44074</v>
      </c>
      <c r="Q1023" s="1" t="s">
        <v>2926</v>
      </c>
      <c r="R1023" s="1" t="s">
        <v>2923</v>
      </c>
      <c r="S1023" s="1" t="s">
        <v>309</v>
      </c>
      <c r="T1023" s="1" t="s">
        <v>60</v>
      </c>
      <c r="U1023" s="499" t="s">
        <v>2931</v>
      </c>
      <c r="V1023" s="5" t="s">
        <v>254</v>
      </c>
      <c r="W1023" s="216">
        <v>7</v>
      </c>
      <c r="X1023" s="499">
        <v>11256</v>
      </c>
      <c r="Z1023" s="5">
        <v>17</v>
      </c>
      <c r="AA1023" s="1">
        <v>0.4</v>
      </c>
      <c r="AC1023" s="651">
        <v>0</v>
      </c>
      <c r="AD1023" s="609">
        <v>1</v>
      </c>
      <c r="AE1023" s="609">
        <v>0</v>
      </c>
      <c r="AJ1023" s="1380" t="s">
        <v>2929</v>
      </c>
    </row>
    <row r="1024" spans="1:47" ht="15" customHeight="1" x14ac:dyDescent="0.2">
      <c r="B1024" s="597"/>
      <c r="C1024" s="1685"/>
      <c r="D1024" s="2035" t="s">
        <v>2934</v>
      </c>
      <c r="E1024" s="216"/>
      <c r="F1024" s="1646" t="s">
        <v>2886</v>
      </c>
      <c r="G1024" s="11">
        <v>33959290</v>
      </c>
      <c r="H1024" s="11" t="s">
        <v>2932</v>
      </c>
      <c r="I1024" s="217"/>
      <c r="J1024" s="217"/>
      <c r="K1024" s="217"/>
      <c r="L1024" s="217"/>
      <c r="M1024" s="217"/>
      <c r="N1024" s="952"/>
      <c r="O1024" s="1">
        <v>645</v>
      </c>
      <c r="P1024" s="66">
        <v>44075</v>
      </c>
      <c r="Q1024" s="1" t="s">
        <v>2933</v>
      </c>
      <c r="R1024" s="1" t="s">
        <v>2923</v>
      </c>
      <c r="S1024" s="1" t="s">
        <v>309</v>
      </c>
      <c r="T1024" s="1" t="s">
        <v>60</v>
      </c>
      <c r="U1024" s="499" t="s">
        <v>2928</v>
      </c>
      <c r="V1024" s="5" t="s">
        <v>254</v>
      </c>
      <c r="W1024" s="216">
        <v>7</v>
      </c>
      <c r="X1024" s="499">
        <v>11256</v>
      </c>
      <c r="Z1024" s="5">
        <v>17</v>
      </c>
      <c r="AA1024" s="1">
        <v>0.4</v>
      </c>
      <c r="AC1024" s="651">
        <v>0</v>
      </c>
      <c r="AD1024" s="609">
        <v>1</v>
      </c>
      <c r="AE1024" s="609">
        <v>0</v>
      </c>
      <c r="AJ1024" s="1380" t="s">
        <v>2929</v>
      </c>
    </row>
    <row r="1025" spans="1:47" ht="15" customHeight="1" x14ac:dyDescent="0.2">
      <c r="B1025" s="597"/>
      <c r="C1025" s="1685"/>
      <c r="D1025" s="2035" t="s">
        <v>2934</v>
      </c>
      <c r="E1025" s="216"/>
      <c r="F1025" s="1646" t="s">
        <v>2886</v>
      </c>
      <c r="G1025" s="11">
        <v>33975223</v>
      </c>
      <c r="H1025" s="11" t="s">
        <v>2935</v>
      </c>
      <c r="I1025" s="217"/>
      <c r="J1025" s="217"/>
      <c r="K1025" s="217"/>
      <c r="L1025" s="217"/>
      <c r="M1025" s="217"/>
      <c r="N1025" s="952"/>
      <c r="O1025" s="1">
        <v>646</v>
      </c>
      <c r="P1025" s="66">
        <v>44076</v>
      </c>
      <c r="Q1025" s="1" t="s">
        <v>2936</v>
      </c>
      <c r="R1025" s="1" t="s">
        <v>2933</v>
      </c>
      <c r="S1025" s="1" t="s">
        <v>309</v>
      </c>
      <c r="T1025" s="1" t="s">
        <v>60</v>
      </c>
      <c r="U1025" s="499" t="s">
        <v>2937</v>
      </c>
      <c r="V1025" s="5" t="s">
        <v>254</v>
      </c>
      <c r="W1025" s="216">
        <v>7</v>
      </c>
      <c r="X1025" s="1">
        <v>11256</v>
      </c>
      <c r="Z1025" s="5">
        <v>17</v>
      </c>
      <c r="AA1025" s="1">
        <v>0.4</v>
      </c>
      <c r="AC1025" s="651">
        <v>0</v>
      </c>
      <c r="AD1025" s="609">
        <v>1</v>
      </c>
      <c r="AE1025" s="609">
        <v>0</v>
      </c>
      <c r="AJ1025" s="1380" t="s">
        <v>2929</v>
      </c>
    </row>
    <row r="1026" spans="1:47" ht="15" customHeight="1" x14ac:dyDescent="0.2">
      <c r="B1026" s="597"/>
      <c r="C1026" s="1685"/>
      <c r="D1026" s="2035"/>
      <c r="E1026" s="216"/>
      <c r="F1026" s="1646" t="s">
        <v>2886</v>
      </c>
      <c r="G1026" s="11">
        <v>34013278</v>
      </c>
      <c r="H1026" s="11" t="s">
        <v>2938</v>
      </c>
      <c r="I1026" s="217"/>
      <c r="J1026" s="217"/>
      <c r="K1026" s="217"/>
      <c r="L1026" s="217"/>
      <c r="M1026" s="217"/>
      <c r="N1026" s="952"/>
      <c r="O1026" s="1">
        <v>647</v>
      </c>
      <c r="P1026" s="66">
        <v>44076</v>
      </c>
      <c r="Q1026" s="1" t="s">
        <v>2939</v>
      </c>
      <c r="R1026" s="1" t="s">
        <v>2923</v>
      </c>
      <c r="S1026" s="1" t="s">
        <v>309</v>
      </c>
      <c r="T1026" s="1" t="s">
        <v>60</v>
      </c>
      <c r="U1026" s="1" t="s">
        <v>2927</v>
      </c>
      <c r="V1026" s="5" t="s">
        <v>1157</v>
      </c>
      <c r="W1026" s="216">
        <v>1</v>
      </c>
      <c r="X1026" s="499">
        <v>7099</v>
      </c>
      <c r="Z1026" s="5">
        <v>17</v>
      </c>
      <c r="AA1026" s="1">
        <v>0.4</v>
      </c>
      <c r="AC1026" s="651">
        <v>0</v>
      </c>
      <c r="AD1026" s="609">
        <v>0</v>
      </c>
      <c r="AE1026" s="609">
        <v>1</v>
      </c>
      <c r="AI1026" s="651" t="s">
        <v>2987</v>
      </c>
      <c r="AJ1026" s="1380" t="s">
        <v>3018</v>
      </c>
    </row>
    <row r="1027" spans="1:47" x14ac:dyDescent="0.2">
      <c r="A1027" s="122" t="s">
        <v>2943</v>
      </c>
    </row>
    <row r="1028" spans="1:47" s="73" customFormat="1" ht="15" customHeight="1" x14ac:dyDescent="0.2">
      <c r="A1028" s="142"/>
      <c r="B1028" s="578"/>
      <c r="C1028" s="1696" t="s">
        <v>2945</v>
      </c>
      <c r="D1028" s="2030" t="s">
        <v>2944</v>
      </c>
      <c r="E1028" s="486" t="s">
        <v>154</v>
      </c>
      <c r="F1028" s="1620" t="s">
        <v>2741</v>
      </c>
      <c r="G1028" s="486">
        <v>34185686</v>
      </c>
      <c r="H1028" s="143" t="s">
        <v>2940</v>
      </c>
      <c r="I1028" s="579"/>
      <c r="J1028" s="579"/>
      <c r="K1028" s="579"/>
      <c r="L1028" s="579"/>
      <c r="M1028" s="579"/>
      <c r="N1028" s="579"/>
      <c r="O1028" s="138">
        <v>648</v>
      </c>
      <c r="P1028" s="169">
        <v>44083</v>
      </c>
      <c r="Q1028" s="138" t="s">
        <v>2941</v>
      </c>
      <c r="R1028" s="138" t="s">
        <v>2898</v>
      </c>
      <c r="S1028" s="486" t="s">
        <v>921</v>
      </c>
      <c r="T1028" s="138" t="s">
        <v>60</v>
      </c>
      <c r="U1028" s="198" t="s">
        <v>2893</v>
      </c>
      <c r="V1028" s="1437" t="s">
        <v>1157</v>
      </c>
      <c r="W1028" s="486">
        <v>2</v>
      </c>
      <c r="X1028" s="138">
        <v>10720</v>
      </c>
      <c r="Y1028" s="138"/>
      <c r="Z1028" s="170">
        <v>17</v>
      </c>
      <c r="AA1028" s="486">
        <v>0.4</v>
      </c>
      <c r="AB1028" s="138"/>
      <c r="AC1028" s="580">
        <v>0</v>
      </c>
      <c r="AD1028" s="1484"/>
      <c r="AE1028" s="1484"/>
      <c r="AF1028" s="1484"/>
      <c r="AG1028" s="1740"/>
      <c r="AH1028" s="1740"/>
      <c r="AI1028" s="580"/>
      <c r="AJ1028" s="1430" t="s">
        <v>2942</v>
      </c>
      <c r="AK1028" s="138"/>
      <c r="AL1028" s="138"/>
      <c r="AM1028" s="138"/>
      <c r="AN1028" s="138"/>
      <c r="AO1028" s="171"/>
      <c r="AP1028" s="138"/>
      <c r="AQ1028" s="172"/>
      <c r="AR1028" s="170"/>
      <c r="AS1028" s="138"/>
      <c r="AT1028" s="138"/>
      <c r="AU1028" s="138"/>
    </row>
    <row r="1029" spans="1:47" ht="15" customHeight="1" x14ac:dyDescent="0.2">
      <c r="B1029" s="597"/>
      <c r="C1029" s="1685"/>
      <c r="D1029" s="2035" t="s">
        <v>3019</v>
      </c>
      <c r="E1029" s="216"/>
      <c r="F1029" s="1646" t="s">
        <v>2946</v>
      </c>
      <c r="G1029" s="1">
        <v>34225159</v>
      </c>
      <c r="H1029" s="11" t="s">
        <v>2947</v>
      </c>
      <c r="I1029" s="217"/>
      <c r="J1029" s="217"/>
      <c r="K1029" s="217"/>
      <c r="L1029" s="217"/>
      <c r="M1029" s="217"/>
      <c r="N1029" s="952"/>
      <c r="O1029" s="1">
        <v>649</v>
      </c>
      <c r="P1029" s="66">
        <v>44084</v>
      </c>
      <c r="Q1029" s="1" t="s">
        <v>2948</v>
      </c>
      <c r="R1029" s="1" t="s">
        <v>2939</v>
      </c>
      <c r="S1029" s="1" t="s">
        <v>309</v>
      </c>
      <c r="T1029" s="1" t="s">
        <v>60</v>
      </c>
      <c r="U1029" s="1" t="s">
        <v>2927</v>
      </c>
      <c r="V1029" s="1461" t="s">
        <v>1157</v>
      </c>
      <c r="W1029" s="1040">
        <v>1</v>
      </c>
      <c r="X1029" s="1040">
        <v>7099</v>
      </c>
      <c r="Z1029" s="5">
        <v>17</v>
      </c>
      <c r="AA1029" s="1040">
        <v>0.3</v>
      </c>
      <c r="AB1029" s="1040">
        <v>500</v>
      </c>
      <c r="AC1029" s="651">
        <v>0</v>
      </c>
      <c r="AD1029" s="609">
        <v>0</v>
      </c>
      <c r="AE1029" s="609">
        <v>1</v>
      </c>
      <c r="AI1029" s="651" t="s">
        <v>2987</v>
      </c>
      <c r="AJ1029" s="1459" t="s">
        <v>3020</v>
      </c>
    </row>
    <row r="1030" spans="1:47" ht="15" customHeight="1" x14ac:dyDescent="0.2">
      <c r="B1030" s="597"/>
      <c r="C1030" s="1685"/>
      <c r="D1030" s="2035" t="s">
        <v>2957</v>
      </c>
      <c r="E1030" s="216"/>
      <c r="F1030" s="1646" t="s">
        <v>2886</v>
      </c>
      <c r="G1030" s="600">
        <v>34302153</v>
      </c>
      <c r="H1030" s="11" t="s">
        <v>2949</v>
      </c>
      <c r="I1030" s="217"/>
      <c r="J1030" s="217"/>
      <c r="K1030" s="217"/>
      <c r="L1030" s="217"/>
      <c r="M1030" s="217"/>
      <c r="N1030" s="952"/>
      <c r="O1030" s="1">
        <v>650</v>
      </c>
      <c r="P1030" s="66">
        <v>44086</v>
      </c>
      <c r="Q1030" s="1" t="s">
        <v>2950</v>
      </c>
      <c r="R1030" s="1" t="s">
        <v>2948</v>
      </c>
      <c r="S1030" s="1" t="s">
        <v>309</v>
      </c>
      <c r="T1030" s="1" t="s">
        <v>60</v>
      </c>
      <c r="U1030" s="1" t="s">
        <v>2927</v>
      </c>
      <c r="V1030" s="1461" t="s">
        <v>254</v>
      </c>
      <c r="W1030" s="1040">
        <v>7</v>
      </c>
      <c r="X1030" s="1040">
        <v>11256</v>
      </c>
      <c r="Z1030" s="5">
        <v>17</v>
      </c>
      <c r="AA1030" s="1040">
        <v>0.3</v>
      </c>
      <c r="AB1030" s="1040">
        <v>26000</v>
      </c>
      <c r="AC1030" s="651">
        <v>0</v>
      </c>
      <c r="AD1030" s="609">
        <v>0</v>
      </c>
      <c r="AE1030" s="609">
        <v>1</v>
      </c>
      <c r="AI1030" s="651" t="s">
        <v>2987</v>
      </c>
      <c r="AJ1030" s="1377" t="s">
        <v>2951</v>
      </c>
    </row>
    <row r="1031" spans="1:47" ht="15.5" customHeight="1" x14ac:dyDescent="0.2">
      <c r="B1031" s="597"/>
      <c r="C1031" s="1685"/>
      <c r="D1031" s="2035"/>
      <c r="E1031" s="216"/>
      <c r="F1031" s="1647" t="s">
        <v>2251</v>
      </c>
      <c r="G1031" s="600"/>
      <c r="H1031" s="11" t="s">
        <v>2952</v>
      </c>
      <c r="I1031" s="217"/>
      <c r="J1031" s="217"/>
      <c r="K1031" s="217"/>
      <c r="L1031" s="217"/>
      <c r="M1031" s="217"/>
      <c r="N1031" s="952"/>
      <c r="O1031" s="1">
        <v>651</v>
      </c>
      <c r="P1031" s="66">
        <v>44087</v>
      </c>
      <c r="Q1031" s="1" t="s">
        <v>2953</v>
      </c>
      <c r="R1031" s="1" t="s">
        <v>2950</v>
      </c>
      <c r="S1031" s="1" t="s">
        <v>309</v>
      </c>
      <c r="T1031" s="1" t="s">
        <v>60</v>
      </c>
      <c r="U1031" s="1" t="s">
        <v>2927</v>
      </c>
      <c r="V1031" s="1461" t="s">
        <v>254</v>
      </c>
      <c r="W1031" s="1040">
        <v>7</v>
      </c>
      <c r="X1031" s="1040">
        <v>11256</v>
      </c>
      <c r="Z1031" s="5">
        <v>17</v>
      </c>
      <c r="AA1031" s="1040">
        <v>0.3</v>
      </c>
      <c r="AB1031" s="1040">
        <v>26000</v>
      </c>
      <c r="AC1031" s="651">
        <v>0</v>
      </c>
      <c r="AD1031" s="609">
        <v>0</v>
      </c>
      <c r="AE1031" s="609">
        <v>1</v>
      </c>
      <c r="AI1031" s="651" t="s">
        <v>2987</v>
      </c>
      <c r="AJ1031" s="1460" t="s">
        <v>2954</v>
      </c>
    </row>
    <row r="1032" spans="1:47" s="869" customFormat="1" ht="15" customHeight="1" x14ac:dyDescent="0.2">
      <c r="A1032" s="20"/>
      <c r="B1032" s="599"/>
      <c r="C1032" s="968"/>
      <c r="D1032" s="2036" t="s">
        <v>2981</v>
      </c>
      <c r="E1032" s="599"/>
      <c r="F1032" s="1647">
        <v>34363509</v>
      </c>
      <c r="G1032" s="1462">
        <v>34335710</v>
      </c>
      <c r="H1032" s="50" t="s">
        <v>2955</v>
      </c>
      <c r="I1032" s="50"/>
      <c r="J1032" s="50"/>
      <c r="K1032" s="50"/>
      <c r="L1032" s="50"/>
      <c r="M1032" s="50"/>
      <c r="N1032" s="997"/>
      <c r="O1032" s="599">
        <v>652</v>
      </c>
      <c r="P1032" s="1463">
        <v>44087</v>
      </c>
      <c r="Q1032" s="599" t="s">
        <v>2956</v>
      </c>
      <c r="R1032" s="599" t="s">
        <v>2950</v>
      </c>
      <c r="S1032" s="599" t="s">
        <v>309</v>
      </c>
      <c r="T1032" s="599" t="s">
        <v>60</v>
      </c>
      <c r="U1032" s="599" t="s">
        <v>2927</v>
      </c>
      <c r="V1032" s="1464" t="s">
        <v>254</v>
      </c>
      <c r="W1032" s="599">
        <v>7</v>
      </c>
      <c r="X1032" s="599">
        <v>11256</v>
      </c>
      <c r="Y1032" s="599"/>
      <c r="Z1032" s="1464">
        <v>17</v>
      </c>
      <c r="AA1032" s="599">
        <v>0.3</v>
      </c>
      <c r="AB1032" s="599">
        <v>26000</v>
      </c>
      <c r="AC1032" s="747">
        <v>0</v>
      </c>
      <c r="AD1032" s="609">
        <v>0</v>
      </c>
      <c r="AE1032" s="609">
        <v>1</v>
      </c>
      <c r="AF1032" s="609"/>
      <c r="AG1032" s="1732"/>
      <c r="AH1032" s="1732"/>
      <c r="AI1032" s="747" t="s">
        <v>2988</v>
      </c>
      <c r="AJ1032" s="1381" t="s">
        <v>2984</v>
      </c>
      <c r="AK1032" s="599"/>
      <c r="AL1032" s="599"/>
      <c r="AM1032" s="599"/>
      <c r="AN1032" s="599"/>
      <c r="AO1032" s="1465"/>
      <c r="AP1032" s="599"/>
      <c r="AQ1032" s="1466"/>
      <c r="AR1032" s="1464"/>
      <c r="AS1032" s="599"/>
      <c r="AT1032" s="599"/>
      <c r="AU1032" s="599"/>
    </row>
    <row r="1033" spans="1:47" ht="15" customHeight="1" x14ac:dyDescent="0.2">
      <c r="B1033" s="597"/>
      <c r="C1033" s="1685"/>
      <c r="D1033" s="2035" t="s">
        <v>2982</v>
      </c>
      <c r="E1033" s="216"/>
      <c r="F1033" s="1646" t="s">
        <v>2886</v>
      </c>
      <c r="G1033" s="600">
        <v>34336409</v>
      </c>
      <c r="H1033" s="11" t="s">
        <v>2958</v>
      </c>
      <c r="I1033" s="217"/>
      <c r="J1033" s="217"/>
      <c r="K1033" s="217"/>
      <c r="L1033" s="217"/>
      <c r="M1033" s="217"/>
      <c r="N1033" s="952"/>
      <c r="O1033" s="1">
        <v>653</v>
      </c>
      <c r="P1033" s="66">
        <v>44087</v>
      </c>
      <c r="Q1033" s="1" t="s">
        <v>2950</v>
      </c>
      <c r="R1033" s="1" t="s">
        <v>2950</v>
      </c>
      <c r="S1033" s="1" t="s">
        <v>309</v>
      </c>
      <c r="T1033" s="1" t="s">
        <v>60</v>
      </c>
      <c r="U1033" s="1" t="s">
        <v>2927</v>
      </c>
      <c r="V1033" s="1461" t="s">
        <v>254</v>
      </c>
      <c r="W1033" s="1040">
        <v>7</v>
      </c>
      <c r="X1033" s="1040">
        <v>22512</v>
      </c>
      <c r="Z1033" s="5">
        <v>17</v>
      </c>
      <c r="AA1033" s="1040">
        <v>0.3</v>
      </c>
      <c r="AB1033" s="1040">
        <v>26000</v>
      </c>
      <c r="AC1033" s="651">
        <v>0</v>
      </c>
      <c r="AD1033" s="609">
        <v>0</v>
      </c>
      <c r="AE1033" s="609">
        <v>1</v>
      </c>
      <c r="AI1033" s="651" t="s">
        <v>2985</v>
      </c>
      <c r="AJ1033" s="1467" t="s">
        <v>2959</v>
      </c>
    </row>
    <row r="1034" spans="1:47" ht="15" customHeight="1" x14ac:dyDescent="0.2">
      <c r="B1034" s="597"/>
      <c r="C1034" s="1685"/>
      <c r="D1034" s="2035" t="s">
        <v>2974</v>
      </c>
      <c r="E1034" s="216"/>
      <c r="F1034" s="1646"/>
      <c r="G1034" s="600">
        <v>34363509</v>
      </c>
      <c r="H1034" s="11" t="s">
        <v>2960</v>
      </c>
      <c r="I1034" s="217"/>
      <c r="J1034" s="217"/>
      <c r="K1034" s="217"/>
      <c r="L1034" s="217"/>
      <c r="M1034" s="217"/>
      <c r="N1034" s="952"/>
      <c r="O1034" s="1">
        <v>654</v>
      </c>
      <c r="P1034" s="66">
        <v>44088</v>
      </c>
      <c r="Q1034" s="1" t="s">
        <v>2961</v>
      </c>
      <c r="R1034" s="1" t="s">
        <v>2956</v>
      </c>
      <c r="S1034" s="1" t="s">
        <v>309</v>
      </c>
      <c r="T1034" s="1" t="s">
        <v>60</v>
      </c>
      <c r="U1034" s="1" t="s">
        <v>2927</v>
      </c>
      <c r="V1034" s="1461" t="s">
        <v>254</v>
      </c>
      <c r="W1034" s="1040">
        <v>7</v>
      </c>
      <c r="X1034" s="1040">
        <v>11256</v>
      </c>
      <c r="Z1034" s="5">
        <v>17</v>
      </c>
      <c r="AA1034" s="1040">
        <v>0.3</v>
      </c>
      <c r="AB1034" s="1040">
        <v>200</v>
      </c>
      <c r="AC1034" s="651">
        <v>0</v>
      </c>
      <c r="AD1034" s="609">
        <v>0</v>
      </c>
      <c r="AE1034" s="609">
        <v>1</v>
      </c>
      <c r="AI1034" s="1468" t="s">
        <v>2986</v>
      </c>
      <c r="AJ1034" s="1467" t="s">
        <v>2962</v>
      </c>
    </row>
    <row r="1035" spans="1:47" ht="15" customHeight="1" x14ac:dyDescent="0.2">
      <c r="B1035" s="597"/>
      <c r="C1035" s="1685"/>
      <c r="D1035" s="2035" t="s">
        <v>2975</v>
      </c>
      <c r="E1035" s="216"/>
      <c r="F1035" s="1646"/>
      <c r="G1035" s="600">
        <v>34448202</v>
      </c>
      <c r="H1035" s="11" t="s">
        <v>2963</v>
      </c>
      <c r="I1035" s="217"/>
      <c r="J1035" s="217"/>
      <c r="K1035" s="217"/>
      <c r="L1035" s="217"/>
      <c r="M1035" s="217"/>
      <c r="N1035" s="952"/>
      <c r="O1035" s="1">
        <v>655</v>
      </c>
      <c r="P1035" s="66">
        <v>44091</v>
      </c>
      <c r="Q1035" s="1" t="s">
        <v>2964</v>
      </c>
      <c r="R1035" s="1" t="s">
        <v>2961</v>
      </c>
      <c r="S1035" s="1" t="s">
        <v>309</v>
      </c>
      <c r="T1035" s="1" t="s">
        <v>60</v>
      </c>
      <c r="U1035" s="1" t="s">
        <v>2927</v>
      </c>
      <c r="V1035" s="1461" t="s">
        <v>254</v>
      </c>
      <c r="W1035" s="1040">
        <v>7</v>
      </c>
      <c r="X1035" s="1040">
        <v>11256</v>
      </c>
      <c r="Z1035" s="5">
        <v>17</v>
      </c>
      <c r="AA1035" s="1040">
        <v>0.3</v>
      </c>
      <c r="AB1035" s="1040">
        <v>200</v>
      </c>
      <c r="AC1035" s="651">
        <v>0</v>
      </c>
      <c r="AD1035" s="609">
        <v>0</v>
      </c>
      <c r="AE1035" s="609">
        <v>1</v>
      </c>
      <c r="AI1035" s="1468" t="s">
        <v>2986</v>
      </c>
      <c r="AJ1035" s="1467" t="s">
        <v>2965</v>
      </c>
    </row>
    <row r="1036" spans="1:47" ht="15" customHeight="1" x14ac:dyDescent="0.2">
      <c r="B1036" s="597"/>
      <c r="C1036" s="1685"/>
      <c r="D1036" s="2035" t="s">
        <v>2976</v>
      </c>
      <c r="E1036" s="216"/>
      <c r="F1036" s="1646"/>
      <c r="G1036" s="600">
        <v>34450046</v>
      </c>
      <c r="H1036" s="11" t="s">
        <v>2966</v>
      </c>
      <c r="I1036" s="217"/>
      <c r="J1036" s="217"/>
      <c r="K1036" s="217"/>
      <c r="L1036" s="217"/>
      <c r="M1036" s="217"/>
      <c r="N1036" s="952"/>
      <c r="O1036" s="1">
        <v>656</v>
      </c>
      <c r="P1036" s="66">
        <v>44091</v>
      </c>
      <c r="Q1036" s="1" t="s">
        <v>2967</v>
      </c>
      <c r="R1036" s="1" t="s">
        <v>2964</v>
      </c>
      <c r="S1036" s="1" t="s">
        <v>309</v>
      </c>
      <c r="T1036" s="1" t="s">
        <v>60</v>
      </c>
      <c r="U1036" s="1" t="s">
        <v>2927</v>
      </c>
      <c r="V1036" s="1461" t="s">
        <v>254</v>
      </c>
      <c r="W1036" s="1040">
        <v>7</v>
      </c>
      <c r="X1036" s="1040">
        <v>11256</v>
      </c>
      <c r="Z1036" s="5">
        <v>17</v>
      </c>
      <c r="AA1036" s="1040">
        <v>0.3</v>
      </c>
      <c r="AB1036" s="1040">
        <v>20</v>
      </c>
      <c r="AC1036" s="651">
        <v>0</v>
      </c>
      <c r="AD1036" s="609">
        <v>0</v>
      </c>
      <c r="AE1036" s="609">
        <v>1</v>
      </c>
      <c r="AI1036" s="651" t="s">
        <v>2989</v>
      </c>
      <c r="AJ1036" s="1467" t="s">
        <v>2968</v>
      </c>
    </row>
    <row r="1037" spans="1:47" ht="15" customHeight="1" x14ac:dyDescent="0.2">
      <c r="B1037" s="597"/>
      <c r="C1037" s="1685"/>
      <c r="D1037" s="2035" t="s">
        <v>2977</v>
      </c>
      <c r="E1037" s="216"/>
      <c r="F1037" s="1646"/>
      <c r="G1037" s="1">
        <v>34457521</v>
      </c>
      <c r="H1037" s="11" t="s">
        <v>2969</v>
      </c>
      <c r="I1037" s="217"/>
      <c r="J1037" s="217"/>
      <c r="K1037" s="217"/>
      <c r="L1037" s="217"/>
      <c r="M1037" s="217"/>
      <c r="N1037" s="952"/>
      <c r="O1037" s="1">
        <v>657</v>
      </c>
      <c r="P1037" s="66">
        <v>44091</v>
      </c>
      <c r="Q1037" s="1" t="s">
        <v>2970</v>
      </c>
      <c r="R1037" s="1" t="s">
        <v>2967</v>
      </c>
      <c r="S1037" s="1" t="s">
        <v>309</v>
      </c>
      <c r="T1037" s="1" t="s">
        <v>60</v>
      </c>
      <c r="U1037" s="1" t="s">
        <v>2927</v>
      </c>
      <c r="V1037" s="1461" t="s">
        <v>254</v>
      </c>
      <c r="W1037" s="1040">
        <v>7</v>
      </c>
      <c r="X1037" s="1040">
        <v>11256</v>
      </c>
      <c r="Z1037" s="5">
        <v>17</v>
      </c>
      <c r="AA1037" s="1040">
        <v>0.3</v>
      </c>
      <c r="AB1037" s="1040">
        <v>20</v>
      </c>
      <c r="AC1037" s="651">
        <v>0</v>
      </c>
      <c r="AD1037" s="609">
        <v>0</v>
      </c>
      <c r="AE1037" s="609">
        <v>1</v>
      </c>
      <c r="AI1037" s="651" t="s">
        <v>2990</v>
      </c>
      <c r="AJ1037" s="1467" t="s">
        <v>2971</v>
      </c>
    </row>
    <row r="1038" spans="1:47" ht="15" customHeight="1" x14ac:dyDescent="0.2">
      <c r="B1038" s="597"/>
      <c r="C1038" s="1685"/>
      <c r="D1038" s="2035" t="s">
        <v>2978</v>
      </c>
      <c r="E1038" s="216"/>
      <c r="F1038" s="1646"/>
      <c r="G1038" s="1">
        <v>34459473</v>
      </c>
      <c r="H1038" s="11" t="s">
        <v>2972</v>
      </c>
      <c r="I1038" s="217"/>
      <c r="J1038" s="217"/>
      <c r="K1038" s="217"/>
      <c r="L1038" s="217"/>
      <c r="M1038" s="217"/>
      <c r="N1038" s="952"/>
      <c r="O1038" s="1">
        <v>658</v>
      </c>
      <c r="P1038" s="66">
        <v>44091</v>
      </c>
      <c r="Q1038" s="1" t="s">
        <v>2973</v>
      </c>
      <c r="R1038" s="1" t="s">
        <v>2970</v>
      </c>
      <c r="S1038" s="1" t="s">
        <v>309</v>
      </c>
      <c r="T1038" s="1" t="s">
        <v>60</v>
      </c>
      <c r="U1038" s="1" t="s">
        <v>2927</v>
      </c>
      <c r="V1038" s="1461" t="s">
        <v>254</v>
      </c>
      <c r="W1038" s="1040">
        <v>7</v>
      </c>
      <c r="X1038" s="1040">
        <v>11256</v>
      </c>
      <c r="Z1038" s="5">
        <v>17</v>
      </c>
      <c r="AA1038" s="1040">
        <v>0.3</v>
      </c>
      <c r="AB1038" s="1040">
        <v>20</v>
      </c>
      <c r="AC1038" s="651">
        <v>0</v>
      </c>
      <c r="AD1038" s="609">
        <v>0</v>
      </c>
      <c r="AE1038" s="609">
        <v>1</v>
      </c>
      <c r="AI1038" s="1468" t="s">
        <v>2986</v>
      </c>
      <c r="AJ1038" s="1467" t="s">
        <v>3157</v>
      </c>
    </row>
    <row r="1039" spans="1:47" s="223" customFormat="1" ht="15" customHeight="1" x14ac:dyDescent="0.2">
      <c r="A1039" s="125"/>
      <c r="B1039" s="1047"/>
      <c r="C1039" s="1688"/>
      <c r="D1039" s="2037" t="s">
        <v>2983</v>
      </c>
      <c r="E1039" s="383"/>
      <c r="F1039" s="1648"/>
      <c r="G1039" s="222">
        <v>34461874</v>
      </c>
      <c r="H1039" s="224" t="s">
        <v>2979</v>
      </c>
      <c r="I1039" s="1000"/>
      <c r="J1039" s="1000"/>
      <c r="K1039" s="1000"/>
      <c r="L1039" s="1000"/>
      <c r="M1039" s="1000"/>
      <c r="N1039" s="1477"/>
      <c r="O1039" s="222">
        <v>659</v>
      </c>
      <c r="P1039" s="379">
        <v>44091</v>
      </c>
      <c r="Q1039" s="222" t="s">
        <v>2980</v>
      </c>
      <c r="R1039" s="222" t="s">
        <v>2973</v>
      </c>
      <c r="S1039" s="222" t="s">
        <v>309</v>
      </c>
      <c r="T1039" s="222" t="s">
        <v>60</v>
      </c>
      <c r="U1039" s="815" t="s">
        <v>2869</v>
      </c>
      <c r="V1039" s="1478" t="s">
        <v>254</v>
      </c>
      <c r="W1039" s="1050">
        <v>7</v>
      </c>
      <c r="X1039" s="1050">
        <v>11256</v>
      </c>
      <c r="Y1039" s="222"/>
      <c r="Z1039" s="380">
        <v>17</v>
      </c>
      <c r="AA1039" s="1050">
        <v>0.3</v>
      </c>
      <c r="AB1039" s="1050">
        <v>26000</v>
      </c>
      <c r="AC1039" s="820">
        <v>0</v>
      </c>
      <c r="AD1039" s="1486">
        <v>0</v>
      </c>
      <c r="AE1039" s="1486">
        <v>1</v>
      </c>
      <c r="AF1039" s="1486"/>
      <c r="AG1039" s="1752"/>
      <c r="AH1039" s="1752"/>
      <c r="AI1039" s="1479" t="s">
        <v>2986</v>
      </c>
      <c r="AJ1039" s="1386" t="s">
        <v>3158</v>
      </c>
      <c r="AK1039" s="222"/>
      <c r="AL1039" s="222"/>
      <c r="AM1039" s="222"/>
      <c r="AN1039" s="222"/>
      <c r="AO1039" s="381"/>
      <c r="AP1039" s="222"/>
      <c r="AQ1039" s="382"/>
      <c r="AR1039" s="380"/>
      <c r="AS1039" s="222"/>
      <c r="AT1039" s="222"/>
      <c r="AU1039" s="222"/>
    </row>
    <row r="1040" spans="1:47" s="83" customFormat="1" ht="15" customHeight="1" x14ac:dyDescent="0.2">
      <c r="A1040" s="104"/>
      <c r="B1040" s="341"/>
      <c r="C1040" s="1687"/>
      <c r="D1040" s="2021" t="s">
        <v>2997</v>
      </c>
      <c r="E1040" s="210"/>
      <c r="F1040" s="1593"/>
      <c r="G1040" s="139">
        <v>34544296</v>
      </c>
      <c r="H1040" s="166" t="s">
        <v>2991</v>
      </c>
      <c r="I1040" s="211"/>
      <c r="J1040" s="211"/>
      <c r="K1040" s="211"/>
      <c r="L1040" s="211"/>
      <c r="M1040" s="211"/>
      <c r="N1040" s="1480"/>
      <c r="O1040" s="139">
        <v>660</v>
      </c>
      <c r="P1040" s="296">
        <v>44093</v>
      </c>
      <c r="Q1040" s="139" t="s">
        <v>2992</v>
      </c>
      <c r="R1040" s="139" t="s">
        <v>2980</v>
      </c>
      <c r="S1040" s="139" t="s">
        <v>309</v>
      </c>
      <c r="T1040" s="139" t="s">
        <v>60</v>
      </c>
      <c r="U1040" s="210" t="s">
        <v>2869</v>
      </c>
      <c r="V1040" s="1481" t="s">
        <v>254</v>
      </c>
      <c r="W1040" s="1045">
        <v>7</v>
      </c>
      <c r="X1040" s="1045">
        <v>11256</v>
      </c>
      <c r="Y1040" s="139"/>
      <c r="Z1040" s="297">
        <v>17</v>
      </c>
      <c r="AA1040" s="1045">
        <v>0.3</v>
      </c>
      <c r="AB1040" s="1045">
        <v>26000</v>
      </c>
      <c r="AC1040" s="862">
        <v>0</v>
      </c>
      <c r="AD1040" s="610">
        <v>0</v>
      </c>
      <c r="AE1040" s="610">
        <v>1</v>
      </c>
      <c r="AF1040" s="610"/>
      <c r="AG1040" s="1741"/>
      <c r="AH1040" s="1741"/>
      <c r="AI1040" s="1482" t="s">
        <v>2993</v>
      </c>
      <c r="AJ1040" s="1385" t="s">
        <v>3156</v>
      </c>
      <c r="AK1040" s="139"/>
      <c r="AL1040" s="139"/>
      <c r="AM1040" s="139"/>
      <c r="AN1040" s="139"/>
      <c r="AO1040" s="299"/>
      <c r="AP1040" s="139"/>
      <c r="AQ1040" s="300"/>
      <c r="AR1040" s="297"/>
      <c r="AS1040" s="139"/>
      <c r="AT1040" s="139"/>
      <c r="AU1040" s="139"/>
    </row>
    <row r="1041" spans="1:47" s="83" customFormat="1" ht="15" customHeight="1" x14ac:dyDescent="0.2">
      <c r="A1041" s="104"/>
      <c r="B1041" s="341"/>
      <c r="C1041" s="1687"/>
      <c r="D1041" s="2021" t="s">
        <v>3001</v>
      </c>
      <c r="E1041" s="210"/>
      <c r="F1041" s="1593"/>
      <c r="G1041" s="139">
        <v>34716641</v>
      </c>
      <c r="H1041" s="166" t="s">
        <v>2994</v>
      </c>
      <c r="I1041" s="211"/>
      <c r="J1041" s="211"/>
      <c r="K1041" s="211"/>
      <c r="L1041" s="211"/>
      <c r="M1041" s="211"/>
      <c r="N1041" s="1480"/>
      <c r="O1041" s="139">
        <v>661</v>
      </c>
      <c r="P1041" s="296">
        <v>44098</v>
      </c>
      <c r="Q1041" s="139" t="s">
        <v>2995</v>
      </c>
      <c r="R1041" s="139" t="s">
        <v>2992</v>
      </c>
      <c r="S1041" s="139" t="s">
        <v>309</v>
      </c>
      <c r="T1041" s="139" t="s">
        <v>60</v>
      </c>
      <c r="U1041" s="210" t="s">
        <v>2869</v>
      </c>
      <c r="V1041" s="1481" t="s">
        <v>254</v>
      </c>
      <c r="W1041" s="1045">
        <v>7</v>
      </c>
      <c r="X1041" s="1045">
        <v>11256</v>
      </c>
      <c r="Y1041" s="139"/>
      <c r="Z1041" s="297">
        <v>17</v>
      </c>
      <c r="AA1041" s="1045">
        <v>0.3</v>
      </c>
      <c r="AB1041" s="1045">
        <v>26000</v>
      </c>
      <c r="AC1041" s="862">
        <v>0</v>
      </c>
      <c r="AD1041" s="610">
        <v>0</v>
      </c>
      <c r="AE1041" s="610">
        <v>1</v>
      </c>
      <c r="AF1041" s="610"/>
      <c r="AG1041" s="1741"/>
      <c r="AH1041" s="1741"/>
      <c r="AI1041" s="1482" t="s">
        <v>2996</v>
      </c>
      <c r="AJ1041" s="1385" t="s">
        <v>3159</v>
      </c>
      <c r="AK1041" s="139"/>
      <c r="AL1041" s="139"/>
      <c r="AM1041" s="139"/>
      <c r="AN1041" s="139"/>
      <c r="AO1041" s="299"/>
      <c r="AP1041" s="139"/>
      <c r="AQ1041" s="300"/>
      <c r="AR1041" s="297"/>
      <c r="AS1041" s="139"/>
      <c r="AT1041" s="139"/>
      <c r="AU1041" s="139"/>
    </row>
    <row r="1042" spans="1:47" ht="15" customHeight="1" x14ac:dyDescent="0.2">
      <c r="B1042" s="597"/>
      <c r="C1042" s="1685"/>
      <c r="D1042" s="2035" t="s">
        <v>3004</v>
      </c>
      <c r="E1042" s="216"/>
      <c r="F1042" s="1646"/>
      <c r="G1042" s="1">
        <v>34721932</v>
      </c>
      <c r="H1042" s="11" t="s">
        <v>2998</v>
      </c>
      <c r="I1042" s="217"/>
      <c r="J1042" s="217"/>
      <c r="K1042" s="217"/>
      <c r="L1042" s="217"/>
      <c r="M1042" s="217"/>
      <c r="N1042" s="952"/>
      <c r="O1042" s="1">
        <v>662</v>
      </c>
      <c r="P1042" s="66">
        <v>44098</v>
      </c>
      <c r="Q1042" s="1" t="s">
        <v>2999</v>
      </c>
      <c r="R1042" s="1" t="s">
        <v>2980</v>
      </c>
      <c r="S1042" s="1" t="s">
        <v>309</v>
      </c>
      <c r="T1042" s="1" t="s">
        <v>60</v>
      </c>
      <c r="U1042" s="216" t="s">
        <v>2869</v>
      </c>
      <c r="V1042" s="1461" t="s">
        <v>254</v>
      </c>
      <c r="W1042" s="1040">
        <v>7</v>
      </c>
      <c r="X1042" s="1040">
        <v>11256</v>
      </c>
      <c r="Z1042" s="5">
        <v>17</v>
      </c>
      <c r="AA1042" s="1040">
        <v>0.3</v>
      </c>
      <c r="AB1042" s="1040">
        <v>26000</v>
      </c>
      <c r="AC1042" s="651">
        <v>0</v>
      </c>
      <c r="AD1042" s="609">
        <v>1</v>
      </c>
      <c r="AE1042" s="609">
        <v>0</v>
      </c>
      <c r="AI1042" s="1469" t="s">
        <v>3000</v>
      </c>
      <c r="AJ1042" s="1380" t="s">
        <v>3160</v>
      </c>
    </row>
    <row r="1043" spans="1:47" s="83" customFormat="1" ht="15" customHeight="1" x14ac:dyDescent="0.2">
      <c r="A1043" s="104"/>
      <c r="B1043" s="341"/>
      <c r="C1043" s="1687"/>
      <c r="D1043" s="2021" t="s">
        <v>3014</v>
      </c>
      <c r="E1043" s="210"/>
      <c r="F1043" s="1593"/>
      <c r="G1043" s="139">
        <v>34745890</v>
      </c>
      <c r="H1043" s="166" t="s">
        <v>3002</v>
      </c>
      <c r="I1043" s="211"/>
      <c r="J1043" s="211"/>
      <c r="K1043" s="211"/>
      <c r="L1043" s="211"/>
      <c r="M1043" s="211"/>
      <c r="N1043" s="1480"/>
      <c r="O1043" s="139">
        <v>663</v>
      </c>
      <c r="P1043" s="296">
        <v>44100</v>
      </c>
      <c r="Q1043" s="139" t="s">
        <v>3013</v>
      </c>
      <c r="R1043" s="139" t="s">
        <v>2995</v>
      </c>
      <c r="S1043" s="139" t="s">
        <v>309</v>
      </c>
      <c r="T1043" s="139" t="s">
        <v>60</v>
      </c>
      <c r="U1043" s="210" t="s">
        <v>2869</v>
      </c>
      <c r="V1043" s="1481" t="s">
        <v>254</v>
      </c>
      <c r="W1043" s="1045">
        <v>7</v>
      </c>
      <c r="X1043" s="1045">
        <v>11256</v>
      </c>
      <c r="Y1043" s="139"/>
      <c r="Z1043" s="297">
        <v>17</v>
      </c>
      <c r="AA1043" s="1045">
        <v>0.3</v>
      </c>
      <c r="AB1043" s="1045">
        <v>26000</v>
      </c>
      <c r="AC1043" s="862">
        <v>0</v>
      </c>
      <c r="AD1043" s="610">
        <v>0</v>
      </c>
      <c r="AE1043" s="610">
        <v>1</v>
      </c>
      <c r="AF1043" s="610"/>
      <c r="AG1043" s="1741"/>
      <c r="AH1043" s="1741"/>
      <c r="AI1043" s="1482" t="s">
        <v>3003</v>
      </c>
      <c r="AJ1043" s="1385" t="s">
        <v>3161</v>
      </c>
      <c r="AK1043" s="139"/>
      <c r="AL1043" s="139"/>
      <c r="AM1043" s="139"/>
      <c r="AN1043" s="139"/>
      <c r="AO1043" s="299"/>
      <c r="AP1043" s="139"/>
      <c r="AQ1043" s="300"/>
      <c r="AR1043" s="297"/>
      <c r="AS1043" s="139"/>
      <c r="AT1043" s="139"/>
      <c r="AU1043" s="139"/>
    </row>
    <row r="1044" spans="1:47" s="584" customFormat="1" ht="15" customHeight="1" x14ac:dyDescent="0.2">
      <c r="A1044" s="144"/>
      <c r="B1044" s="486"/>
      <c r="C1044" s="973"/>
      <c r="D1044" s="2030"/>
      <c r="E1044" s="486" t="s">
        <v>105</v>
      </c>
      <c r="F1044" s="1649"/>
      <c r="G1044" s="579">
        <v>34775828</v>
      </c>
      <c r="H1044" s="579" t="s">
        <v>3006</v>
      </c>
      <c r="I1044" s="579"/>
      <c r="J1044" s="579"/>
      <c r="K1044" s="579"/>
      <c r="L1044" s="579"/>
      <c r="M1044" s="579"/>
      <c r="N1044" s="1471"/>
      <c r="O1044" s="486">
        <v>664</v>
      </c>
      <c r="P1044" s="1472">
        <v>44101</v>
      </c>
      <c r="Q1044" s="486" t="s">
        <v>3005</v>
      </c>
      <c r="R1044" s="486" t="s">
        <v>2992</v>
      </c>
      <c r="S1044" s="486" t="s">
        <v>309</v>
      </c>
      <c r="T1044" s="486" t="s">
        <v>60</v>
      </c>
      <c r="U1044" s="486" t="s">
        <v>2869</v>
      </c>
      <c r="V1044" s="1274" t="s">
        <v>254</v>
      </c>
      <c r="W1044" s="198">
        <v>10</v>
      </c>
      <c r="X1044" s="486">
        <v>11256</v>
      </c>
      <c r="Y1044" s="486"/>
      <c r="Z1044" s="1274">
        <v>17</v>
      </c>
      <c r="AA1044" s="486">
        <v>0.3</v>
      </c>
      <c r="AB1044" s="198">
        <v>500</v>
      </c>
      <c r="AC1044" s="580">
        <v>0</v>
      </c>
      <c r="AD1044" s="1484">
        <v>0</v>
      </c>
      <c r="AE1044" s="1484">
        <v>1</v>
      </c>
      <c r="AF1044" s="1484"/>
      <c r="AG1044" s="1740"/>
      <c r="AH1044" s="1740"/>
      <c r="AI1044" s="1473" t="s">
        <v>2993</v>
      </c>
      <c r="AJ1044" s="1387" t="s">
        <v>3162</v>
      </c>
      <c r="AK1044" s="486"/>
      <c r="AL1044" s="486"/>
      <c r="AM1044" s="486"/>
      <c r="AN1044" s="486"/>
      <c r="AO1044" s="1474"/>
      <c r="AP1044" s="486"/>
      <c r="AQ1044" s="1475"/>
      <c r="AR1044" s="1274"/>
      <c r="AS1044" s="486"/>
      <c r="AT1044" s="486"/>
      <c r="AU1044" s="486"/>
    </row>
    <row r="1045" spans="1:47" s="584" customFormat="1" ht="15" customHeight="1" x14ac:dyDescent="0.2">
      <c r="A1045" s="144"/>
      <c r="B1045" s="486"/>
      <c r="C1045" s="973"/>
      <c r="D1045" s="2030"/>
      <c r="E1045" s="486" t="s">
        <v>328</v>
      </c>
      <c r="F1045" s="1649"/>
      <c r="G1045" s="579">
        <v>34778736</v>
      </c>
      <c r="H1045" s="579" t="s">
        <v>3007</v>
      </c>
      <c r="I1045" s="579"/>
      <c r="J1045" s="579"/>
      <c r="K1045" s="579"/>
      <c r="L1045" s="579"/>
      <c r="M1045" s="579"/>
      <c r="N1045" s="1471"/>
      <c r="O1045" s="486">
        <v>665</v>
      </c>
      <c r="P1045" s="1472">
        <v>44101</v>
      </c>
      <c r="Q1045" s="486" t="s">
        <v>3008</v>
      </c>
      <c r="R1045" s="486" t="s">
        <v>3005</v>
      </c>
      <c r="S1045" s="486" t="s">
        <v>309</v>
      </c>
      <c r="T1045" s="486" t="s">
        <v>60</v>
      </c>
      <c r="U1045" s="486" t="s">
        <v>2869</v>
      </c>
      <c r="V1045" s="1274" t="s">
        <v>254</v>
      </c>
      <c r="W1045" s="486">
        <v>10</v>
      </c>
      <c r="X1045" s="486">
        <v>11256</v>
      </c>
      <c r="Y1045" s="486"/>
      <c r="Z1045" s="1274">
        <v>17</v>
      </c>
      <c r="AA1045" s="486">
        <v>0.3</v>
      </c>
      <c r="AB1045" s="198">
        <v>2500</v>
      </c>
      <c r="AC1045" s="580">
        <v>0</v>
      </c>
      <c r="AD1045" s="1484">
        <v>0</v>
      </c>
      <c r="AE1045" s="1484">
        <v>1</v>
      </c>
      <c r="AF1045" s="1484"/>
      <c r="AG1045" s="1740"/>
      <c r="AH1045" s="1740"/>
      <c r="AI1045" s="1473" t="s">
        <v>2993</v>
      </c>
      <c r="AJ1045" s="1387" t="s">
        <v>3009</v>
      </c>
      <c r="AK1045" s="486"/>
      <c r="AL1045" s="486"/>
      <c r="AM1045" s="486"/>
      <c r="AN1045" s="486"/>
      <c r="AO1045" s="1474"/>
      <c r="AP1045" s="486"/>
      <c r="AQ1045" s="1475"/>
      <c r="AR1045" s="1274"/>
      <c r="AS1045" s="486"/>
      <c r="AT1045" s="486"/>
      <c r="AU1045" s="486"/>
    </row>
    <row r="1046" spans="1:47" s="584" customFormat="1" ht="15" customHeight="1" x14ac:dyDescent="0.2">
      <c r="A1046" s="144"/>
      <c r="B1046" s="486"/>
      <c r="C1046" s="973"/>
      <c r="D1046" s="2030"/>
      <c r="E1046" s="486" t="s">
        <v>105</v>
      </c>
      <c r="F1046" s="1649"/>
      <c r="G1046" s="579"/>
      <c r="H1046" s="579" t="s">
        <v>3010</v>
      </c>
      <c r="I1046" s="579"/>
      <c r="J1046" s="579"/>
      <c r="K1046" s="579"/>
      <c r="L1046" s="579"/>
      <c r="M1046" s="579"/>
      <c r="N1046" s="1471"/>
      <c r="O1046" s="486">
        <v>666</v>
      </c>
      <c r="P1046" s="1472">
        <v>44101</v>
      </c>
      <c r="Q1046" s="486" t="s">
        <v>3011</v>
      </c>
      <c r="R1046" s="486" t="s">
        <v>3005</v>
      </c>
      <c r="S1046" s="486" t="s">
        <v>309</v>
      </c>
      <c r="T1046" s="486" t="s">
        <v>60</v>
      </c>
      <c r="U1046" s="486" t="s">
        <v>2869</v>
      </c>
      <c r="V1046" s="1274" t="s">
        <v>254</v>
      </c>
      <c r="W1046" s="486">
        <v>10</v>
      </c>
      <c r="X1046" s="486">
        <v>11256</v>
      </c>
      <c r="Y1046" s="486"/>
      <c r="Z1046" s="1274">
        <v>17</v>
      </c>
      <c r="AA1046" s="486">
        <v>0.3</v>
      </c>
      <c r="AB1046" s="198">
        <v>500</v>
      </c>
      <c r="AC1046" s="580">
        <v>0</v>
      </c>
      <c r="AD1046" s="1484">
        <v>1</v>
      </c>
      <c r="AE1046" s="1484">
        <v>0</v>
      </c>
      <c r="AF1046" s="1484"/>
      <c r="AG1046" s="1740"/>
      <c r="AH1046" s="1740"/>
      <c r="AI1046" s="1476" t="s">
        <v>3000</v>
      </c>
      <c r="AJ1046" s="1387" t="s">
        <v>3012</v>
      </c>
      <c r="AK1046" s="486"/>
      <c r="AL1046" s="486"/>
      <c r="AM1046" s="486"/>
      <c r="AN1046" s="486"/>
      <c r="AO1046" s="1474"/>
      <c r="AP1046" s="486"/>
      <c r="AQ1046" s="1475"/>
      <c r="AR1046" s="1274"/>
      <c r="AS1046" s="486"/>
      <c r="AT1046" s="486"/>
      <c r="AU1046" s="486"/>
    </row>
    <row r="1047" spans="1:47" ht="15" customHeight="1" x14ac:dyDescent="0.2">
      <c r="B1047" s="597"/>
      <c r="C1047" s="1685"/>
      <c r="D1047" s="2035"/>
      <c r="E1047" s="216"/>
      <c r="F1047" s="1646"/>
      <c r="G1047" s="11"/>
      <c r="H1047" s="11" t="s">
        <v>3015</v>
      </c>
      <c r="I1047" s="217"/>
      <c r="J1047" s="217"/>
      <c r="K1047" s="217"/>
      <c r="L1047" s="217"/>
      <c r="M1047" s="217"/>
      <c r="N1047" s="952"/>
      <c r="O1047" s="1">
        <v>667</v>
      </c>
      <c r="P1047" s="66">
        <v>44107</v>
      </c>
      <c r="Q1047" s="1" t="s">
        <v>3016</v>
      </c>
      <c r="R1047" s="1" t="s">
        <v>2923</v>
      </c>
      <c r="S1047" s="1" t="s">
        <v>309</v>
      </c>
      <c r="T1047" s="1" t="s">
        <v>60</v>
      </c>
      <c r="U1047" s="1" t="s">
        <v>2927</v>
      </c>
      <c r="V1047" s="5" t="s">
        <v>254</v>
      </c>
      <c r="W1047" s="216">
        <v>7</v>
      </c>
      <c r="X1047" s="1">
        <v>22512</v>
      </c>
      <c r="Z1047" s="5">
        <v>17</v>
      </c>
      <c r="AA1047" s="499">
        <v>0.01</v>
      </c>
      <c r="AC1047" s="651">
        <v>0</v>
      </c>
      <c r="AD1047" s="609">
        <v>0</v>
      </c>
      <c r="AE1047" s="609">
        <v>1</v>
      </c>
      <c r="AJ1047" s="1380" t="s">
        <v>3017</v>
      </c>
    </row>
    <row r="1048" spans="1:47" ht="15" customHeight="1" x14ac:dyDescent="0.2">
      <c r="B1048" s="597"/>
      <c r="C1048" s="1685"/>
      <c r="D1048" s="2035" t="s">
        <v>3035</v>
      </c>
      <c r="E1048" s="216" t="s">
        <v>105</v>
      </c>
      <c r="F1048" s="1646" t="s">
        <v>2886</v>
      </c>
      <c r="G1048" s="1">
        <v>34912918</v>
      </c>
      <c r="H1048" s="11" t="s">
        <v>3024</v>
      </c>
      <c r="I1048" s="217"/>
      <c r="J1048" s="217"/>
      <c r="K1048" s="217"/>
      <c r="L1048" s="217"/>
      <c r="M1048" s="217"/>
      <c r="N1048" s="952"/>
      <c r="O1048" s="1">
        <v>668</v>
      </c>
      <c r="P1048" s="66">
        <v>44113</v>
      </c>
      <c r="Q1048" s="1" t="s">
        <v>3025</v>
      </c>
      <c r="R1048" s="1" t="s">
        <v>2948</v>
      </c>
      <c r="S1048" s="1" t="s">
        <v>309</v>
      </c>
      <c r="T1048" s="1" t="s">
        <v>60</v>
      </c>
      <c r="U1048" s="499" t="s">
        <v>2869</v>
      </c>
      <c r="V1048" s="219" t="s">
        <v>1157</v>
      </c>
      <c r="W1048" s="216">
        <v>1</v>
      </c>
      <c r="X1048" s="216">
        <v>7099</v>
      </c>
      <c r="Y1048" s="216"/>
      <c r="Z1048" s="219">
        <v>17</v>
      </c>
      <c r="AA1048" s="499">
        <v>0.01</v>
      </c>
      <c r="AB1048" s="216">
        <v>500</v>
      </c>
      <c r="AC1048" s="562">
        <v>0</v>
      </c>
      <c r="AD1048" s="609">
        <v>0</v>
      </c>
      <c r="AE1048" s="609">
        <v>1</v>
      </c>
      <c r="AI1048" s="1514" t="s">
        <v>3027</v>
      </c>
      <c r="AJ1048" s="1380" t="s">
        <v>3026</v>
      </c>
    </row>
    <row r="1049" spans="1:47" ht="15" customHeight="1" x14ac:dyDescent="0.2">
      <c r="C1049" s="966"/>
      <c r="D1049" s="2035" t="s">
        <v>2252</v>
      </c>
      <c r="E1049" s="1" t="s">
        <v>105</v>
      </c>
      <c r="F1049" s="2" t="s">
        <v>2886</v>
      </c>
      <c r="G1049" s="1">
        <v>34911652</v>
      </c>
      <c r="H1049" s="11" t="s">
        <v>3028</v>
      </c>
      <c r="N1049" s="950"/>
      <c r="O1049" s="1">
        <v>669</v>
      </c>
      <c r="P1049" s="66">
        <v>44113</v>
      </c>
      <c r="Q1049" s="1" t="s">
        <v>3029</v>
      </c>
      <c r="R1049" s="1" t="s">
        <v>2999</v>
      </c>
      <c r="S1049" s="1" t="s">
        <v>309</v>
      </c>
      <c r="T1049" s="1" t="s">
        <v>60</v>
      </c>
      <c r="U1049" s="1" t="s">
        <v>2869</v>
      </c>
      <c r="V1049" s="5" t="s">
        <v>254</v>
      </c>
      <c r="W1049" s="1">
        <v>7</v>
      </c>
      <c r="X1049" s="1">
        <v>11256</v>
      </c>
      <c r="Z1049" s="5">
        <v>17</v>
      </c>
      <c r="AA1049" s="1">
        <v>0.3</v>
      </c>
      <c r="AB1049" s="1">
        <v>500</v>
      </c>
      <c r="AC1049" s="651">
        <v>0</v>
      </c>
      <c r="AD1049" s="1515">
        <v>0</v>
      </c>
      <c r="AE1049" s="1515">
        <v>1</v>
      </c>
      <c r="AF1049" s="1515"/>
      <c r="AG1049" s="1768"/>
      <c r="AH1049" s="1768"/>
      <c r="AI1049" s="1469" t="s">
        <v>3030</v>
      </c>
      <c r="AJ1049" s="1377" t="s">
        <v>3034</v>
      </c>
    </row>
    <row r="1050" spans="1:47" s="218" customFormat="1" ht="15" customHeight="1" x14ac:dyDescent="0.2">
      <c r="A1050" s="14"/>
      <c r="B1050" s="216"/>
      <c r="C1050" s="969"/>
      <c r="D1050" s="2038" t="s">
        <v>2252</v>
      </c>
      <c r="E1050" s="216" t="s">
        <v>105</v>
      </c>
      <c r="F1050" s="1646" t="s">
        <v>2886</v>
      </c>
      <c r="G1050" s="609">
        <v>34912907</v>
      </c>
      <c r="H1050" s="217" t="s">
        <v>3032</v>
      </c>
      <c r="I1050" s="217"/>
      <c r="J1050" s="217"/>
      <c r="K1050" s="217"/>
      <c r="L1050" s="217"/>
      <c r="M1050" s="217"/>
      <c r="N1050" s="1517"/>
      <c r="O1050" s="216">
        <v>670</v>
      </c>
      <c r="P1050" s="1518">
        <v>44113</v>
      </c>
      <c r="Q1050" s="216" t="s">
        <v>3031</v>
      </c>
      <c r="R1050" s="216" t="s">
        <v>2950</v>
      </c>
      <c r="S1050" s="216" t="s">
        <v>309</v>
      </c>
      <c r="T1050" s="216" t="s">
        <v>60</v>
      </c>
      <c r="U1050" s="499" t="s">
        <v>2869</v>
      </c>
      <c r="V1050" s="219" t="s">
        <v>254</v>
      </c>
      <c r="W1050" s="216">
        <v>7</v>
      </c>
      <c r="X1050" s="216">
        <v>11256</v>
      </c>
      <c r="Y1050" s="216"/>
      <c r="Z1050" s="219">
        <v>17</v>
      </c>
      <c r="AA1050" s="216">
        <v>0.3</v>
      </c>
      <c r="AB1050" s="499">
        <v>500</v>
      </c>
      <c r="AC1050" s="562">
        <v>0</v>
      </c>
      <c r="AD1050" s="609">
        <v>0</v>
      </c>
      <c r="AE1050" s="609">
        <v>1</v>
      </c>
      <c r="AF1050" s="609"/>
      <c r="AG1050" s="1732"/>
      <c r="AH1050" s="1732"/>
      <c r="AI1050" s="1516" t="s">
        <v>3027</v>
      </c>
      <c r="AJ1050" s="1379" t="s">
        <v>3033</v>
      </c>
      <c r="AK1050" s="216"/>
      <c r="AL1050" s="216"/>
      <c r="AM1050" s="216"/>
      <c r="AN1050" s="216"/>
      <c r="AO1050" s="220"/>
      <c r="AP1050" s="216"/>
      <c r="AQ1050" s="221"/>
      <c r="AR1050" s="219"/>
      <c r="AS1050" s="216"/>
      <c r="AT1050" s="216"/>
      <c r="AU1050" s="216"/>
    </row>
    <row r="1051" spans="1:47" s="218" customFormat="1" ht="15" customHeight="1" x14ac:dyDescent="0.2">
      <c r="A1051" s="14"/>
      <c r="B1051" s="216"/>
      <c r="C1051" s="969"/>
      <c r="D1051" s="2038"/>
      <c r="E1051" s="216" t="s">
        <v>105</v>
      </c>
      <c r="F1051" s="1646" t="s">
        <v>2886</v>
      </c>
      <c r="G1051" s="216">
        <v>34916608</v>
      </c>
      <c r="H1051" s="217" t="s">
        <v>3036</v>
      </c>
      <c r="I1051" s="217"/>
      <c r="J1051" s="217"/>
      <c r="K1051" s="217"/>
      <c r="L1051" s="217"/>
      <c r="M1051" s="217"/>
      <c r="N1051" s="1517"/>
      <c r="O1051" s="216">
        <v>671</v>
      </c>
      <c r="P1051" s="1518">
        <v>44113</v>
      </c>
      <c r="Q1051" s="216" t="s">
        <v>16</v>
      </c>
      <c r="R1051" s="216" t="s">
        <v>3038</v>
      </c>
      <c r="S1051" s="216" t="s">
        <v>309</v>
      </c>
      <c r="T1051" s="216" t="s">
        <v>60</v>
      </c>
      <c r="U1051" s="216" t="s">
        <v>2869</v>
      </c>
      <c r="V1051" s="219" t="s">
        <v>1157</v>
      </c>
      <c r="W1051" s="216">
        <v>1</v>
      </c>
      <c r="X1051" s="216">
        <v>7099</v>
      </c>
      <c r="Y1051" s="216"/>
      <c r="Z1051" s="219">
        <v>17</v>
      </c>
      <c r="AA1051" s="216">
        <v>0.01</v>
      </c>
      <c r="AB1051" s="216">
        <v>500</v>
      </c>
      <c r="AC1051" s="562">
        <v>0</v>
      </c>
      <c r="AD1051" s="609">
        <v>0</v>
      </c>
      <c r="AE1051" s="609">
        <v>1</v>
      </c>
      <c r="AF1051" s="609"/>
      <c r="AG1051" s="1732"/>
      <c r="AH1051" s="1732"/>
      <c r="AI1051" s="1514" t="s">
        <v>3027</v>
      </c>
      <c r="AJ1051" s="1379" t="s">
        <v>3037</v>
      </c>
      <c r="AK1051" s="216"/>
      <c r="AL1051" s="216"/>
      <c r="AM1051" s="216"/>
      <c r="AN1051" s="216"/>
      <c r="AO1051" s="220"/>
      <c r="AP1051" s="216"/>
      <c r="AQ1051" s="221"/>
      <c r="AR1051" s="219"/>
      <c r="AS1051" s="216"/>
      <c r="AT1051" s="216"/>
      <c r="AU1051" s="216"/>
    </row>
    <row r="1052" spans="1:47" s="772" customFormat="1" x14ac:dyDescent="0.2">
      <c r="A1052" s="1519" t="s">
        <v>3039</v>
      </c>
      <c r="B1052" s="763"/>
      <c r="C1052" s="1428"/>
      <c r="D1052" s="2039"/>
      <c r="E1052" s="763"/>
      <c r="F1052" s="1610"/>
      <c r="G1052" s="763"/>
      <c r="H1052" s="765"/>
      <c r="I1052" s="765"/>
      <c r="J1052" s="765"/>
      <c r="K1052" s="765"/>
      <c r="L1052" s="765"/>
      <c r="M1052" s="765"/>
      <c r="N1052" s="765"/>
      <c r="O1052" s="763"/>
      <c r="P1052" s="763"/>
      <c r="Q1052" s="763"/>
      <c r="S1052" s="763"/>
      <c r="V1052" s="768"/>
      <c r="W1052" s="763"/>
      <c r="X1052" s="769"/>
      <c r="Y1052" s="763"/>
      <c r="Z1052" s="768"/>
      <c r="AA1052" s="763"/>
      <c r="AB1052" s="763"/>
      <c r="AC1052" s="992"/>
      <c r="AD1052" s="1504"/>
      <c r="AE1052" s="1504"/>
      <c r="AF1052" s="1504"/>
      <c r="AG1052" s="1757"/>
      <c r="AH1052" s="1757"/>
      <c r="AI1052" s="992"/>
      <c r="AJ1052" s="1375"/>
      <c r="AK1052" s="763"/>
      <c r="AL1052" s="763"/>
      <c r="AM1052" s="763"/>
      <c r="AN1052" s="763"/>
      <c r="AO1052" s="770"/>
      <c r="AP1052" s="763"/>
      <c r="AQ1052" s="771"/>
      <c r="AR1052" s="768"/>
      <c r="AS1052" s="763"/>
      <c r="AT1052" s="763"/>
      <c r="AU1052" s="763"/>
    </row>
    <row r="1053" spans="1:47" s="218" customFormat="1" ht="15" customHeight="1" x14ac:dyDescent="0.2">
      <c r="A1053" s="14"/>
      <c r="B1053" s="216"/>
      <c r="C1053" s="969"/>
      <c r="D1053" s="2038" t="s">
        <v>1989</v>
      </c>
      <c r="E1053" s="216" t="s">
        <v>105</v>
      </c>
      <c r="F1053" s="1646"/>
      <c r="G1053" s="216">
        <v>35230953</v>
      </c>
      <c r="H1053" s="217" t="s">
        <v>3040</v>
      </c>
      <c r="I1053" s="217"/>
      <c r="J1053" s="217"/>
      <c r="K1053" s="217"/>
      <c r="L1053" s="217"/>
      <c r="M1053" s="217"/>
      <c r="N1053" s="1517"/>
      <c r="O1053" s="216">
        <v>672</v>
      </c>
      <c r="P1053" s="1518">
        <v>44121</v>
      </c>
      <c r="Q1053" s="216" t="s">
        <v>3041</v>
      </c>
      <c r="R1053" s="216" t="s">
        <v>2999</v>
      </c>
      <c r="S1053" s="216" t="s">
        <v>309</v>
      </c>
      <c r="T1053" s="216" t="s">
        <v>60</v>
      </c>
      <c r="U1053" s="216" t="s">
        <v>2869</v>
      </c>
      <c r="V1053" s="219" t="s">
        <v>254</v>
      </c>
      <c r="W1053" s="216">
        <v>7</v>
      </c>
      <c r="X1053" s="216">
        <v>11256</v>
      </c>
      <c r="Y1053" s="216"/>
      <c r="Z1053" s="219">
        <v>17</v>
      </c>
      <c r="AA1053" s="216">
        <v>0.3</v>
      </c>
      <c r="AB1053" s="499">
        <v>500</v>
      </c>
      <c r="AC1053" s="562">
        <v>0</v>
      </c>
      <c r="AD1053" s="609">
        <v>1</v>
      </c>
      <c r="AE1053" s="609">
        <v>0</v>
      </c>
      <c r="AF1053" s="609"/>
      <c r="AG1053" s="1732"/>
      <c r="AH1053" s="1732"/>
      <c r="AI1053" s="1520" t="s">
        <v>3000</v>
      </c>
      <c r="AJ1053" s="1379" t="s">
        <v>3042</v>
      </c>
      <c r="AK1053" s="216"/>
      <c r="AL1053" s="216"/>
      <c r="AM1053" s="216"/>
      <c r="AN1053" s="216"/>
      <c r="AO1053" s="220"/>
      <c r="AP1053" s="216"/>
      <c r="AQ1053" s="221"/>
      <c r="AR1053" s="219"/>
      <c r="AS1053" s="216"/>
      <c r="AT1053" s="216"/>
      <c r="AU1053" s="216"/>
    </row>
    <row r="1054" spans="1:47" ht="15" customHeight="1" x14ac:dyDescent="0.2">
      <c r="C1054" s="966"/>
      <c r="D1054" s="2035" t="s">
        <v>3046</v>
      </c>
      <c r="E1054" s="1" t="s">
        <v>328</v>
      </c>
      <c r="F1054" s="2" t="s">
        <v>2886</v>
      </c>
      <c r="G1054" s="1">
        <v>35233840</v>
      </c>
      <c r="H1054" s="11" t="s">
        <v>3045</v>
      </c>
      <c r="N1054" s="950"/>
      <c r="O1054" s="1">
        <v>673</v>
      </c>
      <c r="P1054" s="66">
        <v>44121</v>
      </c>
      <c r="Q1054" s="1" t="s">
        <v>3044</v>
      </c>
      <c r="R1054" s="1" t="s">
        <v>3029</v>
      </c>
      <c r="S1054" s="1" t="s">
        <v>309</v>
      </c>
      <c r="T1054" s="1" t="s">
        <v>60</v>
      </c>
      <c r="U1054" s="1" t="s">
        <v>2869</v>
      </c>
      <c r="V1054" s="5" t="s">
        <v>254</v>
      </c>
      <c r="W1054" s="1">
        <v>7</v>
      </c>
      <c r="X1054" s="1">
        <v>11256</v>
      </c>
      <c r="Z1054" s="5">
        <v>17</v>
      </c>
      <c r="AA1054" s="1">
        <v>0.3</v>
      </c>
      <c r="AB1054" s="499">
        <v>26000</v>
      </c>
      <c r="AC1054" s="651">
        <v>0</v>
      </c>
      <c r="AD1054" s="609">
        <v>0</v>
      </c>
      <c r="AE1054" s="609">
        <v>1</v>
      </c>
      <c r="AI1054" s="1520" t="s">
        <v>3030</v>
      </c>
      <c r="AJ1054" s="1377" t="s">
        <v>3043</v>
      </c>
    </row>
    <row r="1055" spans="1:47" ht="15" customHeight="1" x14ac:dyDescent="0.2">
      <c r="B1055" s="597"/>
      <c r="C1055" s="1685"/>
      <c r="D1055" s="2035"/>
      <c r="E1055" s="216"/>
      <c r="F1055" s="1646" t="s">
        <v>2946</v>
      </c>
      <c r="G1055" s="1">
        <v>35280028</v>
      </c>
      <c r="H1055" s="11" t="s">
        <v>3047</v>
      </c>
      <c r="I1055" s="217"/>
      <c r="J1055" s="217"/>
      <c r="K1055" s="217"/>
      <c r="L1055" s="217"/>
      <c r="M1055" s="217"/>
      <c r="N1055" s="952"/>
      <c r="O1055" s="1">
        <v>674</v>
      </c>
      <c r="P1055" s="66">
        <v>44122</v>
      </c>
      <c r="Q1055" s="1" t="s">
        <v>3048</v>
      </c>
      <c r="R1055" s="1" t="s">
        <v>2948</v>
      </c>
      <c r="S1055" s="1" t="s">
        <v>309</v>
      </c>
      <c r="T1055" s="1" t="s">
        <v>60</v>
      </c>
      <c r="U1055" s="499" t="s">
        <v>2869</v>
      </c>
      <c r="V1055" s="1461" t="s">
        <v>1157</v>
      </c>
      <c r="W1055" s="1040">
        <v>1</v>
      </c>
      <c r="X1055" s="1040"/>
      <c r="Z1055" s="5">
        <v>17</v>
      </c>
      <c r="AA1055" s="1040">
        <v>0.3</v>
      </c>
      <c r="AB1055" s="499">
        <v>1000</v>
      </c>
      <c r="AC1055" s="651">
        <v>0</v>
      </c>
      <c r="AD1055" s="609">
        <v>0</v>
      </c>
      <c r="AE1055" s="609">
        <v>1</v>
      </c>
      <c r="AI1055" s="651" t="s">
        <v>2987</v>
      </c>
      <c r="AJ1055" s="1521" t="s">
        <v>3049</v>
      </c>
    </row>
    <row r="1056" spans="1:47" ht="15" customHeight="1" x14ac:dyDescent="0.2">
      <c r="C1056" s="966"/>
      <c r="D1056" s="2035"/>
      <c r="F1056" s="2" t="s">
        <v>2946</v>
      </c>
      <c r="G1056" s="1">
        <v>35280398</v>
      </c>
      <c r="H1056" s="11" t="s">
        <v>3051</v>
      </c>
      <c r="N1056" s="950"/>
      <c r="O1056" s="1">
        <v>675</v>
      </c>
      <c r="P1056" s="66">
        <v>44122</v>
      </c>
      <c r="Q1056" s="1" t="s">
        <v>3050</v>
      </c>
      <c r="R1056" s="1" t="s">
        <v>3048</v>
      </c>
      <c r="S1056" s="1" t="s">
        <v>309</v>
      </c>
      <c r="T1056" s="1" t="s">
        <v>60</v>
      </c>
      <c r="U1056" s="1" t="s">
        <v>2869</v>
      </c>
      <c r="V1056" s="5" t="s">
        <v>1157</v>
      </c>
      <c r="W1056" s="1">
        <v>1</v>
      </c>
      <c r="X1056" s="1"/>
      <c r="Z1056" s="5">
        <v>17</v>
      </c>
      <c r="AA1056" s="1">
        <v>0.3</v>
      </c>
      <c r="AB1056" s="1">
        <v>1000</v>
      </c>
      <c r="AC1056" s="651">
        <v>0</v>
      </c>
      <c r="AD1056" s="600">
        <v>0</v>
      </c>
      <c r="AE1056" s="600">
        <v>1</v>
      </c>
      <c r="AF1056" s="600"/>
      <c r="AG1056" s="1640"/>
      <c r="AH1056" s="1640"/>
      <c r="AI1056" s="651" t="s">
        <v>2987</v>
      </c>
      <c r="AJ1056" s="1380" t="s">
        <v>3052</v>
      </c>
    </row>
    <row r="1057" spans="1:47" x14ac:dyDescent="0.2">
      <c r="E1057" s="1" t="s">
        <v>815</v>
      </c>
    </row>
    <row r="1058" spans="1:47" ht="15" customHeight="1" x14ac:dyDescent="0.2">
      <c r="B1058" s="597"/>
      <c r="C1058" s="1685"/>
      <c r="D1058" s="2035" t="s">
        <v>3064</v>
      </c>
      <c r="E1058" s="216">
        <v>5091396</v>
      </c>
      <c r="F1058" s="1646" t="s">
        <v>2886</v>
      </c>
      <c r="G1058" s="11">
        <v>35415421</v>
      </c>
      <c r="H1058" s="11" t="s">
        <v>3053</v>
      </c>
      <c r="I1058" s="217"/>
      <c r="J1058" s="217"/>
      <c r="K1058" s="217"/>
      <c r="L1058" s="217"/>
      <c r="M1058" s="217"/>
      <c r="N1058" s="952"/>
      <c r="O1058" s="1">
        <v>676</v>
      </c>
      <c r="P1058" s="66">
        <v>44126</v>
      </c>
      <c r="Q1058" s="1" t="s">
        <v>3054</v>
      </c>
      <c r="R1058" s="1" t="s">
        <v>3044</v>
      </c>
      <c r="S1058" s="1" t="s">
        <v>309</v>
      </c>
      <c r="T1058" s="1" t="s">
        <v>60</v>
      </c>
      <c r="U1058" s="216" t="s">
        <v>2869</v>
      </c>
      <c r="V1058" s="5" t="s">
        <v>254</v>
      </c>
      <c r="W1058" s="216">
        <v>7</v>
      </c>
      <c r="X1058" s="216">
        <v>11256</v>
      </c>
      <c r="Z1058" s="5">
        <v>17</v>
      </c>
      <c r="AA1058" s="499">
        <v>5.0000000000000001E-3</v>
      </c>
      <c r="AB1058" s="216">
        <v>26000</v>
      </c>
      <c r="AC1058" s="651">
        <v>0</v>
      </c>
      <c r="AD1058" s="609">
        <v>1</v>
      </c>
      <c r="AE1058" s="609">
        <v>0</v>
      </c>
      <c r="AJ1058" s="1380" t="s">
        <v>3055</v>
      </c>
    </row>
    <row r="1059" spans="1:47" ht="15" customHeight="1" x14ac:dyDescent="0.2">
      <c r="B1059" s="597"/>
      <c r="C1059" s="1685"/>
      <c r="D1059" s="2035" t="s">
        <v>3065</v>
      </c>
      <c r="E1059" s="216">
        <v>5091400</v>
      </c>
      <c r="F1059" s="1646" t="s">
        <v>2886</v>
      </c>
      <c r="G1059" s="11">
        <v>35415423</v>
      </c>
      <c r="H1059" s="11" t="s">
        <v>3056</v>
      </c>
      <c r="I1059" s="217"/>
      <c r="J1059" s="217"/>
      <c r="K1059" s="217"/>
      <c r="L1059" s="217"/>
      <c r="M1059" s="217"/>
      <c r="N1059" s="952"/>
      <c r="O1059" s="1">
        <v>677</v>
      </c>
      <c r="P1059" s="66">
        <v>44126</v>
      </c>
      <c r="Q1059" s="1" t="s">
        <v>3063</v>
      </c>
      <c r="R1059" s="1" t="s">
        <v>3054</v>
      </c>
      <c r="S1059" s="1" t="s">
        <v>309</v>
      </c>
      <c r="T1059" s="1" t="s">
        <v>60</v>
      </c>
      <c r="U1059" s="216" t="s">
        <v>2869</v>
      </c>
      <c r="V1059" s="5" t="s">
        <v>254</v>
      </c>
      <c r="W1059" s="216">
        <v>7</v>
      </c>
      <c r="X1059" s="216">
        <v>11256</v>
      </c>
      <c r="Z1059" s="5">
        <v>17</v>
      </c>
      <c r="AA1059" s="216">
        <v>5.0000000000000001E-3</v>
      </c>
      <c r="AB1059" s="216">
        <v>26000</v>
      </c>
      <c r="AC1059" s="651">
        <v>0</v>
      </c>
      <c r="AD1059" s="609">
        <v>1</v>
      </c>
      <c r="AE1059" s="609">
        <v>0</v>
      </c>
      <c r="AJ1059" s="1380" t="s">
        <v>3057</v>
      </c>
    </row>
    <row r="1060" spans="1:47" ht="15" customHeight="1" x14ac:dyDescent="0.2">
      <c r="C1060" s="966"/>
      <c r="D1060" s="1018" t="s">
        <v>3067</v>
      </c>
      <c r="E1060" s="1">
        <v>5091396</v>
      </c>
      <c r="F1060" s="2" t="s">
        <v>2886</v>
      </c>
      <c r="G1060" s="1">
        <v>35415905</v>
      </c>
      <c r="H1060" s="11" t="s">
        <v>3058</v>
      </c>
      <c r="N1060" s="950"/>
      <c r="O1060" s="1">
        <v>678</v>
      </c>
      <c r="P1060" s="66">
        <v>44126</v>
      </c>
      <c r="Q1060" s="1" t="s">
        <v>3059</v>
      </c>
      <c r="R1060" s="1" t="s">
        <v>3044</v>
      </c>
      <c r="S1060" s="1" t="s">
        <v>309</v>
      </c>
      <c r="T1060" s="1" t="s">
        <v>60</v>
      </c>
      <c r="U1060" s="1" t="s">
        <v>2869</v>
      </c>
      <c r="V1060" s="5" t="s">
        <v>254</v>
      </c>
      <c r="W1060" s="1">
        <v>7</v>
      </c>
      <c r="X1060" s="1">
        <v>11256</v>
      </c>
      <c r="Z1060" s="5">
        <v>17</v>
      </c>
      <c r="AA1060" s="499">
        <v>5.0000000000000001E-3</v>
      </c>
      <c r="AB1060" s="216">
        <v>26000</v>
      </c>
      <c r="AC1060" s="651">
        <v>0</v>
      </c>
      <c r="AD1060" s="609">
        <v>0</v>
      </c>
      <c r="AE1060" s="609">
        <v>1</v>
      </c>
      <c r="AI1060" s="1520" t="s">
        <v>3030</v>
      </c>
      <c r="AJ1060" s="1377" t="s">
        <v>3066</v>
      </c>
    </row>
    <row r="1061" spans="1:47" ht="15" customHeight="1" x14ac:dyDescent="0.2">
      <c r="B1061" s="597"/>
      <c r="C1061" s="1685"/>
      <c r="D1061" s="2035" t="s">
        <v>3071</v>
      </c>
      <c r="E1061" s="216">
        <v>5091396</v>
      </c>
      <c r="F1061" s="1646" t="s">
        <v>2886</v>
      </c>
      <c r="G1061" s="11">
        <v>35416130</v>
      </c>
      <c r="H1061" s="11" t="s">
        <v>3060</v>
      </c>
      <c r="I1061" s="217"/>
      <c r="J1061" s="217"/>
      <c r="K1061" s="217"/>
      <c r="L1061" s="217"/>
      <c r="M1061" s="217"/>
      <c r="N1061" s="952"/>
      <c r="O1061" s="1">
        <v>679</v>
      </c>
      <c r="P1061" s="66">
        <v>44126</v>
      </c>
      <c r="Q1061" s="1" t="s">
        <v>3061</v>
      </c>
      <c r="R1061" s="1" t="s">
        <v>3063</v>
      </c>
      <c r="S1061" s="1" t="s">
        <v>309</v>
      </c>
      <c r="T1061" s="1" t="s">
        <v>60</v>
      </c>
      <c r="U1061" s="216" t="s">
        <v>2869</v>
      </c>
      <c r="V1061" s="5" t="s">
        <v>254</v>
      </c>
      <c r="W1061" s="216">
        <v>7</v>
      </c>
      <c r="X1061" s="216">
        <v>11256</v>
      </c>
      <c r="Z1061" s="5">
        <v>17</v>
      </c>
      <c r="AA1061" s="216">
        <v>5.0000000000000001E-3</v>
      </c>
      <c r="AB1061" s="216">
        <v>26000</v>
      </c>
      <c r="AC1061" s="651">
        <v>0</v>
      </c>
      <c r="AD1061" s="609">
        <v>1</v>
      </c>
      <c r="AE1061" s="609">
        <v>0</v>
      </c>
      <c r="AJ1061" s="1380" t="s">
        <v>3062</v>
      </c>
    </row>
    <row r="1062" spans="1:47" ht="15" customHeight="1" x14ac:dyDescent="0.2">
      <c r="B1062" s="597"/>
      <c r="C1062" s="1685"/>
      <c r="D1062" s="2035" t="s">
        <v>3072</v>
      </c>
      <c r="E1062" s="216">
        <v>13336248</v>
      </c>
      <c r="F1062" s="1646" t="s">
        <v>2886</v>
      </c>
      <c r="G1062" s="11">
        <v>35416983</v>
      </c>
      <c r="H1062" s="11" t="s">
        <v>3068</v>
      </c>
      <c r="I1062" s="217"/>
      <c r="J1062" s="217"/>
      <c r="K1062" s="217"/>
      <c r="L1062" s="217"/>
      <c r="M1062" s="217"/>
      <c r="N1062" s="952"/>
      <c r="O1062" s="1">
        <v>680</v>
      </c>
      <c r="P1062" s="66">
        <v>44126</v>
      </c>
      <c r="Q1062" s="1" t="s">
        <v>3069</v>
      </c>
      <c r="R1062" s="1" t="s">
        <v>3061</v>
      </c>
      <c r="S1062" s="1" t="s">
        <v>309</v>
      </c>
      <c r="T1062" s="1" t="s">
        <v>60</v>
      </c>
      <c r="U1062" s="216" t="s">
        <v>2869</v>
      </c>
      <c r="V1062" s="5" t="s">
        <v>254</v>
      </c>
      <c r="W1062" s="216">
        <v>7</v>
      </c>
      <c r="X1062" s="216">
        <v>11256</v>
      </c>
      <c r="Z1062" s="5">
        <v>17</v>
      </c>
      <c r="AA1062" s="216">
        <v>5.0000000000000001E-3</v>
      </c>
      <c r="AB1062" s="216">
        <v>26000</v>
      </c>
      <c r="AC1062" s="651">
        <v>0</v>
      </c>
      <c r="AD1062" s="609">
        <v>1</v>
      </c>
      <c r="AE1062" s="609">
        <v>0</v>
      </c>
      <c r="AJ1062" s="1380" t="s">
        <v>3070</v>
      </c>
    </row>
    <row r="1063" spans="1:47" ht="15" customHeight="1" x14ac:dyDescent="0.2">
      <c r="B1063" s="597"/>
      <c r="C1063" s="1685"/>
      <c r="D1063" s="2036" t="s">
        <v>3076</v>
      </c>
      <c r="E1063" s="216">
        <v>16459772</v>
      </c>
      <c r="F1063" s="1646" t="s">
        <v>2886</v>
      </c>
      <c r="G1063" s="11">
        <v>35420324</v>
      </c>
      <c r="H1063" s="11" t="s">
        <v>3073</v>
      </c>
      <c r="I1063" s="217"/>
      <c r="J1063" s="217"/>
      <c r="K1063" s="217"/>
      <c r="L1063" s="217"/>
      <c r="M1063" s="217"/>
      <c r="N1063" s="952"/>
      <c r="O1063" s="1">
        <v>681</v>
      </c>
      <c r="P1063" s="66">
        <v>44126</v>
      </c>
      <c r="Q1063" s="1" t="s">
        <v>3075</v>
      </c>
      <c r="R1063" s="1" t="s">
        <v>3069</v>
      </c>
      <c r="S1063" s="1" t="s">
        <v>309</v>
      </c>
      <c r="T1063" s="1" t="s">
        <v>60</v>
      </c>
      <c r="U1063" s="216" t="s">
        <v>2869</v>
      </c>
      <c r="V1063" s="5" t="s">
        <v>254</v>
      </c>
      <c r="W1063" s="216">
        <v>7</v>
      </c>
      <c r="X1063" s="216">
        <v>11256</v>
      </c>
      <c r="Z1063" s="5">
        <v>17</v>
      </c>
      <c r="AA1063" s="216">
        <v>5.0000000000000001E-3</v>
      </c>
      <c r="AB1063" s="216">
        <v>26000</v>
      </c>
      <c r="AC1063" s="651">
        <v>0</v>
      </c>
      <c r="AD1063" s="609">
        <v>1</v>
      </c>
      <c r="AE1063" s="609">
        <v>0</v>
      </c>
      <c r="AJ1063" s="1380" t="s">
        <v>3074</v>
      </c>
    </row>
    <row r="1064" spans="1:47" ht="15" customHeight="1" x14ac:dyDescent="0.2">
      <c r="B1064" s="597"/>
      <c r="C1064" s="1685"/>
      <c r="D1064" s="2035" t="s">
        <v>3077</v>
      </c>
      <c r="E1064" s="216">
        <v>41461408</v>
      </c>
      <c r="F1064" s="1646" t="s">
        <v>2886</v>
      </c>
      <c r="G1064" s="11">
        <v>35420985</v>
      </c>
      <c r="H1064" s="11" t="s">
        <v>3073</v>
      </c>
      <c r="I1064" s="217"/>
      <c r="J1064" s="217"/>
      <c r="K1064" s="217"/>
      <c r="L1064" s="217"/>
      <c r="M1064" s="217"/>
      <c r="N1064" s="952"/>
      <c r="O1064" s="1">
        <v>681</v>
      </c>
      <c r="P1064" s="66">
        <v>44126</v>
      </c>
      <c r="Q1064" s="1" t="s">
        <v>3075</v>
      </c>
      <c r="R1064" s="1" t="s">
        <v>3069</v>
      </c>
      <c r="S1064" s="1" t="s">
        <v>309</v>
      </c>
      <c r="T1064" s="1" t="s">
        <v>60</v>
      </c>
      <c r="U1064" s="216" t="s">
        <v>2869</v>
      </c>
      <c r="V1064" s="5" t="s">
        <v>254</v>
      </c>
      <c r="W1064" s="216">
        <v>7</v>
      </c>
      <c r="X1064" s="216">
        <v>11256</v>
      </c>
      <c r="Z1064" s="5">
        <v>17</v>
      </c>
      <c r="AA1064" s="216">
        <v>5.0000000000000001E-3</v>
      </c>
      <c r="AB1064" s="216">
        <v>26000</v>
      </c>
      <c r="AC1064" s="651">
        <v>0</v>
      </c>
      <c r="AD1064" s="609">
        <v>1</v>
      </c>
      <c r="AE1064" s="609">
        <v>0</v>
      </c>
      <c r="AJ1064" s="1380" t="s">
        <v>3078</v>
      </c>
    </row>
    <row r="1066" spans="1:47" s="73" customFormat="1" ht="15" customHeight="1" x14ac:dyDescent="0.2">
      <c r="A1066" s="142"/>
      <c r="B1066" s="138"/>
      <c r="C1066" s="2692" t="s">
        <v>2702</v>
      </c>
      <c r="D1066" s="2023" t="s">
        <v>3082</v>
      </c>
      <c r="E1066" s="138" t="s">
        <v>328</v>
      </c>
      <c r="F1066" s="1589" t="s">
        <v>3081</v>
      </c>
      <c r="G1066" s="138">
        <v>35442918</v>
      </c>
      <c r="H1066" s="143" t="s">
        <v>3079</v>
      </c>
      <c r="I1066" s="143"/>
      <c r="J1066" s="143"/>
      <c r="K1066" s="143"/>
      <c r="L1066" s="143"/>
      <c r="M1066" s="143"/>
      <c r="N1066" s="1525"/>
      <c r="O1066" s="138">
        <v>682</v>
      </c>
      <c r="P1066" s="169">
        <v>44127</v>
      </c>
      <c r="Q1066" s="138" t="s">
        <v>3080</v>
      </c>
      <c r="R1066" s="138" t="s">
        <v>3044</v>
      </c>
      <c r="S1066" s="138" t="s">
        <v>309</v>
      </c>
      <c r="T1066" s="138" t="s">
        <v>60</v>
      </c>
      <c r="U1066" s="138" t="s">
        <v>2869</v>
      </c>
      <c r="V1066" s="1529" t="s">
        <v>254</v>
      </c>
      <c r="W1066" s="138">
        <v>7</v>
      </c>
      <c r="X1066" s="198">
        <v>21440</v>
      </c>
      <c r="Y1066" s="138"/>
      <c r="Z1066" s="170">
        <v>17</v>
      </c>
      <c r="AA1066" s="138">
        <v>0.3</v>
      </c>
      <c r="AB1066" s="198">
        <v>17000</v>
      </c>
      <c r="AC1066" s="975">
        <v>0</v>
      </c>
      <c r="AD1066" s="1484">
        <v>0</v>
      </c>
      <c r="AE1066" s="1484">
        <v>1</v>
      </c>
      <c r="AF1066" s="1484"/>
      <c r="AG1066" s="1740"/>
      <c r="AH1066" s="1740"/>
      <c r="AI1066" s="1473" t="s">
        <v>3030</v>
      </c>
      <c r="AJ1066" s="1526" t="s">
        <v>3086</v>
      </c>
      <c r="AK1066" s="138"/>
      <c r="AL1066" s="138"/>
      <c r="AM1066" s="138"/>
      <c r="AN1066" s="138"/>
      <c r="AO1066" s="171"/>
      <c r="AP1066" s="138"/>
      <c r="AQ1066" s="172"/>
      <c r="AR1066" s="170"/>
      <c r="AS1066" s="138"/>
      <c r="AT1066" s="138"/>
      <c r="AU1066" s="138"/>
    </row>
    <row r="1067" spans="1:47" s="73" customFormat="1" ht="15" customHeight="1" x14ac:dyDescent="0.2">
      <c r="A1067" s="142"/>
      <c r="B1067" s="138"/>
      <c r="C1067" s="2693"/>
      <c r="D1067" s="2023" t="s">
        <v>3087</v>
      </c>
      <c r="E1067" s="138" t="s">
        <v>328</v>
      </c>
      <c r="F1067" s="1589" t="s">
        <v>3081</v>
      </c>
      <c r="G1067" s="138">
        <v>35454406</v>
      </c>
      <c r="H1067" s="143" t="s">
        <v>3083</v>
      </c>
      <c r="I1067" s="143"/>
      <c r="J1067" s="143"/>
      <c r="K1067" s="143"/>
      <c r="L1067" s="143"/>
      <c r="M1067" s="143"/>
      <c r="N1067" s="1525"/>
      <c r="O1067" s="138">
        <v>683</v>
      </c>
      <c r="P1067" s="169">
        <v>44128</v>
      </c>
      <c r="Q1067" s="138" t="s">
        <v>3084</v>
      </c>
      <c r="R1067" s="138" t="s">
        <v>3080</v>
      </c>
      <c r="S1067" s="138" t="s">
        <v>309</v>
      </c>
      <c r="T1067" s="138" t="s">
        <v>60</v>
      </c>
      <c r="U1067" s="138" t="s">
        <v>2869</v>
      </c>
      <c r="V1067" s="1529" t="s">
        <v>254</v>
      </c>
      <c r="W1067" s="138">
        <v>7</v>
      </c>
      <c r="X1067" s="486">
        <v>21440</v>
      </c>
      <c r="Y1067" s="138"/>
      <c r="Z1067" s="170">
        <v>17</v>
      </c>
      <c r="AA1067" s="138">
        <v>0.3</v>
      </c>
      <c r="AB1067" s="486">
        <v>17000</v>
      </c>
      <c r="AC1067" s="975">
        <v>0</v>
      </c>
      <c r="AD1067" s="1484">
        <v>0</v>
      </c>
      <c r="AE1067" s="1484">
        <v>1</v>
      </c>
      <c r="AF1067" s="1484"/>
      <c r="AG1067" s="1740"/>
      <c r="AH1067" s="1740"/>
      <c r="AI1067" s="1473" t="s">
        <v>3030</v>
      </c>
      <c r="AJ1067" s="1526" t="s">
        <v>3085</v>
      </c>
      <c r="AK1067" s="138"/>
      <c r="AL1067" s="138"/>
      <c r="AM1067" s="138"/>
      <c r="AN1067" s="138"/>
      <c r="AO1067" s="171"/>
      <c r="AP1067" s="138"/>
      <c r="AQ1067" s="172"/>
      <c r="AR1067" s="170"/>
      <c r="AS1067" s="138"/>
      <c r="AT1067" s="138"/>
      <c r="AU1067" s="138"/>
    </row>
    <row r="1068" spans="1:47" s="73" customFormat="1" ht="15" customHeight="1" x14ac:dyDescent="0.2">
      <c r="A1068" s="142"/>
      <c r="B1068" s="138"/>
      <c r="C1068" s="2693"/>
      <c r="D1068" s="2023" t="s">
        <v>3094</v>
      </c>
      <c r="E1068" s="138" t="s">
        <v>328</v>
      </c>
      <c r="F1068" s="1589" t="s">
        <v>3088</v>
      </c>
      <c r="G1068" s="138">
        <v>35471900</v>
      </c>
      <c r="H1068" s="143" t="s">
        <v>3091</v>
      </c>
      <c r="I1068" s="143"/>
      <c r="J1068" s="143"/>
      <c r="K1068" s="143"/>
      <c r="L1068" s="143"/>
      <c r="M1068" s="143"/>
      <c r="N1068" s="1525"/>
      <c r="O1068" s="138">
        <v>684</v>
      </c>
      <c r="P1068" s="169">
        <v>44129</v>
      </c>
      <c r="Q1068" s="138" t="s">
        <v>3089</v>
      </c>
      <c r="R1068" s="138" t="s">
        <v>3080</v>
      </c>
      <c r="S1068" s="138" t="s">
        <v>309</v>
      </c>
      <c r="T1068" s="138" t="s">
        <v>60</v>
      </c>
      <c r="U1068" s="138" t="s">
        <v>2869</v>
      </c>
      <c r="V1068" s="1529" t="s">
        <v>254</v>
      </c>
      <c r="W1068" s="138">
        <v>7</v>
      </c>
      <c r="X1068" s="486">
        <v>21440</v>
      </c>
      <c r="Y1068" s="138"/>
      <c r="Z1068" s="170">
        <v>17</v>
      </c>
      <c r="AA1068" s="138">
        <v>0.3</v>
      </c>
      <c r="AB1068" s="486">
        <v>17000</v>
      </c>
      <c r="AC1068" s="975">
        <v>0</v>
      </c>
      <c r="AD1068" s="1484">
        <v>0</v>
      </c>
      <c r="AE1068" s="1484">
        <v>1</v>
      </c>
      <c r="AF1068" s="1484"/>
      <c r="AG1068" s="1740"/>
      <c r="AH1068" s="1740"/>
      <c r="AI1068" s="1473" t="s">
        <v>3030</v>
      </c>
      <c r="AJ1068" s="1526" t="s">
        <v>3090</v>
      </c>
      <c r="AK1068" s="138"/>
      <c r="AL1068" s="138"/>
      <c r="AM1068" s="138"/>
      <c r="AN1068" s="138"/>
      <c r="AO1068" s="171"/>
      <c r="AP1068" s="138"/>
      <c r="AQ1068" s="172"/>
      <c r="AR1068" s="170"/>
      <c r="AS1068" s="138"/>
      <c r="AT1068" s="138"/>
      <c r="AU1068" s="138"/>
    </row>
    <row r="1069" spans="1:47" s="73" customFormat="1" ht="15" customHeight="1" x14ac:dyDescent="0.2">
      <c r="A1069" s="142"/>
      <c r="B1069" s="138"/>
      <c r="C1069" s="2694"/>
      <c r="D1069" s="2023" t="s">
        <v>3087</v>
      </c>
      <c r="E1069" s="138" t="s">
        <v>328</v>
      </c>
      <c r="F1069" s="1589" t="s">
        <v>3088</v>
      </c>
      <c r="G1069" s="138">
        <v>35471903</v>
      </c>
      <c r="H1069" s="143" t="s">
        <v>3092</v>
      </c>
      <c r="I1069" s="143"/>
      <c r="J1069" s="143"/>
      <c r="K1069" s="143"/>
      <c r="L1069" s="143"/>
      <c r="M1069" s="143"/>
      <c r="N1069" s="1525"/>
      <c r="O1069" s="138">
        <v>685</v>
      </c>
      <c r="P1069" s="169">
        <v>44129</v>
      </c>
      <c r="Q1069" s="138" t="s">
        <v>3093</v>
      </c>
      <c r="R1069" s="138" t="s">
        <v>3080</v>
      </c>
      <c r="S1069" s="138" t="s">
        <v>309</v>
      </c>
      <c r="T1069" s="138" t="s">
        <v>60</v>
      </c>
      <c r="U1069" s="138" t="s">
        <v>2869</v>
      </c>
      <c r="V1069" s="1529" t="s">
        <v>254</v>
      </c>
      <c r="W1069" s="138">
        <v>7</v>
      </c>
      <c r="X1069" s="486">
        <v>21440</v>
      </c>
      <c r="Y1069" s="138"/>
      <c r="Z1069" s="170">
        <v>17</v>
      </c>
      <c r="AA1069" s="138">
        <v>0.3</v>
      </c>
      <c r="AB1069" s="486">
        <v>17000</v>
      </c>
      <c r="AC1069" s="975">
        <v>0</v>
      </c>
      <c r="AD1069" s="1484">
        <v>0</v>
      </c>
      <c r="AE1069" s="1484">
        <v>1</v>
      </c>
      <c r="AF1069" s="1484"/>
      <c r="AG1069" s="1740"/>
      <c r="AH1069" s="1740"/>
      <c r="AI1069" s="1473" t="s">
        <v>3030</v>
      </c>
      <c r="AJ1069" s="1526" t="s">
        <v>3090</v>
      </c>
      <c r="AK1069" s="138"/>
      <c r="AL1069" s="138"/>
      <c r="AM1069" s="138"/>
      <c r="AN1069" s="138"/>
      <c r="AO1069" s="171"/>
      <c r="AP1069" s="138"/>
      <c r="AQ1069" s="172"/>
      <c r="AR1069" s="170"/>
      <c r="AS1069" s="138"/>
      <c r="AT1069" s="138"/>
      <c r="AU1069" s="138"/>
    </row>
    <row r="1071" spans="1:47" s="584" customFormat="1" ht="15" customHeight="1" x14ac:dyDescent="0.2">
      <c r="A1071" s="144"/>
      <c r="B1071" s="486"/>
      <c r="C1071" s="2689" t="s">
        <v>3191</v>
      </c>
      <c r="D1071" s="2030" t="s">
        <v>2253</v>
      </c>
      <c r="E1071" s="486"/>
      <c r="F1071" s="1649" t="s">
        <v>2946</v>
      </c>
      <c r="G1071" s="486">
        <v>35529768</v>
      </c>
      <c r="H1071" s="579" t="s">
        <v>3101</v>
      </c>
      <c r="I1071" s="579"/>
      <c r="J1071" s="579"/>
      <c r="K1071" s="579"/>
      <c r="L1071" s="579"/>
      <c r="M1071" s="579"/>
      <c r="N1071" s="1471"/>
      <c r="O1071" s="486">
        <v>686</v>
      </c>
      <c r="P1071" s="1472">
        <v>44130</v>
      </c>
      <c r="Q1071" s="486" t="s">
        <v>3096</v>
      </c>
      <c r="R1071" s="486" t="s">
        <v>3048</v>
      </c>
      <c r="S1071" s="486" t="s">
        <v>309</v>
      </c>
      <c r="T1071" s="486" t="s">
        <v>60</v>
      </c>
      <c r="U1071" s="486" t="s">
        <v>2869</v>
      </c>
      <c r="V1071" s="1529" t="s">
        <v>1157</v>
      </c>
      <c r="W1071" s="486">
        <v>1</v>
      </c>
      <c r="X1071" s="486"/>
      <c r="Y1071" s="486"/>
      <c r="Z1071" s="1274">
        <v>17</v>
      </c>
      <c r="AA1071" s="486">
        <v>0.3</v>
      </c>
      <c r="AB1071" s="486">
        <v>1000</v>
      </c>
      <c r="AC1071" s="580">
        <v>0</v>
      </c>
      <c r="AD1071" s="1484">
        <v>0</v>
      </c>
      <c r="AE1071" s="1484">
        <v>1</v>
      </c>
      <c r="AF1071" s="1484"/>
      <c r="AG1071" s="1740"/>
      <c r="AH1071" s="1740"/>
      <c r="AI1071" s="976" t="s">
        <v>3095</v>
      </c>
      <c r="AJ1071" s="1524" t="s">
        <v>3106</v>
      </c>
      <c r="AK1071" s="486"/>
      <c r="AL1071" s="486"/>
      <c r="AM1071" s="486"/>
      <c r="AN1071" s="486"/>
      <c r="AO1071" s="1474"/>
      <c r="AP1071" s="486"/>
      <c r="AQ1071" s="1475"/>
      <c r="AR1071" s="1274"/>
      <c r="AS1071" s="486"/>
      <c r="AT1071" s="486"/>
      <c r="AU1071" s="486"/>
    </row>
    <row r="1072" spans="1:47" s="584" customFormat="1" ht="15" customHeight="1" x14ac:dyDescent="0.2">
      <c r="A1072" s="144"/>
      <c r="B1072" s="486"/>
      <c r="C1072" s="2690"/>
      <c r="D1072" s="2030" t="s">
        <v>3110</v>
      </c>
      <c r="E1072" s="486"/>
      <c r="F1072" s="1649" t="s">
        <v>2946</v>
      </c>
      <c r="G1072" s="486">
        <v>35529771</v>
      </c>
      <c r="H1072" s="579" t="s">
        <v>3102</v>
      </c>
      <c r="I1072" s="579"/>
      <c r="J1072" s="579"/>
      <c r="K1072" s="579"/>
      <c r="L1072" s="579"/>
      <c r="M1072" s="579"/>
      <c r="N1072" s="1471"/>
      <c r="O1072" s="486">
        <v>687</v>
      </c>
      <c r="P1072" s="1472">
        <v>44130</v>
      </c>
      <c r="Q1072" s="486" t="s">
        <v>3097</v>
      </c>
      <c r="R1072" s="486" t="s">
        <v>3096</v>
      </c>
      <c r="S1072" s="486" t="s">
        <v>309</v>
      </c>
      <c r="T1072" s="486" t="s">
        <v>60</v>
      </c>
      <c r="U1072" s="486" t="s">
        <v>2869</v>
      </c>
      <c r="V1072" s="1529" t="s">
        <v>1157</v>
      </c>
      <c r="W1072" s="486">
        <v>1</v>
      </c>
      <c r="X1072" s="486"/>
      <c r="Y1072" s="486"/>
      <c r="Z1072" s="1274">
        <v>17</v>
      </c>
      <c r="AA1072" s="486">
        <v>0.3</v>
      </c>
      <c r="AB1072" s="486">
        <v>1000</v>
      </c>
      <c r="AC1072" s="580">
        <v>0</v>
      </c>
      <c r="AD1072" s="1484">
        <v>0</v>
      </c>
      <c r="AE1072" s="1484">
        <v>1</v>
      </c>
      <c r="AF1072" s="1484"/>
      <c r="AG1072" s="1740"/>
      <c r="AH1072" s="1740"/>
      <c r="AI1072" s="975" t="s">
        <v>3095</v>
      </c>
      <c r="AJ1072" s="1524" t="s">
        <v>3107</v>
      </c>
      <c r="AK1072" s="486"/>
      <c r="AL1072" s="486"/>
      <c r="AM1072" s="486"/>
      <c r="AN1072" s="486"/>
      <c r="AO1072" s="1474"/>
      <c r="AP1072" s="486"/>
      <c r="AQ1072" s="1475"/>
      <c r="AR1072" s="1274"/>
      <c r="AS1072" s="486"/>
      <c r="AT1072" s="486"/>
      <c r="AU1072" s="486"/>
    </row>
    <row r="1073" spans="1:47" s="584" customFormat="1" ht="15" customHeight="1" x14ac:dyDescent="0.2">
      <c r="A1073" s="144"/>
      <c r="B1073" s="486"/>
      <c r="C1073" s="2690"/>
      <c r="D1073" s="2030" t="s">
        <v>3111</v>
      </c>
      <c r="E1073" s="486"/>
      <c r="F1073" s="1649" t="s">
        <v>2946</v>
      </c>
      <c r="G1073" s="486">
        <v>35529776</v>
      </c>
      <c r="H1073" s="579" t="s">
        <v>3103</v>
      </c>
      <c r="I1073" s="579"/>
      <c r="J1073" s="579"/>
      <c r="K1073" s="579"/>
      <c r="L1073" s="579"/>
      <c r="M1073" s="579"/>
      <c r="N1073" s="1471"/>
      <c r="O1073" s="486">
        <v>688</v>
      </c>
      <c r="P1073" s="1472">
        <v>44130</v>
      </c>
      <c r="Q1073" s="486" t="s">
        <v>3098</v>
      </c>
      <c r="R1073" s="486" t="s">
        <v>3096</v>
      </c>
      <c r="S1073" s="486" t="s">
        <v>309</v>
      </c>
      <c r="T1073" s="486" t="s">
        <v>60</v>
      </c>
      <c r="U1073" s="486" t="s">
        <v>2869</v>
      </c>
      <c r="V1073" s="1529" t="s">
        <v>1157</v>
      </c>
      <c r="W1073" s="486">
        <v>1</v>
      </c>
      <c r="X1073" s="486"/>
      <c r="Y1073" s="486"/>
      <c r="Z1073" s="1274">
        <v>17</v>
      </c>
      <c r="AA1073" s="486">
        <v>0.3</v>
      </c>
      <c r="AB1073" s="486">
        <v>1000</v>
      </c>
      <c r="AC1073" s="580">
        <v>0</v>
      </c>
      <c r="AD1073" s="1484">
        <v>0</v>
      </c>
      <c r="AE1073" s="1484">
        <v>1</v>
      </c>
      <c r="AF1073" s="1484"/>
      <c r="AG1073" s="1740"/>
      <c r="AH1073" s="1740"/>
      <c r="AI1073" s="975" t="s">
        <v>3095</v>
      </c>
      <c r="AJ1073" s="1524" t="s">
        <v>3108</v>
      </c>
      <c r="AK1073" s="486"/>
      <c r="AL1073" s="486"/>
      <c r="AM1073" s="486"/>
      <c r="AN1073" s="486"/>
      <c r="AO1073" s="1474"/>
      <c r="AP1073" s="486"/>
      <c r="AQ1073" s="1475"/>
      <c r="AR1073" s="1274"/>
      <c r="AS1073" s="486"/>
      <c r="AT1073" s="486"/>
      <c r="AU1073" s="486"/>
    </row>
    <row r="1074" spans="1:47" s="584" customFormat="1" ht="15" customHeight="1" x14ac:dyDescent="0.2">
      <c r="A1074" s="144"/>
      <c r="B1074" s="486"/>
      <c r="C1074" s="2690"/>
      <c r="D1074" s="2030" t="s">
        <v>2079</v>
      </c>
      <c r="E1074" s="486"/>
      <c r="F1074" s="1649" t="s">
        <v>2946</v>
      </c>
      <c r="G1074" s="486">
        <v>35529779</v>
      </c>
      <c r="H1074" s="579" t="s">
        <v>3104</v>
      </c>
      <c r="I1074" s="579"/>
      <c r="J1074" s="579"/>
      <c r="K1074" s="579"/>
      <c r="L1074" s="579"/>
      <c r="M1074" s="579"/>
      <c r="N1074" s="1471"/>
      <c r="O1074" s="486">
        <v>689</v>
      </c>
      <c r="P1074" s="1472">
        <v>44130</v>
      </c>
      <c r="Q1074" s="486" t="s">
        <v>3099</v>
      </c>
      <c r="R1074" s="486" t="s">
        <v>3096</v>
      </c>
      <c r="S1074" s="486" t="s">
        <v>309</v>
      </c>
      <c r="T1074" s="486" t="s">
        <v>60</v>
      </c>
      <c r="U1074" s="486" t="s">
        <v>2869</v>
      </c>
      <c r="V1074" s="1529" t="s">
        <v>1157</v>
      </c>
      <c r="W1074" s="486">
        <v>1</v>
      </c>
      <c r="X1074" s="486"/>
      <c r="Y1074" s="486"/>
      <c r="Z1074" s="1274">
        <v>17</v>
      </c>
      <c r="AA1074" s="486">
        <v>0.3</v>
      </c>
      <c r="AB1074" s="486">
        <v>1000</v>
      </c>
      <c r="AC1074" s="580">
        <v>0</v>
      </c>
      <c r="AD1074" s="1484">
        <v>0</v>
      </c>
      <c r="AE1074" s="1484">
        <v>1</v>
      </c>
      <c r="AF1074" s="1484"/>
      <c r="AG1074" s="1740"/>
      <c r="AH1074" s="1740"/>
      <c r="AI1074" s="975" t="s">
        <v>3095</v>
      </c>
      <c r="AJ1074" s="1524" t="s">
        <v>3109</v>
      </c>
      <c r="AK1074" s="486"/>
      <c r="AL1074" s="486"/>
      <c r="AM1074" s="486"/>
      <c r="AN1074" s="486"/>
      <c r="AO1074" s="1474"/>
      <c r="AP1074" s="486"/>
      <c r="AQ1074" s="1475"/>
      <c r="AR1074" s="1274"/>
      <c r="AS1074" s="486"/>
      <c r="AT1074" s="486"/>
      <c r="AU1074" s="486"/>
    </row>
    <row r="1075" spans="1:47" s="584" customFormat="1" ht="15" customHeight="1" x14ac:dyDescent="0.2">
      <c r="A1075" s="144"/>
      <c r="B1075" s="486"/>
      <c r="C1075" s="2691"/>
      <c r="D1075" s="2030" t="s">
        <v>3112</v>
      </c>
      <c r="E1075" s="486"/>
      <c r="F1075" s="1649" t="s">
        <v>2946</v>
      </c>
      <c r="G1075" s="486">
        <v>35529783</v>
      </c>
      <c r="H1075" s="579" t="s">
        <v>3105</v>
      </c>
      <c r="I1075" s="579"/>
      <c r="J1075" s="579"/>
      <c r="K1075" s="579"/>
      <c r="L1075" s="579"/>
      <c r="M1075" s="579"/>
      <c r="N1075" s="1471"/>
      <c r="O1075" s="486">
        <v>690</v>
      </c>
      <c r="P1075" s="1472">
        <v>44130</v>
      </c>
      <c r="Q1075" s="486" t="s">
        <v>3100</v>
      </c>
      <c r="R1075" s="486" t="s">
        <v>3096</v>
      </c>
      <c r="S1075" s="486" t="s">
        <v>309</v>
      </c>
      <c r="T1075" s="486" t="s">
        <v>60</v>
      </c>
      <c r="U1075" s="486" t="s">
        <v>2869</v>
      </c>
      <c r="V1075" s="1529" t="s">
        <v>1157</v>
      </c>
      <c r="W1075" s="486">
        <v>1</v>
      </c>
      <c r="X1075" s="486"/>
      <c r="Y1075" s="486"/>
      <c r="Z1075" s="1274">
        <v>17</v>
      </c>
      <c r="AA1075" s="486">
        <v>0.3</v>
      </c>
      <c r="AB1075" s="486">
        <v>1000</v>
      </c>
      <c r="AC1075" s="580">
        <v>0</v>
      </c>
      <c r="AD1075" s="1484">
        <v>0</v>
      </c>
      <c r="AE1075" s="1484">
        <v>1</v>
      </c>
      <c r="AF1075" s="1484"/>
      <c r="AG1075" s="1740"/>
      <c r="AH1075" s="1740"/>
      <c r="AI1075" s="975" t="s">
        <v>3095</v>
      </c>
      <c r="AJ1075" s="1524" t="s">
        <v>3323</v>
      </c>
      <c r="AK1075" s="486"/>
      <c r="AL1075" s="486"/>
      <c r="AM1075" s="486"/>
      <c r="AN1075" s="486"/>
      <c r="AO1075" s="1474"/>
      <c r="AP1075" s="486"/>
      <c r="AQ1075" s="1475"/>
      <c r="AR1075" s="1274"/>
      <c r="AS1075" s="486"/>
      <c r="AT1075" s="486"/>
      <c r="AU1075" s="486"/>
    </row>
    <row r="1076" spans="1:47" x14ac:dyDescent="0.2">
      <c r="V1076" s="1461"/>
    </row>
    <row r="1077" spans="1:47" s="218" customFormat="1" ht="15" customHeight="1" x14ac:dyDescent="0.2">
      <c r="A1077" s="14"/>
      <c r="B1077" s="216"/>
      <c r="C1077" s="969"/>
      <c r="D1077" s="2038" t="s">
        <v>3123</v>
      </c>
      <c r="E1077" s="216"/>
      <c r="F1077" s="1646" t="s">
        <v>2946</v>
      </c>
      <c r="G1077" s="216">
        <v>36222422</v>
      </c>
      <c r="H1077" s="217" t="s">
        <v>3113</v>
      </c>
      <c r="I1077" s="217"/>
      <c r="J1077" s="217"/>
      <c r="K1077" s="217"/>
      <c r="L1077" s="217"/>
      <c r="M1077" s="217"/>
      <c r="N1077" s="1517"/>
      <c r="O1077" s="216">
        <v>691</v>
      </c>
      <c r="P1077" s="1518">
        <v>44148</v>
      </c>
      <c r="Q1077" s="216" t="s">
        <v>3114</v>
      </c>
      <c r="R1077" s="216" t="s">
        <v>3096</v>
      </c>
      <c r="S1077" s="216" t="s">
        <v>309</v>
      </c>
      <c r="T1077" s="216" t="s">
        <v>60</v>
      </c>
      <c r="U1077" s="216" t="s">
        <v>2869</v>
      </c>
      <c r="V1077" s="1461" t="s">
        <v>1157</v>
      </c>
      <c r="W1077" s="216">
        <v>1</v>
      </c>
      <c r="X1077" s="216"/>
      <c r="Y1077" s="216"/>
      <c r="Z1077" s="219">
        <v>17</v>
      </c>
      <c r="AA1077" s="216">
        <v>0.3</v>
      </c>
      <c r="AB1077" s="216">
        <v>1000</v>
      </c>
      <c r="AC1077" s="562">
        <v>0</v>
      </c>
      <c r="AD1077" s="609">
        <v>0</v>
      </c>
      <c r="AE1077" s="609">
        <v>1</v>
      </c>
      <c r="AF1077" s="609"/>
      <c r="AG1077" s="1732"/>
      <c r="AH1077" s="1732"/>
      <c r="AI1077" s="562" t="s">
        <v>3095</v>
      </c>
      <c r="AJ1077" s="1379" t="s">
        <v>3121</v>
      </c>
      <c r="AK1077" s="216"/>
      <c r="AL1077" s="216"/>
      <c r="AM1077" s="216"/>
      <c r="AN1077" s="216"/>
      <c r="AO1077" s="220"/>
      <c r="AP1077" s="216"/>
      <c r="AQ1077" s="221"/>
      <c r="AR1077" s="219"/>
      <c r="AS1077" s="216"/>
      <c r="AT1077" s="216"/>
      <c r="AU1077" s="216"/>
    </row>
    <row r="1078" spans="1:47" x14ac:dyDescent="0.2">
      <c r="V1078" s="1461"/>
    </row>
    <row r="1079" spans="1:47" s="218" customFormat="1" ht="15" customHeight="1" x14ac:dyDescent="0.2">
      <c r="A1079" s="14"/>
      <c r="B1079" s="216"/>
      <c r="C1079" s="969"/>
      <c r="D1079" s="2038" t="s">
        <v>2839</v>
      </c>
      <c r="E1079" s="216"/>
      <c r="F1079" s="1646" t="s">
        <v>2946</v>
      </c>
      <c r="G1079" s="216">
        <v>36241354</v>
      </c>
      <c r="H1079" s="217" t="s">
        <v>3119</v>
      </c>
      <c r="I1079" s="217"/>
      <c r="J1079" s="217"/>
      <c r="K1079" s="217"/>
      <c r="L1079" s="217"/>
      <c r="M1079" s="217"/>
      <c r="N1079" s="1517"/>
      <c r="O1079" s="216">
        <v>693</v>
      </c>
      <c r="P1079" s="1518">
        <v>44149</v>
      </c>
      <c r="Q1079" s="216" t="s">
        <v>3120</v>
      </c>
      <c r="R1079" s="216" t="s">
        <v>3114</v>
      </c>
      <c r="S1079" s="216" t="s">
        <v>309</v>
      </c>
      <c r="T1079" s="216" t="s">
        <v>60</v>
      </c>
      <c r="U1079" s="216" t="s">
        <v>2869</v>
      </c>
      <c r="V1079" s="1461" t="s">
        <v>1157</v>
      </c>
      <c r="W1079" s="216">
        <v>1</v>
      </c>
      <c r="X1079" s="216"/>
      <c r="Y1079" s="216"/>
      <c r="Z1079" s="219">
        <v>17</v>
      </c>
      <c r="AA1079" s="216">
        <v>0.3</v>
      </c>
      <c r="AB1079" s="216">
        <v>1000</v>
      </c>
      <c r="AC1079" s="562">
        <v>0</v>
      </c>
      <c r="AD1079" s="609">
        <v>0</v>
      </c>
      <c r="AE1079" s="609">
        <v>1</v>
      </c>
      <c r="AF1079" s="609"/>
      <c r="AG1079" s="1732"/>
      <c r="AH1079" s="1732"/>
      <c r="AI1079" s="562" t="s">
        <v>3095</v>
      </c>
      <c r="AJ1079" s="1380" t="s">
        <v>3122</v>
      </c>
      <c r="AK1079" s="216"/>
      <c r="AL1079" s="216"/>
      <c r="AM1079" s="216"/>
      <c r="AN1079" s="216"/>
      <c r="AO1079" s="220"/>
      <c r="AP1079" s="216"/>
      <c r="AQ1079" s="221"/>
      <c r="AR1079" s="219"/>
      <c r="AS1079" s="216"/>
      <c r="AT1079" s="216"/>
      <c r="AU1079" s="216"/>
    </row>
    <row r="1080" spans="1:47" x14ac:dyDescent="0.2">
      <c r="V1080" s="1461"/>
    </row>
    <row r="1081" spans="1:47" s="584" customFormat="1" ht="15" customHeight="1" x14ac:dyDescent="0.2">
      <c r="A1081" s="144"/>
      <c r="B1081" s="486"/>
      <c r="C1081" s="1655"/>
      <c r="D1081" s="2030" t="s">
        <v>2253</v>
      </c>
      <c r="E1081" s="486"/>
      <c r="F1081" s="1649" t="s">
        <v>2946</v>
      </c>
      <c r="G1081" s="486">
        <v>36222475</v>
      </c>
      <c r="H1081" s="579" t="s">
        <v>3117</v>
      </c>
      <c r="I1081" s="579"/>
      <c r="J1081" s="579"/>
      <c r="K1081" s="579"/>
      <c r="L1081" s="579"/>
      <c r="M1081" s="579"/>
      <c r="N1081" s="1471"/>
      <c r="O1081" s="486">
        <v>692</v>
      </c>
      <c r="P1081" s="1472">
        <v>44149</v>
      </c>
      <c r="Q1081" s="486" t="s">
        <v>3118</v>
      </c>
      <c r="R1081" s="486" t="s">
        <v>3096</v>
      </c>
      <c r="S1081" s="486" t="s">
        <v>309</v>
      </c>
      <c r="T1081" s="486" t="s">
        <v>60</v>
      </c>
      <c r="U1081" s="486" t="s">
        <v>2869</v>
      </c>
      <c r="V1081" s="1529" t="s">
        <v>1157</v>
      </c>
      <c r="W1081" s="486">
        <v>1</v>
      </c>
      <c r="X1081" s="486"/>
      <c r="Y1081" s="486"/>
      <c r="Z1081" s="1274">
        <v>17</v>
      </c>
      <c r="AA1081" s="486">
        <v>0.3</v>
      </c>
      <c r="AB1081" s="486">
        <v>1000</v>
      </c>
      <c r="AC1081" s="580">
        <v>0</v>
      </c>
      <c r="AD1081" s="1484">
        <v>0</v>
      </c>
      <c r="AE1081" s="1484">
        <v>1</v>
      </c>
      <c r="AF1081" s="1484"/>
      <c r="AG1081" s="1740"/>
      <c r="AH1081" s="1740"/>
      <c r="AI1081" s="976" t="s">
        <v>3115</v>
      </c>
      <c r="AJ1081" s="1430" t="s">
        <v>3116</v>
      </c>
      <c r="AK1081" s="486"/>
      <c r="AL1081" s="486"/>
      <c r="AM1081" s="486"/>
      <c r="AN1081" s="486"/>
      <c r="AO1081" s="1474"/>
      <c r="AP1081" s="486"/>
      <c r="AQ1081" s="1475"/>
      <c r="AR1081" s="1274"/>
      <c r="AS1081" s="486"/>
      <c r="AT1081" s="486"/>
      <c r="AU1081" s="486"/>
    </row>
    <row r="1082" spans="1:47" s="584" customFormat="1" ht="15" customHeight="1" x14ac:dyDescent="0.2">
      <c r="A1082" s="144"/>
      <c r="B1082" s="486"/>
      <c r="C1082" s="1656"/>
      <c r="D1082" s="2030" t="s">
        <v>3123</v>
      </c>
      <c r="E1082" s="486"/>
      <c r="F1082" s="1649" t="s">
        <v>2946</v>
      </c>
      <c r="G1082" s="486">
        <v>36242783</v>
      </c>
      <c r="H1082" s="579" t="s">
        <v>3124</v>
      </c>
      <c r="I1082" s="579"/>
      <c r="J1082" s="579"/>
      <c r="K1082" s="579"/>
      <c r="L1082" s="579"/>
      <c r="M1082" s="579"/>
      <c r="N1082" s="1471"/>
      <c r="O1082" s="486">
        <v>694</v>
      </c>
      <c r="P1082" s="1472">
        <v>44149</v>
      </c>
      <c r="Q1082" s="486" t="s">
        <v>3128</v>
      </c>
      <c r="R1082" s="486" t="s">
        <v>3097</v>
      </c>
      <c r="S1082" s="486" t="s">
        <v>309</v>
      </c>
      <c r="T1082" s="486" t="s">
        <v>60</v>
      </c>
      <c r="U1082" s="486" t="s">
        <v>2869</v>
      </c>
      <c r="V1082" s="1529" t="s">
        <v>1157</v>
      </c>
      <c r="W1082" s="486">
        <v>1</v>
      </c>
      <c r="X1082" s="486"/>
      <c r="Y1082" s="486"/>
      <c r="Z1082" s="1274">
        <v>17</v>
      </c>
      <c r="AA1082" s="486">
        <v>0.3</v>
      </c>
      <c r="AB1082" s="486">
        <v>1000</v>
      </c>
      <c r="AC1082" s="580">
        <v>0</v>
      </c>
      <c r="AD1082" s="1484">
        <v>0</v>
      </c>
      <c r="AE1082" s="1484">
        <v>1</v>
      </c>
      <c r="AF1082" s="1484"/>
      <c r="AG1082" s="1740"/>
      <c r="AH1082" s="1740"/>
      <c r="AI1082" s="976" t="s">
        <v>3115</v>
      </c>
      <c r="AJ1082" s="1430" t="s">
        <v>3116</v>
      </c>
      <c r="AK1082" s="486"/>
      <c r="AL1082" s="486"/>
      <c r="AM1082" s="486"/>
      <c r="AN1082" s="486"/>
      <c r="AO1082" s="1474"/>
      <c r="AP1082" s="486"/>
      <c r="AQ1082" s="1475"/>
      <c r="AR1082" s="1274"/>
      <c r="AS1082" s="486"/>
      <c r="AT1082" s="486"/>
      <c r="AU1082" s="486"/>
    </row>
    <row r="1083" spans="1:47" s="584" customFormat="1" ht="15" customHeight="1" x14ac:dyDescent="0.2">
      <c r="A1083" s="144"/>
      <c r="B1083" s="486"/>
      <c r="C1083" s="1656" t="s">
        <v>3192</v>
      </c>
      <c r="D1083" s="2030" t="s">
        <v>3123</v>
      </c>
      <c r="E1083" s="486"/>
      <c r="F1083" s="1649" t="s">
        <v>2946</v>
      </c>
      <c r="G1083" s="486">
        <v>36242785</v>
      </c>
      <c r="H1083" s="579" t="s">
        <v>3125</v>
      </c>
      <c r="I1083" s="579"/>
      <c r="J1083" s="579"/>
      <c r="K1083" s="579"/>
      <c r="L1083" s="579"/>
      <c r="M1083" s="579"/>
      <c r="N1083" s="1471"/>
      <c r="O1083" s="486">
        <v>695</v>
      </c>
      <c r="P1083" s="1472">
        <v>44149</v>
      </c>
      <c r="Q1083" s="486" t="s">
        <v>3129</v>
      </c>
      <c r="R1083" s="486" t="s">
        <v>3098</v>
      </c>
      <c r="S1083" s="486" t="s">
        <v>309</v>
      </c>
      <c r="T1083" s="486" t="s">
        <v>60</v>
      </c>
      <c r="U1083" s="486" t="s">
        <v>2869</v>
      </c>
      <c r="V1083" s="1529" t="s">
        <v>1157</v>
      </c>
      <c r="W1083" s="486">
        <v>1</v>
      </c>
      <c r="X1083" s="486"/>
      <c r="Y1083" s="486"/>
      <c r="Z1083" s="1274">
        <v>17</v>
      </c>
      <c r="AA1083" s="486">
        <v>0.3</v>
      </c>
      <c r="AB1083" s="486">
        <v>1000</v>
      </c>
      <c r="AC1083" s="580">
        <v>0</v>
      </c>
      <c r="AD1083" s="1484">
        <v>0</v>
      </c>
      <c r="AE1083" s="1484">
        <v>1</v>
      </c>
      <c r="AF1083" s="1484"/>
      <c r="AG1083" s="1740"/>
      <c r="AH1083" s="1740"/>
      <c r="AI1083" s="976" t="s">
        <v>3115</v>
      </c>
      <c r="AJ1083" s="1430" t="s">
        <v>3116</v>
      </c>
      <c r="AK1083" s="486"/>
      <c r="AL1083" s="486"/>
      <c r="AM1083" s="486"/>
      <c r="AN1083" s="486"/>
      <c r="AO1083" s="1474"/>
      <c r="AP1083" s="486"/>
      <c r="AQ1083" s="1475"/>
      <c r="AR1083" s="1274"/>
      <c r="AS1083" s="486"/>
      <c r="AT1083" s="486"/>
      <c r="AU1083" s="486"/>
    </row>
    <row r="1084" spans="1:47" s="584" customFormat="1" ht="15" customHeight="1" x14ac:dyDescent="0.2">
      <c r="A1084" s="144"/>
      <c r="B1084" s="486"/>
      <c r="C1084" s="1656"/>
      <c r="D1084" s="2030" t="s">
        <v>3132</v>
      </c>
      <c r="E1084" s="486"/>
      <c r="F1084" s="1649" t="s">
        <v>2946</v>
      </c>
      <c r="G1084" s="486">
        <v>36242786</v>
      </c>
      <c r="H1084" s="579" t="s">
        <v>3126</v>
      </c>
      <c r="I1084" s="579"/>
      <c r="J1084" s="579"/>
      <c r="K1084" s="579"/>
      <c r="L1084" s="579"/>
      <c r="M1084" s="579"/>
      <c r="N1084" s="1471"/>
      <c r="O1084" s="486">
        <v>696</v>
      </c>
      <c r="P1084" s="1472">
        <v>44149</v>
      </c>
      <c r="Q1084" s="486" t="s">
        <v>3130</v>
      </c>
      <c r="R1084" s="486" t="s">
        <v>3099</v>
      </c>
      <c r="S1084" s="486" t="s">
        <v>309</v>
      </c>
      <c r="T1084" s="486" t="s">
        <v>60</v>
      </c>
      <c r="U1084" s="486" t="s">
        <v>2869</v>
      </c>
      <c r="V1084" s="1529" t="s">
        <v>1157</v>
      </c>
      <c r="W1084" s="486">
        <v>1</v>
      </c>
      <c r="X1084" s="486"/>
      <c r="Y1084" s="486"/>
      <c r="Z1084" s="1274">
        <v>17</v>
      </c>
      <c r="AA1084" s="486">
        <v>0.3</v>
      </c>
      <c r="AB1084" s="486">
        <v>1000</v>
      </c>
      <c r="AC1084" s="580">
        <v>0</v>
      </c>
      <c r="AD1084" s="1484">
        <v>0</v>
      </c>
      <c r="AE1084" s="1484">
        <v>1</v>
      </c>
      <c r="AF1084" s="1484"/>
      <c r="AG1084" s="1740"/>
      <c r="AH1084" s="1740"/>
      <c r="AI1084" s="976" t="s">
        <v>3115</v>
      </c>
      <c r="AJ1084" s="1430" t="s">
        <v>3116</v>
      </c>
      <c r="AK1084" s="486"/>
      <c r="AL1084" s="486"/>
      <c r="AM1084" s="486"/>
      <c r="AN1084" s="486"/>
      <c r="AO1084" s="1474"/>
      <c r="AP1084" s="486"/>
      <c r="AQ1084" s="1475"/>
      <c r="AR1084" s="1274"/>
      <c r="AS1084" s="486"/>
      <c r="AT1084" s="486"/>
      <c r="AU1084" s="486"/>
    </row>
    <row r="1085" spans="1:47" s="584" customFormat="1" ht="15" customHeight="1" x14ac:dyDescent="0.2">
      <c r="A1085" s="144"/>
      <c r="B1085" s="486"/>
      <c r="C1085" s="1657"/>
      <c r="D1085" s="2040" t="s">
        <v>3132</v>
      </c>
      <c r="E1085" s="486"/>
      <c r="F1085" s="1649" t="s">
        <v>2946</v>
      </c>
      <c r="G1085" s="486">
        <v>36242788</v>
      </c>
      <c r="H1085" s="579" t="s">
        <v>3127</v>
      </c>
      <c r="I1085" s="579"/>
      <c r="J1085" s="579"/>
      <c r="K1085" s="579"/>
      <c r="L1085" s="579"/>
      <c r="M1085" s="579"/>
      <c r="N1085" s="1471"/>
      <c r="O1085" s="486">
        <v>697</v>
      </c>
      <c r="P1085" s="1472">
        <v>44149</v>
      </c>
      <c r="Q1085" s="486" t="s">
        <v>3131</v>
      </c>
      <c r="R1085" s="486" t="s">
        <v>3100</v>
      </c>
      <c r="S1085" s="486" t="s">
        <v>309</v>
      </c>
      <c r="T1085" s="486" t="s">
        <v>60</v>
      </c>
      <c r="U1085" s="486" t="s">
        <v>2869</v>
      </c>
      <c r="V1085" s="1529" t="s">
        <v>1157</v>
      </c>
      <c r="W1085" s="486">
        <v>1</v>
      </c>
      <c r="X1085" s="486"/>
      <c r="Y1085" s="486"/>
      <c r="Z1085" s="1274">
        <v>17</v>
      </c>
      <c r="AA1085" s="486">
        <v>0.3</v>
      </c>
      <c r="AB1085" s="486">
        <v>1000</v>
      </c>
      <c r="AC1085" s="580">
        <v>0</v>
      </c>
      <c r="AD1085" s="1484">
        <v>0</v>
      </c>
      <c r="AE1085" s="1484">
        <v>1</v>
      </c>
      <c r="AF1085" s="1484"/>
      <c r="AG1085" s="1740"/>
      <c r="AH1085" s="1740"/>
      <c r="AI1085" s="976" t="s">
        <v>3115</v>
      </c>
      <c r="AJ1085" s="1430" t="s">
        <v>3116</v>
      </c>
      <c r="AK1085" s="486"/>
      <c r="AL1085" s="486"/>
      <c r="AM1085" s="486"/>
      <c r="AN1085" s="486"/>
      <c r="AO1085" s="1474"/>
      <c r="AP1085" s="486"/>
      <c r="AQ1085" s="1475"/>
      <c r="AR1085" s="1274"/>
      <c r="AS1085" s="486"/>
      <c r="AT1085" s="486"/>
      <c r="AU1085" s="486"/>
    </row>
    <row r="1086" spans="1:47" x14ac:dyDescent="0.2">
      <c r="V1086" s="1461"/>
    </row>
    <row r="1087" spans="1:47" s="584" customFormat="1" ht="15" customHeight="1" x14ac:dyDescent="0.2">
      <c r="A1087" s="144"/>
      <c r="B1087" s="486"/>
      <c r="C1087" s="2689" t="s">
        <v>3193</v>
      </c>
      <c r="D1087" s="2030" t="s">
        <v>2253</v>
      </c>
      <c r="E1087" s="486"/>
      <c r="F1087" s="1649" t="s">
        <v>2946</v>
      </c>
      <c r="G1087" s="486">
        <v>36243926</v>
      </c>
      <c r="H1087" s="579" t="s">
        <v>3133</v>
      </c>
      <c r="I1087" s="579"/>
      <c r="J1087" s="579"/>
      <c r="K1087" s="579"/>
      <c r="L1087" s="579"/>
      <c r="M1087" s="579"/>
      <c r="N1087" s="1471"/>
      <c r="O1087" s="486">
        <v>698</v>
      </c>
      <c r="P1087" s="1472">
        <v>44149</v>
      </c>
      <c r="Q1087" s="486" t="s">
        <v>3138</v>
      </c>
      <c r="R1087" s="486" t="s">
        <v>3118</v>
      </c>
      <c r="S1087" s="486" t="s">
        <v>309</v>
      </c>
      <c r="T1087" s="486" t="s">
        <v>60</v>
      </c>
      <c r="U1087" s="486" t="s">
        <v>2869</v>
      </c>
      <c r="V1087" s="1529" t="s">
        <v>1157</v>
      </c>
      <c r="W1087" s="486">
        <v>1</v>
      </c>
      <c r="X1087" s="486"/>
      <c r="Y1087" s="486"/>
      <c r="Z1087" s="1274">
        <v>17</v>
      </c>
      <c r="AA1087" s="486">
        <v>0.3</v>
      </c>
      <c r="AB1087" s="486">
        <v>1000</v>
      </c>
      <c r="AC1087" s="580">
        <v>0</v>
      </c>
      <c r="AD1087" s="1484">
        <v>0</v>
      </c>
      <c r="AE1087" s="1484">
        <v>1</v>
      </c>
      <c r="AF1087" s="1484"/>
      <c r="AG1087" s="1740"/>
      <c r="AH1087" s="1740"/>
      <c r="AI1087" s="1522" t="s">
        <v>3143</v>
      </c>
      <c r="AJ1087" s="1430" t="s">
        <v>3144</v>
      </c>
      <c r="AK1087" s="486"/>
      <c r="AL1087" s="486"/>
      <c r="AM1087" s="486"/>
      <c r="AN1087" s="486"/>
      <c r="AO1087" s="1474"/>
      <c r="AP1087" s="486"/>
      <c r="AQ1087" s="1475"/>
      <c r="AR1087" s="1274"/>
      <c r="AS1087" s="486"/>
      <c r="AT1087" s="486"/>
      <c r="AU1087" s="486"/>
    </row>
    <row r="1088" spans="1:47" s="584" customFormat="1" ht="15" customHeight="1" x14ac:dyDescent="0.2">
      <c r="A1088" s="144"/>
      <c r="B1088" s="486"/>
      <c r="C1088" s="2690"/>
      <c r="D1088" s="2030" t="s">
        <v>3123</v>
      </c>
      <c r="E1088" s="486"/>
      <c r="F1088" s="1649" t="s">
        <v>2946</v>
      </c>
      <c r="G1088" s="486">
        <v>36243927</v>
      </c>
      <c r="H1088" s="579" t="s">
        <v>3134</v>
      </c>
      <c r="I1088" s="579"/>
      <c r="J1088" s="579"/>
      <c r="K1088" s="579"/>
      <c r="L1088" s="579"/>
      <c r="M1088" s="579"/>
      <c r="N1088" s="1471"/>
      <c r="O1088" s="486">
        <v>699</v>
      </c>
      <c r="P1088" s="1472">
        <v>44149</v>
      </c>
      <c r="Q1088" s="486" t="s">
        <v>3139</v>
      </c>
      <c r="R1088" s="486" t="s">
        <v>3128</v>
      </c>
      <c r="S1088" s="486" t="s">
        <v>309</v>
      </c>
      <c r="T1088" s="486" t="s">
        <v>60</v>
      </c>
      <c r="U1088" s="486" t="s">
        <v>2869</v>
      </c>
      <c r="V1088" s="1529" t="s">
        <v>1157</v>
      </c>
      <c r="W1088" s="486">
        <v>1</v>
      </c>
      <c r="X1088" s="486"/>
      <c r="Y1088" s="486"/>
      <c r="Z1088" s="1274">
        <v>17</v>
      </c>
      <c r="AA1088" s="486">
        <v>0.3</v>
      </c>
      <c r="AB1088" s="486">
        <v>1000</v>
      </c>
      <c r="AC1088" s="580">
        <v>0</v>
      </c>
      <c r="AD1088" s="1484">
        <v>0</v>
      </c>
      <c r="AE1088" s="1484">
        <v>1</v>
      </c>
      <c r="AF1088" s="1484"/>
      <c r="AG1088" s="1740"/>
      <c r="AH1088" s="1740"/>
      <c r="AI1088" s="1522" t="s">
        <v>3143</v>
      </c>
      <c r="AJ1088" s="1430" t="s">
        <v>3144</v>
      </c>
      <c r="AK1088" s="486"/>
      <c r="AL1088" s="486"/>
      <c r="AM1088" s="486"/>
      <c r="AN1088" s="486"/>
      <c r="AO1088" s="1474"/>
      <c r="AP1088" s="486"/>
      <c r="AQ1088" s="1475"/>
      <c r="AR1088" s="1274"/>
      <c r="AS1088" s="486"/>
      <c r="AT1088" s="486"/>
      <c r="AU1088" s="486"/>
    </row>
    <row r="1089" spans="1:47" s="584" customFormat="1" ht="15" customHeight="1" x14ac:dyDescent="0.2">
      <c r="A1089" s="144"/>
      <c r="B1089" s="486"/>
      <c r="C1089" s="2690"/>
      <c r="D1089" s="2030" t="s">
        <v>3123</v>
      </c>
      <c r="E1089" s="486"/>
      <c r="F1089" s="1649" t="s">
        <v>2946</v>
      </c>
      <c r="G1089" s="486">
        <v>36243928</v>
      </c>
      <c r="H1089" s="579" t="s">
        <v>3135</v>
      </c>
      <c r="I1089" s="579"/>
      <c r="J1089" s="579"/>
      <c r="K1089" s="579"/>
      <c r="L1089" s="579"/>
      <c r="M1089" s="579"/>
      <c r="N1089" s="1471"/>
      <c r="O1089" s="486">
        <v>700</v>
      </c>
      <c r="P1089" s="1472">
        <v>44149</v>
      </c>
      <c r="Q1089" s="486" t="s">
        <v>3140</v>
      </c>
      <c r="R1089" s="486" t="s">
        <v>3129</v>
      </c>
      <c r="S1089" s="486" t="s">
        <v>309</v>
      </c>
      <c r="T1089" s="486" t="s">
        <v>60</v>
      </c>
      <c r="U1089" s="486" t="s">
        <v>2869</v>
      </c>
      <c r="V1089" s="1529" t="s">
        <v>1157</v>
      </c>
      <c r="W1089" s="486">
        <v>1</v>
      </c>
      <c r="X1089" s="486"/>
      <c r="Y1089" s="486"/>
      <c r="Z1089" s="1274">
        <v>17</v>
      </c>
      <c r="AA1089" s="486">
        <v>0.3</v>
      </c>
      <c r="AB1089" s="486">
        <v>1000</v>
      </c>
      <c r="AC1089" s="580">
        <v>0</v>
      </c>
      <c r="AD1089" s="1484">
        <v>0</v>
      </c>
      <c r="AE1089" s="1484">
        <v>1</v>
      </c>
      <c r="AF1089" s="1484"/>
      <c r="AG1089" s="1740"/>
      <c r="AH1089" s="1740"/>
      <c r="AI1089" s="1522" t="s">
        <v>3143</v>
      </c>
      <c r="AJ1089" s="1430" t="s">
        <v>3144</v>
      </c>
      <c r="AK1089" s="486"/>
      <c r="AL1089" s="486"/>
      <c r="AM1089" s="486"/>
      <c r="AN1089" s="486"/>
      <c r="AO1089" s="1474"/>
      <c r="AP1089" s="486"/>
      <c r="AQ1089" s="1475"/>
      <c r="AR1089" s="1274"/>
      <c r="AS1089" s="486"/>
      <c r="AT1089" s="486"/>
      <c r="AU1089" s="486"/>
    </row>
    <row r="1090" spans="1:47" s="584" customFormat="1" ht="15" customHeight="1" x14ac:dyDescent="0.2">
      <c r="A1090" s="144"/>
      <c r="B1090" s="486"/>
      <c r="C1090" s="2690"/>
      <c r="D1090" s="2030" t="s">
        <v>3132</v>
      </c>
      <c r="E1090" s="486"/>
      <c r="F1090" s="1649" t="s">
        <v>2946</v>
      </c>
      <c r="G1090" s="486">
        <v>36243929</v>
      </c>
      <c r="H1090" s="579" t="s">
        <v>3136</v>
      </c>
      <c r="I1090" s="579"/>
      <c r="J1090" s="579"/>
      <c r="K1090" s="579"/>
      <c r="L1090" s="579"/>
      <c r="M1090" s="579"/>
      <c r="N1090" s="1471"/>
      <c r="O1090" s="486">
        <v>701</v>
      </c>
      <c r="P1090" s="1472">
        <v>44149</v>
      </c>
      <c r="Q1090" s="486" t="s">
        <v>3141</v>
      </c>
      <c r="R1090" s="486" t="s">
        <v>3130</v>
      </c>
      <c r="S1090" s="486" t="s">
        <v>309</v>
      </c>
      <c r="T1090" s="486" t="s">
        <v>60</v>
      </c>
      <c r="U1090" s="486" t="s">
        <v>2869</v>
      </c>
      <c r="V1090" s="1529" t="s">
        <v>1157</v>
      </c>
      <c r="W1090" s="486">
        <v>1</v>
      </c>
      <c r="X1090" s="486"/>
      <c r="Y1090" s="486"/>
      <c r="Z1090" s="1274">
        <v>17</v>
      </c>
      <c r="AA1090" s="486">
        <v>0.3</v>
      </c>
      <c r="AB1090" s="486">
        <v>1000</v>
      </c>
      <c r="AC1090" s="580">
        <v>0</v>
      </c>
      <c r="AD1090" s="1484">
        <v>0</v>
      </c>
      <c r="AE1090" s="1484">
        <v>1</v>
      </c>
      <c r="AF1090" s="1484"/>
      <c r="AG1090" s="1740"/>
      <c r="AH1090" s="1740"/>
      <c r="AI1090" s="1522" t="s">
        <v>3143</v>
      </c>
      <c r="AJ1090" s="1430" t="s">
        <v>3144</v>
      </c>
      <c r="AK1090" s="486"/>
      <c r="AL1090" s="486"/>
      <c r="AM1090" s="486"/>
      <c r="AN1090" s="486"/>
      <c r="AO1090" s="1474"/>
      <c r="AP1090" s="486"/>
      <c r="AQ1090" s="1475"/>
      <c r="AR1090" s="1274"/>
      <c r="AS1090" s="486"/>
      <c r="AT1090" s="486"/>
      <c r="AU1090" s="486"/>
    </row>
    <row r="1091" spans="1:47" s="584" customFormat="1" ht="15" customHeight="1" x14ac:dyDescent="0.2">
      <c r="A1091" s="144"/>
      <c r="B1091" s="486"/>
      <c r="C1091" s="2691"/>
      <c r="D1091" s="2041" t="s">
        <v>3132</v>
      </c>
      <c r="E1091" s="486"/>
      <c r="F1091" s="1649" t="s">
        <v>2946</v>
      </c>
      <c r="G1091" s="486">
        <v>36243931</v>
      </c>
      <c r="H1091" s="579" t="s">
        <v>3137</v>
      </c>
      <c r="I1091" s="579"/>
      <c r="J1091" s="579"/>
      <c r="K1091" s="579"/>
      <c r="L1091" s="579"/>
      <c r="M1091" s="579"/>
      <c r="N1091" s="1471"/>
      <c r="O1091" s="486">
        <v>702</v>
      </c>
      <c r="P1091" s="1472">
        <v>44149</v>
      </c>
      <c r="Q1091" s="486" t="s">
        <v>3142</v>
      </c>
      <c r="R1091" s="486" t="s">
        <v>3131</v>
      </c>
      <c r="S1091" s="486" t="s">
        <v>309</v>
      </c>
      <c r="T1091" s="486" t="s">
        <v>60</v>
      </c>
      <c r="U1091" s="486" t="s">
        <v>2869</v>
      </c>
      <c r="V1091" s="1529" t="s">
        <v>1157</v>
      </c>
      <c r="W1091" s="486">
        <v>1</v>
      </c>
      <c r="X1091" s="486"/>
      <c r="Y1091" s="486"/>
      <c r="Z1091" s="1274">
        <v>17</v>
      </c>
      <c r="AA1091" s="486">
        <v>0.3</v>
      </c>
      <c r="AB1091" s="486">
        <v>1000</v>
      </c>
      <c r="AC1091" s="580">
        <v>0</v>
      </c>
      <c r="AD1091" s="1484">
        <v>0</v>
      </c>
      <c r="AE1091" s="1484">
        <v>1</v>
      </c>
      <c r="AF1091" s="1484"/>
      <c r="AG1091" s="1740"/>
      <c r="AH1091" s="1740"/>
      <c r="AI1091" s="1522" t="s">
        <v>3143</v>
      </c>
      <c r="AJ1091" s="1430" t="s">
        <v>3144</v>
      </c>
      <c r="AK1091" s="486"/>
      <c r="AL1091" s="486"/>
      <c r="AM1091" s="486"/>
      <c r="AN1091" s="486"/>
      <c r="AO1091" s="1474"/>
      <c r="AP1091" s="486"/>
      <c r="AQ1091" s="1475"/>
      <c r="AR1091" s="1274"/>
      <c r="AS1091" s="486"/>
      <c r="AT1091" s="486"/>
      <c r="AU1091" s="486"/>
    </row>
    <row r="1093" spans="1:47" s="584" customFormat="1" ht="15" customHeight="1" x14ac:dyDescent="0.2">
      <c r="A1093" s="144"/>
      <c r="B1093" s="486"/>
      <c r="C1093" s="2689" t="s">
        <v>3194</v>
      </c>
      <c r="D1093" s="2030"/>
      <c r="E1093" s="486"/>
      <c r="F1093" s="1649" t="s">
        <v>2946</v>
      </c>
      <c r="G1093" s="486">
        <v>36251335</v>
      </c>
      <c r="H1093" s="579" t="s">
        <v>3145</v>
      </c>
      <c r="I1093" s="579"/>
      <c r="J1093" s="579"/>
      <c r="K1093" s="579"/>
      <c r="L1093" s="579"/>
      <c r="M1093" s="579"/>
      <c r="N1093" s="1471"/>
      <c r="O1093" s="486">
        <v>703</v>
      </c>
      <c r="P1093" s="1472">
        <v>44150</v>
      </c>
      <c r="Q1093" s="486" t="s">
        <v>3150</v>
      </c>
      <c r="R1093" s="486" t="s">
        <v>3138</v>
      </c>
      <c r="S1093" s="486" t="s">
        <v>309</v>
      </c>
      <c r="T1093" s="486" t="s">
        <v>60</v>
      </c>
      <c r="U1093" s="486" t="s">
        <v>2869</v>
      </c>
      <c r="V1093" s="1529" t="s">
        <v>1157</v>
      </c>
      <c r="W1093" s="486">
        <v>1</v>
      </c>
      <c r="X1093" s="486"/>
      <c r="Y1093" s="486"/>
      <c r="Z1093" s="1274">
        <v>17</v>
      </c>
      <c r="AA1093" s="486">
        <v>0.3</v>
      </c>
      <c r="AB1093" s="486">
        <v>1000</v>
      </c>
      <c r="AC1093" s="580">
        <v>0</v>
      </c>
      <c r="AD1093" s="1484">
        <v>0</v>
      </c>
      <c r="AE1093" s="1484">
        <v>1</v>
      </c>
      <c r="AF1093" s="1484"/>
      <c r="AG1093" s="1740"/>
      <c r="AH1093" s="1740"/>
      <c r="AI1093" s="1522" t="s">
        <v>3155</v>
      </c>
      <c r="AJ1093" s="1430" t="s">
        <v>3144</v>
      </c>
      <c r="AK1093" s="486"/>
      <c r="AL1093" s="486"/>
      <c r="AM1093" s="486"/>
      <c r="AN1093" s="486"/>
      <c r="AO1093" s="1474"/>
      <c r="AP1093" s="486"/>
      <c r="AQ1093" s="1475"/>
      <c r="AR1093" s="1274"/>
      <c r="AS1093" s="486"/>
      <c r="AT1093" s="486"/>
      <c r="AU1093" s="486"/>
    </row>
    <row r="1094" spans="1:47" s="584" customFormat="1" ht="15" customHeight="1" x14ac:dyDescent="0.2">
      <c r="A1094" s="144"/>
      <c r="B1094" s="486"/>
      <c r="C1094" s="2690"/>
      <c r="D1094" s="2030"/>
      <c r="E1094" s="486"/>
      <c r="F1094" s="1649" t="s">
        <v>2946</v>
      </c>
      <c r="G1094" s="486">
        <v>36251336</v>
      </c>
      <c r="H1094" s="579" t="s">
        <v>3146</v>
      </c>
      <c r="I1094" s="579"/>
      <c r="J1094" s="579"/>
      <c r="K1094" s="579"/>
      <c r="L1094" s="579"/>
      <c r="M1094" s="579"/>
      <c r="N1094" s="1471"/>
      <c r="O1094" s="486">
        <v>704</v>
      </c>
      <c r="P1094" s="1472">
        <v>44150</v>
      </c>
      <c r="Q1094" s="486" t="s">
        <v>3151</v>
      </c>
      <c r="R1094" s="486" t="s">
        <v>3139</v>
      </c>
      <c r="S1094" s="486" t="s">
        <v>309</v>
      </c>
      <c r="T1094" s="486" t="s">
        <v>60</v>
      </c>
      <c r="U1094" s="486" t="s">
        <v>2869</v>
      </c>
      <c r="V1094" s="1529" t="s">
        <v>1157</v>
      </c>
      <c r="W1094" s="486">
        <v>1</v>
      </c>
      <c r="X1094" s="486"/>
      <c r="Y1094" s="486"/>
      <c r="Z1094" s="1274">
        <v>17</v>
      </c>
      <c r="AA1094" s="486">
        <v>0.3</v>
      </c>
      <c r="AB1094" s="486">
        <v>1000</v>
      </c>
      <c r="AC1094" s="580">
        <v>0</v>
      </c>
      <c r="AD1094" s="1484">
        <v>0</v>
      </c>
      <c r="AE1094" s="1484">
        <v>1</v>
      </c>
      <c r="AF1094" s="1484"/>
      <c r="AG1094" s="1740"/>
      <c r="AH1094" s="1740"/>
      <c r="AI1094" s="1522" t="s">
        <v>3155</v>
      </c>
      <c r="AJ1094" s="1430" t="s">
        <v>3144</v>
      </c>
      <c r="AK1094" s="486"/>
      <c r="AL1094" s="486"/>
      <c r="AM1094" s="486"/>
      <c r="AN1094" s="486"/>
      <c r="AO1094" s="1474"/>
      <c r="AP1094" s="486"/>
      <c r="AQ1094" s="1475"/>
      <c r="AR1094" s="1274"/>
      <c r="AS1094" s="486"/>
      <c r="AT1094" s="486"/>
      <c r="AU1094" s="486"/>
    </row>
    <row r="1095" spans="1:47" s="584" customFormat="1" ht="15" customHeight="1" x14ac:dyDescent="0.2">
      <c r="A1095" s="144"/>
      <c r="B1095" s="486"/>
      <c r="C1095" s="2690"/>
      <c r="D1095" s="2030"/>
      <c r="E1095" s="486"/>
      <c r="F1095" s="1649" t="s">
        <v>2946</v>
      </c>
      <c r="G1095" s="486">
        <v>36251337</v>
      </c>
      <c r="H1095" s="579" t="s">
        <v>3147</v>
      </c>
      <c r="I1095" s="579"/>
      <c r="J1095" s="579"/>
      <c r="K1095" s="579"/>
      <c r="L1095" s="579"/>
      <c r="M1095" s="579"/>
      <c r="N1095" s="1471"/>
      <c r="O1095" s="486">
        <v>705</v>
      </c>
      <c r="P1095" s="1472">
        <v>44150</v>
      </c>
      <c r="Q1095" s="486" t="s">
        <v>3152</v>
      </c>
      <c r="R1095" s="486" t="s">
        <v>3140</v>
      </c>
      <c r="S1095" s="486" t="s">
        <v>309</v>
      </c>
      <c r="T1095" s="486" t="s">
        <v>60</v>
      </c>
      <c r="U1095" s="486" t="s">
        <v>2869</v>
      </c>
      <c r="V1095" s="1529" t="s">
        <v>1157</v>
      </c>
      <c r="W1095" s="486">
        <v>1</v>
      </c>
      <c r="X1095" s="486"/>
      <c r="Y1095" s="486"/>
      <c r="Z1095" s="1274">
        <v>17</v>
      </c>
      <c r="AA1095" s="486">
        <v>0.3</v>
      </c>
      <c r="AB1095" s="486">
        <v>1000</v>
      </c>
      <c r="AC1095" s="580">
        <v>0</v>
      </c>
      <c r="AD1095" s="1484">
        <v>0</v>
      </c>
      <c r="AE1095" s="1484">
        <v>1</v>
      </c>
      <c r="AF1095" s="1484"/>
      <c r="AG1095" s="1740"/>
      <c r="AH1095" s="1740"/>
      <c r="AI1095" s="1522" t="s">
        <v>3155</v>
      </c>
      <c r="AJ1095" s="1430" t="s">
        <v>3144</v>
      </c>
      <c r="AK1095" s="486"/>
      <c r="AL1095" s="486"/>
      <c r="AM1095" s="486"/>
      <c r="AN1095" s="486"/>
      <c r="AO1095" s="1474"/>
      <c r="AP1095" s="486"/>
      <c r="AQ1095" s="1475"/>
      <c r="AR1095" s="1274"/>
      <c r="AS1095" s="486"/>
      <c r="AT1095" s="486"/>
      <c r="AU1095" s="486"/>
    </row>
    <row r="1096" spans="1:47" s="584" customFormat="1" ht="15" customHeight="1" x14ac:dyDescent="0.2">
      <c r="A1096" s="144"/>
      <c r="B1096" s="486"/>
      <c r="C1096" s="2690"/>
      <c r="D1096" s="2030"/>
      <c r="E1096" s="486"/>
      <c r="F1096" s="1649" t="s">
        <v>2946</v>
      </c>
      <c r="G1096" s="486">
        <v>36251339</v>
      </c>
      <c r="H1096" s="579" t="s">
        <v>3148</v>
      </c>
      <c r="I1096" s="579"/>
      <c r="J1096" s="579"/>
      <c r="K1096" s="579"/>
      <c r="L1096" s="579"/>
      <c r="M1096" s="579"/>
      <c r="N1096" s="1471"/>
      <c r="O1096" s="486">
        <v>706</v>
      </c>
      <c r="P1096" s="1472">
        <v>44150</v>
      </c>
      <c r="Q1096" s="486" t="s">
        <v>3153</v>
      </c>
      <c r="R1096" s="486" t="s">
        <v>3141</v>
      </c>
      <c r="S1096" s="486" t="s">
        <v>309</v>
      </c>
      <c r="T1096" s="486" t="s">
        <v>60</v>
      </c>
      <c r="U1096" s="486" t="s">
        <v>2869</v>
      </c>
      <c r="V1096" s="1529" t="s">
        <v>1157</v>
      </c>
      <c r="W1096" s="486">
        <v>1</v>
      </c>
      <c r="X1096" s="486"/>
      <c r="Y1096" s="486"/>
      <c r="Z1096" s="1274">
        <v>17</v>
      </c>
      <c r="AA1096" s="486">
        <v>0.3</v>
      </c>
      <c r="AB1096" s="486">
        <v>1000</v>
      </c>
      <c r="AC1096" s="580">
        <v>0</v>
      </c>
      <c r="AD1096" s="1484">
        <v>0</v>
      </c>
      <c r="AE1096" s="1484">
        <v>1</v>
      </c>
      <c r="AF1096" s="1484"/>
      <c r="AG1096" s="1740"/>
      <c r="AH1096" s="1740"/>
      <c r="AI1096" s="1522" t="s">
        <v>3155</v>
      </c>
      <c r="AJ1096" s="1430" t="s">
        <v>3144</v>
      </c>
      <c r="AK1096" s="486"/>
      <c r="AL1096" s="486"/>
      <c r="AM1096" s="486"/>
      <c r="AN1096" s="486"/>
      <c r="AO1096" s="1474"/>
      <c r="AP1096" s="486"/>
      <c r="AQ1096" s="1475"/>
      <c r="AR1096" s="1274"/>
      <c r="AS1096" s="486"/>
      <c r="AT1096" s="486"/>
      <c r="AU1096" s="486"/>
    </row>
    <row r="1097" spans="1:47" s="584" customFormat="1" ht="15" customHeight="1" x14ac:dyDescent="0.2">
      <c r="A1097" s="144"/>
      <c r="B1097" s="486"/>
      <c r="C1097" s="2691"/>
      <c r="D1097" s="2041"/>
      <c r="E1097" s="486"/>
      <c r="F1097" s="1649" t="s">
        <v>2946</v>
      </c>
      <c r="G1097" s="486">
        <v>36251340</v>
      </c>
      <c r="H1097" s="579" t="s">
        <v>3149</v>
      </c>
      <c r="I1097" s="579"/>
      <c r="J1097" s="579"/>
      <c r="K1097" s="579"/>
      <c r="L1097" s="579"/>
      <c r="M1097" s="579"/>
      <c r="N1097" s="1471"/>
      <c r="O1097" s="486">
        <v>707</v>
      </c>
      <c r="P1097" s="1472">
        <v>44150</v>
      </c>
      <c r="Q1097" s="486" t="s">
        <v>3154</v>
      </c>
      <c r="R1097" s="486" t="s">
        <v>3142</v>
      </c>
      <c r="S1097" s="486" t="s">
        <v>309</v>
      </c>
      <c r="T1097" s="486" t="s">
        <v>60</v>
      </c>
      <c r="U1097" s="486" t="s">
        <v>2869</v>
      </c>
      <c r="V1097" s="1529" t="s">
        <v>1157</v>
      </c>
      <c r="W1097" s="486">
        <v>1</v>
      </c>
      <c r="X1097" s="486"/>
      <c r="Y1097" s="486"/>
      <c r="Z1097" s="1274">
        <v>17</v>
      </c>
      <c r="AA1097" s="486">
        <v>0.3</v>
      </c>
      <c r="AB1097" s="486">
        <v>1000</v>
      </c>
      <c r="AC1097" s="580">
        <v>0</v>
      </c>
      <c r="AD1097" s="1484">
        <v>0</v>
      </c>
      <c r="AE1097" s="1484">
        <v>1</v>
      </c>
      <c r="AF1097" s="1484"/>
      <c r="AG1097" s="1740"/>
      <c r="AH1097" s="1740"/>
      <c r="AI1097" s="1522" t="s">
        <v>3155</v>
      </c>
      <c r="AJ1097" s="1430" t="s">
        <v>3144</v>
      </c>
      <c r="AK1097" s="486"/>
      <c r="AL1097" s="486"/>
      <c r="AM1097" s="486"/>
      <c r="AN1097" s="486"/>
      <c r="AO1097" s="1474"/>
      <c r="AP1097" s="486"/>
      <c r="AQ1097" s="1475"/>
      <c r="AR1097" s="1274"/>
      <c r="AS1097" s="486"/>
      <c r="AT1097" s="486"/>
      <c r="AU1097" s="486"/>
    </row>
    <row r="1099" spans="1:47" ht="15" customHeight="1" x14ac:dyDescent="0.2">
      <c r="C1099" s="966"/>
      <c r="D1099" s="2035"/>
      <c r="E1099" s="1" t="s">
        <v>105</v>
      </c>
      <c r="F1099" s="2" t="s">
        <v>2886</v>
      </c>
      <c r="G1099" s="1">
        <v>36539049</v>
      </c>
      <c r="H1099" s="11" t="s">
        <v>3163</v>
      </c>
      <c r="N1099" s="950"/>
      <c r="O1099" s="1">
        <v>708</v>
      </c>
      <c r="P1099" s="66">
        <v>44158</v>
      </c>
      <c r="Q1099" s="1" t="s">
        <v>3164</v>
      </c>
      <c r="R1099" s="1" t="s">
        <v>3044</v>
      </c>
      <c r="S1099" s="1" t="s">
        <v>309</v>
      </c>
      <c r="T1099" s="1" t="s">
        <v>60</v>
      </c>
      <c r="U1099" s="1" t="s">
        <v>2869</v>
      </c>
      <c r="V1099" s="1461" t="s">
        <v>254</v>
      </c>
      <c r="W1099" s="1">
        <v>7</v>
      </c>
      <c r="X1099" s="1">
        <v>100</v>
      </c>
      <c r="Z1099" s="5">
        <v>17</v>
      </c>
      <c r="AA1099" s="1">
        <v>0.01</v>
      </c>
      <c r="AB1099" s="499">
        <v>1500</v>
      </c>
      <c r="AC1099" s="651">
        <v>0</v>
      </c>
      <c r="AD1099" s="609">
        <v>0</v>
      </c>
      <c r="AE1099" s="609">
        <v>1</v>
      </c>
      <c r="AI1099" s="1520" t="s">
        <v>3030</v>
      </c>
      <c r="AJ1099" s="1377" t="s">
        <v>3165</v>
      </c>
    </row>
    <row r="1101" spans="1:47" s="584" customFormat="1" ht="15" customHeight="1" x14ac:dyDescent="0.2">
      <c r="A1101" s="144"/>
      <c r="B1101" s="486"/>
      <c r="C1101" s="2689" t="s">
        <v>3195</v>
      </c>
      <c r="D1101" s="2030" t="s">
        <v>3177</v>
      </c>
      <c r="E1101" s="486" t="s">
        <v>328</v>
      </c>
      <c r="F1101" s="1649" t="s">
        <v>2946</v>
      </c>
      <c r="G1101" s="486">
        <v>36574487</v>
      </c>
      <c r="H1101" s="579" t="s">
        <v>3166</v>
      </c>
      <c r="I1101" s="579"/>
      <c r="J1101" s="579"/>
      <c r="K1101" s="579"/>
      <c r="L1101" s="579"/>
      <c r="M1101" s="579"/>
      <c r="N1101" s="1471"/>
      <c r="O1101" s="486">
        <v>709</v>
      </c>
      <c r="P1101" s="1472">
        <v>44159</v>
      </c>
      <c r="Q1101" s="486" t="s">
        <v>3171</v>
      </c>
      <c r="R1101" s="486" t="s">
        <v>3138</v>
      </c>
      <c r="S1101" s="486" t="s">
        <v>309</v>
      </c>
      <c r="T1101" s="486" t="s">
        <v>60</v>
      </c>
      <c r="U1101" s="486" t="s">
        <v>2869</v>
      </c>
      <c r="V1101" s="1529" t="s">
        <v>1157</v>
      </c>
      <c r="W1101" s="486">
        <v>1</v>
      </c>
      <c r="X1101" s="486"/>
      <c r="Y1101" s="486"/>
      <c r="Z1101" s="1274">
        <v>17</v>
      </c>
      <c r="AA1101" s="486">
        <v>0.3</v>
      </c>
      <c r="AB1101" s="486">
        <v>1000</v>
      </c>
      <c r="AC1101" s="580">
        <v>0</v>
      </c>
      <c r="AD1101" s="1484">
        <v>0</v>
      </c>
      <c r="AE1101" s="1484">
        <v>1</v>
      </c>
      <c r="AF1101" s="1484"/>
      <c r="AG1101" s="1740"/>
      <c r="AH1101" s="1740"/>
      <c r="AI1101" s="1522" t="s">
        <v>3176</v>
      </c>
      <c r="AJ1101" s="1395" t="s">
        <v>3144</v>
      </c>
      <c r="AK1101" s="486"/>
      <c r="AL1101" s="486"/>
      <c r="AM1101" s="486"/>
      <c r="AN1101" s="486"/>
      <c r="AO1101" s="1474"/>
      <c r="AP1101" s="486"/>
      <c r="AQ1101" s="1475"/>
      <c r="AR1101" s="1274"/>
      <c r="AS1101" s="486"/>
      <c r="AT1101" s="486"/>
      <c r="AU1101" s="486"/>
    </row>
    <row r="1102" spans="1:47" s="584" customFormat="1" ht="15" customHeight="1" x14ac:dyDescent="0.2">
      <c r="A1102" s="144"/>
      <c r="B1102" s="486"/>
      <c r="C1102" s="2690"/>
      <c r="D1102" s="2030" t="s">
        <v>3178</v>
      </c>
      <c r="E1102" s="486"/>
      <c r="F1102" s="1649" t="s">
        <v>2946</v>
      </c>
      <c r="G1102" s="486">
        <v>36574490</v>
      </c>
      <c r="H1102" s="579" t="s">
        <v>3167</v>
      </c>
      <c r="I1102" s="579"/>
      <c r="J1102" s="579"/>
      <c r="K1102" s="579"/>
      <c r="L1102" s="579"/>
      <c r="M1102" s="579"/>
      <c r="N1102" s="1471"/>
      <c r="O1102" s="486">
        <v>710</v>
      </c>
      <c r="P1102" s="1472">
        <v>44159</v>
      </c>
      <c r="Q1102" s="486" t="s">
        <v>3172</v>
      </c>
      <c r="R1102" s="486" t="s">
        <v>3139</v>
      </c>
      <c r="S1102" s="486" t="s">
        <v>309</v>
      </c>
      <c r="T1102" s="486" t="s">
        <v>60</v>
      </c>
      <c r="U1102" s="486" t="s">
        <v>2869</v>
      </c>
      <c r="V1102" s="1529" t="s">
        <v>1157</v>
      </c>
      <c r="W1102" s="486">
        <v>1</v>
      </c>
      <c r="X1102" s="486"/>
      <c r="Y1102" s="486"/>
      <c r="Z1102" s="1274">
        <v>17</v>
      </c>
      <c r="AA1102" s="486">
        <v>0.3</v>
      </c>
      <c r="AB1102" s="486">
        <v>1000</v>
      </c>
      <c r="AC1102" s="580">
        <v>0</v>
      </c>
      <c r="AD1102" s="1484">
        <v>0</v>
      </c>
      <c r="AE1102" s="1484">
        <v>1</v>
      </c>
      <c r="AF1102" s="1484"/>
      <c r="AG1102" s="1740"/>
      <c r="AH1102" s="1740"/>
      <c r="AI1102" s="1522" t="s">
        <v>3176</v>
      </c>
      <c r="AJ1102" s="1395" t="s">
        <v>3144</v>
      </c>
      <c r="AK1102" s="486"/>
      <c r="AL1102" s="486"/>
      <c r="AM1102" s="486"/>
      <c r="AN1102" s="486"/>
      <c r="AO1102" s="1474"/>
      <c r="AP1102" s="486"/>
      <c r="AQ1102" s="1475"/>
      <c r="AR1102" s="1274"/>
      <c r="AS1102" s="486"/>
      <c r="AT1102" s="486"/>
      <c r="AU1102" s="486"/>
    </row>
    <row r="1103" spans="1:47" s="584" customFormat="1" ht="15" customHeight="1" x14ac:dyDescent="0.2">
      <c r="A1103" s="144"/>
      <c r="B1103" s="486"/>
      <c r="C1103" s="2690"/>
      <c r="D1103" s="2030" t="s">
        <v>3197</v>
      </c>
      <c r="E1103" s="486"/>
      <c r="F1103" s="1649" t="s">
        <v>2946</v>
      </c>
      <c r="G1103" s="486">
        <v>36574493</v>
      </c>
      <c r="H1103" s="579" t="s">
        <v>3168</v>
      </c>
      <c r="I1103" s="579"/>
      <c r="J1103" s="579"/>
      <c r="K1103" s="579"/>
      <c r="L1103" s="579"/>
      <c r="M1103" s="579"/>
      <c r="N1103" s="1471"/>
      <c r="O1103" s="486">
        <v>711</v>
      </c>
      <c r="P1103" s="1472">
        <v>44159</v>
      </c>
      <c r="Q1103" s="486" t="s">
        <v>3173</v>
      </c>
      <c r="R1103" s="486" t="s">
        <v>3140</v>
      </c>
      <c r="S1103" s="486" t="s">
        <v>309</v>
      </c>
      <c r="T1103" s="486" t="s">
        <v>60</v>
      </c>
      <c r="U1103" s="486" t="s">
        <v>2869</v>
      </c>
      <c r="V1103" s="1529" t="s">
        <v>1157</v>
      </c>
      <c r="W1103" s="486">
        <v>1</v>
      </c>
      <c r="X1103" s="486"/>
      <c r="Y1103" s="486"/>
      <c r="Z1103" s="1274">
        <v>17</v>
      </c>
      <c r="AA1103" s="486">
        <v>0.3</v>
      </c>
      <c r="AB1103" s="486">
        <v>1000</v>
      </c>
      <c r="AC1103" s="580">
        <v>0</v>
      </c>
      <c r="AD1103" s="1484">
        <v>0</v>
      </c>
      <c r="AE1103" s="1484">
        <v>1</v>
      </c>
      <c r="AF1103" s="1484"/>
      <c r="AG1103" s="1740"/>
      <c r="AH1103" s="1740"/>
      <c r="AI1103" s="1522" t="s">
        <v>3176</v>
      </c>
      <c r="AJ1103" s="1395" t="s">
        <v>3144</v>
      </c>
      <c r="AK1103" s="486"/>
      <c r="AL1103" s="486"/>
      <c r="AM1103" s="486"/>
      <c r="AN1103" s="486"/>
      <c r="AO1103" s="1474"/>
      <c r="AP1103" s="486"/>
      <c r="AQ1103" s="1475"/>
      <c r="AR1103" s="1274"/>
      <c r="AS1103" s="486"/>
      <c r="AT1103" s="486"/>
      <c r="AU1103" s="486"/>
    </row>
    <row r="1104" spans="1:47" s="584" customFormat="1" ht="15" customHeight="1" x14ac:dyDescent="0.2">
      <c r="A1104" s="144"/>
      <c r="B1104" s="486"/>
      <c r="C1104" s="2690"/>
      <c r="D1104" s="2030" t="s">
        <v>3197</v>
      </c>
      <c r="E1104" s="486"/>
      <c r="F1104" s="1649" t="s">
        <v>2946</v>
      </c>
      <c r="G1104" s="486">
        <v>36574495</v>
      </c>
      <c r="H1104" s="579" t="s">
        <v>3169</v>
      </c>
      <c r="I1104" s="579"/>
      <c r="J1104" s="579"/>
      <c r="K1104" s="579"/>
      <c r="L1104" s="579"/>
      <c r="M1104" s="579"/>
      <c r="N1104" s="1471"/>
      <c r="O1104" s="486">
        <v>712</v>
      </c>
      <c r="P1104" s="1472">
        <v>44159</v>
      </c>
      <c r="Q1104" s="486" t="s">
        <v>3174</v>
      </c>
      <c r="R1104" s="486" t="s">
        <v>3141</v>
      </c>
      <c r="S1104" s="486" t="s">
        <v>309</v>
      </c>
      <c r="T1104" s="486" t="s">
        <v>60</v>
      </c>
      <c r="U1104" s="486" t="s">
        <v>2869</v>
      </c>
      <c r="V1104" s="1529" t="s">
        <v>1157</v>
      </c>
      <c r="W1104" s="486">
        <v>1</v>
      </c>
      <c r="X1104" s="486"/>
      <c r="Y1104" s="486"/>
      <c r="Z1104" s="1274">
        <v>17</v>
      </c>
      <c r="AA1104" s="486">
        <v>0.3</v>
      </c>
      <c r="AB1104" s="486">
        <v>1000</v>
      </c>
      <c r="AC1104" s="580">
        <v>0</v>
      </c>
      <c r="AD1104" s="1484">
        <v>0</v>
      </c>
      <c r="AE1104" s="1484">
        <v>1</v>
      </c>
      <c r="AF1104" s="1484"/>
      <c r="AG1104" s="1740"/>
      <c r="AH1104" s="1740"/>
      <c r="AI1104" s="1522" t="s">
        <v>3176</v>
      </c>
      <c r="AJ1104" s="1395" t="s">
        <v>3144</v>
      </c>
      <c r="AK1104" s="486"/>
      <c r="AL1104" s="486"/>
      <c r="AM1104" s="486"/>
      <c r="AN1104" s="486"/>
      <c r="AO1104" s="1474"/>
      <c r="AP1104" s="486"/>
      <c r="AQ1104" s="1475"/>
      <c r="AR1104" s="1274"/>
      <c r="AS1104" s="486"/>
      <c r="AT1104" s="486"/>
      <c r="AU1104" s="486"/>
    </row>
    <row r="1105" spans="1:47" s="584" customFormat="1" ht="15" customHeight="1" x14ac:dyDescent="0.2">
      <c r="A1105" s="144"/>
      <c r="B1105" s="486"/>
      <c r="C1105" s="2691"/>
      <c r="D1105" s="2042">
        <v>33</v>
      </c>
      <c r="E1105" s="486"/>
      <c r="F1105" s="1649" t="s">
        <v>2946</v>
      </c>
      <c r="G1105" s="486">
        <v>36574499</v>
      </c>
      <c r="H1105" s="579" t="s">
        <v>3170</v>
      </c>
      <c r="I1105" s="579"/>
      <c r="J1105" s="579"/>
      <c r="K1105" s="579"/>
      <c r="L1105" s="579"/>
      <c r="M1105" s="579"/>
      <c r="N1105" s="1471"/>
      <c r="O1105" s="486">
        <v>713</v>
      </c>
      <c r="P1105" s="1472">
        <v>44159</v>
      </c>
      <c r="Q1105" s="486" t="s">
        <v>3175</v>
      </c>
      <c r="R1105" s="486" t="s">
        <v>3142</v>
      </c>
      <c r="S1105" s="486" t="s">
        <v>309</v>
      </c>
      <c r="T1105" s="486" t="s">
        <v>60</v>
      </c>
      <c r="U1105" s="486" t="s">
        <v>2869</v>
      </c>
      <c r="V1105" s="1529" t="s">
        <v>1157</v>
      </c>
      <c r="W1105" s="486">
        <v>1</v>
      </c>
      <c r="X1105" s="486"/>
      <c r="Y1105" s="486"/>
      <c r="Z1105" s="1274">
        <v>17</v>
      </c>
      <c r="AA1105" s="486">
        <v>0.3</v>
      </c>
      <c r="AB1105" s="486">
        <v>1000</v>
      </c>
      <c r="AC1105" s="580">
        <v>0</v>
      </c>
      <c r="AD1105" s="1484">
        <v>0</v>
      </c>
      <c r="AE1105" s="1484">
        <v>1</v>
      </c>
      <c r="AF1105" s="1484"/>
      <c r="AG1105" s="1740"/>
      <c r="AH1105" s="1740"/>
      <c r="AI1105" s="1522" t="s">
        <v>3176</v>
      </c>
      <c r="AJ1105" s="1395" t="s">
        <v>3144</v>
      </c>
      <c r="AK1105" s="486"/>
      <c r="AL1105" s="486"/>
      <c r="AM1105" s="486"/>
      <c r="AN1105" s="486"/>
      <c r="AO1105" s="1474"/>
      <c r="AP1105" s="486"/>
      <c r="AQ1105" s="1475"/>
      <c r="AR1105" s="1274"/>
      <c r="AS1105" s="486"/>
      <c r="AT1105" s="486"/>
      <c r="AU1105" s="486"/>
    </row>
    <row r="1106" spans="1:47" x14ac:dyDescent="0.2">
      <c r="V1106" s="1461"/>
    </row>
    <row r="1107" spans="1:47" s="584" customFormat="1" ht="15" customHeight="1" x14ac:dyDescent="0.2">
      <c r="A1107" s="144"/>
      <c r="B1107" s="486"/>
      <c r="C1107" s="2689" t="s">
        <v>3196</v>
      </c>
      <c r="D1107" s="2030" t="s">
        <v>3198</v>
      </c>
      <c r="E1107" s="486" t="s">
        <v>328</v>
      </c>
      <c r="F1107" s="1649" t="s">
        <v>2946</v>
      </c>
      <c r="G1107" s="486">
        <v>36576869</v>
      </c>
      <c r="H1107" s="579" t="s">
        <v>3179</v>
      </c>
      <c r="I1107" s="579"/>
      <c r="J1107" s="579"/>
      <c r="K1107" s="579"/>
      <c r="L1107" s="579"/>
      <c r="M1107" s="579"/>
      <c r="N1107" s="1471"/>
      <c r="O1107" s="486">
        <v>714</v>
      </c>
      <c r="P1107" s="1472">
        <v>44159</v>
      </c>
      <c r="Q1107" s="486" t="s">
        <v>3184</v>
      </c>
      <c r="R1107" s="486" t="s">
        <v>3138</v>
      </c>
      <c r="S1107" s="486" t="s">
        <v>309</v>
      </c>
      <c r="T1107" s="486" t="s">
        <v>60</v>
      </c>
      <c r="U1107" s="486" t="s">
        <v>2869</v>
      </c>
      <c r="V1107" s="1529" t="s">
        <v>1157</v>
      </c>
      <c r="W1107" s="486">
        <v>1</v>
      </c>
      <c r="X1107" s="486"/>
      <c r="Y1107" s="486"/>
      <c r="Z1107" s="1274">
        <v>17</v>
      </c>
      <c r="AA1107" s="486">
        <v>0.3</v>
      </c>
      <c r="AB1107" s="486">
        <v>1000</v>
      </c>
      <c r="AC1107" s="580">
        <v>0</v>
      </c>
      <c r="AD1107" s="1484">
        <v>0</v>
      </c>
      <c r="AE1107" s="1484">
        <v>1</v>
      </c>
      <c r="AF1107" s="1484"/>
      <c r="AG1107" s="1740"/>
      <c r="AH1107" s="1740"/>
      <c r="AI1107" s="1522" t="s">
        <v>3189</v>
      </c>
      <c r="AJ1107" s="1430" t="s">
        <v>3190</v>
      </c>
      <c r="AK1107" s="486"/>
      <c r="AL1107" s="486"/>
      <c r="AM1107" s="486"/>
      <c r="AN1107" s="486"/>
      <c r="AO1107" s="1474"/>
      <c r="AP1107" s="486"/>
      <c r="AQ1107" s="1475"/>
      <c r="AR1107" s="1274"/>
      <c r="AS1107" s="486"/>
      <c r="AT1107" s="486"/>
      <c r="AU1107" s="486"/>
    </row>
    <row r="1108" spans="1:47" s="584" customFormat="1" ht="15" customHeight="1" x14ac:dyDescent="0.2">
      <c r="A1108" s="144"/>
      <c r="B1108" s="486"/>
      <c r="C1108" s="2690"/>
      <c r="D1108" s="2030" t="s">
        <v>3178</v>
      </c>
      <c r="E1108" s="486"/>
      <c r="F1108" s="1649" t="s">
        <v>2946</v>
      </c>
      <c r="G1108" s="486">
        <v>36576871</v>
      </c>
      <c r="H1108" s="579" t="s">
        <v>3180</v>
      </c>
      <c r="I1108" s="579"/>
      <c r="J1108" s="579"/>
      <c r="K1108" s="579"/>
      <c r="L1108" s="579"/>
      <c r="M1108" s="579"/>
      <c r="N1108" s="1471"/>
      <c r="O1108" s="486">
        <v>715</v>
      </c>
      <c r="P1108" s="1472">
        <v>44159</v>
      </c>
      <c r="Q1108" s="486" t="s">
        <v>3185</v>
      </c>
      <c r="R1108" s="486" t="s">
        <v>3139</v>
      </c>
      <c r="S1108" s="486" t="s">
        <v>309</v>
      </c>
      <c r="T1108" s="486" t="s">
        <v>60</v>
      </c>
      <c r="U1108" s="486" t="s">
        <v>2869</v>
      </c>
      <c r="V1108" s="1529" t="s">
        <v>1157</v>
      </c>
      <c r="W1108" s="486">
        <v>1</v>
      </c>
      <c r="X1108" s="486"/>
      <c r="Y1108" s="486"/>
      <c r="Z1108" s="1274">
        <v>17</v>
      </c>
      <c r="AA1108" s="486">
        <v>0.3</v>
      </c>
      <c r="AB1108" s="486">
        <v>1000</v>
      </c>
      <c r="AC1108" s="580">
        <v>0</v>
      </c>
      <c r="AD1108" s="1484">
        <v>0</v>
      </c>
      <c r="AE1108" s="1484">
        <v>1</v>
      </c>
      <c r="AF1108" s="1484"/>
      <c r="AG1108" s="1740"/>
      <c r="AH1108" s="1740"/>
      <c r="AI1108" s="1522" t="s">
        <v>3189</v>
      </c>
      <c r="AJ1108" s="1430" t="s">
        <v>3190</v>
      </c>
      <c r="AK1108" s="486"/>
      <c r="AL1108" s="486"/>
      <c r="AM1108" s="486"/>
      <c r="AN1108" s="486"/>
      <c r="AO1108" s="1474"/>
      <c r="AP1108" s="486"/>
      <c r="AQ1108" s="1475"/>
      <c r="AR1108" s="1274"/>
      <c r="AS1108" s="486"/>
      <c r="AT1108" s="486"/>
      <c r="AU1108" s="486"/>
    </row>
    <row r="1109" spans="1:47" s="584" customFormat="1" ht="15" customHeight="1" x14ac:dyDescent="0.2">
      <c r="A1109" s="144"/>
      <c r="B1109" s="486"/>
      <c r="C1109" s="2690"/>
      <c r="D1109" s="2030" t="s">
        <v>3178</v>
      </c>
      <c r="E1109" s="486"/>
      <c r="F1109" s="1649" t="s">
        <v>2946</v>
      </c>
      <c r="G1109" s="486">
        <v>36576872</v>
      </c>
      <c r="H1109" s="579" t="s">
        <v>3181</v>
      </c>
      <c r="I1109" s="579"/>
      <c r="J1109" s="579"/>
      <c r="K1109" s="579"/>
      <c r="L1109" s="579"/>
      <c r="M1109" s="579"/>
      <c r="N1109" s="1471"/>
      <c r="O1109" s="486">
        <v>716</v>
      </c>
      <c r="P1109" s="1472">
        <v>44159</v>
      </c>
      <c r="Q1109" s="486" t="s">
        <v>3186</v>
      </c>
      <c r="R1109" s="486" t="s">
        <v>3140</v>
      </c>
      <c r="S1109" s="486" t="s">
        <v>309</v>
      </c>
      <c r="T1109" s="486" t="s">
        <v>60</v>
      </c>
      <c r="U1109" s="486" t="s">
        <v>2869</v>
      </c>
      <c r="V1109" s="1529" t="s">
        <v>1157</v>
      </c>
      <c r="W1109" s="486">
        <v>1</v>
      </c>
      <c r="X1109" s="486"/>
      <c r="Y1109" s="486"/>
      <c r="Z1109" s="1274">
        <v>17</v>
      </c>
      <c r="AA1109" s="486">
        <v>0.3</v>
      </c>
      <c r="AB1109" s="486">
        <v>1000</v>
      </c>
      <c r="AC1109" s="580">
        <v>0</v>
      </c>
      <c r="AD1109" s="1484">
        <v>0</v>
      </c>
      <c r="AE1109" s="1484">
        <v>1</v>
      </c>
      <c r="AF1109" s="1484"/>
      <c r="AG1109" s="1740"/>
      <c r="AH1109" s="1740"/>
      <c r="AI1109" s="1522" t="s">
        <v>3189</v>
      </c>
      <c r="AJ1109" s="1430" t="s">
        <v>3190</v>
      </c>
      <c r="AK1109" s="486"/>
      <c r="AL1109" s="486"/>
      <c r="AM1109" s="486"/>
      <c r="AN1109" s="486"/>
      <c r="AO1109" s="1474"/>
      <c r="AP1109" s="486"/>
      <c r="AQ1109" s="1475"/>
      <c r="AR1109" s="1274"/>
      <c r="AS1109" s="486"/>
      <c r="AT1109" s="486"/>
      <c r="AU1109" s="486"/>
    </row>
    <row r="1110" spans="1:47" s="584" customFormat="1" ht="15" customHeight="1" x14ac:dyDescent="0.2">
      <c r="A1110" s="144"/>
      <c r="B1110" s="486"/>
      <c r="C1110" s="2690"/>
      <c r="D1110" s="2030" t="s">
        <v>3178</v>
      </c>
      <c r="E1110" s="486"/>
      <c r="F1110" s="1649" t="s">
        <v>2946</v>
      </c>
      <c r="G1110" s="486">
        <v>36576873</v>
      </c>
      <c r="H1110" s="579" t="s">
        <v>3182</v>
      </c>
      <c r="I1110" s="579"/>
      <c r="J1110" s="579"/>
      <c r="K1110" s="579"/>
      <c r="L1110" s="579"/>
      <c r="M1110" s="579"/>
      <c r="N1110" s="1471"/>
      <c r="O1110" s="486">
        <v>717</v>
      </c>
      <c r="P1110" s="1472">
        <v>44159</v>
      </c>
      <c r="Q1110" s="486" t="s">
        <v>3187</v>
      </c>
      <c r="R1110" s="486" t="s">
        <v>3141</v>
      </c>
      <c r="S1110" s="486" t="s">
        <v>309</v>
      </c>
      <c r="T1110" s="486" t="s">
        <v>60</v>
      </c>
      <c r="U1110" s="486" t="s">
        <v>2869</v>
      </c>
      <c r="V1110" s="1529" t="s">
        <v>1157</v>
      </c>
      <c r="W1110" s="486">
        <v>1</v>
      </c>
      <c r="X1110" s="486"/>
      <c r="Y1110" s="486"/>
      <c r="Z1110" s="1274">
        <v>17</v>
      </c>
      <c r="AA1110" s="486">
        <v>0.3</v>
      </c>
      <c r="AB1110" s="486">
        <v>1000</v>
      </c>
      <c r="AC1110" s="580">
        <v>0</v>
      </c>
      <c r="AD1110" s="1484">
        <v>0</v>
      </c>
      <c r="AE1110" s="1484">
        <v>1</v>
      </c>
      <c r="AF1110" s="1484"/>
      <c r="AG1110" s="1740"/>
      <c r="AH1110" s="1740"/>
      <c r="AI1110" s="1522" t="s">
        <v>3189</v>
      </c>
      <c r="AJ1110" s="1430" t="s">
        <v>3190</v>
      </c>
      <c r="AK1110" s="486"/>
      <c r="AL1110" s="486"/>
      <c r="AM1110" s="486"/>
      <c r="AN1110" s="486"/>
      <c r="AO1110" s="1474"/>
      <c r="AP1110" s="486"/>
      <c r="AQ1110" s="1475"/>
      <c r="AR1110" s="1274"/>
      <c r="AS1110" s="486"/>
      <c r="AT1110" s="486"/>
      <c r="AU1110" s="486"/>
    </row>
    <row r="1111" spans="1:47" s="584" customFormat="1" ht="15" customHeight="1" x14ac:dyDescent="0.2">
      <c r="A1111" s="144"/>
      <c r="B1111" s="486"/>
      <c r="C1111" s="2691"/>
      <c r="D1111" s="2042">
        <v>30</v>
      </c>
      <c r="E1111" s="486"/>
      <c r="F1111" s="1649" t="s">
        <v>2946</v>
      </c>
      <c r="G1111" s="486">
        <v>36576874</v>
      </c>
      <c r="H1111" s="579" t="s">
        <v>3183</v>
      </c>
      <c r="I1111" s="579"/>
      <c r="J1111" s="579"/>
      <c r="K1111" s="579"/>
      <c r="L1111" s="579"/>
      <c r="M1111" s="579"/>
      <c r="N1111" s="1471"/>
      <c r="O1111" s="486">
        <v>718</v>
      </c>
      <c r="P1111" s="1472">
        <v>44159</v>
      </c>
      <c r="Q1111" s="486" t="s">
        <v>3188</v>
      </c>
      <c r="R1111" s="486" t="s">
        <v>3142</v>
      </c>
      <c r="S1111" s="486" t="s">
        <v>309</v>
      </c>
      <c r="T1111" s="486" t="s">
        <v>60</v>
      </c>
      <c r="U1111" s="486" t="s">
        <v>2869</v>
      </c>
      <c r="V1111" s="1529" t="s">
        <v>1157</v>
      </c>
      <c r="W1111" s="486">
        <v>1</v>
      </c>
      <c r="X1111" s="486"/>
      <c r="Y1111" s="486"/>
      <c r="Z1111" s="1274">
        <v>17</v>
      </c>
      <c r="AA1111" s="486">
        <v>0.3</v>
      </c>
      <c r="AB1111" s="486">
        <v>1000</v>
      </c>
      <c r="AC1111" s="580">
        <v>0</v>
      </c>
      <c r="AD1111" s="1484">
        <v>0</v>
      </c>
      <c r="AE1111" s="1484">
        <v>1</v>
      </c>
      <c r="AF1111" s="1484"/>
      <c r="AG1111" s="1740"/>
      <c r="AH1111" s="1740"/>
      <c r="AI1111" s="1522" t="s">
        <v>3189</v>
      </c>
      <c r="AJ1111" s="1430" t="s">
        <v>3190</v>
      </c>
      <c r="AK1111" s="486"/>
      <c r="AL1111" s="486"/>
      <c r="AM1111" s="486"/>
      <c r="AN1111" s="486"/>
      <c r="AO1111" s="1474"/>
      <c r="AP1111" s="486"/>
      <c r="AQ1111" s="1475"/>
      <c r="AR1111" s="1274"/>
      <c r="AS1111" s="486"/>
      <c r="AT1111" s="486"/>
      <c r="AU1111" s="486"/>
    </row>
    <row r="1112" spans="1:47" x14ac:dyDescent="0.2">
      <c r="V1112" s="1461"/>
    </row>
    <row r="1113" spans="1:47" s="584" customFormat="1" ht="15" customHeight="1" x14ac:dyDescent="0.2">
      <c r="A1113" s="144"/>
      <c r="B1113" s="486"/>
      <c r="C1113" s="2689" t="s">
        <v>3199</v>
      </c>
      <c r="D1113" s="2030" t="s">
        <v>2253</v>
      </c>
      <c r="E1113" s="486" t="s">
        <v>328</v>
      </c>
      <c r="F1113" s="1649" t="s">
        <v>2946</v>
      </c>
      <c r="G1113" s="486">
        <v>36596798</v>
      </c>
      <c r="H1113" s="579" t="s">
        <v>3202</v>
      </c>
      <c r="I1113" s="579"/>
      <c r="J1113" s="579"/>
      <c r="K1113" s="579"/>
      <c r="L1113" s="579"/>
      <c r="M1113" s="579"/>
      <c r="N1113" s="1471"/>
      <c r="O1113" s="486">
        <v>719</v>
      </c>
      <c r="P1113" s="1472">
        <v>44160</v>
      </c>
      <c r="Q1113" s="486" t="s">
        <v>3207</v>
      </c>
      <c r="R1113" s="486" t="s">
        <v>3138</v>
      </c>
      <c r="S1113" s="486" t="s">
        <v>309</v>
      </c>
      <c r="T1113" s="486" t="s">
        <v>60</v>
      </c>
      <c r="U1113" s="486" t="s">
        <v>2869</v>
      </c>
      <c r="V1113" s="1529" t="s">
        <v>1157</v>
      </c>
      <c r="W1113" s="486">
        <v>1</v>
      </c>
      <c r="X1113" s="486"/>
      <c r="Y1113" s="486"/>
      <c r="Z1113" s="1274">
        <v>17</v>
      </c>
      <c r="AA1113" s="486">
        <v>0.3</v>
      </c>
      <c r="AB1113" s="486">
        <v>1000</v>
      </c>
      <c r="AC1113" s="580">
        <v>0</v>
      </c>
      <c r="AD1113" s="1484">
        <v>0</v>
      </c>
      <c r="AE1113" s="1484">
        <v>1</v>
      </c>
      <c r="AF1113" s="1484"/>
      <c r="AG1113" s="1740"/>
      <c r="AH1113" s="1740"/>
      <c r="AI1113" s="1522" t="s">
        <v>3200</v>
      </c>
      <c r="AJ1113" s="1430" t="s">
        <v>3201</v>
      </c>
      <c r="AK1113" s="486"/>
      <c r="AL1113" s="486"/>
      <c r="AM1113" s="486"/>
      <c r="AN1113" s="486"/>
      <c r="AO1113" s="1474"/>
      <c r="AP1113" s="486"/>
      <c r="AQ1113" s="1475"/>
      <c r="AR1113" s="1274"/>
      <c r="AS1113" s="486"/>
      <c r="AT1113" s="486"/>
      <c r="AU1113" s="486"/>
    </row>
    <row r="1114" spans="1:47" s="584" customFormat="1" ht="15" customHeight="1" x14ac:dyDescent="0.2">
      <c r="A1114" s="144"/>
      <c r="B1114" s="486"/>
      <c r="C1114" s="2690"/>
      <c r="D1114" s="2030" t="s">
        <v>3123</v>
      </c>
      <c r="E1114" s="486"/>
      <c r="F1114" s="1649" t="s">
        <v>2946</v>
      </c>
      <c r="G1114" s="486">
        <v>36596800</v>
      </c>
      <c r="H1114" s="579" t="s">
        <v>3203</v>
      </c>
      <c r="I1114" s="579"/>
      <c r="J1114" s="579"/>
      <c r="K1114" s="579"/>
      <c r="L1114" s="579"/>
      <c r="M1114" s="579"/>
      <c r="N1114" s="1471"/>
      <c r="O1114" s="486">
        <v>720</v>
      </c>
      <c r="P1114" s="1472">
        <v>44160</v>
      </c>
      <c r="Q1114" s="486" t="s">
        <v>3208</v>
      </c>
      <c r="R1114" s="486" t="s">
        <v>3139</v>
      </c>
      <c r="S1114" s="486" t="s">
        <v>309</v>
      </c>
      <c r="T1114" s="486" t="s">
        <v>60</v>
      </c>
      <c r="U1114" s="486" t="s">
        <v>2869</v>
      </c>
      <c r="V1114" s="1529" t="s">
        <v>1157</v>
      </c>
      <c r="W1114" s="486">
        <v>1</v>
      </c>
      <c r="X1114" s="486"/>
      <c r="Y1114" s="486"/>
      <c r="Z1114" s="1274">
        <v>17</v>
      </c>
      <c r="AA1114" s="486">
        <v>0.3</v>
      </c>
      <c r="AB1114" s="486">
        <v>1000</v>
      </c>
      <c r="AC1114" s="580">
        <v>0</v>
      </c>
      <c r="AD1114" s="1484">
        <v>0</v>
      </c>
      <c r="AE1114" s="1484">
        <v>1</v>
      </c>
      <c r="AF1114" s="1484"/>
      <c r="AG1114" s="1740"/>
      <c r="AH1114" s="1740"/>
      <c r="AI1114" s="1522" t="s">
        <v>3200</v>
      </c>
      <c r="AJ1114" s="1430" t="s">
        <v>3201</v>
      </c>
      <c r="AK1114" s="486"/>
      <c r="AL1114" s="486"/>
      <c r="AM1114" s="486"/>
      <c r="AN1114" s="486"/>
      <c r="AO1114" s="1474"/>
      <c r="AP1114" s="486"/>
      <c r="AQ1114" s="1475"/>
      <c r="AR1114" s="1274"/>
      <c r="AS1114" s="486"/>
      <c r="AT1114" s="486"/>
      <c r="AU1114" s="486"/>
    </row>
    <row r="1115" spans="1:47" s="584" customFormat="1" ht="15" customHeight="1" x14ac:dyDescent="0.2">
      <c r="A1115" s="144"/>
      <c r="B1115" s="486"/>
      <c r="C1115" s="2690"/>
      <c r="D1115" s="2030" t="s">
        <v>3222</v>
      </c>
      <c r="E1115" s="486"/>
      <c r="F1115" s="1649" t="s">
        <v>2946</v>
      </c>
      <c r="G1115" s="486">
        <v>36596803</v>
      </c>
      <c r="H1115" s="579" t="s">
        <v>3204</v>
      </c>
      <c r="I1115" s="579"/>
      <c r="J1115" s="579"/>
      <c r="K1115" s="579"/>
      <c r="L1115" s="579"/>
      <c r="M1115" s="579"/>
      <c r="N1115" s="1471"/>
      <c r="O1115" s="486">
        <v>721</v>
      </c>
      <c r="P1115" s="1472">
        <v>44160</v>
      </c>
      <c r="Q1115" s="486" t="s">
        <v>3209</v>
      </c>
      <c r="R1115" s="486" t="s">
        <v>3140</v>
      </c>
      <c r="S1115" s="486" t="s">
        <v>309</v>
      </c>
      <c r="T1115" s="486" t="s">
        <v>60</v>
      </c>
      <c r="U1115" s="486" t="s">
        <v>2869</v>
      </c>
      <c r="V1115" s="1529" t="s">
        <v>1157</v>
      </c>
      <c r="W1115" s="486">
        <v>1</v>
      </c>
      <c r="X1115" s="486"/>
      <c r="Y1115" s="486"/>
      <c r="Z1115" s="1274">
        <v>17</v>
      </c>
      <c r="AA1115" s="486">
        <v>0.3</v>
      </c>
      <c r="AB1115" s="486">
        <v>1000</v>
      </c>
      <c r="AC1115" s="580">
        <v>0</v>
      </c>
      <c r="AD1115" s="1484">
        <v>0</v>
      </c>
      <c r="AE1115" s="1484">
        <v>1</v>
      </c>
      <c r="AF1115" s="1484"/>
      <c r="AG1115" s="1740"/>
      <c r="AH1115" s="1740"/>
      <c r="AI1115" s="1522" t="s">
        <v>3200</v>
      </c>
      <c r="AJ1115" s="1430" t="s">
        <v>3201</v>
      </c>
      <c r="AK1115" s="486"/>
      <c r="AL1115" s="486"/>
      <c r="AM1115" s="486"/>
      <c r="AN1115" s="486"/>
      <c r="AO1115" s="1474"/>
      <c r="AP1115" s="486"/>
      <c r="AQ1115" s="1475"/>
      <c r="AR1115" s="1274"/>
      <c r="AS1115" s="486"/>
      <c r="AT1115" s="486"/>
      <c r="AU1115" s="486"/>
    </row>
    <row r="1116" spans="1:47" s="584" customFormat="1" ht="15" customHeight="1" x14ac:dyDescent="0.2">
      <c r="A1116" s="144"/>
      <c r="B1116" s="486"/>
      <c r="C1116" s="2690"/>
      <c r="D1116" s="2030" t="s">
        <v>3223</v>
      </c>
      <c r="E1116" s="486"/>
      <c r="F1116" s="1649" t="s">
        <v>2946</v>
      </c>
      <c r="G1116" s="486">
        <v>36596805</v>
      </c>
      <c r="H1116" s="579" t="s">
        <v>3205</v>
      </c>
      <c r="I1116" s="579"/>
      <c r="J1116" s="579"/>
      <c r="K1116" s="579"/>
      <c r="L1116" s="579"/>
      <c r="M1116" s="579"/>
      <c r="N1116" s="1471"/>
      <c r="O1116" s="486">
        <v>722</v>
      </c>
      <c r="P1116" s="1472">
        <v>44160</v>
      </c>
      <c r="Q1116" s="486" t="s">
        <v>3210</v>
      </c>
      <c r="R1116" s="486" t="s">
        <v>3141</v>
      </c>
      <c r="S1116" s="486" t="s">
        <v>309</v>
      </c>
      <c r="T1116" s="486" t="s">
        <v>60</v>
      </c>
      <c r="U1116" s="486" t="s">
        <v>2869</v>
      </c>
      <c r="V1116" s="1529" t="s">
        <v>1157</v>
      </c>
      <c r="W1116" s="486">
        <v>1</v>
      </c>
      <c r="X1116" s="486"/>
      <c r="Y1116" s="486"/>
      <c r="Z1116" s="1274">
        <v>17</v>
      </c>
      <c r="AA1116" s="486">
        <v>0.3</v>
      </c>
      <c r="AB1116" s="486">
        <v>1000</v>
      </c>
      <c r="AC1116" s="580">
        <v>0</v>
      </c>
      <c r="AD1116" s="1484">
        <v>0</v>
      </c>
      <c r="AE1116" s="1484">
        <v>1</v>
      </c>
      <c r="AF1116" s="1484"/>
      <c r="AG1116" s="1740"/>
      <c r="AH1116" s="1740"/>
      <c r="AI1116" s="1522" t="s">
        <v>3200</v>
      </c>
      <c r="AJ1116" s="1430" t="s">
        <v>3201</v>
      </c>
      <c r="AK1116" s="486"/>
      <c r="AL1116" s="486"/>
      <c r="AM1116" s="486"/>
      <c r="AN1116" s="486"/>
      <c r="AO1116" s="1474"/>
      <c r="AP1116" s="486"/>
      <c r="AQ1116" s="1475"/>
      <c r="AR1116" s="1274"/>
      <c r="AS1116" s="486"/>
      <c r="AT1116" s="486"/>
      <c r="AU1116" s="486"/>
    </row>
    <row r="1117" spans="1:47" s="584" customFormat="1" ht="15" customHeight="1" x14ac:dyDescent="0.2">
      <c r="A1117" s="144"/>
      <c r="B1117" s="486"/>
      <c r="C1117" s="2691"/>
      <c r="D1117" s="2042" t="s">
        <v>3111</v>
      </c>
      <c r="E1117" s="486"/>
      <c r="F1117" s="1649" t="s">
        <v>2946</v>
      </c>
      <c r="G1117" s="486">
        <v>36596808</v>
      </c>
      <c r="H1117" s="579" t="s">
        <v>3206</v>
      </c>
      <c r="I1117" s="579"/>
      <c r="J1117" s="579"/>
      <c r="K1117" s="579"/>
      <c r="L1117" s="579"/>
      <c r="M1117" s="579"/>
      <c r="N1117" s="1471"/>
      <c r="O1117" s="486">
        <v>723</v>
      </c>
      <c r="P1117" s="1472">
        <v>44160</v>
      </c>
      <c r="Q1117" s="486" t="s">
        <v>3211</v>
      </c>
      <c r="R1117" s="486" t="s">
        <v>3142</v>
      </c>
      <c r="S1117" s="486" t="s">
        <v>309</v>
      </c>
      <c r="T1117" s="486" t="s">
        <v>60</v>
      </c>
      <c r="U1117" s="486" t="s">
        <v>2869</v>
      </c>
      <c r="V1117" s="1529" t="s">
        <v>1157</v>
      </c>
      <c r="W1117" s="486">
        <v>1</v>
      </c>
      <c r="X1117" s="486"/>
      <c r="Y1117" s="486"/>
      <c r="Z1117" s="1274">
        <v>17</v>
      </c>
      <c r="AA1117" s="486">
        <v>0.3</v>
      </c>
      <c r="AB1117" s="486">
        <v>1000</v>
      </c>
      <c r="AC1117" s="580">
        <v>0</v>
      </c>
      <c r="AD1117" s="1484">
        <v>0</v>
      </c>
      <c r="AE1117" s="1484">
        <v>1</v>
      </c>
      <c r="AF1117" s="1484"/>
      <c r="AG1117" s="1740"/>
      <c r="AH1117" s="1740"/>
      <c r="AI1117" s="1522" t="s">
        <v>3200</v>
      </c>
      <c r="AJ1117" s="1430" t="s">
        <v>3201</v>
      </c>
      <c r="AK1117" s="486"/>
      <c r="AL1117" s="486"/>
      <c r="AM1117" s="486"/>
      <c r="AN1117" s="486"/>
      <c r="AO1117" s="1474"/>
      <c r="AP1117" s="486"/>
      <c r="AQ1117" s="1475"/>
      <c r="AR1117" s="1274"/>
      <c r="AS1117" s="486"/>
      <c r="AT1117" s="486"/>
      <c r="AU1117" s="486"/>
    </row>
    <row r="1119" spans="1:47" s="84" customFormat="1" ht="15" customHeight="1" x14ac:dyDescent="0.2">
      <c r="A1119" s="153"/>
      <c r="B1119" s="85"/>
      <c r="C1119" s="2710" t="s">
        <v>3219</v>
      </c>
      <c r="D1119" s="2043" t="s">
        <v>3262</v>
      </c>
      <c r="E1119" s="2706">
        <v>0.33350000000000002</v>
      </c>
      <c r="F1119" s="1594" t="s">
        <v>2886</v>
      </c>
      <c r="G1119" s="85">
        <v>36635266</v>
      </c>
      <c r="H1119" s="239" t="s">
        <v>3212</v>
      </c>
      <c r="I1119" s="239"/>
      <c r="J1119" s="239"/>
      <c r="K1119" s="239"/>
      <c r="L1119" s="239"/>
      <c r="M1119" s="239"/>
      <c r="N1119" s="155"/>
      <c r="O1119" s="85">
        <v>724</v>
      </c>
      <c r="P1119" s="240">
        <v>44162</v>
      </c>
      <c r="Q1119" s="85" t="s">
        <v>3211</v>
      </c>
      <c r="R1119" s="85" t="s">
        <v>3044</v>
      </c>
      <c r="S1119" s="85" t="s">
        <v>309</v>
      </c>
      <c r="T1119" s="85" t="s">
        <v>60</v>
      </c>
      <c r="U1119" s="412" t="s">
        <v>1785</v>
      </c>
      <c r="V1119" s="1533" t="s">
        <v>254</v>
      </c>
      <c r="W1119" s="85">
        <v>7</v>
      </c>
      <c r="X1119" s="246">
        <v>22512</v>
      </c>
      <c r="Y1119" s="85"/>
      <c r="Z1119" s="241">
        <v>17</v>
      </c>
      <c r="AA1119" s="85">
        <v>0.3</v>
      </c>
      <c r="AB1119" s="85">
        <v>26000</v>
      </c>
      <c r="AC1119" s="874">
        <v>0</v>
      </c>
      <c r="AD1119" s="1483">
        <v>0</v>
      </c>
      <c r="AE1119" s="1483">
        <v>1</v>
      </c>
      <c r="AF1119" s="1483"/>
      <c r="AG1119" s="1743"/>
      <c r="AH1119" s="1743"/>
      <c r="AI1119" s="1537" t="s">
        <v>3030</v>
      </c>
      <c r="AJ1119" s="1538" t="s">
        <v>3333</v>
      </c>
      <c r="AK1119" s="85"/>
      <c r="AL1119" s="85"/>
      <c r="AM1119" s="85"/>
      <c r="AN1119" s="85"/>
      <c r="AO1119" s="242"/>
      <c r="AP1119" s="85"/>
      <c r="AQ1119" s="243"/>
      <c r="AR1119" s="241"/>
      <c r="AS1119" s="85"/>
      <c r="AT1119" s="85"/>
      <c r="AU1119" s="85"/>
    </row>
    <row r="1120" spans="1:47" s="84" customFormat="1" ht="15" customHeight="1" x14ac:dyDescent="0.2">
      <c r="A1120" s="153"/>
      <c r="B1120" s="85"/>
      <c r="C1120" s="2711"/>
      <c r="D1120" s="2043" t="s">
        <v>3262</v>
      </c>
      <c r="E1120" s="2706"/>
      <c r="F1120" s="1594" t="s">
        <v>2886</v>
      </c>
      <c r="G1120" s="85">
        <v>36653748</v>
      </c>
      <c r="H1120" s="239" t="s">
        <v>3214</v>
      </c>
      <c r="I1120" s="239"/>
      <c r="J1120" s="239"/>
      <c r="K1120" s="239"/>
      <c r="L1120" s="239"/>
      <c r="M1120" s="239"/>
      <c r="N1120" s="155"/>
      <c r="O1120" s="85">
        <v>725</v>
      </c>
      <c r="P1120" s="240">
        <v>44163</v>
      </c>
      <c r="Q1120" s="85" t="s">
        <v>3213</v>
      </c>
      <c r="R1120" s="246" t="s">
        <v>3211</v>
      </c>
      <c r="S1120" s="85" t="s">
        <v>309</v>
      </c>
      <c r="T1120" s="85" t="s">
        <v>60</v>
      </c>
      <c r="U1120" s="412" t="s">
        <v>1785</v>
      </c>
      <c r="V1120" s="1533" t="s">
        <v>254</v>
      </c>
      <c r="W1120" s="85">
        <v>7</v>
      </c>
      <c r="X1120" s="85">
        <v>22512</v>
      </c>
      <c r="Y1120" s="85"/>
      <c r="Z1120" s="241">
        <v>17</v>
      </c>
      <c r="AA1120" s="85">
        <v>0.3</v>
      </c>
      <c r="AB1120" s="85">
        <v>26000</v>
      </c>
      <c r="AC1120" s="874">
        <v>0</v>
      </c>
      <c r="AD1120" s="1483">
        <v>0</v>
      </c>
      <c r="AE1120" s="1483">
        <v>1</v>
      </c>
      <c r="AF1120" s="1483"/>
      <c r="AG1120" s="1743"/>
      <c r="AH1120" s="1743"/>
      <c r="AI1120" s="1537" t="s">
        <v>3030</v>
      </c>
      <c r="AJ1120" s="1538" t="s">
        <v>3333</v>
      </c>
      <c r="AK1120" s="85"/>
      <c r="AL1120" s="85"/>
      <c r="AM1120" s="85"/>
      <c r="AN1120" s="85"/>
      <c r="AO1120" s="242"/>
      <c r="AP1120" s="85"/>
      <c r="AQ1120" s="243"/>
      <c r="AR1120" s="241"/>
      <c r="AS1120" s="85"/>
      <c r="AT1120" s="85"/>
      <c r="AU1120" s="85"/>
    </row>
    <row r="1121" spans="1:47" s="84" customFormat="1" ht="15" customHeight="1" x14ac:dyDescent="0.2">
      <c r="A1121" s="153"/>
      <c r="B1121" s="85"/>
      <c r="C1121" s="2711"/>
      <c r="D1121" s="2043" t="s">
        <v>3262</v>
      </c>
      <c r="E1121" s="2706"/>
      <c r="F1121" s="1594" t="s">
        <v>2886</v>
      </c>
      <c r="G1121" s="85">
        <v>36653749</v>
      </c>
      <c r="H1121" s="239" t="s">
        <v>3215</v>
      </c>
      <c r="I1121" s="239"/>
      <c r="J1121" s="239"/>
      <c r="K1121" s="239"/>
      <c r="L1121" s="239"/>
      <c r="M1121" s="239"/>
      <c r="N1121" s="155"/>
      <c r="O1121" s="85">
        <v>726</v>
      </c>
      <c r="P1121" s="240">
        <v>44163</v>
      </c>
      <c r="Q1121" s="85" t="s">
        <v>3217</v>
      </c>
      <c r="R1121" s="246" t="s">
        <v>3211</v>
      </c>
      <c r="S1121" s="85" t="s">
        <v>309</v>
      </c>
      <c r="T1121" s="85" t="s">
        <v>60</v>
      </c>
      <c r="U1121" s="412" t="s">
        <v>1785</v>
      </c>
      <c r="V1121" s="1533" t="s">
        <v>254</v>
      </c>
      <c r="W1121" s="85">
        <v>7</v>
      </c>
      <c r="X1121" s="85">
        <v>22512</v>
      </c>
      <c r="Y1121" s="85"/>
      <c r="Z1121" s="241">
        <v>17</v>
      </c>
      <c r="AA1121" s="85">
        <v>0.3</v>
      </c>
      <c r="AB1121" s="85">
        <v>26000</v>
      </c>
      <c r="AC1121" s="874">
        <v>0</v>
      </c>
      <c r="AD1121" s="1483">
        <v>0</v>
      </c>
      <c r="AE1121" s="1483">
        <v>1</v>
      </c>
      <c r="AF1121" s="1483"/>
      <c r="AG1121" s="1743"/>
      <c r="AH1121" s="1743"/>
      <c r="AI1121" s="1537" t="s">
        <v>3030</v>
      </c>
      <c r="AJ1121" s="1538" t="s">
        <v>3333</v>
      </c>
      <c r="AK1121" s="85"/>
      <c r="AL1121" s="85"/>
      <c r="AM1121" s="85"/>
      <c r="AN1121" s="85"/>
      <c r="AO1121" s="242"/>
      <c r="AP1121" s="85"/>
      <c r="AQ1121" s="243"/>
      <c r="AR1121" s="241"/>
      <c r="AS1121" s="85"/>
      <c r="AT1121" s="85"/>
      <c r="AU1121" s="85"/>
    </row>
    <row r="1122" spans="1:47" s="84" customFormat="1" ht="15" customHeight="1" x14ac:dyDescent="0.2">
      <c r="A1122" s="153"/>
      <c r="B1122" s="85"/>
      <c r="C1122" s="2712"/>
      <c r="D1122" s="2043" t="s">
        <v>3262</v>
      </c>
      <c r="E1122" s="2706"/>
      <c r="F1122" s="1594" t="s">
        <v>2886</v>
      </c>
      <c r="G1122" s="85">
        <v>36653750</v>
      </c>
      <c r="H1122" s="239" t="s">
        <v>3216</v>
      </c>
      <c r="I1122" s="239"/>
      <c r="J1122" s="239"/>
      <c r="K1122" s="239"/>
      <c r="L1122" s="239"/>
      <c r="M1122" s="239"/>
      <c r="N1122" s="155"/>
      <c r="O1122" s="85">
        <v>727</v>
      </c>
      <c r="P1122" s="240">
        <v>44163</v>
      </c>
      <c r="Q1122" s="85" t="s">
        <v>3218</v>
      </c>
      <c r="R1122" s="246" t="s">
        <v>3211</v>
      </c>
      <c r="S1122" s="85" t="s">
        <v>309</v>
      </c>
      <c r="T1122" s="85" t="s">
        <v>60</v>
      </c>
      <c r="U1122" s="412" t="s">
        <v>1785</v>
      </c>
      <c r="V1122" s="1533" t="s">
        <v>254</v>
      </c>
      <c r="W1122" s="85">
        <v>7</v>
      </c>
      <c r="X1122" s="85">
        <v>22512</v>
      </c>
      <c r="Y1122" s="85"/>
      <c r="Z1122" s="241">
        <v>17</v>
      </c>
      <c r="AA1122" s="85">
        <v>0.3</v>
      </c>
      <c r="AB1122" s="85">
        <v>26000</v>
      </c>
      <c r="AC1122" s="874">
        <v>0</v>
      </c>
      <c r="AD1122" s="1483">
        <v>0</v>
      </c>
      <c r="AE1122" s="1483">
        <v>1</v>
      </c>
      <c r="AF1122" s="1483"/>
      <c r="AG1122" s="1743"/>
      <c r="AH1122" s="1743"/>
      <c r="AI1122" s="1537" t="s">
        <v>3030</v>
      </c>
      <c r="AJ1122" s="1538" t="s">
        <v>3333</v>
      </c>
      <c r="AK1122" s="85"/>
      <c r="AL1122" s="85"/>
      <c r="AM1122" s="85"/>
      <c r="AN1122" s="85"/>
      <c r="AO1122" s="242"/>
      <c r="AP1122" s="85"/>
      <c r="AQ1122" s="243"/>
      <c r="AR1122" s="241"/>
      <c r="AS1122" s="85"/>
      <c r="AT1122" s="85"/>
      <c r="AU1122" s="85"/>
    </row>
    <row r="1123" spans="1:47" x14ac:dyDescent="0.2">
      <c r="V1123" s="1461"/>
    </row>
    <row r="1124" spans="1:47" s="84" customFormat="1" ht="15" customHeight="1" x14ac:dyDescent="0.2">
      <c r="A1124" s="153"/>
      <c r="B1124" s="85"/>
      <c r="C1124" s="153"/>
      <c r="D1124" s="2032" t="s">
        <v>895</v>
      </c>
      <c r="E1124" s="85" t="s">
        <v>328</v>
      </c>
      <c r="F1124" s="1594" t="s">
        <v>2886</v>
      </c>
      <c r="G1124" s="85">
        <v>36635306</v>
      </c>
      <c r="H1124" s="239" t="s">
        <v>3220</v>
      </c>
      <c r="I1124" s="239"/>
      <c r="J1124" s="239"/>
      <c r="K1124" s="239"/>
      <c r="L1124" s="239"/>
      <c r="M1124" s="239"/>
      <c r="N1124" s="155"/>
      <c r="O1124" s="85">
        <v>728</v>
      </c>
      <c r="P1124" s="240">
        <v>44160</v>
      </c>
      <c r="Q1124" s="85" t="s">
        <v>3221</v>
      </c>
      <c r="R1124" s="85" t="s">
        <v>3211</v>
      </c>
      <c r="S1124" s="85" t="s">
        <v>309</v>
      </c>
      <c r="T1124" s="85" t="s">
        <v>60</v>
      </c>
      <c r="U1124" s="412" t="s">
        <v>1785</v>
      </c>
      <c r="V1124" s="1533" t="s">
        <v>254</v>
      </c>
      <c r="W1124" s="85">
        <v>7</v>
      </c>
      <c r="X1124" s="412">
        <v>15008</v>
      </c>
      <c r="Y1124" s="85"/>
      <c r="Z1124" s="241">
        <v>17</v>
      </c>
      <c r="AA1124" s="412">
        <v>0.25</v>
      </c>
      <c r="AB1124" s="412">
        <v>25000</v>
      </c>
      <c r="AC1124" s="874">
        <v>0</v>
      </c>
      <c r="AD1124" s="1483">
        <v>0</v>
      </c>
      <c r="AE1124" s="1483">
        <v>1</v>
      </c>
      <c r="AF1124" s="1483"/>
      <c r="AG1124" s="1743"/>
      <c r="AH1124" s="1743"/>
      <c r="AI1124" s="1537" t="s">
        <v>3030</v>
      </c>
      <c r="AJ1124" s="1538" t="s">
        <v>3335</v>
      </c>
      <c r="AK1124" s="85"/>
      <c r="AL1124" s="85"/>
      <c r="AM1124" s="85"/>
      <c r="AN1124" s="85"/>
      <c r="AO1124" s="242"/>
      <c r="AP1124" s="85"/>
      <c r="AQ1124" s="243"/>
      <c r="AR1124" s="241"/>
      <c r="AS1124" s="85"/>
      <c r="AT1124" s="85"/>
      <c r="AU1124" s="85"/>
    </row>
    <row r="1126" spans="1:47" s="584" customFormat="1" ht="15" customHeight="1" x14ac:dyDescent="0.2">
      <c r="A1126" s="144"/>
      <c r="B1126" s="486"/>
      <c r="C1126" s="2689" t="s">
        <v>3224</v>
      </c>
      <c r="D1126" s="2030" t="s">
        <v>3177</v>
      </c>
      <c r="E1126" s="486" t="s">
        <v>328</v>
      </c>
      <c r="F1126" s="1649" t="s">
        <v>2946</v>
      </c>
      <c r="G1126" s="486">
        <v>36634998</v>
      </c>
      <c r="H1126" s="579" t="s">
        <v>3225</v>
      </c>
      <c r="I1126" s="579"/>
      <c r="J1126" s="579"/>
      <c r="K1126" s="579"/>
      <c r="L1126" s="579"/>
      <c r="M1126" s="579"/>
      <c r="N1126" s="1471"/>
      <c r="O1126" s="486">
        <v>729</v>
      </c>
      <c r="P1126" s="1472">
        <v>44161</v>
      </c>
      <c r="Q1126" s="486" t="s">
        <v>3229</v>
      </c>
      <c r="R1126" s="486" t="s">
        <v>3138</v>
      </c>
      <c r="S1126" s="486" t="s">
        <v>309</v>
      </c>
      <c r="T1126" s="486" t="s">
        <v>60</v>
      </c>
      <c r="U1126" s="486" t="s">
        <v>2869</v>
      </c>
      <c r="V1126" s="1529" t="s">
        <v>1157</v>
      </c>
      <c r="W1126" s="486">
        <v>1</v>
      </c>
      <c r="X1126" s="486"/>
      <c r="Y1126" s="486"/>
      <c r="Z1126" s="1274">
        <v>17</v>
      </c>
      <c r="AA1126" s="486">
        <v>0.3</v>
      </c>
      <c r="AB1126" s="486">
        <v>1000</v>
      </c>
      <c r="AC1126" s="580">
        <v>0</v>
      </c>
      <c r="AD1126" s="1484">
        <v>0</v>
      </c>
      <c r="AE1126" s="1484">
        <v>1</v>
      </c>
      <c r="AF1126" s="1484"/>
      <c r="AG1126" s="1740"/>
      <c r="AH1126" s="1740"/>
      <c r="AI1126" s="1522" t="s">
        <v>3234</v>
      </c>
      <c r="AJ1126" s="1430" t="s">
        <v>3190</v>
      </c>
      <c r="AK1126" s="486"/>
      <c r="AL1126" s="486"/>
      <c r="AM1126" s="486"/>
      <c r="AN1126" s="486"/>
      <c r="AO1126" s="1474"/>
      <c r="AP1126" s="486"/>
      <c r="AQ1126" s="1475"/>
      <c r="AR1126" s="1274"/>
      <c r="AS1126" s="486"/>
      <c r="AT1126" s="486"/>
      <c r="AU1126" s="486"/>
    </row>
    <row r="1127" spans="1:47" s="584" customFormat="1" ht="15" customHeight="1" x14ac:dyDescent="0.2">
      <c r="A1127" s="144"/>
      <c r="B1127" s="486"/>
      <c r="C1127" s="2690"/>
      <c r="D1127" s="2030" t="s">
        <v>3236</v>
      </c>
      <c r="E1127" s="486"/>
      <c r="F1127" s="1649" t="s">
        <v>2946</v>
      </c>
      <c r="G1127" s="486">
        <v>36635002</v>
      </c>
      <c r="H1127" s="579" t="s">
        <v>3226</v>
      </c>
      <c r="I1127" s="579"/>
      <c r="J1127" s="579"/>
      <c r="K1127" s="579"/>
      <c r="L1127" s="579"/>
      <c r="M1127" s="579"/>
      <c r="N1127" s="1471"/>
      <c r="O1127" s="486">
        <v>730</v>
      </c>
      <c r="P1127" s="1472">
        <v>44161</v>
      </c>
      <c r="Q1127" s="486" t="s">
        <v>3230</v>
      </c>
      <c r="R1127" s="486" t="s">
        <v>3139</v>
      </c>
      <c r="S1127" s="486" t="s">
        <v>309</v>
      </c>
      <c r="T1127" s="486" t="s">
        <v>60</v>
      </c>
      <c r="U1127" s="486" t="s">
        <v>2869</v>
      </c>
      <c r="V1127" s="1529" t="s">
        <v>1157</v>
      </c>
      <c r="W1127" s="486">
        <v>1</v>
      </c>
      <c r="X1127" s="486"/>
      <c r="Y1127" s="486"/>
      <c r="Z1127" s="1274">
        <v>17</v>
      </c>
      <c r="AA1127" s="486">
        <v>0.3</v>
      </c>
      <c r="AB1127" s="486">
        <v>1000</v>
      </c>
      <c r="AC1127" s="580">
        <v>0</v>
      </c>
      <c r="AD1127" s="1484">
        <v>0</v>
      </c>
      <c r="AE1127" s="1484">
        <v>1</v>
      </c>
      <c r="AF1127" s="1484"/>
      <c r="AG1127" s="1740"/>
      <c r="AH1127" s="1740"/>
      <c r="AI1127" s="1522" t="s">
        <v>3234</v>
      </c>
      <c r="AJ1127" s="1430" t="s">
        <v>3190</v>
      </c>
      <c r="AK1127" s="486"/>
      <c r="AL1127" s="486"/>
      <c r="AM1127" s="486"/>
      <c r="AN1127" s="486"/>
      <c r="AO1127" s="1474"/>
      <c r="AP1127" s="486"/>
      <c r="AQ1127" s="1475"/>
      <c r="AR1127" s="1274"/>
      <c r="AS1127" s="486"/>
      <c r="AT1127" s="486"/>
      <c r="AU1127" s="486"/>
    </row>
    <row r="1128" spans="1:47" s="584" customFormat="1" ht="15" customHeight="1" x14ac:dyDescent="0.2">
      <c r="A1128" s="144"/>
      <c r="B1128" s="486"/>
      <c r="C1128" s="2690"/>
      <c r="D1128" s="2030" t="s">
        <v>3237</v>
      </c>
      <c r="E1128" s="486"/>
      <c r="F1128" s="1649" t="s">
        <v>2946</v>
      </c>
      <c r="G1128" s="486">
        <v>36635004</v>
      </c>
      <c r="H1128" s="579" t="s">
        <v>3227</v>
      </c>
      <c r="I1128" s="579"/>
      <c r="J1128" s="579"/>
      <c r="K1128" s="579"/>
      <c r="L1128" s="579"/>
      <c r="M1128" s="579"/>
      <c r="N1128" s="1471"/>
      <c r="O1128" s="486">
        <v>731</v>
      </c>
      <c r="P1128" s="1472">
        <v>44161</v>
      </c>
      <c r="Q1128" s="486" t="s">
        <v>3231</v>
      </c>
      <c r="R1128" s="486" t="s">
        <v>3140</v>
      </c>
      <c r="S1128" s="486" t="s">
        <v>309</v>
      </c>
      <c r="T1128" s="486" t="s">
        <v>60</v>
      </c>
      <c r="U1128" s="486" t="s">
        <v>2869</v>
      </c>
      <c r="V1128" s="1529" t="s">
        <v>1157</v>
      </c>
      <c r="W1128" s="486">
        <v>1</v>
      </c>
      <c r="X1128" s="486"/>
      <c r="Y1128" s="486"/>
      <c r="Z1128" s="1274">
        <v>17</v>
      </c>
      <c r="AA1128" s="486">
        <v>0.3</v>
      </c>
      <c r="AB1128" s="486">
        <v>1000</v>
      </c>
      <c r="AC1128" s="580">
        <v>0</v>
      </c>
      <c r="AD1128" s="1484">
        <v>0</v>
      </c>
      <c r="AE1128" s="1484">
        <v>1</v>
      </c>
      <c r="AF1128" s="1484"/>
      <c r="AG1128" s="1740"/>
      <c r="AH1128" s="1740"/>
      <c r="AI1128" s="1522" t="s">
        <v>3234</v>
      </c>
      <c r="AJ1128" s="1430" t="s">
        <v>3190</v>
      </c>
      <c r="AK1128" s="486"/>
      <c r="AL1128" s="486"/>
      <c r="AM1128" s="486"/>
      <c r="AN1128" s="486"/>
      <c r="AO1128" s="1474"/>
      <c r="AP1128" s="486"/>
      <c r="AQ1128" s="1475"/>
      <c r="AR1128" s="1274"/>
      <c r="AS1128" s="486"/>
      <c r="AT1128" s="486"/>
      <c r="AU1128" s="486"/>
    </row>
    <row r="1129" spans="1:47" s="584" customFormat="1" ht="15" customHeight="1" x14ac:dyDescent="0.2">
      <c r="A1129" s="144"/>
      <c r="B1129" s="486"/>
      <c r="C1129" s="2690"/>
      <c r="D1129" s="2030" t="s">
        <v>3178</v>
      </c>
      <c r="E1129" s="486"/>
      <c r="F1129" s="1649" t="s">
        <v>2946</v>
      </c>
      <c r="G1129" s="486">
        <v>36635007</v>
      </c>
      <c r="H1129" s="579" t="s">
        <v>3228</v>
      </c>
      <c r="I1129" s="579"/>
      <c r="J1129" s="579"/>
      <c r="K1129" s="579"/>
      <c r="L1129" s="579"/>
      <c r="M1129" s="579"/>
      <c r="N1129" s="1471"/>
      <c r="O1129" s="486">
        <v>732</v>
      </c>
      <c r="P1129" s="1472">
        <v>44161</v>
      </c>
      <c r="Q1129" s="486" t="s">
        <v>3232</v>
      </c>
      <c r="R1129" s="486" t="s">
        <v>3141</v>
      </c>
      <c r="S1129" s="486" t="s">
        <v>309</v>
      </c>
      <c r="T1129" s="486" t="s">
        <v>60</v>
      </c>
      <c r="U1129" s="486" t="s">
        <v>2869</v>
      </c>
      <c r="V1129" s="1529" t="s">
        <v>1157</v>
      </c>
      <c r="W1129" s="486">
        <v>1</v>
      </c>
      <c r="X1129" s="486"/>
      <c r="Y1129" s="486"/>
      <c r="Z1129" s="1274">
        <v>17</v>
      </c>
      <c r="AA1129" s="486">
        <v>0.3</v>
      </c>
      <c r="AB1129" s="486">
        <v>1000</v>
      </c>
      <c r="AC1129" s="580">
        <v>0</v>
      </c>
      <c r="AD1129" s="1484">
        <v>0</v>
      </c>
      <c r="AE1129" s="1484">
        <v>1</v>
      </c>
      <c r="AF1129" s="1484"/>
      <c r="AG1129" s="1740"/>
      <c r="AH1129" s="1740"/>
      <c r="AI1129" s="1522" t="s">
        <v>3234</v>
      </c>
      <c r="AJ1129" s="1430" t="s">
        <v>3190</v>
      </c>
      <c r="AK1129" s="486"/>
      <c r="AL1129" s="486"/>
      <c r="AM1129" s="486"/>
      <c r="AN1129" s="486"/>
      <c r="AO1129" s="1474"/>
      <c r="AP1129" s="486"/>
      <c r="AQ1129" s="1475"/>
      <c r="AR1129" s="1274"/>
      <c r="AS1129" s="486"/>
      <c r="AT1129" s="486"/>
      <c r="AU1129" s="486"/>
    </row>
    <row r="1130" spans="1:47" s="584" customFormat="1" ht="15" customHeight="1" x14ac:dyDescent="0.2">
      <c r="A1130" s="144"/>
      <c r="B1130" s="486"/>
      <c r="C1130" s="2691"/>
      <c r="D1130" s="2042">
        <v>31</v>
      </c>
      <c r="E1130" s="486"/>
      <c r="F1130" s="1649" t="s">
        <v>2946</v>
      </c>
      <c r="G1130" s="486">
        <v>36635008</v>
      </c>
      <c r="H1130" s="579" t="s">
        <v>3235</v>
      </c>
      <c r="I1130" s="579"/>
      <c r="J1130" s="579"/>
      <c r="K1130" s="579"/>
      <c r="L1130" s="579"/>
      <c r="M1130" s="579"/>
      <c r="N1130" s="1471"/>
      <c r="O1130" s="486">
        <v>733</v>
      </c>
      <c r="P1130" s="1472">
        <v>44161</v>
      </c>
      <c r="Q1130" s="486" t="s">
        <v>3233</v>
      </c>
      <c r="R1130" s="486" t="s">
        <v>3142</v>
      </c>
      <c r="S1130" s="486" t="s">
        <v>309</v>
      </c>
      <c r="T1130" s="486" t="s">
        <v>60</v>
      </c>
      <c r="U1130" s="486" t="s">
        <v>2869</v>
      </c>
      <c r="V1130" s="1529" t="s">
        <v>1157</v>
      </c>
      <c r="W1130" s="486">
        <v>1</v>
      </c>
      <c r="X1130" s="486"/>
      <c r="Y1130" s="486"/>
      <c r="Z1130" s="1274">
        <v>17</v>
      </c>
      <c r="AA1130" s="486">
        <v>0.3</v>
      </c>
      <c r="AB1130" s="486">
        <v>1000</v>
      </c>
      <c r="AC1130" s="580">
        <v>0</v>
      </c>
      <c r="AD1130" s="1484">
        <v>0</v>
      </c>
      <c r="AE1130" s="1484">
        <v>1</v>
      </c>
      <c r="AF1130" s="1484"/>
      <c r="AG1130" s="1740"/>
      <c r="AH1130" s="1740"/>
      <c r="AI1130" s="1522" t="s">
        <v>3234</v>
      </c>
      <c r="AJ1130" s="1430" t="s">
        <v>3190</v>
      </c>
      <c r="AK1130" s="486"/>
      <c r="AL1130" s="486"/>
      <c r="AM1130" s="486"/>
      <c r="AN1130" s="486"/>
      <c r="AO1130" s="1474"/>
      <c r="AP1130" s="486"/>
      <c r="AQ1130" s="1475"/>
      <c r="AR1130" s="1274"/>
      <c r="AS1130" s="486"/>
      <c r="AT1130" s="486"/>
      <c r="AU1130" s="486"/>
    </row>
    <row r="1131" spans="1:47" x14ac:dyDescent="0.2">
      <c r="V1131" s="1461"/>
    </row>
    <row r="1132" spans="1:47" s="584" customFormat="1" ht="15" customHeight="1" x14ac:dyDescent="0.2">
      <c r="A1132" s="144"/>
      <c r="B1132" s="486"/>
      <c r="C1132" s="1655" t="s">
        <v>3239</v>
      </c>
      <c r="D1132" s="2030" t="s">
        <v>3177</v>
      </c>
      <c r="E1132" s="486" t="s">
        <v>328</v>
      </c>
      <c r="F1132" s="1649" t="s">
        <v>2946</v>
      </c>
      <c r="G1132" s="486">
        <v>36636673</v>
      </c>
      <c r="H1132" s="579" t="s">
        <v>3240</v>
      </c>
      <c r="I1132" s="579"/>
      <c r="J1132" s="579"/>
      <c r="K1132" s="579"/>
      <c r="L1132" s="579"/>
      <c r="M1132" s="579"/>
      <c r="N1132" s="1471"/>
      <c r="O1132" s="486">
        <v>734</v>
      </c>
      <c r="P1132" s="1472">
        <v>44162</v>
      </c>
      <c r="Q1132" s="486" t="s">
        <v>3245</v>
      </c>
      <c r="R1132" s="486" t="s">
        <v>3138</v>
      </c>
      <c r="S1132" s="486" t="s">
        <v>309</v>
      </c>
      <c r="T1132" s="486" t="s">
        <v>60</v>
      </c>
      <c r="U1132" s="486" t="s">
        <v>2869</v>
      </c>
      <c r="V1132" s="1529" t="s">
        <v>1157</v>
      </c>
      <c r="W1132" s="486">
        <v>1</v>
      </c>
      <c r="X1132" s="486"/>
      <c r="Y1132" s="486"/>
      <c r="Z1132" s="1274">
        <v>17</v>
      </c>
      <c r="AA1132" s="486">
        <v>0.3</v>
      </c>
      <c r="AB1132" s="486">
        <v>1000</v>
      </c>
      <c r="AC1132" s="580">
        <v>0</v>
      </c>
      <c r="AD1132" s="1484">
        <v>0</v>
      </c>
      <c r="AE1132" s="1484">
        <v>1</v>
      </c>
      <c r="AF1132" s="1484"/>
      <c r="AG1132" s="1740"/>
      <c r="AH1132" s="1740"/>
      <c r="AI1132" s="1522" t="s">
        <v>3238</v>
      </c>
      <c r="AJ1132" s="1430" t="s">
        <v>3190</v>
      </c>
      <c r="AK1132" s="486"/>
      <c r="AL1132" s="486"/>
      <c r="AM1132" s="486"/>
      <c r="AN1132" s="486"/>
      <c r="AO1132" s="1474"/>
      <c r="AP1132" s="486"/>
      <c r="AQ1132" s="1475"/>
      <c r="AR1132" s="1274"/>
      <c r="AS1132" s="486"/>
      <c r="AT1132" s="486"/>
      <c r="AU1132" s="486"/>
    </row>
    <row r="1133" spans="1:47" s="584" customFormat="1" ht="15" customHeight="1" x14ac:dyDescent="0.2">
      <c r="A1133" s="144"/>
      <c r="B1133" s="486"/>
      <c r="C1133" s="1656"/>
      <c r="D1133" s="2030" t="s">
        <v>3178</v>
      </c>
      <c r="E1133" s="486"/>
      <c r="F1133" s="1649" t="s">
        <v>2946</v>
      </c>
      <c r="G1133" s="486">
        <v>36636674</v>
      </c>
      <c r="H1133" s="579" t="s">
        <v>3241</v>
      </c>
      <c r="I1133" s="579"/>
      <c r="J1133" s="579"/>
      <c r="K1133" s="579"/>
      <c r="L1133" s="579"/>
      <c r="M1133" s="579"/>
      <c r="N1133" s="1471"/>
      <c r="O1133" s="486">
        <v>735</v>
      </c>
      <c r="P1133" s="1472">
        <v>44162</v>
      </c>
      <c r="Q1133" s="486" t="s">
        <v>3246</v>
      </c>
      <c r="R1133" s="486" t="s">
        <v>3139</v>
      </c>
      <c r="S1133" s="486" t="s">
        <v>309</v>
      </c>
      <c r="T1133" s="486" t="s">
        <v>60</v>
      </c>
      <c r="U1133" s="486" t="s">
        <v>2869</v>
      </c>
      <c r="V1133" s="1529" t="s">
        <v>1157</v>
      </c>
      <c r="W1133" s="486">
        <v>1</v>
      </c>
      <c r="X1133" s="486"/>
      <c r="Y1133" s="486"/>
      <c r="Z1133" s="1274">
        <v>17</v>
      </c>
      <c r="AA1133" s="486">
        <v>0.3</v>
      </c>
      <c r="AB1133" s="486">
        <v>1000</v>
      </c>
      <c r="AC1133" s="580">
        <v>0</v>
      </c>
      <c r="AD1133" s="1484">
        <v>0</v>
      </c>
      <c r="AE1133" s="1484">
        <v>1</v>
      </c>
      <c r="AF1133" s="1484"/>
      <c r="AG1133" s="1740"/>
      <c r="AH1133" s="1740"/>
      <c r="AI1133" s="1522" t="s">
        <v>3238</v>
      </c>
      <c r="AJ1133" s="1430" t="s">
        <v>3190</v>
      </c>
      <c r="AK1133" s="486"/>
      <c r="AL1133" s="486"/>
      <c r="AM1133" s="486"/>
      <c r="AN1133" s="486"/>
      <c r="AO1133" s="1474"/>
      <c r="AP1133" s="486"/>
      <c r="AQ1133" s="1475"/>
      <c r="AR1133" s="1274"/>
      <c r="AS1133" s="486"/>
      <c r="AT1133" s="486"/>
      <c r="AU1133" s="486"/>
    </row>
    <row r="1134" spans="1:47" s="584" customFormat="1" ht="15" customHeight="1" x14ac:dyDescent="0.2">
      <c r="A1134" s="144"/>
      <c r="B1134" s="486"/>
      <c r="C1134" s="1656"/>
      <c r="D1134" s="2030" t="s">
        <v>3178</v>
      </c>
      <c r="E1134" s="486"/>
      <c r="F1134" s="1649" t="s">
        <v>2946</v>
      </c>
      <c r="G1134" s="486">
        <v>36636676</v>
      </c>
      <c r="H1134" s="579" t="s">
        <v>3242</v>
      </c>
      <c r="I1134" s="579"/>
      <c r="J1134" s="579"/>
      <c r="K1134" s="579"/>
      <c r="L1134" s="579"/>
      <c r="M1134" s="579"/>
      <c r="N1134" s="1471"/>
      <c r="O1134" s="486">
        <v>736</v>
      </c>
      <c r="P1134" s="1472">
        <v>44162</v>
      </c>
      <c r="Q1134" s="486" t="s">
        <v>3247</v>
      </c>
      <c r="R1134" s="486" t="s">
        <v>3140</v>
      </c>
      <c r="S1134" s="486" t="s">
        <v>309</v>
      </c>
      <c r="T1134" s="486" t="s">
        <v>60</v>
      </c>
      <c r="U1134" s="486" t="s">
        <v>2869</v>
      </c>
      <c r="V1134" s="1529" t="s">
        <v>1157</v>
      </c>
      <c r="W1134" s="486">
        <v>1</v>
      </c>
      <c r="X1134" s="486"/>
      <c r="Y1134" s="486"/>
      <c r="Z1134" s="1274">
        <v>17</v>
      </c>
      <c r="AA1134" s="486">
        <v>0.3</v>
      </c>
      <c r="AB1134" s="486">
        <v>1000</v>
      </c>
      <c r="AC1134" s="580">
        <v>0</v>
      </c>
      <c r="AD1134" s="1484">
        <v>0</v>
      </c>
      <c r="AE1134" s="1484">
        <v>1</v>
      </c>
      <c r="AF1134" s="1484"/>
      <c r="AG1134" s="1740"/>
      <c r="AH1134" s="1740"/>
      <c r="AI1134" s="1522" t="s">
        <v>3238</v>
      </c>
      <c r="AJ1134" s="1430" t="s">
        <v>3190</v>
      </c>
      <c r="AK1134" s="486"/>
      <c r="AL1134" s="486"/>
      <c r="AM1134" s="486"/>
      <c r="AN1134" s="486"/>
      <c r="AO1134" s="1474"/>
      <c r="AP1134" s="486"/>
      <c r="AQ1134" s="1475"/>
      <c r="AR1134" s="1274"/>
      <c r="AS1134" s="486"/>
      <c r="AT1134" s="486"/>
      <c r="AU1134" s="486"/>
    </row>
    <row r="1135" spans="1:47" s="584" customFormat="1" ht="15" customHeight="1" x14ac:dyDescent="0.2">
      <c r="A1135" s="144"/>
      <c r="B1135" s="486"/>
      <c r="C1135" s="1656"/>
      <c r="D1135" s="2030" t="s">
        <v>3178</v>
      </c>
      <c r="E1135" s="486"/>
      <c r="F1135" s="1649" t="s">
        <v>2946</v>
      </c>
      <c r="G1135" s="486">
        <v>36636677</v>
      </c>
      <c r="H1135" s="579" t="s">
        <v>3243</v>
      </c>
      <c r="I1135" s="579"/>
      <c r="J1135" s="579"/>
      <c r="K1135" s="579"/>
      <c r="L1135" s="579"/>
      <c r="M1135" s="579"/>
      <c r="N1135" s="1471"/>
      <c r="O1135" s="486">
        <v>737</v>
      </c>
      <c r="P1135" s="1472">
        <v>44162</v>
      </c>
      <c r="Q1135" s="486" t="s">
        <v>3248</v>
      </c>
      <c r="R1135" s="486" t="s">
        <v>3141</v>
      </c>
      <c r="S1135" s="486" t="s">
        <v>309</v>
      </c>
      <c r="T1135" s="486" t="s">
        <v>60</v>
      </c>
      <c r="U1135" s="486" t="s">
        <v>2869</v>
      </c>
      <c r="V1135" s="1529" t="s">
        <v>1157</v>
      </c>
      <c r="W1135" s="486">
        <v>1</v>
      </c>
      <c r="X1135" s="486"/>
      <c r="Y1135" s="486"/>
      <c r="Z1135" s="1274">
        <v>17</v>
      </c>
      <c r="AA1135" s="486">
        <v>0.3</v>
      </c>
      <c r="AB1135" s="486">
        <v>1000</v>
      </c>
      <c r="AC1135" s="580">
        <v>0</v>
      </c>
      <c r="AD1135" s="1484">
        <v>0</v>
      </c>
      <c r="AE1135" s="1484">
        <v>1</v>
      </c>
      <c r="AF1135" s="1484"/>
      <c r="AG1135" s="1740"/>
      <c r="AH1135" s="1740"/>
      <c r="AI1135" s="1522" t="s">
        <v>3238</v>
      </c>
      <c r="AJ1135" s="1430" t="s">
        <v>3190</v>
      </c>
      <c r="AK1135" s="486"/>
      <c r="AL1135" s="486"/>
      <c r="AM1135" s="486"/>
      <c r="AN1135" s="486"/>
      <c r="AO1135" s="1474"/>
      <c r="AP1135" s="486"/>
      <c r="AQ1135" s="1475"/>
      <c r="AR1135" s="1274"/>
      <c r="AS1135" s="486"/>
      <c r="AT1135" s="486"/>
      <c r="AU1135" s="486"/>
    </row>
    <row r="1136" spans="1:47" s="584" customFormat="1" ht="15" customHeight="1" x14ac:dyDescent="0.2">
      <c r="A1136" s="144"/>
      <c r="B1136" s="486"/>
      <c r="C1136" s="1657"/>
      <c r="D1136" s="2042">
        <v>34</v>
      </c>
      <c r="E1136" s="486"/>
      <c r="F1136" s="1649" t="s">
        <v>2946</v>
      </c>
      <c r="G1136" s="486">
        <v>36636679</v>
      </c>
      <c r="H1136" s="579" t="s">
        <v>3244</v>
      </c>
      <c r="I1136" s="579"/>
      <c r="J1136" s="579"/>
      <c r="K1136" s="579"/>
      <c r="L1136" s="579"/>
      <c r="M1136" s="579"/>
      <c r="N1136" s="1471"/>
      <c r="O1136" s="486">
        <v>738</v>
      </c>
      <c r="P1136" s="1472">
        <v>44162</v>
      </c>
      <c r="Q1136" s="486" t="s">
        <v>3249</v>
      </c>
      <c r="R1136" s="486" t="s">
        <v>3142</v>
      </c>
      <c r="S1136" s="486" t="s">
        <v>309</v>
      </c>
      <c r="T1136" s="486" t="s">
        <v>60</v>
      </c>
      <c r="U1136" s="486" t="s">
        <v>2869</v>
      </c>
      <c r="V1136" s="1529" t="s">
        <v>1157</v>
      </c>
      <c r="W1136" s="486">
        <v>1</v>
      </c>
      <c r="X1136" s="486"/>
      <c r="Y1136" s="486"/>
      <c r="Z1136" s="1274">
        <v>17</v>
      </c>
      <c r="AA1136" s="486">
        <v>0.3</v>
      </c>
      <c r="AB1136" s="486">
        <v>1000</v>
      </c>
      <c r="AC1136" s="580">
        <v>0</v>
      </c>
      <c r="AD1136" s="1484">
        <v>0</v>
      </c>
      <c r="AE1136" s="1484">
        <v>1</v>
      </c>
      <c r="AF1136" s="1484"/>
      <c r="AG1136" s="1740"/>
      <c r="AH1136" s="1740"/>
      <c r="AI1136" s="1522" t="s">
        <v>3238</v>
      </c>
      <c r="AJ1136" s="1430" t="s">
        <v>3190</v>
      </c>
      <c r="AK1136" s="486"/>
      <c r="AL1136" s="486"/>
      <c r="AM1136" s="486"/>
      <c r="AN1136" s="486"/>
      <c r="AO1136" s="1474"/>
      <c r="AP1136" s="486"/>
      <c r="AQ1136" s="1475"/>
      <c r="AR1136" s="1274"/>
      <c r="AS1136" s="486"/>
      <c r="AT1136" s="486"/>
      <c r="AU1136" s="486"/>
    </row>
    <row r="1137" spans="1:47" ht="21" customHeight="1" x14ac:dyDescent="0.2"/>
    <row r="1138" spans="1:47" s="584" customFormat="1" ht="15" customHeight="1" x14ac:dyDescent="0.2">
      <c r="A1138" s="144"/>
      <c r="B1138" s="486"/>
      <c r="C1138" s="1655" t="s">
        <v>3250</v>
      </c>
      <c r="D1138" s="2030"/>
      <c r="E1138" s="486" t="s">
        <v>328</v>
      </c>
      <c r="F1138" s="1649" t="s">
        <v>2946</v>
      </c>
      <c r="G1138" s="486">
        <v>36637431</v>
      </c>
      <c r="H1138" s="579" t="s">
        <v>3251</v>
      </c>
      <c r="I1138" s="579"/>
      <c r="J1138" s="579"/>
      <c r="K1138" s="579"/>
      <c r="L1138" s="579"/>
      <c r="M1138" s="579"/>
      <c r="N1138" s="1471"/>
      <c r="O1138" s="486">
        <v>739</v>
      </c>
      <c r="P1138" s="1472">
        <v>44162</v>
      </c>
      <c r="Q1138" s="486" t="s">
        <v>3256</v>
      </c>
      <c r="R1138" s="486" t="s">
        <v>3138</v>
      </c>
      <c r="S1138" s="486" t="s">
        <v>309</v>
      </c>
      <c r="T1138" s="486" t="s">
        <v>60</v>
      </c>
      <c r="U1138" s="486" t="s">
        <v>2869</v>
      </c>
      <c r="V1138" s="1529" t="s">
        <v>1157</v>
      </c>
      <c r="W1138" s="486">
        <v>1</v>
      </c>
      <c r="X1138" s="486"/>
      <c r="Y1138" s="486"/>
      <c r="Z1138" s="1274">
        <v>17</v>
      </c>
      <c r="AA1138" s="486">
        <v>0.3</v>
      </c>
      <c r="AB1138" s="486">
        <v>1000</v>
      </c>
      <c r="AC1138" s="580">
        <v>0</v>
      </c>
      <c r="AD1138" s="1484">
        <v>0</v>
      </c>
      <c r="AE1138" s="1484">
        <v>1</v>
      </c>
      <c r="AF1138" s="1484"/>
      <c r="AG1138" s="1740"/>
      <c r="AH1138" s="1740"/>
      <c r="AI1138" s="1522" t="s">
        <v>3261</v>
      </c>
      <c r="AJ1138" s="1430"/>
      <c r="AK1138" s="486"/>
      <c r="AL1138" s="486"/>
      <c r="AM1138" s="486"/>
      <c r="AN1138" s="486"/>
      <c r="AO1138" s="1474"/>
      <c r="AP1138" s="486"/>
      <c r="AQ1138" s="1475"/>
      <c r="AR1138" s="1274"/>
      <c r="AS1138" s="486"/>
      <c r="AT1138" s="486"/>
      <c r="AU1138" s="486"/>
    </row>
    <row r="1139" spans="1:47" s="584" customFormat="1" ht="15" customHeight="1" x14ac:dyDescent="0.2">
      <c r="A1139" s="144"/>
      <c r="B1139" s="486"/>
      <c r="C1139" s="1656"/>
      <c r="D1139" s="2030"/>
      <c r="E1139" s="486"/>
      <c r="F1139" s="1649" t="s">
        <v>2946</v>
      </c>
      <c r="G1139" s="486">
        <v>36637432</v>
      </c>
      <c r="H1139" s="579" t="s">
        <v>3252</v>
      </c>
      <c r="I1139" s="579"/>
      <c r="J1139" s="579"/>
      <c r="K1139" s="579"/>
      <c r="L1139" s="579"/>
      <c r="M1139" s="579"/>
      <c r="N1139" s="1471"/>
      <c r="O1139" s="486">
        <v>740</v>
      </c>
      <c r="P1139" s="1472">
        <v>44162</v>
      </c>
      <c r="Q1139" s="486" t="s">
        <v>3257</v>
      </c>
      <c r="R1139" s="486" t="s">
        <v>3139</v>
      </c>
      <c r="S1139" s="486" t="s">
        <v>309</v>
      </c>
      <c r="T1139" s="486" t="s">
        <v>60</v>
      </c>
      <c r="U1139" s="486" t="s">
        <v>2869</v>
      </c>
      <c r="V1139" s="1529" t="s">
        <v>1157</v>
      </c>
      <c r="W1139" s="486">
        <v>1</v>
      </c>
      <c r="X1139" s="486"/>
      <c r="Y1139" s="486"/>
      <c r="Z1139" s="1274">
        <v>17</v>
      </c>
      <c r="AA1139" s="486">
        <v>0.3</v>
      </c>
      <c r="AB1139" s="486">
        <v>1000</v>
      </c>
      <c r="AC1139" s="580">
        <v>0</v>
      </c>
      <c r="AD1139" s="1484">
        <v>0</v>
      </c>
      <c r="AE1139" s="1484">
        <v>1</v>
      </c>
      <c r="AF1139" s="1484"/>
      <c r="AG1139" s="1740"/>
      <c r="AH1139" s="1740"/>
      <c r="AI1139" s="1522" t="s">
        <v>3261</v>
      </c>
      <c r="AJ1139" s="1430"/>
      <c r="AK1139" s="486"/>
      <c r="AL1139" s="486"/>
      <c r="AM1139" s="486"/>
      <c r="AN1139" s="486"/>
      <c r="AO1139" s="1474"/>
      <c r="AP1139" s="486"/>
      <c r="AQ1139" s="1475"/>
      <c r="AR1139" s="1274"/>
      <c r="AS1139" s="486"/>
      <c r="AT1139" s="486"/>
      <c r="AU1139" s="486"/>
    </row>
    <row r="1140" spans="1:47" s="584" customFormat="1" ht="15" customHeight="1" x14ac:dyDescent="0.2">
      <c r="A1140" s="144"/>
      <c r="B1140" s="486"/>
      <c r="C1140" s="1656"/>
      <c r="D1140" s="2030"/>
      <c r="E1140" s="486"/>
      <c r="F1140" s="1649" t="s">
        <v>2946</v>
      </c>
      <c r="G1140" s="486">
        <v>36637433</v>
      </c>
      <c r="H1140" s="579" t="s">
        <v>3253</v>
      </c>
      <c r="I1140" s="579"/>
      <c r="J1140" s="579"/>
      <c r="K1140" s="579"/>
      <c r="L1140" s="579"/>
      <c r="M1140" s="579"/>
      <c r="N1140" s="1471"/>
      <c r="O1140" s="486">
        <v>741</v>
      </c>
      <c r="P1140" s="1472">
        <v>44162</v>
      </c>
      <c r="Q1140" s="486" t="s">
        <v>3258</v>
      </c>
      <c r="R1140" s="486" t="s">
        <v>3140</v>
      </c>
      <c r="S1140" s="486" t="s">
        <v>309</v>
      </c>
      <c r="T1140" s="486" t="s">
        <v>60</v>
      </c>
      <c r="U1140" s="486" t="s">
        <v>2869</v>
      </c>
      <c r="V1140" s="1529" t="s">
        <v>1157</v>
      </c>
      <c r="W1140" s="486">
        <v>1</v>
      </c>
      <c r="X1140" s="486"/>
      <c r="Y1140" s="486"/>
      <c r="Z1140" s="1274">
        <v>17</v>
      </c>
      <c r="AA1140" s="486">
        <v>0.3</v>
      </c>
      <c r="AB1140" s="486">
        <v>1000</v>
      </c>
      <c r="AC1140" s="580">
        <v>0</v>
      </c>
      <c r="AD1140" s="1484">
        <v>0</v>
      </c>
      <c r="AE1140" s="1484">
        <v>1</v>
      </c>
      <c r="AF1140" s="1484"/>
      <c r="AG1140" s="1740"/>
      <c r="AH1140" s="1740"/>
      <c r="AI1140" s="1522" t="s">
        <v>3261</v>
      </c>
      <c r="AJ1140" s="1430"/>
      <c r="AK1140" s="486"/>
      <c r="AL1140" s="486"/>
      <c r="AM1140" s="486"/>
      <c r="AN1140" s="486"/>
      <c r="AO1140" s="1474"/>
      <c r="AP1140" s="486"/>
      <c r="AQ1140" s="1475"/>
      <c r="AR1140" s="1274"/>
      <c r="AS1140" s="486"/>
      <c r="AT1140" s="486"/>
      <c r="AU1140" s="486"/>
    </row>
    <row r="1141" spans="1:47" s="584" customFormat="1" ht="15" customHeight="1" x14ac:dyDescent="0.2">
      <c r="A1141" s="144"/>
      <c r="B1141" s="486"/>
      <c r="C1141" s="1656"/>
      <c r="D1141" s="2030"/>
      <c r="E1141" s="486"/>
      <c r="F1141" s="1649" t="s">
        <v>2946</v>
      </c>
      <c r="G1141" s="486">
        <v>36637434</v>
      </c>
      <c r="H1141" s="579" t="s">
        <v>3254</v>
      </c>
      <c r="I1141" s="579"/>
      <c r="J1141" s="579"/>
      <c r="K1141" s="579"/>
      <c r="L1141" s="579"/>
      <c r="M1141" s="579"/>
      <c r="N1141" s="1471"/>
      <c r="O1141" s="486">
        <v>742</v>
      </c>
      <c r="P1141" s="1472">
        <v>44162</v>
      </c>
      <c r="Q1141" s="486" t="s">
        <v>3259</v>
      </c>
      <c r="R1141" s="486" t="s">
        <v>3141</v>
      </c>
      <c r="S1141" s="486" t="s">
        <v>309</v>
      </c>
      <c r="T1141" s="486" t="s">
        <v>60</v>
      </c>
      <c r="U1141" s="486" t="s">
        <v>2869</v>
      </c>
      <c r="V1141" s="1529" t="s">
        <v>1157</v>
      </c>
      <c r="W1141" s="486">
        <v>1</v>
      </c>
      <c r="X1141" s="486"/>
      <c r="Y1141" s="486"/>
      <c r="Z1141" s="1274">
        <v>17</v>
      </c>
      <c r="AA1141" s="486">
        <v>0.3</v>
      </c>
      <c r="AB1141" s="486">
        <v>1000</v>
      </c>
      <c r="AC1141" s="580">
        <v>0</v>
      </c>
      <c r="AD1141" s="1484">
        <v>0</v>
      </c>
      <c r="AE1141" s="1484">
        <v>1</v>
      </c>
      <c r="AF1141" s="1484"/>
      <c r="AG1141" s="1740"/>
      <c r="AH1141" s="1740"/>
      <c r="AI1141" s="1522" t="s">
        <v>3261</v>
      </c>
      <c r="AJ1141" s="1430"/>
      <c r="AK1141" s="486"/>
      <c r="AL1141" s="486"/>
      <c r="AM1141" s="486"/>
      <c r="AN1141" s="486"/>
      <c r="AO1141" s="1474"/>
      <c r="AP1141" s="486"/>
      <c r="AQ1141" s="1475"/>
      <c r="AR1141" s="1274"/>
      <c r="AS1141" s="486"/>
      <c r="AT1141" s="486"/>
      <c r="AU1141" s="486"/>
    </row>
    <row r="1142" spans="1:47" s="584" customFormat="1" ht="15" customHeight="1" x14ac:dyDescent="0.2">
      <c r="A1142" s="144"/>
      <c r="B1142" s="486"/>
      <c r="C1142" s="1657"/>
      <c r="D1142" s="2042"/>
      <c r="E1142" s="486"/>
      <c r="F1142" s="1649" t="s">
        <v>2946</v>
      </c>
      <c r="G1142" s="486">
        <v>36637436</v>
      </c>
      <c r="H1142" s="579" t="s">
        <v>3255</v>
      </c>
      <c r="I1142" s="579"/>
      <c r="J1142" s="579"/>
      <c r="K1142" s="579"/>
      <c r="L1142" s="579"/>
      <c r="M1142" s="579"/>
      <c r="N1142" s="1471"/>
      <c r="O1142" s="486">
        <v>743</v>
      </c>
      <c r="P1142" s="1472">
        <v>44162</v>
      </c>
      <c r="Q1142" s="486" t="s">
        <v>3260</v>
      </c>
      <c r="R1142" s="486" t="s">
        <v>3142</v>
      </c>
      <c r="S1142" s="486" t="s">
        <v>309</v>
      </c>
      <c r="T1142" s="486" t="s">
        <v>60</v>
      </c>
      <c r="U1142" s="486" t="s">
        <v>2869</v>
      </c>
      <c r="V1142" s="1529" t="s">
        <v>1157</v>
      </c>
      <c r="W1142" s="486">
        <v>1</v>
      </c>
      <c r="X1142" s="486"/>
      <c r="Y1142" s="486"/>
      <c r="Z1142" s="1274">
        <v>17</v>
      </c>
      <c r="AA1142" s="486">
        <v>0.3</v>
      </c>
      <c r="AB1142" s="486">
        <v>1000</v>
      </c>
      <c r="AC1142" s="580">
        <v>0</v>
      </c>
      <c r="AD1142" s="1484">
        <v>0</v>
      </c>
      <c r="AE1142" s="1484">
        <v>1</v>
      </c>
      <c r="AF1142" s="1484"/>
      <c r="AG1142" s="1740"/>
      <c r="AH1142" s="1740"/>
      <c r="AI1142" s="1522" t="s">
        <v>3261</v>
      </c>
      <c r="AJ1142" s="1430"/>
      <c r="AK1142" s="486"/>
      <c r="AL1142" s="486"/>
      <c r="AM1142" s="486"/>
      <c r="AN1142" s="486"/>
      <c r="AO1142" s="1474"/>
      <c r="AP1142" s="486"/>
      <c r="AQ1142" s="1475"/>
      <c r="AR1142" s="1274"/>
      <c r="AS1142" s="486"/>
      <c r="AT1142" s="486"/>
      <c r="AU1142" s="486"/>
    </row>
    <row r="1143" spans="1:47" x14ac:dyDescent="0.2">
      <c r="V1143" s="1461"/>
    </row>
    <row r="1144" spans="1:47" s="617" customFormat="1" ht="15" customHeight="1" x14ac:dyDescent="0.2">
      <c r="A1144" s="157"/>
      <c r="B1144" s="246"/>
      <c r="C1144" s="2713" t="s">
        <v>3274</v>
      </c>
      <c r="D1144" s="2032" t="s">
        <v>897</v>
      </c>
      <c r="E1144" s="246"/>
      <c r="F1144" s="1650" t="s">
        <v>2946</v>
      </c>
      <c r="G1144" s="1530">
        <v>36776085</v>
      </c>
      <c r="H1144" s="612" t="s">
        <v>3263</v>
      </c>
      <c r="I1144" s="612"/>
      <c r="J1144" s="612"/>
      <c r="K1144" s="612"/>
      <c r="L1144" s="612"/>
      <c r="M1144" s="612"/>
      <c r="N1144" s="1531"/>
      <c r="O1144" s="246">
        <v>744</v>
      </c>
      <c r="P1144" s="1532">
        <v>44167</v>
      </c>
      <c r="Q1144" s="246" t="s">
        <v>3264</v>
      </c>
      <c r="R1144" s="246" t="s">
        <v>3185</v>
      </c>
      <c r="S1144" s="246" t="s">
        <v>309</v>
      </c>
      <c r="T1144" s="246" t="s">
        <v>60</v>
      </c>
      <c r="U1144" s="412" t="s">
        <v>1785</v>
      </c>
      <c r="V1144" s="1533" t="s">
        <v>1157</v>
      </c>
      <c r="W1144" s="246">
        <v>1</v>
      </c>
      <c r="X1144" s="246"/>
      <c r="Y1144" s="246"/>
      <c r="Z1144" s="247">
        <v>17</v>
      </c>
      <c r="AA1144" s="246">
        <v>0.3</v>
      </c>
      <c r="AB1144" s="246">
        <v>1000</v>
      </c>
      <c r="AC1144" s="613">
        <v>0</v>
      </c>
      <c r="AD1144" s="1483">
        <v>0</v>
      </c>
      <c r="AE1144" s="1483">
        <v>1</v>
      </c>
      <c r="AF1144" s="1483"/>
      <c r="AG1144" s="1743"/>
      <c r="AH1144" s="1743"/>
      <c r="AI1144" s="1534" t="s">
        <v>3189</v>
      </c>
      <c r="AJ1144" s="1436" t="s">
        <v>3328</v>
      </c>
      <c r="AK1144" s="246"/>
      <c r="AL1144" s="246"/>
      <c r="AM1144" s="246"/>
      <c r="AN1144" s="246"/>
      <c r="AO1144" s="1535"/>
      <c r="AP1144" s="246"/>
      <c r="AQ1144" s="1536"/>
      <c r="AR1144" s="247"/>
      <c r="AS1144" s="246"/>
      <c r="AT1144" s="246"/>
      <c r="AU1144" s="246"/>
    </row>
    <row r="1145" spans="1:47" s="617" customFormat="1" ht="15" customHeight="1" x14ac:dyDescent="0.2">
      <c r="A1145" s="157"/>
      <c r="B1145" s="246"/>
      <c r="C1145" s="2714"/>
      <c r="D1145" s="2032" t="s">
        <v>897</v>
      </c>
      <c r="E1145" s="246"/>
      <c r="F1145" s="1650" t="s">
        <v>2946</v>
      </c>
      <c r="G1145" s="1530">
        <v>36776087</v>
      </c>
      <c r="H1145" s="612" t="s">
        <v>3265</v>
      </c>
      <c r="I1145" s="612"/>
      <c r="J1145" s="612"/>
      <c r="K1145" s="612"/>
      <c r="L1145" s="612"/>
      <c r="M1145" s="612"/>
      <c r="N1145" s="1531"/>
      <c r="O1145" s="246">
        <v>745</v>
      </c>
      <c r="P1145" s="1532">
        <v>44167</v>
      </c>
      <c r="Q1145" s="246" t="s">
        <v>3268</v>
      </c>
      <c r="R1145" s="246" t="s">
        <v>3185</v>
      </c>
      <c r="S1145" s="246" t="s">
        <v>309</v>
      </c>
      <c r="T1145" s="246" t="s">
        <v>60</v>
      </c>
      <c r="U1145" s="412" t="s">
        <v>1785</v>
      </c>
      <c r="V1145" s="1533" t="s">
        <v>1157</v>
      </c>
      <c r="W1145" s="246">
        <v>1</v>
      </c>
      <c r="X1145" s="246"/>
      <c r="Y1145" s="246"/>
      <c r="Z1145" s="247">
        <v>17</v>
      </c>
      <c r="AA1145" s="246">
        <v>0.3</v>
      </c>
      <c r="AB1145" s="246">
        <v>1000</v>
      </c>
      <c r="AC1145" s="613">
        <v>0</v>
      </c>
      <c r="AD1145" s="1483">
        <v>0</v>
      </c>
      <c r="AE1145" s="1483">
        <v>1</v>
      </c>
      <c r="AF1145" s="1483"/>
      <c r="AG1145" s="1743"/>
      <c r="AH1145" s="1743"/>
      <c r="AI1145" s="1534" t="s">
        <v>3189</v>
      </c>
      <c r="AJ1145" s="1436" t="s">
        <v>3271</v>
      </c>
      <c r="AK1145" s="246"/>
      <c r="AL1145" s="246"/>
      <c r="AM1145" s="246"/>
      <c r="AN1145" s="246"/>
      <c r="AO1145" s="1535"/>
      <c r="AP1145" s="246"/>
      <c r="AQ1145" s="1536"/>
      <c r="AR1145" s="247"/>
      <c r="AS1145" s="246"/>
      <c r="AT1145" s="246"/>
      <c r="AU1145" s="246"/>
    </row>
    <row r="1146" spans="1:47" s="617" customFormat="1" ht="15" customHeight="1" x14ac:dyDescent="0.2">
      <c r="A1146" s="157"/>
      <c r="B1146" s="246"/>
      <c r="C1146" s="2714"/>
      <c r="D1146" s="2032" t="s">
        <v>897</v>
      </c>
      <c r="E1146" s="246"/>
      <c r="F1146" s="1650" t="s">
        <v>2946</v>
      </c>
      <c r="G1146" s="1530">
        <v>36776088</v>
      </c>
      <c r="H1146" s="612" t="s">
        <v>3266</v>
      </c>
      <c r="I1146" s="612"/>
      <c r="J1146" s="612"/>
      <c r="K1146" s="612"/>
      <c r="L1146" s="612"/>
      <c r="M1146" s="612"/>
      <c r="N1146" s="1531"/>
      <c r="O1146" s="246">
        <v>746</v>
      </c>
      <c r="P1146" s="1532">
        <v>44167</v>
      </c>
      <c r="Q1146" s="246" t="s">
        <v>3269</v>
      </c>
      <c r="R1146" s="246" t="s">
        <v>3185</v>
      </c>
      <c r="S1146" s="246" t="s">
        <v>309</v>
      </c>
      <c r="T1146" s="246" t="s">
        <v>60</v>
      </c>
      <c r="U1146" s="412" t="s">
        <v>1785</v>
      </c>
      <c r="V1146" s="1533" t="s">
        <v>1157</v>
      </c>
      <c r="W1146" s="246">
        <v>1</v>
      </c>
      <c r="X1146" s="246"/>
      <c r="Y1146" s="246"/>
      <c r="Z1146" s="247">
        <v>17</v>
      </c>
      <c r="AA1146" s="246">
        <v>0.3</v>
      </c>
      <c r="AB1146" s="246">
        <v>1000</v>
      </c>
      <c r="AC1146" s="613">
        <v>0</v>
      </c>
      <c r="AD1146" s="1483">
        <v>0</v>
      </c>
      <c r="AE1146" s="1483">
        <v>1</v>
      </c>
      <c r="AF1146" s="1483"/>
      <c r="AG1146" s="1743"/>
      <c r="AH1146" s="1743"/>
      <c r="AI1146" s="1534" t="s">
        <v>3189</v>
      </c>
      <c r="AJ1146" s="1436" t="s">
        <v>3272</v>
      </c>
      <c r="AK1146" s="246"/>
      <c r="AL1146" s="246"/>
      <c r="AM1146" s="246"/>
      <c r="AN1146" s="246"/>
      <c r="AO1146" s="1535"/>
      <c r="AP1146" s="246"/>
      <c r="AQ1146" s="1536"/>
      <c r="AR1146" s="247"/>
      <c r="AS1146" s="246"/>
      <c r="AT1146" s="246"/>
      <c r="AU1146" s="246"/>
    </row>
    <row r="1147" spans="1:47" s="617" customFormat="1" ht="15" customHeight="1" x14ac:dyDescent="0.2">
      <c r="A1147" s="157"/>
      <c r="B1147" s="246"/>
      <c r="C1147" s="2715"/>
      <c r="D1147" s="2032" t="s">
        <v>897</v>
      </c>
      <c r="E1147" s="246"/>
      <c r="F1147" s="1650" t="s">
        <v>2946</v>
      </c>
      <c r="G1147" s="1530">
        <v>36776102</v>
      </c>
      <c r="H1147" s="612" t="s">
        <v>3267</v>
      </c>
      <c r="I1147" s="612"/>
      <c r="J1147" s="612"/>
      <c r="K1147" s="612"/>
      <c r="L1147" s="612"/>
      <c r="M1147" s="612"/>
      <c r="N1147" s="1531"/>
      <c r="O1147" s="246">
        <v>747</v>
      </c>
      <c r="P1147" s="1532">
        <v>44167</v>
      </c>
      <c r="Q1147" s="246" t="s">
        <v>3270</v>
      </c>
      <c r="R1147" s="246" t="s">
        <v>3185</v>
      </c>
      <c r="S1147" s="246" t="s">
        <v>309</v>
      </c>
      <c r="T1147" s="246" t="s">
        <v>60</v>
      </c>
      <c r="U1147" s="412" t="s">
        <v>1785</v>
      </c>
      <c r="V1147" s="1533" t="s">
        <v>1157</v>
      </c>
      <c r="W1147" s="246">
        <v>1</v>
      </c>
      <c r="X1147" s="246"/>
      <c r="Y1147" s="246"/>
      <c r="Z1147" s="247">
        <v>17</v>
      </c>
      <c r="AA1147" s="246">
        <v>0.3</v>
      </c>
      <c r="AB1147" s="246">
        <v>1000</v>
      </c>
      <c r="AC1147" s="613">
        <v>0</v>
      </c>
      <c r="AD1147" s="1483">
        <v>0</v>
      </c>
      <c r="AE1147" s="1483">
        <v>1</v>
      </c>
      <c r="AF1147" s="1483"/>
      <c r="AG1147" s="1743"/>
      <c r="AH1147" s="1743"/>
      <c r="AI1147" s="1534" t="s">
        <v>3189</v>
      </c>
      <c r="AJ1147" s="1436" t="s">
        <v>3273</v>
      </c>
      <c r="AK1147" s="246"/>
      <c r="AL1147" s="246"/>
      <c r="AM1147" s="246"/>
      <c r="AN1147" s="246"/>
      <c r="AO1147" s="1535"/>
      <c r="AP1147" s="246"/>
      <c r="AQ1147" s="1536"/>
      <c r="AR1147" s="247"/>
      <c r="AS1147" s="246"/>
      <c r="AT1147" s="246"/>
      <c r="AU1147" s="246"/>
    </row>
    <row r="1148" spans="1:47" x14ac:dyDescent="0.2">
      <c r="V1148" s="1461"/>
    </row>
    <row r="1149" spans="1:47" s="73" customFormat="1" ht="15" customHeight="1" x14ac:dyDescent="0.2">
      <c r="A1149" s="142"/>
      <c r="B1149" s="138"/>
      <c r="C1149" s="12"/>
      <c r="D1149" s="2030" t="s">
        <v>3286</v>
      </c>
      <c r="E1149" s="138" t="s">
        <v>328</v>
      </c>
      <c r="F1149" s="1651" t="s">
        <v>2946</v>
      </c>
      <c r="G1149" s="138">
        <v>36702516</v>
      </c>
      <c r="H1149" s="143" t="s">
        <v>3277</v>
      </c>
      <c r="I1149" s="143"/>
      <c r="J1149" s="143"/>
      <c r="K1149" s="143"/>
      <c r="L1149" s="143"/>
      <c r="M1149" s="143"/>
      <c r="N1149" s="1525"/>
      <c r="O1149" s="138">
        <v>748</v>
      </c>
      <c r="P1149" s="169">
        <v>44165</v>
      </c>
      <c r="Q1149" s="138" t="s">
        <v>3276</v>
      </c>
      <c r="R1149" s="138" t="s">
        <v>3221</v>
      </c>
      <c r="S1149" s="138" t="s">
        <v>309</v>
      </c>
      <c r="T1149" s="1527" t="s">
        <v>22</v>
      </c>
      <c r="U1149" s="138" t="s">
        <v>3331</v>
      </c>
      <c r="V1149" s="1529" t="s">
        <v>254</v>
      </c>
      <c r="W1149" s="138">
        <v>7</v>
      </c>
      <c r="X1149" s="198">
        <v>10720</v>
      </c>
      <c r="Y1149" s="138"/>
      <c r="Z1149" s="170">
        <v>17</v>
      </c>
      <c r="AA1149" s="486">
        <v>0.25</v>
      </c>
      <c r="AB1149" s="198">
        <v>28000</v>
      </c>
      <c r="AC1149" s="975">
        <v>0</v>
      </c>
      <c r="AD1149" s="1484">
        <v>0</v>
      </c>
      <c r="AE1149" s="1484">
        <v>1</v>
      </c>
      <c r="AF1149" s="1484"/>
      <c r="AG1149" s="1740"/>
      <c r="AH1149" s="1740"/>
      <c r="AI1149" s="1473" t="s">
        <v>3030</v>
      </c>
      <c r="AJ1149" s="1526" t="s">
        <v>3329</v>
      </c>
      <c r="AK1149" s="138"/>
      <c r="AL1149" s="138"/>
      <c r="AM1149" s="138"/>
      <c r="AN1149" s="138"/>
      <c r="AO1149" s="171"/>
      <c r="AP1149" s="138"/>
      <c r="AQ1149" s="172"/>
      <c r="AR1149" s="170"/>
      <c r="AS1149" s="138"/>
      <c r="AT1149" s="138"/>
      <c r="AU1149" s="138"/>
    </row>
    <row r="1150" spans="1:47" x14ac:dyDescent="0.2">
      <c r="V1150" s="1461"/>
    </row>
    <row r="1151" spans="1:47" s="73" customFormat="1" ht="15" customHeight="1" x14ac:dyDescent="0.2">
      <c r="A1151" s="142"/>
      <c r="B1151" s="138"/>
      <c r="C1151" s="2692" t="s">
        <v>3275</v>
      </c>
      <c r="D1151" s="2023" t="s">
        <v>1251</v>
      </c>
      <c r="E1151" s="138" t="s">
        <v>328</v>
      </c>
      <c r="F1151" s="1589" t="s">
        <v>2886</v>
      </c>
      <c r="G1151" s="138">
        <v>36703069</v>
      </c>
      <c r="H1151" s="143" t="s">
        <v>3278</v>
      </c>
      <c r="I1151" s="143"/>
      <c r="J1151" s="143"/>
      <c r="K1151" s="143"/>
      <c r="L1151" s="143"/>
      <c r="M1151" s="143"/>
      <c r="N1151" s="1525"/>
      <c r="O1151" s="138">
        <v>749</v>
      </c>
      <c r="P1151" s="169">
        <v>44162</v>
      </c>
      <c r="Q1151" s="138" t="s">
        <v>3282</v>
      </c>
      <c r="R1151" s="138" t="s">
        <v>3211</v>
      </c>
      <c r="S1151" s="138" t="s">
        <v>309</v>
      </c>
      <c r="T1151" s="1527" t="s">
        <v>22</v>
      </c>
      <c r="U1151" s="138" t="s">
        <v>3331</v>
      </c>
      <c r="V1151" s="1529" t="s">
        <v>254</v>
      </c>
      <c r="W1151" s="138">
        <v>7</v>
      </c>
      <c r="X1151" s="486">
        <v>22512</v>
      </c>
      <c r="Y1151" s="138"/>
      <c r="Z1151" s="170">
        <v>17</v>
      </c>
      <c r="AA1151" s="138">
        <v>0.3</v>
      </c>
      <c r="AB1151" s="198">
        <v>28000</v>
      </c>
      <c r="AC1151" s="975">
        <v>0</v>
      </c>
      <c r="AD1151" s="1484">
        <v>0</v>
      </c>
      <c r="AE1151" s="1484">
        <v>1</v>
      </c>
      <c r="AF1151" s="1484"/>
      <c r="AG1151" s="1740"/>
      <c r="AH1151" s="1740"/>
      <c r="AI1151" s="1473" t="s">
        <v>3030</v>
      </c>
      <c r="AJ1151" s="1526" t="s">
        <v>3330</v>
      </c>
      <c r="AK1151" s="138"/>
      <c r="AL1151" s="138"/>
      <c r="AM1151" s="138"/>
      <c r="AN1151" s="138"/>
      <c r="AO1151" s="171"/>
      <c r="AP1151" s="138"/>
      <c r="AQ1151" s="172"/>
      <c r="AR1151" s="170"/>
      <c r="AS1151" s="138"/>
      <c r="AT1151" s="138"/>
      <c r="AU1151" s="138"/>
    </row>
    <row r="1152" spans="1:47" s="73" customFormat="1" ht="15" customHeight="1" x14ac:dyDescent="0.2">
      <c r="A1152" s="142"/>
      <c r="B1152" s="138"/>
      <c r="C1152" s="2693"/>
      <c r="D1152" s="2023" t="s">
        <v>1251</v>
      </c>
      <c r="E1152" s="138" t="s">
        <v>328</v>
      </c>
      <c r="F1152" s="1589" t="s">
        <v>2886</v>
      </c>
      <c r="G1152" s="138">
        <v>36703071</v>
      </c>
      <c r="H1152" s="143" t="s">
        <v>3279</v>
      </c>
      <c r="I1152" s="143"/>
      <c r="J1152" s="143"/>
      <c r="K1152" s="143"/>
      <c r="L1152" s="143"/>
      <c r="M1152" s="143"/>
      <c r="N1152" s="1525"/>
      <c r="O1152" s="138">
        <v>750</v>
      </c>
      <c r="P1152" s="169">
        <v>44163</v>
      </c>
      <c r="Q1152" s="138" t="s">
        <v>3283</v>
      </c>
      <c r="R1152" s="138" t="s">
        <v>3282</v>
      </c>
      <c r="S1152" s="138" t="s">
        <v>309</v>
      </c>
      <c r="T1152" s="1527" t="s">
        <v>22</v>
      </c>
      <c r="U1152" s="138" t="s">
        <v>3331</v>
      </c>
      <c r="V1152" s="1529" t="s">
        <v>254</v>
      </c>
      <c r="W1152" s="138">
        <v>7</v>
      </c>
      <c r="X1152" s="138">
        <v>22512</v>
      </c>
      <c r="Y1152" s="138"/>
      <c r="Z1152" s="170">
        <v>17</v>
      </c>
      <c r="AA1152" s="138">
        <v>0.3</v>
      </c>
      <c r="AB1152" s="198">
        <v>28000</v>
      </c>
      <c r="AC1152" s="975">
        <v>0</v>
      </c>
      <c r="AD1152" s="1484">
        <v>0</v>
      </c>
      <c r="AE1152" s="1484">
        <v>1</v>
      </c>
      <c r="AF1152" s="1484"/>
      <c r="AG1152" s="1740"/>
      <c r="AH1152" s="1740"/>
      <c r="AI1152" s="1473" t="s">
        <v>3030</v>
      </c>
      <c r="AJ1152" s="1526" t="s">
        <v>3330</v>
      </c>
      <c r="AK1152" s="138"/>
      <c r="AL1152" s="138"/>
      <c r="AM1152" s="138"/>
      <c r="AN1152" s="138"/>
      <c r="AO1152" s="171"/>
      <c r="AP1152" s="138"/>
      <c r="AQ1152" s="172"/>
      <c r="AR1152" s="170"/>
      <c r="AS1152" s="138"/>
      <c r="AT1152" s="138"/>
      <c r="AU1152" s="138"/>
    </row>
    <row r="1153" spans="1:47" s="73" customFormat="1" ht="15" customHeight="1" x14ac:dyDescent="0.2">
      <c r="A1153" s="142"/>
      <c r="B1153" s="138"/>
      <c r="C1153" s="2693"/>
      <c r="D1153" s="2023" t="s">
        <v>1251</v>
      </c>
      <c r="E1153" s="138" t="s">
        <v>328</v>
      </c>
      <c r="F1153" s="1589" t="s">
        <v>2886</v>
      </c>
      <c r="G1153" s="138">
        <v>36703073</v>
      </c>
      <c r="H1153" s="143" t="s">
        <v>3280</v>
      </c>
      <c r="I1153" s="143"/>
      <c r="J1153" s="143"/>
      <c r="K1153" s="143"/>
      <c r="L1153" s="143"/>
      <c r="M1153" s="143"/>
      <c r="N1153" s="1525"/>
      <c r="O1153" s="138">
        <v>751</v>
      </c>
      <c r="P1153" s="169">
        <v>44163</v>
      </c>
      <c r="Q1153" s="138" t="s">
        <v>3284</v>
      </c>
      <c r="R1153" s="138" t="s">
        <v>3282</v>
      </c>
      <c r="S1153" s="138" t="s">
        <v>309</v>
      </c>
      <c r="T1153" s="1527" t="s">
        <v>22</v>
      </c>
      <c r="U1153" s="138" t="s">
        <v>3331</v>
      </c>
      <c r="V1153" s="1529" t="s">
        <v>254</v>
      </c>
      <c r="W1153" s="138">
        <v>7</v>
      </c>
      <c r="X1153" s="138">
        <v>22512</v>
      </c>
      <c r="Y1153" s="138"/>
      <c r="Z1153" s="170">
        <v>17</v>
      </c>
      <c r="AA1153" s="138">
        <v>0.3</v>
      </c>
      <c r="AB1153" s="198">
        <v>28000</v>
      </c>
      <c r="AC1153" s="975">
        <v>0</v>
      </c>
      <c r="AD1153" s="1484">
        <v>0</v>
      </c>
      <c r="AE1153" s="1484">
        <v>1</v>
      </c>
      <c r="AF1153" s="1484"/>
      <c r="AG1153" s="1740"/>
      <c r="AH1153" s="1740"/>
      <c r="AI1153" s="1473" t="s">
        <v>3030</v>
      </c>
      <c r="AJ1153" s="1526" t="s">
        <v>3330</v>
      </c>
      <c r="AK1153" s="138"/>
      <c r="AL1153" s="138"/>
      <c r="AM1153" s="138"/>
      <c r="AN1153" s="138"/>
      <c r="AO1153" s="171"/>
      <c r="AP1153" s="138"/>
      <c r="AQ1153" s="172"/>
      <c r="AR1153" s="170"/>
      <c r="AS1153" s="138"/>
      <c r="AT1153" s="138"/>
      <c r="AU1153" s="138"/>
    </row>
    <row r="1154" spans="1:47" s="73" customFormat="1" ht="15" customHeight="1" x14ac:dyDescent="0.2">
      <c r="A1154" s="142"/>
      <c r="B1154" s="138"/>
      <c r="C1154" s="2694"/>
      <c r="D1154" s="2023" t="s">
        <v>1251</v>
      </c>
      <c r="E1154" s="138" t="s">
        <v>328</v>
      </c>
      <c r="F1154" s="1589" t="s">
        <v>2886</v>
      </c>
      <c r="G1154" s="138">
        <v>36703076</v>
      </c>
      <c r="H1154" s="143" t="s">
        <v>3281</v>
      </c>
      <c r="I1154" s="143"/>
      <c r="J1154" s="143"/>
      <c r="K1154" s="143"/>
      <c r="L1154" s="143"/>
      <c r="M1154" s="143"/>
      <c r="N1154" s="1525"/>
      <c r="O1154" s="138">
        <v>752</v>
      </c>
      <c r="P1154" s="169">
        <v>44163</v>
      </c>
      <c r="Q1154" s="138" t="s">
        <v>3285</v>
      </c>
      <c r="R1154" s="138" t="s">
        <v>3282</v>
      </c>
      <c r="S1154" s="138" t="s">
        <v>309</v>
      </c>
      <c r="T1154" s="1527" t="s">
        <v>22</v>
      </c>
      <c r="U1154" s="138" t="s">
        <v>3331</v>
      </c>
      <c r="V1154" s="1529" t="s">
        <v>254</v>
      </c>
      <c r="W1154" s="138">
        <v>7</v>
      </c>
      <c r="X1154" s="138">
        <v>22512</v>
      </c>
      <c r="Y1154" s="138"/>
      <c r="Z1154" s="170">
        <v>17</v>
      </c>
      <c r="AA1154" s="138">
        <v>0.3</v>
      </c>
      <c r="AB1154" s="198">
        <v>28000</v>
      </c>
      <c r="AC1154" s="975">
        <v>0</v>
      </c>
      <c r="AD1154" s="1484">
        <v>0</v>
      </c>
      <c r="AE1154" s="1484">
        <v>1</v>
      </c>
      <c r="AF1154" s="1484"/>
      <c r="AG1154" s="1740"/>
      <c r="AH1154" s="1740"/>
      <c r="AI1154" s="1473" t="s">
        <v>3030</v>
      </c>
      <c r="AJ1154" s="1526" t="s">
        <v>3330</v>
      </c>
      <c r="AK1154" s="138"/>
      <c r="AL1154" s="138"/>
      <c r="AM1154" s="138"/>
      <c r="AN1154" s="138"/>
      <c r="AO1154" s="171"/>
      <c r="AP1154" s="138"/>
      <c r="AQ1154" s="172"/>
      <c r="AR1154" s="170"/>
      <c r="AS1154" s="138"/>
      <c r="AT1154" s="138"/>
      <c r="AU1154" s="138"/>
    </row>
    <row r="1156" spans="1:47" s="584" customFormat="1" ht="15" customHeight="1" x14ac:dyDescent="0.2">
      <c r="A1156" s="144"/>
      <c r="B1156" s="486"/>
      <c r="C1156" s="2689" t="s">
        <v>3287</v>
      </c>
      <c r="D1156" s="2030" t="s">
        <v>2252</v>
      </c>
      <c r="E1156" s="486" t="s">
        <v>328</v>
      </c>
      <c r="F1156" s="1649" t="s">
        <v>2946</v>
      </c>
      <c r="G1156" s="486">
        <v>36740704</v>
      </c>
      <c r="H1156" s="579" t="s">
        <v>3288</v>
      </c>
      <c r="I1156" s="579"/>
      <c r="J1156" s="579"/>
      <c r="K1156" s="579"/>
      <c r="L1156" s="579"/>
      <c r="M1156" s="579"/>
      <c r="N1156" s="1471"/>
      <c r="O1156" s="486">
        <v>753</v>
      </c>
      <c r="P1156" s="1472">
        <v>44166</v>
      </c>
      <c r="Q1156" s="486" t="s">
        <v>3295</v>
      </c>
      <c r="R1156" s="486" t="s">
        <v>3184</v>
      </c>
      <c r="S1156" s="486" t="s">
        <v>309</v>
      </c>
      <c r="T1156" s="1527" t="s">
        <v>22</v>
      </c>
      <c r="U1156" s="486" t="s">
        <v>3332</v>
      </c>
      <c r="V1156" s="1529" t="s">
        <v>1157</v>
      </c>
      <c r="W1156" s="486">
        <v>1</v>
      </c>
      <c r="X1156" s="486"/>
      <c r="Y1156" s="486"/>
      <c r="Z1156" s="1274">
        <v>17</v>
      </c>
      <c r="AA1156" s="486">
        <v>0.3</v>
      </c>
      <c r="AB1156" s="486">
        <v>1000</v>
      </c>
      <c r="AC1156" s="580">
        <v>0</v>
      </c>
      <c r="AD1156" s="1484">
        <v>0</v>
      </c>
      <c r="AE1156" s="1484">
        <v>1</v>
      </c>
      <c r="AF1156" s="1484"/>
      <c r="AG1156" s="1740"/>
      <c r="AH1156" s="1740"/>
      <c r="AI1156" s="1522" t="s">
        <v>3189</v>
      </c>
      <c r="AJ1156" s="1430" t="s">
        <v>3334</v>
      </c>
      <c r="AK1156" s="486"/>
      <c r="AL1156" s="486"/>
      <c r="AM1156" s="486"/>
      <c r="AN1156" s="486"/>
      <c r="AO1156" s="1474"/>
      <c r="AP1156" s="486"/>
      <c r="AQ1156" s="1475"/>
      <c r="AR1156" s="1274"/>
      <c r="AS1156" s="486"/>
      <c r="AT1156" s="486"/>
      <c r="AU1156" s="486"/>
    </row>
    <row r="1157" spans="1:47" s="584" customFormat="1" ht="15" customHeight="1" x14ac:dyDescent="0.2">
      <c r="A1157" s="144"/>
      <c r="B1157" s="486"/>
      <c r="C1157" s="2690"/>
      <c r="D1157" s="2030" t="s">
        <v>3299</v>
      </c>
      <c r="E1157" s="486"/>
      <c r="F1157" s="1649" t="s">
        <v>2946</v>
      </c>
      <c r="G1157" s="486">
        <v>36740706</v>
      </c>
      <c r="H1157" s="579" t="s">
        <v>3289</v>
      </c>
      <c r="I1157" s="579"/>
      <c r="J1157" s="579"/>
      <c r="K1157" s="579"/>
      <c r="L1157" s="579"/>
      <c r="M1157" s="579"/>
      <c r="N1157" s="1471"/>
      <c r="O1157" s="486">
        <v>754</v>
      </c>
      <c r="P1157" s="1472">
        <v>44166</v>
      </c>
      <c r="Q1157" s="486" t="s">
        <v>3296</v>
      </c>
      <c r="R1157" s="486" t="s">
        <v>3184</v>
      </c>
      <c r="S1157" s="486" t="s">
        <v>309</v>
      </c>
      <c r="T1157" s="1527" t="s">
        <v>22</v>
      </c>
      <c r="U1157" s="486" t="s">
        <v>3332</v>
      </c>
      <c r="V1157" s="1529" t="s">
        <v>1157</v>
      </c>
      <c r="W1157" s="486">
        <v>1</v>
      </c>
      <c r="X1157" s="486"/>
      <c r="Y1157" s="486"/>
      <c r="Z1157" s="1274">
        <v>17</v>
      </c>
      <c r="AA1157" s="486">
        <v>0.3</v>
      </c>
      <c r="AB1157" s="486">
        <v>1000</v>
      </c>
      <c r="AC1157" s="580">
        <v>0</v>
      </c>
      <c r="AD1157" s="1484">
        <v>0</v>
      </c>
      <c r="AE1157" s="1484">
        <v>1</v>
      </c>
      <c r="AF1157" s="1484"/>
      <c r="AG1157" s="1740"/>
      <c r="AH1157" s="1740"/>
      <c r="AI1157" s="1522" t="s">
        <v>3189</v>
      </c>
      <c r="AJ1157" s="1430" t="s">
        <v>3292</v>
      </c>
      <c r="AK1157" s="486"/>
      <c r="AL1157" s="486"/>
      <c r="AM1157" s="486"/>
      <c r="AN1157" s="486"/>
      <c r="AO1157" s="1474"/>
      <c r="AP1157" s="486"/>
      <c r="AQ1157" s="1475"/>
      <c r="AR1157" s="1274"/>
      <c r="AS1157" s="486"/>
      <c r="AT1157" s="486"/>
      <c r="AU1157" s="486"/>
    </row>
    <row r="1158" spans="1:47" s="584" customFormat="1" ht="15" customHeight="1" x14ac:dyDescent="0.2">
      <c r="A1158" s="144"/>
      <c r="B1158" s="486"/>
      <c r="C1158" s="2690"/>
      <c r="D1158" s="2030" t="s">
        <v>3300</v>
      </c>
      <c r="E1158" s="486"/>
      <c r="F1158" s="1649" t="s">
        <v>2946</v>
      </c>
      <c r="G1158" s="486">
        <v>36740708</v>
      </c>
      <c r="H1158" s="579" t="s">
        <v>3290</v>
      </c>
      <c r="I1158" s="579"/>
      <c r="J1158" s="579"/>
      <c r="K1158" s="579"/>
      <c r="L1158" s="579"/>
      <c r="M1158" s="579"/>
      <c r="N1158" s="1471"/>
      <c r="O1158" s="486">
        <v>755</v>
      </c>
      <c r="P1158" s="1472">
        <v>44166</v>
      </c>
      <c r="Q1158" s="486" t="s">
        <v>3297</v>
      </c>
      <c r="R1158" s="486" t="s">
        <v>3184</v>
      </c>
      <c r="S1158" s="486" t="s">
        <v>309</v>
      </c>
      <c r="T1158" s="1527" t="s">
        <v>22</v>
      </c>
      <c r="U1158" s="486" t="s">
        <v>3332</v>
      </c>
      <c r="V1158" s="1529" t="s">
        <v>1157</v>
      </c>
      <c r="W1158" s="486">
        <v>1</v>
      </c>
      <c r="X1158" s="486"/>
      <c r="Y1158" s="486"/>
      <c r="Z1158" s="1274">
        <v>17</v>
      </c>
      <c r="AA1158" s="486">
        <v>0.3</v>
      </c>
      <c r="AB1158" s="486">
        <v>1000</v>
      </c>
      <c r="AC1158" s="580">
        <v>0</v>
      </c>
      <c r="AD1158" s="1484">
        <v>0</v>
      </c>
      <c r="AE1158" s="1484">
        <v>1</v>
      </c>
      <c r="AF1158" s="1484"/>
      <c r="AG1158" s="1740"/>
      <c r="AH1158" s="1740"/>
      <c r="AI1158" s="1522" t="s">
        <v>3189</v>
      </c>
      <c r="AJ1158" s="1430" t="s">
        <v>3293</v>
      </c>
      <c r="AK1158" s="486"/>
      <c r="AL1158" s="486"/>
      <c r="AM1158" s="486"/>
      <c r="AN1158" s="486"/>
      <c r="AO1158" s="1474"/>
      <c r="AP1158" s="486"/>
      <c r="AQ1158" s="1475"/>
      <c r="AR1158" s="1274"/>
      <c r="AS1158" s="486"/>
      <c r="AT1158" s="486"/>
      <c r="AU1158" s="486"/>
    </row>
    <row r="1159" spans="1:47" s="584" customFormat="1" ht="15" customHeight="1" x14ac:dyDescent="0.2">
      <c r="A1159" s="144"/>
      <c r="B1159" s="486"/>
      <c r="C1159" s="2691"/>
      <c r="D1159" s="2030" t="s">
        <v>3299</v>
      </c>
      <c r="E1159" s="486"/>
      <c r="F1159" s="1649" t="s">
        <v>2946</v>
      </c>
      <c r="G1159" s="486">
        <v>36740709</v>
      </c>
      <c r="H1159" s="579" t="s">
        <v>3291</v>
      </c>
      <c r="I1159" s="579"/>
      <c r="J1159" s="579"/>
      <c r="K1159" s="579"/>
      <c r="L1159" s="579"/>
      <c r="M1159" s="579"/>
      <c r="N1159" s="1471"/>
      <c r="O1159" s="486">
        <v>756</v>
      </c>
      <c r="P1159" s="1472">
        <v>44166</v>
      </c>
      <c r="Q1159" s="486" t="s">
        <v>3298</v>
      </c>
      <c r="R1159" s="486" t="s">
        <v>3184</v>
      </c>
      <c r="S1159" s="486" t="s">
        <v>309</v>
      </c>
      <c r="T1159" s="1527" t="s">
        <v>22</v>
      </c>
      <c r="U1159" s="486" t="s">
        <v>3332</v>
      </c>
      <c r="V1159" s="1529" t="s">
        <v>1157</v>
      </c>
      <c r="W1159" s="486">
        <v>1</v>
      </c>
      <c r="X1159" s="486"/>
      <c r="Y1159" s="486"/>
      <c r="Z1159" s="1274">
        <v>17</v>
      </c>
      <c r="AA1159" s="486">
        <v>0.3</v>
      </c>
      <c r="AB1159" s="486">
        <v>1000</v>
      </c>
      <c r="AC1159" s="580">
        <v>0</v>
      </c>
      <c r="AD1159" s="1484">
        <v>0</v>
      </c>
      <c r="AE1159" s="1484">
        <v>1</v>
      </c>
      <c r="AF1159" s="1484"/>
      <c r="AG1159" s="1740"/>
      <c r="AH1159" s="1740"/>
      <c r="AI1159" s="1522" t="s">
        <v>3189</v>
      </c>
      <c r="AJ1159" s="1430" t="s">
        <v>3294</v>
      </c>
      <c r="AK1159" s="486"/>
      <c r="AL1159" s="486"/>
      <c r="AM1159" s="486"/>
      <c r="AN1159" s="486"/>
      <c r="AO1159" s="1474"/>
      <c r="AP1159" s="486"/>
      <c r="AQ1159" s="1475"/>
      <c r="AR1159" s="1274"/>
      <c r="AS1159" s="486"/>
      <c r="AT1159" s="486"/>
      <c r="AU1159" s="486"/>
    </row>
    <row r="1160" spans="1:47" s="218" customFormat="1" ht="15.5" customHeight="1" x14ac:dyDescent="0.2">
      <c r="A1160" s="14"/>
      <c r="B1160" s="216"/>
      <c r="C1160" s="1528"/>
      <c r="D1160" s="2044"/>
      <c r="E1160" s="216"/>
      <c r="F1160" s="1646"/>
      <c r="G1160" s="216"/>
      <c r="H1160" s="217"/>
      <c r="I1160" s="217"/>
      <c r="J1160" s="217"/>
      <c r="K1160" s="217"/>
      <c r="L1160" s="217"/>
      <c r="M1160" s="217"/>
      <c r="N1160" s="1517"/>
      <c r="O1160" s="216"/>
      <c r="P1160" s="1518"/>
      <c r="Q1160" s="216"/>
      <c r="R1160" s="216"/>
      <c r="S1160" s="216"/>
      <c r="T1160" s="216"/>
      <c r="U1160" s="216"/>
      <c r="V1160" s="1461"/>
      <c r="W1160" s="216"/>
      <c r="X1160" s="216"/>
      <c r="Y1160" s="216"/>
      <c r="Z1160" s="219"/>
      <c r="AA1160" s="216"/>
      <c r="AB1160" s="216"/>
      <c r="AC1160" s="562"/>
      <c r="AD1160" s="609"/>
      <c r="AE1160" s="609"/>
      <c r="AF1160" s="609"/>
      <c r="AG1160" s="1732"/>
      <c r="AH1160" s="1732"/>
      <c r="AI1160" s="1516"/>
      <c r="AJ1160" s="1379"/>
      <c r="AK1160" s="216"/>
      <c r="AL1160" s="216"/>
      <c r="AM1160" s="216"/>
      <c r="AN1160" s="216"/>
      <c r="AO1160" s="220"/>
      <c r="AP1160" s="216"/>
      <c r="AQ1160" s="221"/>
      <c r="AR1160" s="219"/>
      <c r="AS1160" s="216"/>
      <c r="AT1160" s="216"/>
      <c r="AU1160" s="216"/>
    </row>
    <row r="1161" spans="1:47" s="209" customFormat="1" ht="15" customHeight="1" x14ac:dyDescent="0.2">
      <c r="A1161" s="105"/>
      <c r="B1161" s="210"/>
      <c r="C1161" s="2707" t="s">
        <v>3301</v>
      </c>
      <c r="D1161" s="2027" t="s">
        <v>897</v>
      </c>
      <c r="E1161" s="210"/>
      <c r="F1161" s="1593" t="s">
        <v>2946</v>
      </c>
      <c r="G1161" s="388">
        <v>36775832</v>
      </c>
      <c r="H1161" s="211" t="s">
        <v>3303</v>
      </c>
      <c r="I1161" s="211"/>
      <c r="J1161" s="211"/>
      <c r="K1161" s="211"/>
      <c r="L1161" s="211"/>
      <c r="M1161" s="211"/>
      <c r="N1161" s="1066"/>
      <c r="O1161" s="210">
        <v>757</v>
      </c>
      <c r="P1161" s="215">
        <v>44167</v>
      </c>
      <c r="Q1161" s="210" t="s">
        <v>3307</v>
      </c>
      <c r="R1161" s="210" t="s">
        <v>3264</v>
      </c>
      <c r="S1161" s="210" t="s">
        <v>309</v>
      </c>
      <c r="T1161" s="210" t="s">
        <v>60</v>
      </c>
      <c r="U1161" s="210" t="s">
        <v>2869</v>
      </c>
      <c r="V1161" s="1481" t="s">
        <v>1157</v>
      </c>
      <c r="W1161" s="210">
        <v>1</v>
      </c>
      <c r="X1161" s="210"/>
      <c r="Y1161" s="210"/>
      <c r="Z1161" s="212">
        <v>17</v>
      </c>
      <c r="AA1161" s="210">
        <v>0.3</v>
      </c>
      <c r="AB1161" s="210">
        <v>1000</v>
      </c>
      <c r="AC1161" s="573">
        <v>0</v>
      </c>
      <c r="AD1161" s="610">
        <v>0</v>
      </c>
      <c r="AE1161" s="610">
        <v>1</v>
      </c>
      <c r="AF1161" s="610"/>
      <c r="AG1161" s="1741"/>
      <c r="AH1161" s="1741"/>
      <c r="AI1161" s="1523" t="s">
        <v>3302</v>
      </c>
      <c r="AJ1161" s="1433" t="s">
        <v>3324</v>
      </c>
      <c r="AK1161" s="210"/>
      <c r="AL1161" s="210"/>
      <c r="AM1161" s="210"/>
      <c r="AN1161" s="210"/>
      <c r="AO1161" s="213"/>
      <c r="AP1161" s="210"/>
      <c r="AQ1161" s="214"/>
      <c r="AR1161" s="212"/>
      <c r="AS1161" s="210"/>
      <c r="AT1161" s="210"/>
      <c r="AU1161" s="210"/>
    </row>
    <row r="1162" spans="1:47" s="209" customFormat="1" ht="15" customHeight="1" x14ac:dyDescent="0.2">
      <c r="A1162" s="105"/>
      <c r="B1162" s="210"/>
      <c r="C1162" s="2708"/>
      <c r="D1162" s="2027" t="s">
        <v>897</v>
      </c>
      <c r="E1162" s="210"/>
      <c r="F1162" s="1593" t="s">
        <v>2946</v>
      </c>
      <c r="G1162" s="388">
        <v>36775834</v>
      </c>
      <c r="H1162" s="211" t="s">
        <v>3304</v>
      </c>
      <c r="I1162" s="211"/>
      <c r="J1162" s="211"/>
      <c r="K1162" s="211"/>
      <c r="L1162" s="211"/>
      <c r="M1162" s="211"/>
      <c r="N1162" s="1066"/>
      <c r="O1162" s="210">
        <v>758</v>
      </c>
      <c r="P1162" s="215">
        <v>44167</v>
      </c>
      <c r="Q1162" s="210" t="s">
        <v>3308</v>
      </c>
      <c r="R1162" s="210" t="s">
        <v>3268</v>
      </c>
      <c r="S1162" s="210" t="s">
        <v>309</v>
      </c>
      <c r="T1162" s="210" t="s">
        <v>60</v>
      </c>
      <c r="U1162" s="210" t="s">
        <v>2869</v>
      </c>
      <c r="V1162" s="1481" t="s">
        <v>1157</v>
      </c>
      <c r="W1162" s="210">
        <v>1</v>
      </c>
      <c r="X1162" s="210"/>
      <c r="Y1162" s="210"/>
      <c r="Z1162" s="212">
        <v>17</v>
      </c>
      <c r="AA1162" s="210">
        <v>0.3</v>
      </c>
      <c r="AB1162" s="210">
        <v>1000</v>
      </c>
      <c r="AC1162" s="573">
        <v>0</v>
      </c>
      <c r="AD1162" s="610">
        <v>0</v>
      </c>
      <c r="AE1162" s="610">
        <v>1</v>
      </c>
      <c r="AF1162" s="610"/>
      <c r="AG1162" s="1741"/>
      <c r="AH1162" s="1741"/>
      <c r="AI1162" s="1523" t="s">
        <v>3302</v>
      </c>
      <c r="AJ1162" s="1433" t="s">
        <v>3325</v>
      </c>
      <c r="AK1162" s="210"/>
      <c r="AL1162" s="210"/>
      <c r="AM1162" s="210"/>
      <c r="AN1162" s="210"/>
      <c r="AO1162" s="213"/>
      <c r="AP1162" s="210"/>
      <c r="AQ1162" s="214"/>
      <c r="AR1162" s="212"/>
      <c r="AS1162" s="210"/>
      <c r="AT1162" s="210"/>
      <c r="AU1162" s="210"/>
    </row>
    <row r="1163" spans="1:47" s="209" customFormat="1" ht="15" customHeight="1" x14ac:dyDescent="0.2">
      <c r="A1163" s="105"/>
      <c r="B1163" s="210"/>
      <c r="C1163" s="2708"/>
      <c r="D1163" s="2027" t="s">
        <v>897</v>
      </c>
      <c r="E1163" s="210"/>
      <c r="F1163" s="1593" t="s">
        <v>2946</v>
      </c>
      <c r="G1163" s="388">
        <v>36775837</v>
      </c>
      <c r="H1163" s="211" t="s">
        <v>3305</v>
      </c>
      <c r="I1163" s="211"/>
      <c r="J1163" s="211"/>
      <c r="K1163" s="211"/>
      <c r="L1163" s="211"/>
      <c r="M1163" s="211"/>
      <c r="N1163" s="1066"/>
      <c r="O1163" s="210">
        <v>759</v>
      </c>
      <c r="P1163" s="215">
        <v>44167</v>
      </c>
      <c r="Q1163" s="210" t="s">
        <v>3309</v>
      </c>
      <c r="R1163" s="210" t="s">
        <v>3269</v>
      </c>
      <c r="S1163" s="210" t="s">
        <v>309</v>
      </c>
      <c r="T1163" s="210" t="s">
        <v>60</v>
      </c>
      <c r="U1163" s="210" t="s">
        <v>2869</v>
      </c>
      <c r="V1163" s="1481" t="s">
        <v>1157</v>
      </c>
      <c r="W1163" s="210">
        <v>1</v>
      </c>
      <c r="X1163" s="210"/>
      <c r="Y1163" s="210"/>
      <c r="Z1163" s="212">
        <v>17</v>
      </c>
      <c r="AA1163" s="210">
        <v>0.3</v>
      </c>
      <c r="AB1163" s="210">
        <v>1000</v>
      </c>
      <c r="AC1163" s="573">
        <v>0</v>
      </c>
      <c r="AD1163" s="610">
        <v>0</v>
      </c>
      <c r="AE1163" s="610">
        <v>1</v>
      </c>
      <c r="AF1163" s="610"/>
      <c r="AG1163" s="1741"/>
      <c r="AH1163" s="1741"/>
      <c r="AI1163" s="1523" t="s">
        <v>3302</v>
      </c>
      <c r="AJ1163" s="1433" t="s">
        <v>3326</v>
      </c>
      <c r="AK1163" s="210"/>
      <c r="AL1163" s="210"/>
      <c r="AM1163" s="210"/>
      <c r="AN1163" s="210"/>
      <c r="AO1163" s="213"/>
      <c r="AP1163" s="210"/>
      <c r="AQ1163" s="214"/>
      <c r="AR1163" s="212"/>
      <c r="AS1163" s="210"/>
      <c r="AT1163" s="210"/>
      <c r="AU1163" s="210"/>
    </row>
    <row r="1164" spans="1:47" s="209" customFormat="1" ht="15" customHeight="1" x14ac:dyDescent="0.2">
      <c r="A1164" s="105"/>
      <c r="B1164" s="210"/>
      <c r="C1164" s="2709"/>
      <c r="D1164" s="2027" t="s">
        <v>897</v>
      </c>
      <c r="E1164" s="210"/>
      <c r="F1164" s="1593" t="s">
        <v>2946</v>
      </c>
      <c r="G1164" s="388">
        <v>36775841</v>
      </c>
      <c r="H1164" s="211" t="s">
        <v>3306</v>
      </c>
      <c r="I1164" s="211"/>
      <c r="J1164" s="211"/>
      <c r="K1164" s="211"/>
      <c r="L1164" s="211"/>
      <c r="M1164" s="211"/>
      <c r="N1164" s="1066"/>
      <c r="O1164" s="210">
        <v>760</v>
      </c>
      <c r="P1164" s="215">
        <v>44167</v>
      </c>
      <c r="Q1164" s="210" t="s">
        <v>3310</v>
      </c>
      <c r="R1164" s="210" t="s">
        <v>3270</v>
      </c>
      <c r="S1164" s="210" t="s">
        <v>309</v>
      </c>
      <c r="T1164" s="210" t="s">
        <v>60</v>
      </c>
      <c r="U1164" s="210" t="s">
        <v>2869</v>
      </c>
      <c r="V1164" s="1481" t="s">
        <v>1157</v>
      </c>
      <c r="W1164" s="210">
        <v>1</v>
      </c>
      <c r="X1164" s="210"/>
      <c r="Y1164" s="210"/>
      <c r="Z1164" s="212">
        <v>17</v>
      </c>
      <c r="AA1164" s="210">
        <v>0.3</v>
      </c>
      <c r="AB1164" s="210">
        <v>1000</v>
      </c>
      <c r="AC1164" s="573">
        <v>0</v>
      </c>
      <c r="AD1164" s="610">
        <v>0</v>
      </c>
      <c r="AE1164" s="610">
        <v>1</v>
      </c>
      <c r="AF1164" s="610"/>
      <c r="AG1164" s="1741"/>
      <c r="AH1164" s="1741"/>
      <c r="AI1164" s="1523" t="s">
        <v>3302</v>
      </c>
      <c r="AJ1164" s="1433" t="s">
        <v>3327</v>
      </c>
      <c r="AK1164" s="210"/>
      <c r="AL1164" s="210"/>
      <c r="AM1164" s="210"/>
      <c r="AN1164" s="210"/>
      <c r="AO1164" s="213"/>
      <c r="AP1164" s="210"/>
      <c r="AQ1164" s="214"/>
      <c r="AR1164" s="212"/>
      <c r="AS1164" s="210"/>
      <c r="AT1164" s="210"/>
      <c r="AU1164" s="210"/>
    </row>
    <row r="1165" spans="1:47" x14ac:dyDescent="0.2">
      <c r="G1165" s="905"/>
      <c r="V1165" s="1461"/>
    </row>
    <row r="1166" spans="1:47" s="209" customFormat="1" ht="15" customHeight="1" x14ac:dyDescent="0.2">
      <c r="A1166" s="105"/>
      <c r="B1166" s="210"/>
      <c r="C1166" s="2707" t="s">
        <v>3322</v>
      </c>
      <c r="D1166" s="2027" t="s">
        <v>3320</v>
      </c>
      <c r="E1166" s="210"/>
      <c r="F1166" s="1593" t="s">
        <v>2946</v>
      </c>
      <c r="G1166" s="388">
        <v>36775906</v>
      </c>
      <c r="H1166" s="211" t="s">
        <v>3311</v>
      </c>
      <c r="I1166" s="211"/>
      <c r="J1166" s="211"/>
      <c r="K1166" s="211"/>
      <c r="L1166" s="211"/>
      <c r="M1166" s="211"/>
      <c r="N1166" s="1066"/>
      <c r="O1166" s="210">
        <v>761</v>
      </c>
      <c r="P1166" s="215">
        <v>44167</v>
      </c>
      <c r="Q1166" s="210" t="s">
        <v>3315</v>
      </c>
      <c r="R1166" s="210" t="s">
        <v>3307</v>
      </c>
      <c r="S1166" s="210" t="s">
        <v>309</v>
      </c>
      <c r="T1166" s="210" t="s">
        <v>60</v>
      </c>
      <c r="U1166" s="210" t="s">
        <v>2869</v>
      </c>
      <c r="V1166" s="1481" t="s">
        <v>1157</v>
      </c>
      <c r="W1166" s="210">
        <v>1</v>
      </c>
      <c r="X1166" s="210"/>
      <c r="Y1166" s="210"/>
      <c r="Z1166" s="212">
        <v>17</v>
      </c>
      <c r="AA1166" s="210">
        <v>0.3</v>
      </c>
      <c r="AB1166" s="210">
        <v>1000</v>
      </c>
      <c r="AC1166" s="573">
        <v>0</v>
      </c>
      <c r="AD1166" s="610">
        <v>0</v>
      </c>
      <c r="AE1166" s="610">
        <v>1</v>
      </c>
      <c r="AF1166" s="610"/>
      <c r="AG1166" s="1741"/>
      <c r="AH1166" s="1741"/>
      <c r="AI1166" s="1523" t="s">
        <v>3319</v>
      </c>
      <c r="AJ1166" s="1433" t="s">
        <v>3324</v>
      </c>
      <c r="AK1166" s="210"/>
      <c r="AL1166" s="210"/>
      <c r="AM1166" s="210"/>
      <c r="AN1166" s="210"/>
      <c r="AO1166" s="213"/>
      <c r="AP1166" s="210"/>
      <c r="AQ1166" s="214"/>
      <c r="AR1166" s="212"/>
      <c r="AS1166" s="210"/>
      <c r="AT1166" s="210"/>
      <c r="AU1166" s="210"/>
    </row>
    <row r="1167" spans="1:47" s="209" customFormat="1" ht="15" customHeight="1" x14ac:dyDescent="0.2">
      <c r="A1167" s="105"/>
      <c r="B1167" s="210"/>
      <c r="C1167" s="2708"/>
      <c r="D1167" s="2027" t="s">
        <v>3320</v>
      </c>
      <c r="E1167" s="210"/>
      <c r="F1167" s="1593" t="s">
        <v>2946</v>
      </c>
      <c r="G1167" s="388">
        <v>36775910</v>
      </c>
      <c r="H1167" s="211" t="s">
        <v>3312</v>
      </c>
      <c r="I1167" s="211"/>
      <c r="J1167" s="211"/>
      <c r="K1167" s="211"/>
      <c r="L1167" s="211"/>
      <c r="M1167" s="211"/>
      <c r="N1167" s="1066"/>
      <c r="O1167" s="210">
        <v>762</v>
      </c>
      <c r="P1167" s="215">
        <v>44167</v>
      </c>
      <c r="Q1167" s="210" t="s">
        <v>3316</v>
      </c>
      <c r="R1167" s="210" t="s">
        <v>3308</v>
      </c>
      <c r="S1167" s="210" t="s">
        <v>309</v>
      </c>
      <c r="T1167" s="210" t="s">
        <v>60</v>
      </c>
      <c r="U1167" s="210" t="s">
        <v>2869</v>
      </c>
      <c r="V1167" s="1481" t="s">
        <v>1157</v>
      </c>
      <c r="W1167" s="210">
        <v>1</v>
      </c>
      <c r="X1167" s="210"/>
      <c r="Y1167" s="210"/>
      <c r="Z1167" s="212">
        <v>17</v>
      </c>
      <c r="AA1167" s="210">
        <v>0.3</v>
      </c>
      <c r="AB1167" s="210">
        <v>1000</v>
      </c>
      <c r="AC1167" s="573">
        <v>0</v>
      </c>
      <c r="AD1167" s="610">
        <v>0</v>
      </c>
      <c r="AE1167" s="610">
        <v>1</v>
      </c>
      <c r="AF1167" s="610"/>
      <c r="AG1167" s="1741"/>
      <c r="AH1167" s="1741"/>
      <c r="AI1167" s="1523" t="s">
        <v>3319</v>
      </c>
      <c r="AJ1167" s="1433" t="s">
        <v>3325</v>
      </c>
      <c r="AK1167" s="210"/>
      <c r="AL1167" s="210"/>
      <c r="AM1167" s="210"/>
      <c r="AN1167" s="210"/>
      <c r="AO1167" s="213"/>
      <c r="AP1167" s="210"/>
      <c r="AQ1167" s="214"/>
      <c r="AR1167" s="212"/>
      <c r="AS1167" s="210"/>
      <c r="AT1167" s="210"/>
      <c r="AU1167" s="210"/>
    </row>
    <row r="1168" spans="1:47" s="209" customFormat="1" ht="15" customHeight="1" x14ac:dyDescent="0.2">
      <c r="A1168" s="105"/>
      <c r="B1168" s="210"/>
      <c r="C1168" s="2708"/>
      <c r="D1168" s="2027" t="s">
        <v>3321</v>
      </c>
      <c r="E1168" s="210"/>
      <c r="F1168" s="1593" t="s">
        <v>2946</v>
      </c>
      <c r="G1168" s="388">
        <v>36775912</v>
      </c>
      <c r="H1168" s="211" t="s">
        <v>3313</v>
      </c>
      <c r="I1168" s="211"/>
      <c r="J1168" s="211"/>
      <c r="K1168" s="211"/>
      <c r="L1168" s="211"/>
      <c r="M1168" s="211"/>
      <c r="N1168" s="1066"/>
      <c r="O1168" s="210">
        <v>763</v>
      </c>
      <c r="P1168" s="215">
        <v>44167</v>
      </c>
      <c r="Q1168" s="210" t="s">
        <v>3317</v>
      </c>
      <c r="R1168" s="210" t="s">
        <v>3309</v>
      </c>
      <c r="S1168" s="210" t="s">
        <v>309</v>
      </c>
      <c r="T1168" s="210" t="s">
        <v>60</v>
      </c>
      <c r="U1168" s="210" t="s">
        <v>2869</v>
      </c>
      <c r="V1168" s="1481" t="s">
        <v>1157</v>
      </c>
      <c r="W1168" s="210">
        <v>1</v>
      </c>
      <c r="X1168" s="210"/>
      <c r="Y1168" s="210"/>
      <c r="Z1168" s="212">
        <v>17</v>
      </c>
      <c r="AA1168" s="210">
        <v>0.3</v>
      </c>
      <c r="AB1168" s="210">
        <v>1000</v>
      </c>
      <c r="AC1168" s="573">
        <v>0</v>
      </c>
      <c r="AD1168" s="610">
        <v>0</v>
      </c>
      <c r="AE1168" s="610">
        <v>1</v>
      </c>
      <c r="AF1168" s="610"/>
      <c r="AG1168" s="1741"/>
      <c r="AH1168" s="1741"/>
      <c r="AI1168" s="1523" t="s">
        <v>3319</v>
      </c>
      <c r="AJ1168" s="1433" t="s">
        <v>3326</v>
      </c>
      <c r="AK1168" s="210"/>
      <c r="AL1168" s="210"/>
      <c r="AM1168" s="210"/>
      <c r="AN1168" s="210"/>
      <c r="AO1168" s="213"/>
      <c r="AP1168" s="210"/>
      <c r="AQ1168" s="214"/>
      <c r="AR1168" s="212"/>
      <c r="AS1168" s="210"/>
      <c r="AT1168" s="210"/>
      <c r="AU1168" s="210"/>
    </row>
    <row r="1169" spans="1:47" s="209" customFormat="1" ht="15" customHeight="1" x14ac:dyDescent="0.2">
      <c r="A1169" s="105"/>
      <c r="B1169" s="210"/>
      <c r="C1169" s="2709"/>
      <c r="D1169" s="2027" t="s">
        <v>3320</v>
      </c>
      <c r="E1169" s="210"/>
      <c r="F1169" s="1593" t="s">
        <v>2946</v>
      </c>
      <c r="G1169" s="388">
        <v>36775915</v>
      </c>
      <c r="H1169" s="211" t="s">
        <v>3314</v>
      </c>
      <c r="I1169" s="211"/>
      <c r="J1169" s="211"/>
      <c r="K1169" s="211"/>
      <c r="L1169" s="211"/>
      <c r="M1169" s="211"/>
      <c r="N1169" s="1066"/>
      <c r="O1169" s="210">
        <v>764</v>
      </c>
      <c r="P1169" s="215">
        <v>44167</v>
      </c>
      <c r="Q1169" s="210" t="s">
        <v>3318</v>
      </c>
      <c r="R1169" s="210" t="s">
        <v>3310</v>
      </c>
      <c r="S1169" s="210" t="s">
        <v>309</v>
      </c>
      <c r="T1169" s="210" t="s">
        <v>60</v>
      </c>
      <c r="U1169" s="210" t="s">
        <v>2869</v>
      </c>
      <c r="V1169" s="1481" t="s">
        <v>1157</v>
      </c>
      <c r="W1169" s="210">
        <v>1</v>
      </c>
      <c r="X1169" s="210"/>
      <c r="Y1169" s="210"/>
      <c r="Z1169" s="212">
        <v>17</v>
      </c>
      <c r="AA1169" s="210">
        <v>0.3</v>
      </c>
      <c r="AB1169" s="210">
        <v>1000</v>
      </c>
      <c r="AC1169" s="573">
        <v>0</v>
      </c>
      <c r="AD1169" s="610">
        <v>0</v>
      </c>
      <c r="AE1169" s="610">
        <v>1</v>
      </c>
      <c r="AF1169" s="610"/>
      <c r="AG1169" s="1741"/>
      <c r="AH1169" s="1741"/>
      <c r="AI1169" s="1523" t="s">
        <v>3319</v>
      </c>
      <c r="AJ1169" s="1433" t="s">
        <v>3327</v>
      </c>
      <c r="AK1169" s="210"/>
      <c r="AL1169" s="210"/>
      <c r="AM1169" s="210"/>
      <c r="AN1169" s="210"/>
      <c r="AO1169" s="213"/>
      <c r="AP1169" s="210"/>
      <c r="AQ1169" s="214"/>
      <c r="AR1169" s="212"/>
      <c r="AS1169" s="210"/>
      <c r="AT1169" s="210"/>
      <c r="AU1169" s="210"/>
    </row>
    <row r="1171" spans="1:47" s="1555" customFormat="1" ht="15" customHeight="1" x14ac:dyDescent="0.2">
      <c r="A1171" s="1539"/>
      <c r="B1171" s="1705" t="s">
        <v>3879</v>
      </c>
      <c r="C1171" s="2716" t="s">
        <v>3343</v>
      </c>
      <c r="D1171" s="2045" t="s">
        <v>3377</v>
      </c>
      <c r="E1171" s="1540" t="s">
        <v>328</v>
      </c>
      <c r="F1171" s="1652" t="s">
        <v>3081</v>
      </c>
      <c r="G1171" s="1540">
        <v>36784923</v>
      </c>
      <c r="H1171" s="1542" t="s">
        <v>3336</v>
      </c>
      <c r="I1171" s="1542"/>
      <c r="J1171" s="1542"/>
      <c r="K1171" s="1542"/>
      <c r="L1171" s="1542"/>
      <c r="M1171" s="1542"/>
      <c r="N1171" s="1543"/>
      <c r="O1171" s="1540">
        <v>765</v>
      </c>
      <c r="P1171" s="1544">
        <v>44167</v>
      </c>
      <c r="Q1171" s="1540" t="s">
        <v>3338</v>
      </c>
      <c r="R1171" s="1540" t="s">
        <v>3080</v>
      </c>
      <c r="S1171" s="1540" t="s">
        <v>309</v>
      </c>
      <c r="T1171" s="1540" t="s">
        <v>60</v>
      </c>
      <c r="U1171" s="1540" t="s">
        <v>2869</v>
      </c>
      <c r="V1171" s="1545" t="s">
        <v>254</v>
      </c>
      <c r="W1171" s="1540">
        <v>7</v>
      </c>
      <c r="X1171" s="1546">
        <v>21440</v>
      </c>
      <c r="Y1171" s="1540"/>
      <c r="Z1171" s="1547">
        <v>17</v>
      </c>
      <c r="AA1171" s="1540">
        <v>0.3</v>
      </c>
      <c r="AB1171" s="1548">
        <v>17000</v>
      </c>
      <c r="AC1171" s="1549">
        <v>0</v>
      </c>
      <c r="AD1171" s="1550">
        <v>0</v>
      </c>
      <c r="AE1171" s="1550">
        <v>1</v>
      </c>
      <c r="AF1171" s="1550"/>
      <c r="AG1171" s="1769"/>
      <c r="AH1171" s="1769"/>
      <c r="AI1171" s="1551" t="s">
        <v>3030</v>
      </c>
      <c r="AJ1171" s="1552" t="s">
        <v>3342</v>
      </c>
      <c r="AK1171" s="1540"/>
      <c r="AL1171" s="1540"/>
      <c r="AM1171" s="1540"/>
      <c r="AN1171" s="1540"/>
      <c r="AO1171" s="1553"/>
      <c r="AP1171" s="1540"/>
      <c r="AQ1171" s="1554"/>
      <c r="AR1171" s="1547"/>
      <c r="AS1171" s="1540"/>
      <c r="AT1171" s="1540"/>
      <c r="AU1171" s="1540"/>
    </row>
    <row r="1172" spans="1:47" s="1555" customFormat="1" ht="15" customHeight="1" x14ac:dyDescent="0.2">
      <c r="A1172" s="1539"/>
      <c r="B1172" s="1705" t="s">
        <v>1917</v>
      </c>
      <c r="C1172" s="2717"/>
      <c r="D1172" s="2045" t="s">
        <v>3377</v>
      </c>
      <c r="E1172" s="1540" t="s">
        <v>328</v>
      </c>
      <c r="F1172" s="1652" t="s">
        <v>3081</v>
      </c>
      <c r="G1172" s="1540">
        <v>36784925</v>
      </c>
      <c r="H1172" s="1542" t="s">
        <v>3337</v>
      </c>
      <c r="I1172" s="1542"/>
      <c r="J1172" s="1542"/>
      <c r="K1172" s="1542"/>
      <c r="L1172" s="1542"/>
      <c r="M1172" s="1542"/>
      <c r="N1172" s="1543"/>
      <c r="O1172" s="1540">
        <v>766</v>
      </c>
      <c r="P1172" s="1544">
        <v>44167</v>
      </c>
      <c r="Q1172" s="1540" t="s">
        <v>3339</v>
      </c>
      <c r="R1172" s="1540" t="s">
        <v>3080</v>
      </c>
      <c r="S1172" s="1540" t="s">
        <v>309</v>
      </c>
      <c r="T1172" s="1540" t="s">
        <v>60</v>
      </c>
      <c r="U1172" s="1540" t="s">
        <v>2869</v>
      </c>
      <c r="V1172" s="1545" t="s">
        <v>254</v>
      </c>
      <c r="W1172" s="1540">
        <v>7</v>
      </c>
      <c r="X1172" s="1546">
        <v>21440</v>
      </c>
      <c r="Y1172" s="1540"/>
      <c r="Z1172" s="1547">
        <v>17</v>
      </c>
      <c r="AA1172" s="1540">
        <v>0.3</v>
      </c>
      <c r="AB1172" s="1546">
        <v>17000</v>
      </c>
      <c r="AC1172" s="1549">
        <v>0</v>
      </c>
      <c r="AD1172" s="1550">
        <v>0</v>
      </c>
      <c r="AE1172" s="1550">
        <v>1</v>
      </c>
      <c r="AF1172" s="1550"/>
      <c r="AG1172" s="1769"/>
      <c r="AH1172" s="1769"/>
      <c r="AI1172" s="1551" t="s">
        <v>3030</v>
      </c>
      <c r="AJ1172" s="1552" t="s">
        <v>3360</v>
      </c>
      <c r="AK1172" s="1540"/>
      <c r="AL1172" s="1540"/>
      <c r="AM1172" s="1540"/>
      <c r="AN1172" s="1540"/>
      <c r="AO1172" s="1553"/>
      <c r="AP1172" s="1540"/>
      <c r="AQ1172" s="1554"/>
      <c r="AR1172" s="1547"/>
      <c r="AS1172" s="1540"/>
      <c r="AT1172" s="1540"/>
      <c r="AU1172" s="1540"/>
    </row>
    <row r="1173" spans="1:47" s="1555" customFormat="1" ht="15" customHeight="1" x14ac:dyDescent="0.2">
      <c r="A1173" s="1539"/>
      <c r="B1173" s="1706">
        <v>0.37169999999999997</v>
      </c>
      <c r="C1173" s="2717"/>
      <c r="D1173" s="2045" t="s">
        <v>3377</v>
      </c>
      <c r="E1173" s="1540" t="s">
        <v>328</v>
      </c>
      <c r="F1173" s="1652" t="s">
        <v>3081</v>
      </c>
      <c r="G1173" s="1541" t="s">
        <v>3376</v>
      </c>
      <c r="H1173" s="1542" t="s">
        <v>3374</v>
      </c>
      <c r="I1173" s="1542"/>
      <c r="J1173" s="1542"/>
      <c r="K1173" s="1542"/>
      <c r="L1173" s="1542"/>
      <c r="M1173" s="1542"/>
      <c r="N1173" s="1543"/>
      <c r="O1173" s="1540">
        <v>767</v>
      </c>
      <c r="P1173" s="1544">
        <v>44168</v>
      </c>
      <c r="Q1173" s="1540" t="s">
        <v>3340</v>
      </c>
      <c r="R1173" s="1540" t="s">
        <v>3080</v>
      </c>
      <c r="S1173" s="1540" t="s">
        <v>309</v>
      </c>
      <c r="T1173" s="1540" t="s">
        <v>60</v>
      </c>
      <c r="U1173" s="1540" t="s">
        <v>2869</v>
      </c>
      <c r="V1173" s="1545" t="s">
        <v>254</v>
      </c>
      <c r="W1173" s="1540">
        <v>7</v>
      </c>
      <c r="X1173" s="1546">
        <v>21440</v>
      </c>
      <c r="Y1173" s="1540"/>
      <c r="Z1173" s="1547">
        <v>17</v>
      </c>
      <c r="AA1173" s="1540">
        <v>0.3</v>
      </c>
      <c r="AB1173" s="1546">
        <v>17000</v>
      </c>
      <c r="AC1173" s="1549">
        <v>0</v>
      </c>
      <c r="AD1173" s="1550">
        <v>0</v>
      </c>
      <c r="AE1173" s="1550">
        <v>1</v>
      </c>
      <c r="AF1173" s="1550"/>
      <c r="AG1173" s="1769"/>
      <c r="AH1173" s="1769"/>
      <c r="AI1173" s="1551" t="s">
        <v>3030</v>
      </c>
      <c r="AJ1173" s="1552" t="s">
        <v>3090</v>
      </c>
      <c r="AK1173" s="1540"/>
      <c r="AL1173" s="1540"/>
      <c r="AM1173" s="1540"/>
      <c r="AN1173" s="1540"/>
      <c r="AO1173" s="1553"/>
      <c r="AP1173" s="1540"/>
      <c r="AQ1173" s="1554"/>
      <c r="AR1173" s="1547"/>
      <c r="AS1173" s="1540"/>
      <c r="AT1173" s="1540"/>
      <c r="AU1173" s="1540"/>
    </row>
    <row r="1174" spans="1:47" s="1555" customFormat="1" ht="15" customHeight="1" x14ac:dyDescent="0.2">
      <c r="A1174" s="1539"/>
      <c r="B1174" s="1705"/>
      <c r="C1174" s="2718"/>
      <c r="D1174" s="2045" t="s">
        <v>3377</v>
      </c>
      <c r="E1174" s="1540" t="s">
        <v>328</v>
      </c>
      <c r="F1174" s="1652" t="s">
        <v>3081</v>
      </c>
      <c r="G1174" s="1540">
        <v>36803284</v>
      </c>
      <c r="H1174" s="1542" t="s">
        <v>3375</v>
      </c>
      <c r="I1174" s="1542"/>
      <c r="J1174" s="1542"/>
      <c r="K1174" s="1542"/>
      <c r="L1174" s="1542"/>
      <c r="M1174" s="1542"/>
      <c r="N1174" s="1543"/>
      <c r="O1174" s="1540">
        <v>768</v>
      </c>
      <c r="P1174" s="1544">
        <v>44168</v>
      </c>
      <c r="Q1174" s="1540" t="s">
        <v>3341</v>
      </c>
      <c r="R1174" s="1540" t="s">
        <v>3080</v>
      </c>
      <c r="S1174" s="1540" t="s">
        <v>309</v>
      </c>
      <c r="T1174" s="1540" t="s">
        <v>60</v>
      </c>
      <c r="U1174" s="1540" t="s">
        <v>2869</v>
      </c>
      <c r="V1174" s="1545" t="s">
        <v>254</v>
      </c>
      <c r="W1174" s="1540">
        <v>7</v>
      </c>
      <c r="X1174" s="1546">
        <v>21440</v>
      </c>
      <c r="Y1174" s="1540"/>
      <c r="Z1174" s="1547">
        <v>17</v>
      </c>
      <c r="AA1174" s="1540">
        <v>0.3</v>
      </c>
      <c r="AB1174" s="1546">
        <v>17000</v>
      </c>
      <c r="AC1174" s="1549">
        <v>0</v>
      </c>
      <c r="AD1174" s="1550">
        <v>0</v>
      </c>
      <c r="AE1174" s="1550">
        <v>1</v>
      </c>
      <c r="AF1174" s="1550"/>
      <c r="AG1174" s="1769"/>
      <c r="AH1174" s="1769"/>
      <c r="AI1174" s="1551" t="s">
        <v>3030</v>
      </c>
      <c r="AJ1174" s="1552" t="s">
        <v>3090</v>
      </c>
      <c r="AK1174" s="1540"/>
      <c r="AL1174" s="1540"/>
      <c r="AM1174" s="1540"/>
      <c r="AN1174" s="1540"/>
      <c r="AO1174" s="1553"/>
      <c r="AP1174" s="1540"/>
      <c r="AQ1174" s="1554"/>
      <c r="AR1174" s="1547"/>
      <c r="AS1174" s="1540"/>
      <c r="AT1174" s="1540"/>
      <c r="AU1174" s="1540"/>
    </row>
    <row r="1176" spans="1:47" s="1566" customFormat="1" ht="15" customHeight="1" x14ac:dyDescent="0.2">
      <c r="A1176" s="1556"/>
      <c r="B1176" s="1546"/>
      <c r="C1176" s="2662" t="s">
        <v>3344</v>
      </c>
      <c r="D1176" s="2046"/>
      <c r="E1176" s="1546"/>
      <c r="F1176" s="1653" t="s">
        <v>2946</v>
      </c>
      <c r="G1176" s="1567">
        <v>36825352</v>
      </c>
      <c r="H1176" s="1557" t="s">
        <v>3348</v>
      </c>
      <c r="I1176" s="1557"/>
      <c r="J1176" s="1557"/>
      <c r="K1176" s="1557"/>
      <c r="L1176" s="1557"/>
      <c r="M1176" s="1557"/>
      <c r="N1176" s="1558"/>
      <c r="O1176" s="1546">
        <v>769</v>
      </c>
      <c r="P1176" s="1559">
        <v>44168</v>
      </c>
      <c r="Q1176" s="1546" t="s">
        <v>3356</v>
      </c>
      <c r="R1176" s="1546" t="s">
        <v>3315</v>
      </c>
      <c r="S1176" s="1546" t="s">
        <v>309</v>
      </c>
      <c r="T1176" s="1546" t="s">
        <v>60</v>
      </c>
      <c r="U1176" s="1546" t="s">
        <v>2869</v>
      </c>
      <c r="V1176" s="1545" t="s">
        <v>1157</v>
      </c>
      <c r="W1176" s="1546">
        <v>1</v>
      </c>
      <c r="X1176" s="1546"/>
      <c r="Y1176" s="1546"/>
      <c r="Z1176" s="1560">
        <v>17</v>
      </c>
      <c r="AA1176" s="1546">
        <v>0.3</v>
      </c>
      <c r="AB1176" s="1546">
        <v>1000</v>
      </c>
      <c r="AC1176" s="1561">
        <v>0</v>
      </c>
      <c r="AD1176" s="1550">
        <v>0</v>
      </c>
      <c r="AE1176" s="1550">
        <v>1</v>
      </c>
      <c r="AF1176" s="1550"/>
      <c r="AG1176" s="1769"/>
      <c r="AH1176" s="1769"/>
      <c r="AI1176" s="1562" t="s">
        <v>3189</v>
      </c>
      <c r="AJ1176" s="1563" t="s">
        <v>3345</v>
      </c>
      <c r="AK1176" s="1546"/>
      <c r="AL1176" s="1546"/>
      <c r="AM1176" s="1546"/>
      <c r="AN1176" s="1546"/>
      <c r="AO1176" s="1564"/>
      <c r="AP1176" s="1546"/>
      <c r="AQ1176" s="1565"/>
      <c r="AR1176" s="1560"/>
      <c r="AS1176" s="1546"/>
      <c r="AT1176" s="1546"/>
      <c r="AU1176" s="1546"/>
    </row>
    <row r="1177" spans="1:47" s="1566" customFormat="1" ht="15" customHeight="1" x14ac:dyDescent="0.2">
      <c r="A1177" s="1556"/>
      <c r="B1177" s="1546"/>
      <c r="C1177" s="2663"/>
      <c r="D1177" s="2046"/>
      <c r="E1177" s="1546"/>
      <c r="F1177" s="1653" t="s">
        <v>2946</v>
      </c>
      <c r="G1177" s="1546">
        <v>36837310</v>
      </c>
      <c r="H1177" s="1557" t="s">
        <v>3349</v>
      </c>
      <c r="I1177" s="1557"/>
      <c r="J1177" s="1557"/>
      <c r="K1177" s="1557"/>
      <c r="L1177" s="1557"/>
      <c r="M1177" s="1557"/>
      <c r="N1177" s="1558"/>
      <c r="O1177" s="1546">
        <v>770</v>
      </c>
      <c r="P1177" s="1559">
        <v>44168</v>
      </c>
      <c r="Q1177" s="1546" t="s">
        <v>3357</v>
      </c>
      <c r="R1177" s="1546" t="s">
        <v>3315</v>
      </c>
      <c r="S1177" s="1546" t="s">
        <v>309</v>
      </c>
      <c r="T1177" s="1546" t="s">
        <v>60</v>
      </c>
      <c r="U1177" s="1546" t="s">
        <v>2869</v>
      </c>
      <c r="V1177" s="1545" t="s">
        <v>1157</v>
      </c>
      <c r="W1177" s="1546">
        <v>1</v>
      </c>
      <c r="X1177" s="1546"/>
      <c r="Y1177" s="1546"/>
      <c r="Z1177" s="1560">
        <v>17</v>
      </c>
      <c r="AA1177" s="1546">
        <v>0.3</v>
      </c>
      <c r="AB1177" s="1546">
        <v>1000</v>
      </c>
      <c r="AC1177" s="1561">
        <v>0</v>
      </c>
      <c r="AD1177" s="1550">
        <v>0</v>
      </c>
      <c r="AE1177" s="1550">
        <v>1</v>
      </c>
      <c r="AF1177" s="1550"/>
      <c r="AG1177" s="1769"/>
      <c r="AH1177" s="1769"/>
      <c r="AI1177" s="1562" t="s">
        <v>3189</v>
      </c>
      <c r="AJ1177" s="1563" t="s">
        <v>3346</v>
      </c>
      <c r="AK1177" s="1546"/>
      <c r="AL1177" s="1546"/>
      <c r="AM1177" s="1546"/>
      <c r="AN1177" s="1546"/>
      <c r="AO1177" s="1564"/>
      <c r="AP1177" s="1546"/>
      <c r="AQ1177" s="1565"/>
      <c r="AR1177" s="1560"/>
      <c r="AS1177" s="1546"/>
      <c r="AT1177" s="1546"/>
      <c r="AU1177" s="1546"/>
    </row>
    <row r="1178" spans="1:47" s="1566" customFormat="1" ht="15" customHeight="1" x14ac:dyDescent="0.2">
      <c r="A1178" s="1556"/>
      <c r="B1178" s="1546"/>
      <c r="C1178" s="2663"/>
      <c r="D1178" s="2046"/>
      <c r="E1178" s="1546"/>
      <c r="F1178" s="1653" t="s">
        <v>2946</v>
      </c>
      <c r="G1178" s="1546">
        <v>36837314</v>
      </c>
      <c r="H1178" s="1557" t="s">
        <v>3350</v>
      </c>
      <c r="I1178" s="1557"/>
      <c r="J1178" s="1557"/>
      <c r="K1178" s="1557"/>
      <c r="L1178" s="1557"/>
      <c r="M1178" s="1557"/>
      <c r="N1178" s="1558"/>
      <c r="O1178" s="1546">
        <v>771</v>
      </c>
      <c r="P1178" s="1559">
        <v>44168</v>
      </c>
      <c r="Q1178" s="1546" t="s">
        <v>3358</v>
      </c>
      <c r="R1178" s="1546" t="s">
        <v>3315</v>
      </c>
      <c r="S1178" s="1546" t="s">
        <v>309</v>
      </c>
      <c r="T1178" s="1546" t="s">
        <v>60</v>
      </c>
      <c r="U1178" s="1546" t="s">
        <v>2869</v>
      </c>
      <c r="V1178" s="1545" t="s">
        <v>1157</v>
      </c>
      <c r="W1178" s="1546">
        <v>1</v>
      </c>
      <c r="X1178" s="1546"/>
      <c r="Y1178" s="1546"/>
      <c r="Z1178" s="1560">
        <v>17</v>
      </c>
      <c r="AA1178" s="1546">
        <v>0.3</v>
      </c>
      <c r="AB1178" s="1546">
        <v>1000</v>
      </c>
      <c r="AC1178" s="1561">
        <v>0</v>
      </c>
      <c r="AD1178" s="1550">
        <v>0</v>
      </c>
      <c r="AE1178" s="1550">
        <v>1</v>
      </c>
      <c r="AF1178" s="1550"/>
      <c r="AG1178" s="1769"/>
      <c r="AH1178" s="1769"/>
      <c r="AI1178" s="1562" t="s">
        <v>3189</v>
      </c>
      <c r="AJ1178" s="1563" t="s">
        <v>4093</v>
      </c>
      <c r="AK1178" s="1546"/>
      <c r="AL1178" s="1546"/>
      <c r="AM1178" s="1546"/>
      <c r="AN1178" s="1546"/>
      <c r="AO1178" s="1564"/>
      <c r="AP1178" s="1546"/>
      <c r="AQ1178" s="1565"/>
      <c r="AR1178" s="1560"/>
      <c r="AS1178" s="1546"/>
      <c r="AT1178" s="1546"/>
      <c r="AU1178" s="1546"/>
    </row>
    <row r="1179" spans="1:47" s="1566" customFormat="1" ht="15" customHeight="1" x14ac:dyDescent="0.2">
      <c r="A1179" s="1556"/>
      <c r="B1179" s="1546"/>
      <c r="C1179" s="2664"/>
      <c r="D1179" s="2046"/>
      <c r="E1179" s="1546"/>
      <c r="F1179" s="1653" t="s">
        <v>2946</v>
      </c>
      <c r="G1179" s="1546">
        <v>36837322</v>
      </c>
      <c r="H1179" s="1557" t="s">
        <v>3351</v>
      </c>
      <c r="I1179" s="1557"/>
      <c r="J1179" s="1557"/>
      <c r="K1179" s="1557"/>
      <c r="L1179" s="1557"/>
      <c r="M1179" s="1557"/>
      <c r="N1179" s="1558"/>
      <c r="O1179" s="1546">
        <v>772</v>
      </c>
      <c r="P1179" s="1559">
        <v>44168</v>
      </c>
      <c r="Q1179" s="1546" t="s">
        <v>3359</v>
      </c>
      <c r="R1179" s="1546" t="s">
        <v>3315</v>
      </c>
      <c r="S1179" s="1546" t="s">
        <v>309</v>
      </c>
      <c r="T1179" s="1546" t="s">
        <v>60</v>
      </c>
      <c r="U1179" s="1546" t="s">
        <v>2869</v>
      </c>
      <c r="V1179" s="1545" t="s">
        <v>1157</v>
      </c>
      <c r="W1179" s="1546">
        <v>1</v>
      </c>
      <c r="X1179" s="1546"/>
      <c r="Y1179" s="1546"/>
      <c r="Z1179" s="1560">
        <v>17</v>
      </c>
      <c r="AA1179" s="1546">
        <v>0.3</v>
      </c>
      <c r="AB1179" s="1546">
        <v>1000</v>
      </c>
      <c r="AC1179" s="1561">
        <v>0</v>
      </c>
      <c r="AD1179" s="1550">
        <v>0</v>
      </c>
      <c r="AE1179" s="1550">
        <v>1</v>
      </c>
      <c r="AF1179" s="1550"/>
      <c r="AG1179" s="1769"/>
      <c r="AH1179" s="1769"/>
      <c r="AI1179" s="1562" t="s">
        <v>3189</v>
      </c>
      <c r="AJ1179" s="1563" t="s">
        <v>4097</v>
      </c>
      <c r="AK1179" s="1546"/>
      <c r="AL1179" s="1546"/>
      <c r="AM1179" s="1546"/>
      <c r="AN1179" s="1546"/>
      <c r="AO1179" s="1564"/>
      <c r="AP1179" s="1546"/>
      <c r="AQ1179" s="1565"/>
      <c r="AR1179" s="1560"/>
      <c r="AS1179" s="1546"/>
      <c r="AT1179" s="1546"/>
      <c r="AU1179" s="1546"/>
    </row>
    <row r="1180" spans="1:47" x14ac:dyDescent="0.2">
      <c r="G1180" s="216"/>
    </row>
    <row r="1181" spans="1:47" s="1566" customFormat="1" ht="15" customHeight="1" x14ac:dyDescent="0.2">
      <c r="A1181" s="1556"/>
      <c r="B1181" s="1546"/>
      <c r="C1181" s="2662" t="s">
        <v>3347</v>
      </c>
      <c r="D1181" s="2046"/>
      <c r="E1181" s="1546"/>
      <c r="F1181" s="1653" t="s">
        <v>2946</v>
      </c>
      <c r="G1181" s="1567">
        <v>36825369</v>
      </c>
      <c r="H1181" s="1557" t="s">
        <v>3352</v>
      </c>
      <c r="I1181" s="1557"/>
      <c r="J1181" s="1557"/>
      <c r="K1181" s="1557"/>
      <c r="L1181" s="1557"/>
      <c r="M1181" s="1557"/>
      <c r="N1181" s="1558"/>
      <c r="O1181" s="1546">
        <v>773</v>
      </c>
      <c r="P1181" s="1559">
        <v>44168</v>
      </c>
      <c r="Q1181" s="1546" t="s">
        <v>3361</v>
      </c>
      <c r="R1181" s="1546" t="s">
        <v>3356</v>
      </c>
      <c r="S1181" s="1546" t="s">
        <v>309</v>
      </c>
      <c r="T1181" s="1546" t="s">
        <v>60</v>
      </c>
      <c r="U1181" s="1546" t="s">
        <v>2869</v>
      </c>
      <c r="V1181" s="1545" t="s">
        <v>1157</v>
      </c>
      <c r="W1181" s="1546">
        <v>1</v>
      </c>
      <c r="X1181" s="1546"/>
      <c r="Y1181" s="1546"/>
      <c r="Z1181" s="1560">
        <v>17</v>
      </c>
      <c r="AA1181" s="1546">
        <v>0.3</v>
      </c>
      <c r="AB1181" s="1546">
        <v>1000</v>
      </c>
      <c r="AC1181" s="1561">
        <v>0</v>
      </c>
      <c r="AD1181" s="1550">
        <v>0</v>
      </c>
      <c r="AE1181" s="1550">
        <v>1</v>
      </c>
      <c r="AF1181" s="1550"/>
      <c r="AG1181" s="1769"/>
      <c r="AH1181" s="1769"/>
      <c r="AI1181" s="1562" t="s">
        <v>3302</v>
      </c>
      <c r="AJ1181" s="1563" t="s">
        <v>3345</v>
      </c>
      <c r="AK1181" s="1546"/>
      <c r="AL1181" s="1546"/>
      <c r="AM1181" s="1546"/>
      <c r="AN1181" s="1546"/>
      <c r="AO1181" s="1564"/>
      <c r="AP1181" s="1546"/>
      <c r="AQ1181" s="1565"/>
      <c r="AR1181" s="1560"/>
      <c r="AS1181" s="1546"/>
      <c r="AT1181" s="1546"/>
      <c r="AU1181" s="1546"/>
    </row>
    <row r="1182" spans="1:47" s="1566" customFormat="1" ht="15" customHeight="1" x14ac:dyDescent="0.2">
      <c r="A1182" s="1556"/>
      <c r="B1182" s="1546"/>
      <c r="C1182" s="2663"/>
      <c r="D1182" s="2046"/>
      <c r="E1182" s="1546"/>
      <c r="F1182" s="1653" t="s">
        <v>2946</v>
      </c>
      <c r="G1182" s="1567">
        <v>36825370</v>
      </c>
      <c r="H1182" s="1557" t="s">
        <v>3353</v>
      </c>
      <c r="I1182" s="1557"/>
      <c r="J1182" s="1557"/>
      <c r="K1182" s="1557"/>
      <c r="L1182" s="1557"/>
      <c r="M1182" s="1557"/>
      <c r="N1182" s="1558"/>
      <c r="O1182" s="1546">
        <v>774</v>
      </c>
      <c r="P1182" s="1559">
        <v>44168</v>
      </c>
      <c r="Q1182" s="1546" t="s">
        <v>3362</v>
      </c>
      <c r="R1182" s="1546" t="s">
        <v>3357</v>
      </c>
      <c r="S1182" s="1546" t="s">
        <v>309</v>
      </c>
      <c r="T1182" s="1546" t="s">
        <v>60</v>
      </c>
      <c r="U1182" s="1546" t="s">
        <v>2869</v>
      </c>
      <c r="V1182" s="1545" t="s">
        <v>1157</v>
      </c>
      <c r="W1182" s="1546">
        <v>1</v>
      </c>
      <c r="X1182" s="1546"/>
      <c r="Y1182" s="1546"/>
      <c r="Z1182" s="1560">
        <v>17</v>
      </c>
      <c r="AA1182" s="1546">
        <v>0.3</v>
      </c>
      <c r="AB1182" s="1546">
        <v>1000</v>
      </c>
      <c r="AC1182" s="1561">
        <v>0</v>
      </c>
      <c r="AD1182" s="1550">
        <v>0</v>
      </c>
      <c r="AE1182" s="1550">
        <v>1</v>
      </c>
      <c r="AF1182" s="1550"/>
      <c r="AG1182" s="1769"/>
      <c r="AH1182" s="1769"/>
      <c r="AI1182" s="1562" t="s">
        <v>3302</v>
      </c>
      <c r="AJ1182" s="1563" t="s">
        <v>3346</v>
      </c>
      <c r="AK1182" s="1546"/>
      <c r="AL1182" s="1546"/>
      <c r="AM1182" s="1546"/>
      <c r="AN1182" s="1546"/>
      <c r="AO1182" s="1564"/>
      <c r="AP1182" s="1546"/>
      <c r="AQ1182" s="1565"/>
      <c r="AR1182" s="1560"/>
      <c r="AS1182" s="1546"/>
      <c r="AT1182" s="1546"/>
      <c r="AU1182" s="1546"/>
    </row>
    <row r="1183" spans="1:47" s="1566" customFormat="1" ht="15" customHeight="1" x14ac:dyDescent="0.2">
      <c r="A1183" s="1556"/>
      <c r="B1183" s="1546"/>
      <c r="C1183" s="2663"/>
      <c r="D1183" s="2046"/>
      <c r="E1183" s="1546"/>
      <c r="F1183" s="1653" t="s">
        <v>2946</v>
      </c>
      <c r="G1183" s="1567">
        <v>36825371</v>
      </c>
      <c r="H1183" s="1557" t="s">
        <v>3354</v>
      </c>
      <c r="I1183" s="1557"/>
      <c r="J1183" s="1557"/>
      <c r="K1183" s="1557"/>
      <c r="L1183" s="1557"/>
      <c r="M1183" s="1557"/>
      <c r="N1183" s="1558"/>
      <c r="O1183" s="1546">
        <v>775</v>
      </c>
      <c r="P1183" s="1559">
        <v>44168</v>
      </c>
      <c r="Q1183" s="1546" t="s">
        <v>3363</v>
      </c>
      <c r="R1183" s="1546" t="s">
        <v>3358</v>
      </c>
      <c r="S1183" s="1546" t="s">
        <v>309</v>
      </c>
      <c r="T1183" s="1546" t="s">
        <v>60</v>
      </c>
      <c r="U1183" s="1546" t="s">
        <v>2869</v>
      </c>
      <c r="V1183" s="1545" t="s">
        <v>1157</v>
      </c>
      <c r="W1183" s="1546">
        <v>1</v>
      </c>
      <c r="X1183" s="1546"/>
      <c r="Y1183" s="1546"/>
      <c r="Z1183" s="1560">
        <v>17</v>
      </c>
      <c r="AA1183" s="1546">
        <v>0.3</v>
      </c>
      <c r="AB1183" s="1546">
        <v>1000</v>
      </c>
      <c r="AC1183" s="1561">
        <v>0</v>
      </c>
      <c r="AD1183" s="1550">
        <v>0</v>
      </c>
      <c r="AE1183" s="1550">
        <v>1</v>
      </c>
      <c r="AF1183" s="1550"/>
      <c r="AG1183" s="1769"/>
      <c r="AH1183" s="1769"/>
      <c r="AI1183" s="1562" t="s">
        <v>3302</v>
      </c>
      <c r="AJ1183" s="1563" t="s">
        <v>4093</v>
      </c>
      <c r="AK1183" s="1546"/>
      <c r="AL1183" s="1546"/>
      <c r="AM1183" s="1546"/>
      <c r="AN1183" s="1546"/>
      <c r="AO1183" s="1564"/>
      <c r="AP1183" s="1546"/>
      <c r="AQ1183" s="1565"/>
      <c r="AR1183" s="1560"/>
      <c r="AS1183" s="1546"/>
      <c r="AT1183" s="1546"/>
      <c r="AU1183" s="1546"/>
    </row>
    <row r="1184" spans="1:47" s="1566" customFormat="1" ht="15" customHeight="1" x14ac:dyDescent="0.2">
      <c r="A1184" s="1556"/>
      <c r="B1184" s="1546"/>
      <c r="C1184" s="2664"/>
      <c r="D1184" s="2046"/>
      <c r="E1184" s="1546"/>
      <c r="F1184" s="1653" t="s">
        <v>2946</v>
      </c>
      <c r="G1184" s="1567">
        <v>36825383</v>
      </c>
      <c r="H1184" s="1557" t="s">
        <v>3355</v>
      </c>
      <c r="I1184" s="1557"/>
      <c r="J1184" s="1557"/>
      <c r="K1184" s="1557"/>
      <c r="L1184" s="1557"/>
      <c r="M1184" s="1557"/>
      <c r="N1184" s="1558"/>
      <c r="O1184" s="1546">
        <v>776</v>
      </c>
      <c r="P1184" s="1559">
        <v>44168</v>
      </c>
      <c r="Q1184" s="1546" t="s">
        <v>3364</v>
      </c>
      <c r="R1184" s="1546" t="s">
        <v>3359</v>
      </c>
      <c r="S1184" s="1546" t="s">
        <v>309</v>
      </c>
      <c r="T1184" s="1546" t="s">
        <v>60</v>
      </c>
      <c r="U1184" s="1546" t="s">
        <v>2869</v>
      </c>
      <c r="V1184" s="1545" t="s">
        <v>1157</v>
      </c>
      <c r="W1184" s="1546">
        <v>1</v>
      </c>
      <c r="X1184" s="1546"/>
      <c r="Y1184" s="1546"/>
      <c r="Z1184" s="1560">
        <v>17</v>
      </c>
      <c r="AA1184" s="1546">
        <v>0.3</v>
      </c>
      <c r="AB1184" s="1546">
        <v>1000</v>
      </c>
      <c r="AC1184" s="1561">
        <v>0</v>
      </c>
      <c r="AD1184" s="1550">
        <v>0</v>
      </c>
      <c r="AE1184" s="1550">
        <v>1</v>
      </c>
      <c r="AF1184" s="1550"/>
      <c r="AG1184" s="1769"/>
      <c r="AH1184" s="1769"/>
      <c r="AI1184" s="1562" t="s">
        <v>3302</v>
      </c>
      <c r="AJ1184" s="1563" t="s">
        <v>4097</v>
      </c>
      <c r="AK1184" s="1546"/>
      <c r="AL1184" s="1546"/>
      <c r="AM1184" s="1546"/>
      <c r="AN1184" s="1546"/>
      <c r="AO1184" s="1564"/>
      <c r="AP1184" s="1546"/>
      <c r="AQ1184" s="1565"/>
      <c r="AR1184" s="1560"/>
      <c r="AS1184" s="1546"/>
      <c r="AT1184" s="1546"/>
      <c r="AU1184" s="1546"/>
    </row>
    <row r="1185" spans="1:47" x14ac:dyDescent="0.2">
      <c r="G1185" s="216"/>
    </row>
    <row r="1186" spans="1:47" s="1566" customFormat="1" ht="15" customHeight="1" x14ac:dyDescent="0.2">
      <c r="A1186" s="1556"/>
      <c r="B1186" s="1546"/>
      <c r="C1186" s="2662" t="s">
        <v>3365</v>
      </c>
      <c r="D1186" s="2046"/>
      <c r="E1186" s="1546"/>
      <c r="F1186" s="1653" t="s">
        <v>2946</v>
      </c>
      <c r="G1186" s="1567">
        <v>36825413</v>
      </c>
      <c r="H1186" s="1557" t="s">
        <v>3366</v>
      </c>
      <c r="I1186" s="1557"/>
      <c r="J1186" s="1557"/>
      <c r="K1186" s="1557"/>
      <c r="L1186" s="1557"/>
      <c r="M1186" s="1557"/>
      <c r="N1186" s="1558"/>
      <c r="O1186" s="1546">
        <v>777</v>
      </c>
      <c r="P1186" s="1559">
        <v>44168</v>
      </c>
      <c r="Q1186" s="1546" t="s">
        <v>3370</v>
      </c>
      <c r="R1186" s="1546" t="s">
        <v>3356</v>
      </c>
      <c r="S1186" s="1546" t="s">
        <v>309</v>
      </c>
      <c r="T1186" s="1546" t="s">
        <v>60</v>
      </c>
      <c r="U1186" s="1546" t="s">
        <v>2869</v>
      </c>
      <c r="V1186" s="1545" t="s">
        <v>1157</v>
      </c>
      <c r="W1186" s="1546">
        <v>1</v>
      </c>
      <c r="X1186" s="1546"/>
      <c r="Y1186" s="1546"/>
      <c r="Z1186" s="1560">
        <v>17</v>
      </c>
      <c r="AA1186" s="1546">
        <v>0.3</v>
      </c>
      <c r="AB1186" s="1546">
        <v>1000</v>
      </c>
      <c r="AC1186" s="1561">
        <v>0</v>
      </c>
      <c r="AD1186" s="1550">
        <v>0</v>
      </c>
      <c r="AE1186" s="1550">
        <v>1</v>
      </c>
      <c r="AF1186" s="1550"/>
      <c r="AG1186" s="1769"/>
      <c r="AH1186" s="1769"/>
      <c r="AI1186" s="1562" t="s">
        <v>3319</v>
      </c>
      <c r="AJ1186" s="1563" t="s">
        <v>3345</v>
      </c>
      <c r="AK1186" s="1546"/>
      <c r="AL1186" s="1546"/>
      <c r="AM1186" s="1546"/>
      <c r="AN1186" s="1546"/>
      <c r="AO1186" s="1564"/>
      <c r="AP1186" s="1546"/>
      <c r="AQ1186" s="1565"/>
      <c r="AR1186" s="1560"/>
      <c r="AS1186" s="1546"/>
      <c r="AT1186" s="1546"/>
      <c r="AU1186" s="1546"/>
    </row>
    <row r="1187" spans="1:47" s="1566" customFormat="1" ht="15" customHeight="1" x14ac:dyDescent="0.2">
      <c r="A1187" s="1556"/>
      <c r="B1187" s="1546"/>
      <c r="C1187" s="2663"/>
      <c r="D1187" s="2046"/>
      <c r="E1187" s="1546"/>
      <c r="F1187" s="1653" t="s">
        <v>2946</v>
      </c>
      <c r="G1187" s="1567">
        <v>36825416</v>
      </c>
      <c r="H1187" s="1557" t="s">
        <v>3367</v>
      </c>
      <c r="I1187" s="1557"/>
      <c r="J1187" s="1557"/>
      <c r="K1187" s="1557"/>
      <c r="L1187" s="1557"/>
      <c r="M1187" s="1557"/>
      <c r="N1187" s="1558"/>
      <c r="O1187" s="1546">
        <v>778</v>
      </c>
      <c r="P1187" s="1559">
        <v>44168</v>
      </c>
      <c r="Q1187" s="1546" t="s">
        <v>3371</v>
      </c>
      <c r="R1187" s="1546" t="s">
        <v>3357</v>
      </c>
      <c r="S1187" s="1546" t="s">
        <v>309</v>
      </c>
      <c r="T1187" s="1546" t="s">
        <v>60</v>
      </c>
      <c r="U1187" s="1546" t="s">
        <v>2869</v>
      </c>
      <c r="V1187" s="1545" t="s">
        <v>1157</v>
      </c>
      <c r="W1187" s="1546">
        <v>1</v>
      </c>
      <c r="X1187" s="1546"/>
      <c r="Y1187" s="1546"/>
      <c r="Z1187" s="1560">
        <v>17</v>
      </c>
      <c r="AA1187" s="1546">
        <v>0.3</v>
      </c>
      <c r="AB1187" s="1546">
        <v>1000</v>
      </c>
      <c r="AC1187" s="1561">
        <v>0</v>
      </c>
      <c r="AD1187" s="1550">
        <v>0</v>
      </c>
      <c r="AE1187" s="1550">
        <v>1</v>
      </c>
      <c r="AF1187" s="1550"/>
      <c r="AG1187" s="1769"/>
      <c r="AH1187" s="1769"/>
      <c r="AI1187" s="1562" t="s">
        <v>3319</v>
      </c>
      <c r="AJ1187" s="1563" t="s">
        <v>3346</v>
      </c>
      <c r="AK1187" s="1546"/>
      <c r="AL1187" s="1546"/>
      <c r="AM1187" s="1546"/>
      <c r="AN1187" s="1546"/>
      <c r="AO1187" s="1564"/>
      <c r="AP1187" s="1546"/>
      <c r="AQ1187" s="1565"/>
      <c r="AR1187" s="1560"/>
      <c r="AS1187" s="1546"/>
      <c r="AT1187" s="1546"/>
      <c r="AU1187" s="1546"/>
    </row>
    <row r="1188" spans="1:47" s="1566" customFormat="1" ht="15" customHeight="1" x14ac:dyDescent="0.2">
      <c r="A1188" s="1556"/>
      <c r="B1188" s="1546"/>
      <c r="C1188" s="2663"/>
      <c r="D1188" s="2046"/>
      <c r="E1188" s="1546"/>
      <c r="F1188" s="1653" t="s">
        <v>2946</v>
      </c>
      <c r="G1188" s="1567">
        <v>36825420</v>
      </c>
      <c r="H1188" s="1557" t="s">
        <v>3368</v>
      </c>
      <c r="I1188" s="1557"/>
      <c r="J1188" s="1557"/>
      <c r="K1188" s="1557"/>
      <c r="L1188" s="1557"/>
      <c r="M1188" s="1557"/>
      <c r="N1188" s="1558"/>
      <c r="O1188" s="1546">
        <v>779</v>
      </c>
      <c r="P1188" s="1559">
        <v>44168</v>
      </c>
      <c r="Q1188" s="1546" t="s">
        <v>3372</v>
      </c>
      <c r="R1188" s="1546" t="s">
        <v>3358</v>
      </c>
      <c r="S1188" s="1546" t="s">
        <v>309</v>
      </c>
      <c r="T1188" s="1546" t="s">
        <v>60</v>
      </c>
      <c r="U1188" s="1546" t="s">
        <v>2869</v>
      </c>
      <c r="V1188" s="1545" t="s">
        <v>1157</v>
      </c>
      <c r="W1188" s="1546">
        <v>1</v>
      </c>
      <c r="X1188" s="1546"/>
      <c r="Y1188" s="1546"/>
      <c r="Z1188" s="1560">
        <v>17</v>
      </c>
      <c r="AA1188" s="1546">
        <v>0.3</v>
      </c>
      <c r="AB1188" s="1546">
        <v>1000</v>
      </c>
      <c r="AC1188" s="1561">
        <v>0</v>
      </c>
      <c r="AD1188" s="1550">
        <v>0</v>
      </c>
      <c r="AE1188" s="1550">
        <v>1</v>
      </c>
      <c r="AF1188" s="1550"/>
      <c r="AG1188" s="1769"/>
      <c r="AH1188" s="1769"/>
      <c r="AI1188" s="1562" t="s">
        <v>3319</v>
      </c>
      <c r="AJ1188" s="1563" t="s">
        <v>4093</v>
      </c>
      <c r="AK1188" s="1546"/>
      <c r="AL1188" s="1546"/>
      <c r="AM1188" s="1546"/>
      <c r="AN1188" s="1546"/>
      <c r="AO1188" s="1564"/>
      <c r="AP1188" s="1546"/>
      <c r="AQ1188" s="1565"/>
      <c r="AR1188" s="1560"/>
      <c r="AS1188" s="1546"/>
      <c r="AT1188" s="1546"/>
      <c r="AU1188" s="1546"/>
    </row>
    <row r="1189" spans="1:47" s="1566" customFormat="1" ht="15" customHeight="1" x14ac:dyDescent="0.2">
      <c r="A1189" s="1556"/>
      <c r="B1189" s="1546"/>
      <c r="C1189" s="2664"/>
      <c r="D1189" s="2046"/>
      <c r="E1189" s="1546"/>
      <c r="F1189" s="1653" t="s">
        <v>2946</v>
      </c>
      <c r="G1189" s="1567">
        <v>36825423</v>
      </c>
      <c r="H1189" s="1557" t="s">
        <v>3369</v>
      </c>
      <c r="I1189" s="1557"/>
      <c r="J1189" s="1557"/>
      <c r="K1189" s="1557"/>
      <c r="L1189" s="1557"/>
      <c r="M1189" s="1557"/>
      <c r="N1189" s="1558"/>
      <c r="O1189" s="1546">
        <v>780</v>
      </c>
      <c r="P1189" s="1559">
        <v>44168</v>
      </c>
      <c r="Q1189" s="1546" t="s">
        <v>3373</v>
      </c>
      <c r="R1189" s="1546" t="s">
        <v>3359</v>
      </c>
      <c r="S1189" s="1546" t="s">
        <v>309</v>
      </c>
      <c r="T1189" s="1546" t="s">
        <v>60</v>
      </c>
      <c r="U1189" s="1546" t="s">
        <v>2869</v>
      </c>
      <c r="V1189" s="1545" t="s">
        <v>1157</v>
      </c>
      <c r="W1189" s="1546">
        <v>1</v>
      </c>
      <c r="X1189" s="1546"/>
      <c r="Y1189" s="1546"/>
      <c r="Z1189" s="1560">
        <v>17</v>
      </c>
      <c r="AA1189" s="1546">
        <v>0.3</v>
      </c>
      <c r="AB1189" s="1546">
        <v>1000</v>
      </c>
      <c r="AC1189" s="1561">
        <v>0</v>
      </c>
      <c r="AD1189" s="1550">
        <v>0</v>
      </c>
      <c r="AE1189" s="1550">
        <v>1</v>
      </c>
      <c r="AF1189" s="1550"/>
      <c r="AG1189" s="1769"/>
      <c r="AH1189" s="1769"/>
      <c r="AI1189" s="1562" t="s">
        <v>3319</v>
      </c>
      <c r="AJ1189" s="1563" t="s">
        <v>4097</v>
      </c>
      <c r="AK1189" s="1546"/>
      <c r="AL1189" s="1546"/>
      <c r="AM1189" s="1546"/>
      <c r="AN1189" s="1546"/>
      <c r="AO1189" s="1564"/>
      <c r="AP1189" s="1546"/>
      <c r="AQ1189" s="1565"/>
      <c r="AR1189" s="1560"/>
      <c r="AS1189" s="1546"/>
      <c r="AT1189" s="1546"/>
      <c r="AU1189" s="1546"/>
    </row>
    <row r="1191" spans="1:47" s="1566" customFormat="1" ht="15" customHeight="1" x14ac:dyDescent="0.2">
      <c r="A1191" s="1556"/>
      <c r="B1191" s="1546"/>
      <c r="C1191" s="2662" t="s">
        <v>3378</v>
      </c>
      <c r="D1191" s="2046"/>
      <c r="E1191" s="1546"/>
      <c r="F1191" s="1653" t="s">
        <v>2946</v>
      </c>
      <c r="G1191" s="1540">
        <v>36900058</v>
      </c>
      <c r="H1191" s="1557" t="s">
        <v>3384</v>
      </c>
      <c r="I1191" s="1557"/>
      <c r="J1191" s="1557"/>
      <c r="K1191" s="1557"/>
      <c r="L1191" s="1557"/>
      <c r="M1191" s="1557"/>
      <c r="N1191" s="1558"/>
      <c r="O1191" s="1546">
        <v>782</v>
      </c>
      <c r="P1191" s="1559">
        <v>44171</v>
      </c>
      <c r="Q1191" s="1546" t="s">
        <v>3380</v>
      </c>
      <c r="R1191" s="1546" t="s">
        <v>3370</v>
      </c>
      <c r="S1191" s="1546" t="s">
        <v>309</v>
      </c>
      <c r="T1191" s="1546" t="s">
        <v>60</v>
      </c>
      <c r="U1191" s="1546" t="s">
        <v>2869</v>
      </c>
      <c r="V1191" s="1545" t="s">
        <v>1157</v>
      </c>
      <c r="W1191" s="1546">
        <v>1</v>
      </c>
      <c r="X1191" s="1546"/>
      <c r="Y1191" s="1546"/>
      <c r="Z1191" s="1560">
        <v>17</v>
      </c>
      <c r="AA1191" s="1546">
        <v>0.3</v>
      </c>
      <c r="AB1191" s="1546">
        <v>1000</v>
      </c>
      <c r="AC1191" s="1561">
        <v>0</v>
      </c>
      <c r="AD1191" s="1550">
        <v>0</v>
      </c>
      <c r="AE1191" s="1550">
        <v>1</v>
      </c>
      <c r="AF1191" s="1550"/>
      <c r="AG1191" s="1769"/>
      <c r="AH1191" s="1769"/>
      <c r="AI1191" s="1562" t="s">
        <v>3379</v>
      </c>
      <c r="AJ1191" s="1563" t="s">
        <v>3411</v>
      </c>
      <c r="AK1191" s="1546"/>
      <c r="AL1191" s="1546"/>
      <c r="AM1191" s="1546"/>
      <c r="AN1191" s="1546"/>
      <c r="AO1191" s="1564"/>
      <c r="AP1191" s="1546"/>
      <c r="AQ1191" s="1565"/>
      <c r="AR1191" s="1560"/>
      <c r="AS1191" s="1546"/>
      <c r="AT1191" s="1546"/>
      <c r="AU1191" s="1546"/>
    </row>
    <row r="1192" spans="1:47" s="1566" customFormat="1" ht="15" customHeight="1" x14ac:dyDescent="0.2">
      <c r="A1192" s="1556"/>
      <c r="B1192" s="1546"/>
      <c r="C1192" s="2663"/>
      <c r="D1192" s="2046"/>
      <c r="E1192" s="1546"/>
      <c r="F1192" s="1653" t="s">
        <v>2946</v>
      </c>
      <c r="G1192" s="1540">
        <v>36900059</v>
      </c>
      <c r="H1192" s="1557" t="s">
        <v>3385</v>
      </c>
      <c r="I1192" s="1557"/>
      <c r="J1192" s="1557"/>
      <c r="K1192" s="1557"/>
      <c r="L1192" s="1557"/>
      <c r="M1192" s="1557"/>
      <c r="N1192" s="1558"/>
      <c r="O1192" s="1546">
        <v>783</v>
      </c>
      <c r="P1192" s="1559">
        <v>44171</v>
      </c>
      <c r="Q1192" s="1546" t="s">
        <v>3381</v>
      </c>
      <c r="R1192" s="1546" t="s">
        <v>3371</v>
      </c>
      <c r="S1192" s="1546" t="s">
        <v>309</v>
      </c>
      <c r="T1192" s="1546" t="s">
        <v>60</v>
      </c>
      <c r="U1192" s="1546" t="s">
        <v>2869</v>
      </c>
      <c r="V1192" s="1545" t="s">
        <v>1157</v>
      </c>
      <c r="W1192" s="1546">
        <v>1</v>
      </c>
      <c r="X1192" s="1546"/>
      <c r="Y1192" s="1546"/>
      <c r="Z1192" s="1560">
        <v>17</v>
      </c>
      <c r="AA1192" s="1546">
        <v>0.3</v>
      </c>
      <c r="AB1192" s="1546">
        <v>1000</v>
      </c>
      <c r="AC1192" s="1561">
        <v>0</v>
      </c>
      <c r="AD1192" s="1550">
        <v>0</v>
      </c>
      <c r="AE1192" s="1550">
        <v>1</v>
      </c>
      <c r="AF1192" s="1550"/>
      <c r="AG1192" s="1769"/>
      <c r="AH1192" s="1769"/>
      <c r="AI1192" s="1562" t="s">
        <v>3379</v>
      </c>
      <c r="AJ1192" s="1563" t="s">
        <v>3346</v>
      </c>
      <c r="AK1192" s="1546"/>
      <c r="AL1192" s="1546"/>
      <c r="AM1192" s="1546"/>
      <c r="AN1192" s="1546"/>
      <c r="AO1192" s="1564"/>
      <c r="AP1192" s="1546"/>
      <c r="AQ1192" s="1565"/>
      <c r="AR1192" s="1560"/>
      <c r="AS1192" s="1546"/>
      <c r="AT1192" s="1546"/>
      <c r="AU1192" s="1546"/>
    </row>
    <row r="1193" spans="1:47" s="1566" customFormat="1" ht="15" customHeight="1" x14ac:dyDescent="0.2">
      <c r="A1193" s="1556"/>
      <c r="B1193" s="1546"/>
      <c r="C1193" s="2663"/>
      <c r="D1193" s="2046"/>
      <c r="E1193" s="1546"/>
      <c r="F1193" s="1653" t="s">
        <v>2946</v>
      </c>
      <c r="G1193" s="1540">
        <v>36900064</v>
      </c>
      <c r="H1193" s="1557" t="s">
        <v>3386</v>
      </c>
      <c r="I1193" s="1557"/>
      <c r="J1193" s="1557"/>
      <c r="K1193" s="1557"/>
      <c r="L1193" s="1557"/>
      <c r="M1193" s="1557"/>
      <c r="N1193" s="1558"/>
      <c r="O1193" s="1546">
        <v>784</v>
      </c>
      <c r="P1193" s="1559">
        <v>44171</v>
      </c>
      <c r="Q1193" s="1546" t="s">
        <v>3382</v>
      </c>
      <c r="R1193" s="1546" t="s">
        <v>3372</v>
      </c>
      <c r="S1193" s="1546" t="s">
        <v>309</v>
      </c>
      <c r="T1193" s="1546" t="s">
        <v>60</v>
      </c>
      <c r="U1193" s="1546" t="s">
        <v>2869</v>
      </c>
      <c r="V1193" s="1545" t="s">
        <v>1157</v>
      </c>
      <c r="W1193" s="1546">
        <v>1</v>
      </c>
      <c r="X1193" s="1546"/>
      <c r="Y1193" s="1546"/>
      <c r="Z1193" s="1560">
        <v>17</v>
      </c>
      <c r="AA1193" s="1546">
        <v>0.3</v>
      </c>
      <c r="AB1193" s="1546">
        <v>1000</v>
      </c>
      <c r="AC1193" s="1561">
        <v>0</v>
      </c>
      <c r="AD1193" s="1550">
        <v>0</v>
      </c>
      <c r="AE1193" s="1550">
        <v>1</v>
      </c>
      <c r="AF1193" s="1550"/>
      <c r="AG1193" s="1769"/>
      <c r="AH1193" s="1769"/>
      <c r="AI1193" s="1562" t="s">
        <v>3379</v>
      </c>
      <c r="AJ1193" s="1563" t="s">
        <v>4093</v>
      </c>
      <c r="AK1193" s="1546"/>
      <c r="AL1193" s="1546"/>
      <c r="AM1193" s="1546"/>
      <c r="AN1193" s="1546"/>
      <c r="AO1193" s="1564"/>
      <c r="AP1193" s="1546"/>
      <c r="AQ1193" s="1565"/>
      <c r="AR1193" s="1560"/>
      <c r="AS1193" s="1546"/>
      <c r="AT1193" s="1546"/>
      <c r="AU1193" s="1546"/>
    </row>
    <row r="1194" spans="1:47" s="1566" customFormat="1" ht="15" customHeight="1" x14ac:dyDescent="0.2">
      <c r="A1194" s="1556"/>
      <c r="B1194" s="1546"/>
      <c r="C1194" s="2664"/>
      <c r="D1194" s="2046"/>
      <c r="E1194" s="1546"/>
      <c r="F1194" s="1653" t="s">
        <v>2946</v>
      </c>
      <c r="G1194" s="1540">
        <v>36900065</v>
      </c>
      <c r="H1194" s="1557" t="s">
        <v>3387</v>
      </c>
      <c r="I1194" s="1557"/>
      <c r="J1194" s="1557"/>
      <c r="K1194" s="1557"/>
      <c r="L1194" s="1557"/>
      <c r="M1194" s="1557"/>
      <c r="N1194" s="1558"/>
      <c r="O1194" s="1546">
        <v>785</v>
      </c>
      <c r="P1194" s="1559">
        <v>44171</v>
      </c>
      <c r="Q1194" s="1546" t="s">
        <v>3383</v>
      </c>
      <c r="R1194" s="1546" t="s">
        <v>3373</v>
      </c>
      <c r="S1194" s="1546" t="s">
        <v>309</v>
      </c>
      <c r="T1194" s="1546" t="s">
        <v>60</v>
      </c>
      <c r="U1194" s="1546" t="s">
        <v>2869</v>
      </c>
      <c r="V1194" s="1545" t="s">
        <v>1157</v>
      </c>
      <c r="W1194" s="1546">
        <v>1</v>
      </c>
      <c r="X1194" s="1546"/>
      <c r="Y1194" s="1546"/>
      <c r="Z1194" s="1560">
        <v>17</v>
      </c>
      <c r="AA1194" s="1546">
        <v>0.3</v>
      </c>
      <c r="AB1194" s="1546">
        <v>1000</v>
      </c>
      <c r="AC1194" s="1561">
        <v>0</v>
      </c>
      <c r="AD1194" s="1550">
        <v>0</v>
      </c>
      <c r="AE1194" s="1550">
        <v>1</v>
      </c>
      <c r="AF1194" s="1550"/>
      <c r="AG1194" s="1769"/>
      <c r="AH1194" s="1769"/>
      <c r="AI1194" s="1562" t="s">
        <v>3379</v>
      </c>
      <c r="AJ1194" s="1563" t="s">
        <v>4097</v>
      </c>
      <c r="AK1194" s="1546"/>
      <c r="AL1194" s="1546"/>
      <c r="AM1194" s="1546"/>
      <c r="AN1194" s="1546"/>
      <c r="AO1194" s="1564"/>
      <c r="AP1194" s="1546"/>
      <c r="AQ1194" s="1565"/>
      <c r="AR1194" s="1560"/>
      <c r="AS1194" s="1546"/>
      <c r="AT1194" s="1546"/>
      <c r="AU1194" s="1546"/>
    </row>
    <row r="1196" spans="1:47" s="1566" customFormat="1" ht="15" customHeight="1" x14ac:dyDescent="0.2">
      <c r="A1196" s="1556"/>
      <c r="B1196" s="1546"/>
      <c r="C1196" s="2662" t="s">
        <v>3388</v>
      </c>
      <c r="D1196" s="2046"/>
      <c r="E1196" s="1546"/>
      <c r="F1196" s="1653" t="s">
        <v>2946</v>
      </c>
      <c r="G1196" s="1540">
        <v>36900066</v>
      </c>
      <c r="H1196" s="1557" t="s">
        <v>3394</v>
      </c>
      <c r="I1196" s="1557"/>
      <c r="J1196" s="1557"/>
      <c r="K1196" s="1557"/>
      <c r="L1196" s="1557"/>
      <c r="M1196" s="1557"/>
      <c r="N1196" s="1558"/>
      <c r="O1196" s="1546">
        <v>786</v>
      </c>
      <c r="P1196" s="1559">
        <v>44171</v>
      </c>
      <c r="Q1196" s="1546" t="s">
        <v>3390</v>
      </c>
      <c r="R1196" s="1546" t="s">
        <v>3370</v>
      </c>
      <c r="S1196" s="1546" t="s">
        <v>309</v>
      </c>
      <c r="T1196" s="1546" t="s">
        <v>60</v>
      </c>
      <c r="U1196" s="1546" t="s">
        <v>2869</v>
      </c>
      <c r="V1196" s="1545" t="s">
        <v>1157</v>
      </c>
      <c r="W1196" s="1546">
        <v>1</v>
      </c>
      <c r="X1196" s="1546"/>
      <c r="Y1196" s="1546"/>
      <c r="Z1196" s="1560">
        <v>17</v>
      </c>
      <c r="AA1196" s="1546">
        <v>0.3</v>
      </c>
      <c r="AB1196" s="1546">
        <v>1000</v>
      </c>
      <c r="AC1196" s="1561">
        <v>0</v>
      </c>
      <c r="AD1196" s="1550">
        <v>0</v>
      </c>
      <c r="AE1196" s="1550">
        <v>1</v>
      </c>
      <c r="AF1196" s="1550"/>
      <c r="AG1196" s="1769"/>
      <c r="AH1196" s="1769"/>
      <c r="AI1196" s="1562" t="s">
        <v>3389</v>
      </c>
      <c r="AJ1196" s="1563" t="s">
        <v>3345</v>
      </c>
      <c r="AK1196" s="1546"/>
      <c r="AL1196" s="1546"/>
      <c r="AM1196" s="1546"/>
      <c r="AN1196" s="1546"/>
      <c r="AO1196" s="1564"/>
      <c r="AP1196" s="1546"/>
      <c r="AQ1196" s="1565"/>
      <c r="AR1196" s="1560"/>
      <c r="AS1196" s="1546"/>
      <c r="AT1196" s="1546"/>
      <c r="AU1196" s="1546"/>
    </row>
    <row r="1197" spans="1:47" s="1566" customFormat="1" ht="15" customHeight="1" x14ac:dyDescent="0.2">
      <c r="A1197" s="1556"/>
      <c r="B1197" s="1546"/>
      <c r="C1197" s="2663"/>
      <c r="D1197" s="2046"/>
      <c r="E1197" s="1546"/>
      <c r="F1197" s="1653" t="s">
        <v>2946</v>
      </c>
      <c r="G1197" s="1540">
        <v>36900080</v>
      </c>
      <c r="H1197" s="1557" t="s">
        <v>3395</v>
      </c>
      <c r="I1197" s="1557"/>
      <c r="J1197" s="1557"/>
      <c r="K1197" s="1557"/>
      <c r="L1197" s="1557"/>
      <c r="M1197" s="1557"/>
      <c r="N1197" s="1558"/>
      <c r="O1197" s="1546">
        <v>787</v>
      </c>
      <c r="P1197" s="1559">
        <v>44171</v>
      </c>
      <c r="Q1197" s="1546" t="s">
        <v>3391</v>
      </c>
      <c r="R1197" s="1546" t="s">
        <v>3371</v>
      </c>
      <c r="S1197" s="1546" t="s">
        <v>309</v>
      </c>
      <c r="T1197" s="1546" t="s">
        <v>60</v>
      </c>
      <c r="U1197" s="1546" t="s">
        <v>2869</v>
      </c>
      <c r="V1197" s="1545" t="s">
        <v>1157</v>
      </c>
      <c r="W1197" s="1546">
        <v>1</v>
      </c>
      <c r="X1197" s="1546"/>
      <c r="Y1197" s="1546"/>
      <c r="Z1197" s="1560">
        <v>17</v>
      </c>
      <c r="AA1197" s="1546">
        <v>0.3</v>
      </c>
      <c r="AB1197" s="1546">
        <v>1000</v>
      </c>
      <c r="AC1197" s="1561">
        <v>0</v>
      </c>
      <c r="AD1197" s="1550">
        <v>0</v>
      </c>
      <c r="AE1197" s="1550">
        <v>1</v>
      </c>
      <c r="AF1197" s="1550"/>
      <c r="AG1197" s="1769"/>
      <c r="AH1197" s="1769"/>
      <c r="AI1197" s="1562" t="s">
        <v>3389</v>
      </c>
      <c r="AJ1197" s="1563" t="s">
        <v>3346</v>
      </c>
      <c r="AK1197" s="1546"/>
      <c r="AL1197" s="1546"/>
      <c r="AM1197" s="1546"/>
      <c r="AN1197" s="1546"/>
      <c r="AO1197" s="1564"/>
      <c r="AP1197" s="1546"/>
      <c r="AQ1197" s="1565"/>
      <c r="AR1197" s="1560"/>
      <c r="AS1197" s="1546"/>
      <c r="AT1197" s="1546"/>
      <c r="AU1197" s="1546"/>
    </row>
    <row r="1198" spans="1:47" s="1566" customFormat="1" ht="15" customHeight="1" x14ac:dyDescent="0.2">
      <c r="A1198" s="1556"/>
      <c r="B1198" s="1546"/>
      <c r="C1198" s="2663"/>
      <c r="D1198" s="2046"/>
      <c r="E1198" s="1546"/>
      <c r="F1198" s="1653" t="s">
        <v>2946</v>
      </c>
      <c r="G1198" s="1540">
        <v>36900088</v>
      </c>
      <c r="H1198" s="1557" t="s">
        <v>3396</v>
      </c>
      <c r="I1198" s="1557"/>
      <c r="J1198" s="1557"/>
      <c r="K1198" s="1557"/>
      <c r="L1198" s="1557"/>
      <c r="M1198" s="1557"/>
      <c r="N1198" s="1558"/>
      <c r="O1198" s="1546">
        <v>788</v>
      </c>
      <c r="P1198" s="1559">
        <v>44171</v>
      </c>
      <c r="Q1198" s="1546" t="s">
        <v>3392</v>
      </c>
      <c r="R1198" s="1546" t="s">
        <v>3372</v>
      </c>
      <c r="S1198" s="1546" t="s">
        <v>309</v>
      </c>
      <c r="T1198" s="1546" t="s">
        <v>60</v>
      </c>
      <c r="U1198" s="1546" t="s">
        <v>2869</v>
      </c>
      <c r="V1198" s="1545" t="s">
        <v>1157</v>
      </c>
      <c r="W1198" s="1546">
        <v>1</v>
      </c>
      <c r="X1198" s="1546"/>
      <c r="Y1198" s="1546"/>
      <c r="Z1198" s="1560">
        <v>17</v>
      </c>
      <c r="AA1198" s="1546">
        <v>0.3</v>
      </c>
      <c r="AB1198" s="1546">
        <v>1000</v>
      </c>
      <c r="AC1198" s="1561">
        <v>0</v>
      </c>
      <c r="AD1198" s="1550">
        <v>0</v>
      </c>
      <c r="AE1198" s="1550">
        <v>1</v>
      </c>
      <c r="AF1198" s="1550"/>
      <c r="AG1198" s="1769"/>
      <c r="AH1198" s="1769"/>
      <c r="AI1198" s="1562" t="s">
        <v>3389</v>
      </c>
      <c r="AJ1198" s="1563" t="s">
        <v>4093</v>
      </c>
      <c r="AK1198" s="1546"/>
      <c r="AL1198" s="1546"/>
      <c r="AM1198" s="1546"/>
      <c r="AN1198" s="1546"/>
      <c r="AO1198" s="1564"/>
      <c r="AP1198" s="1546"/>
      <c r="AQ1198" s="1565"/>
      <c r="AR1198" s="1560"/>
      <c r="AS1198" s="1546"/>
      <c r="AT1198" s="1546"/>
      <c r="AU1198" s="1546"/>
    </row>
    <row r="1199" spans="1:47" s="1566" customFormat="1" ht="15" customHeight="1" x14ac:dyDescent="0.2">
      <c r="A1199" s="1556"/>
      <c r="B1199" s="1546"/>
      <c r="C1199" s="2664"/>
      <c r="D1199" s="2046"/>
      <c r="E1199" s="1546"/>
      <c r="F1199" s="1653" t="s">
        <v>2946</v>
      </c>
      <c r="G1199" s="1540">
        <v>36900092</v>
      </c>
      <c r="H1199" s="1557" t="s">
        <v>3397</v>
      </c>
      <c r="I1199" s="1557"/>
      <c r="J1199" s="1557"/>
      <c r="K1199" s="1557"/>
      <c r="L1199" s="1557"/>
      <c r="M1199" s="1557"/>
      <c r="N1199" s="1558"/>
      <c r="O1199" s="1546">
        <v>789</v>
      </c>
      <c r="P1199" s="1559">
        <v>44171</v>
      </c>
      <c r="Q1199" s="1546" t="s">
        <v>3393</v>
      </c>
      <c r="R1199" s="1546" t="s">
        <v>3373</v>
      </c>
      <c r="S1199" s="1546" t="s">
        <v>309</v>
      </c>
      <c r="T1199" s="1546" t="s">
        <v>60</v>
      </c>
      <c r="U1199" s="1546" t="s">
        <v>2869</v>
      </c>
      <c r="V1199" s="1545" t="s">
        <v>1157</v>
      </c>
      <c r="W1199" s="1546">
        <v>1</v>
      </c>
      <c r="X1199" s="1546"/>
      <c r="Y1199" s="1546"/>
      <c r="Z1199" s="1560">
        <v>17</v>
      </c>
      <c r="AA1199" s="1546">
        <v>0.3</v>
      </c>
      <c r="AB1199" s="1546">
        <v>1000</v>
      </c>
      <c r="AC1199" s="1561">
        <v>0</v>
      </c>
      <c r="AD1199" s="1550">
        <v>0</v>
      </c>
      <c r="AE1199" s="1550">
        <v>1</v>
      </c>
      <c r="AF1199" s="1550"/>
      <c r="AG1199" s="1769"/>
      <c r="AH1199" s="1769"/>
      <c r="AI1199" s="1562" t="s">
        <v>3389</v>
      </c>
      <c r="AJ1199" s="1563" t="s">
        <v>4097</v>
      </c>
      <c r="AK1199" s="1546"/>
      <c r="AL1199" s="1546"/>
      <c r="AM1199" s="1546"/>
      <c r="AN1199" s="1546"/>
      <c r="AO1199" s="1564"/>
      <c r="AP1199" s="1546"/>
      <c r="AQ1199" s="1565"/>
      <c r="AR1199" s="1560"/>
      <c r="AS1199" s="1546"/>
      <c r="AT1199" s="1546"/>
      <c r="AU1199" s="1546"/>
    </row>
    <row r="1201" spans="1:47" s="584" customFormat="1" ht="15" customHeight="1" x14ac:dyDescent="0.2">
      <c r="A1201" s="144"/>
      <c r="B1201" s="486"/>
      <c r="C1201" s="2676" t="s">
        <v>3398</v>
      </c>
      <c r="D1201" s="2047">
        <v>36948713</v>
      </c>
      <c r="E1201" s="486"/>
      <c r="F1201" s="1649" t="s">
        <v>2946</v>
      </c>
      <c r="G1201" s="584">
        <v>36992008</v>
      </c>
      <c r="H1201" s="579"/>
      <c r="I1201" s="579"/>
      <c r="J1201" s="579"/>
      <c r="K1201" s="579"/>
      <c r="L1201" s="579"/>
      <c r="M1201" s="579"/>
      <c r="N1201" s="1471"/>
      <c r="O1201" s="486">
        <v>790</v>
      </c>
      <c r="P1201" s="1472">
        <v>44172</v>
      </c>
      <c r="Q1201" s="486"/>
      <c r="R1201" s="486"/>
      <c r="S1201" s="486" t="s">
        <v>309</v>
      </c>
      <c r="T1201" s="486" t="s">
        <v>60</v>
      </c>
      <c r="U1201" s="486" t="s">
        <v>2869</v>
      </c>
      <c r="V1201" s="1529" t="s">
        <v>1157</v>
      </c>
      <c r="W1201" s="486">
        <v>1</v>
      </c>
      <c r="X1201" s="486"/>
      <c r="Y1201" s="486"/>
      <c r="Z1201" s="1274">
        <v>17</v>
      </c>
      <c r="AA1201" s="486">
        <v>0.3</v>
      </c>
      <c r="AB1201" s="486">
        <v>1000</v>
      </c>
      <c r="AC1201" s="580">
        <v>0</v>
      </c>
      <c r="AD1201" s="1484">
        <v>0</v>
      </c>
      <c r="AE1201" s="1484">
        <v>1</v>
      </c>
      <c r="AF1201" s="1484"/>
      <c r="AG1201" s="1740"/>
      <c r="AH1201" s="1740"/>
      <c r="AI1201" s="1522" t="s">
        <v>3399</v>
      </c>
      <c r="AJ1201" s="1387" t="s">
        <v>3345</v>
      </c>
      <c r="AK1201" s="486"/>
      <c r="AL1201" s="486"/>
      <c r="AM1201" s="486"/>
      <c r="AN1201" s="486"/>
      <c r="AO1201" s="1474"/>
      <c r="AP1201" s="486"/>
      <c r="AQ1201" s="1475"/>
      <c r="AR1201" s="1274"/>
      <c r="AS1201" s="486"/>
      <c r="AT1201" s="486"/>
      <c r="AU1201" s="486"/>
    </row>
    <row r="1202" spans="1:47" s="584" customFormat="1" ht="15" customHeight="1" x14ac:dyDescent="0.2">
      <c r="A1202" s="144"/>
      <c r="B1202" s="486"/>
      <c r="C1202" s="2677"/>
      <c r="D1202" s="2047">
        <v>36948717</v>
      </c>
      <c r="E1202" s="486"/>
      <c r="F1202" s="1649" t="s">
        <v>2946</v>
      </c>
      <c r="H1202" s="579"/>
      <c r="I1202" s="579"/>
      <c r="J1202" s="579"/>
      <c r="K1202" s="579"/>
      <c r="L1202" s="579"/>
      <c r="M1202" s="579"/>
      <c r="N1202" s="1471"/>
      <c r="O1202" s="486">
        <v>791</v>
      </c>
      <c r="P1202" s="1472">
        <v>44172</v>
      </c>
      <c r="Q1202" s="486"/>
      <c r="R1202" s="486"/>
      <c r="S1202" s="486" t="s">
        <v>309</v>
      </c>
      <c r="T1202" s="486" t="s">
        <v>60</v>
      </c>
      <c r="U1202" s="486" t="s">
        <v>2869</v>
      </c>
      <c r="V1202" s="1529" t="s">
        <v>1157</v>
      </c>
      <c r="W1202" s="486">
        <v>1</v>
      </c>
      <c r="X1202" s="486"/>
      <c r="Y1202" s="486"/>
      <c r="Z1202" s="1274">
        <v>17</v>
      </c>
      <c r="AA1202" s="486">
        <v>0.3</v>
      </c>
      <c r="AB1202" s="486">
        <v>1000</v>
      </c>
      <c r="AC1202" s="580">
        <v>0</v>
      </c>
      <c r="AD1202" s="1484">
        <v>0</v>
      </c>
      <c r="AE1202" s="1484">
        <v>1</v>
      </c>
      <c r="AF1202" s="1484"/>
      <c r="AG1202" s="1740"/>
      <c r="AH1202" s="1740"/>
      <c r="AI1202" s="1522" t="s">
        <v>3399</v>
      </c>
      <c r="AJ1202" s="1387" t="s">
        <v>3346</v>
      </c>
      <c r="AK1202" s="486"/>
      <c r="AL1202" s="486"/>
      <c r="AM1202" s="486"/>
      <c r="AN1202" s="486"/>
      <c r="AO1202" s="1474"/>
      <c r="AP1202" s="486"/>
      <c r="AQ1202" s="1475"/>
      <c r="AR1202" s="1274"/>
      <c r="AS1202" s="486"/>
      <c r="AT1202" s="486"/>
      <c r="AU1202" s="486"/>
    </row>
    <row r="1203" spans="1:47" s="584" customFormat="1" ht="15" customHeight="1" x14ac:dyDescent="0.2">
      <c r="A1203" s="144"/>
      <c r="B1203" s="486"/>
      <c r="C1203" s="2677"/>
      <c r="D1203" s="2047">
        <v>36948719</v>
      </c>
      <c r="E1203" s="486"/>
      <c r="F1203" s="1649" t="s">
        <v>2946</v>
      </c>
      <c r="H1203" s="579"/>
      <c r="I1203" s="579"/>
      <c r="J1203" s="579"/>
      <c r="K1203" s="579"/>
      <c r="L1203" s="579"/>
      <c r="M1203" s="579"/>
      <c r="N1203" s="1471"/>
      <c r="O1203" s="486">
        <v>792</v>
      </c>
      <c r="P1203" s="1472">
        <v>44172</v>
      </c>
      <c r="Q1203" s="486"/>
      <c r="R1203" s="486"/>
      <c r="S1203" s="486" t="s">
        <v>309</v>
      </c>
      <c r="T1203" s="486" t="s">
        <v>60</v>
      </c>
      <c r="U1203" s="486" t="s">
        <v>2869</v>
      </c>
      <c r="V1203" s="1529" t="s">
        <v>1157</v>
      </c>
      <c r="W1203" s="486">
        <v>1</v>
      </c>
      <c r="X1203" s="486"/>
      <c r="Y1203" s="486"/>
      <c r="Z1203" s="1274">
        <v>17</v>
      </c>
      <c r="AA1203" s="486">
        <v>0.3</v>
      </c>
      <c r="AB1203" s="486">
        <v>1000</v>
      </c>
      <c r="AC1203" s="580">
        <v>0</v>
      </c>
      <c r="AD1203" s="1484">
        <v>0</v>
      </c>
      <c r="AE1203" s="1484">
        <v>1</v>
      </c>
      <c r="AF1203" s="1484"/>
      <c r="AG1203" s="1740"/>
      <c r="AH1203" s="1740"/>
      <c r="AI1203" s="1522" t="s">
        <v>3399</v>
      </c>
      <c r="AJ1203" s="1387" t="s">
        <v>4093</v>
      </c>
      <c r="AK1203" s="486"/>
      <c r="AL1203" s="486"/>
      <c r="AM1203" s="486"/>
      <c r="AN1203" s="486"/>
      <c r="AO1203" s="1474"/>
      <c r="AP1203" s="486"/>
      <c r="AQ1203" s="1475"/>
      <c r="AR1203" s="1274"/>
      <c r="AS1203" s="486"/>
      <c r="AT1203" s="486"/>
      <c r="AU1203" s="486"/>
    </row>
    <row r="1204" spans="1:47" s="584" customFormat="1" ht="15" customHeight="1" x14ac:dyDescent="0.2">
      <c r="A1204" s="144"/>
      <c r="B1204" s="486"/>
      <c r="C1204" s="2678"/>
      <c r="D1204" s="2047">
        <v>36948721</v>
      </c>
      <c r="E1204" s="486"/>
      <c r="F1204" s="1649" t="s">
        <v>2946</v>
      </c>
      <c r="H1204" s="579"/>
      <c r="I1204" s="579"/>
      <c r="J1204" s="579"/>
      <c r="K1204" s="579"/>
      <c r="L1204" s="579"/>
      <c r="M1204" s="579"/>
      <c r="N1204" s="1471"/>
      <c r="O1204" s="486">
        <v>793</v>
      </c>
      <c r="P1204" s="1472">
        <v>44172</v>
      </c>
      <c r="Q1204" s="486"/>
      <c r="R1204" s="486"/>
      <c r="S1204" s="486" t="s">
        <v>309</v>
      </c>
      <c r="T1204" s="486" t="s">
        <v>60</v>
      </c>
      <c r="U1204" s="486" t="s">
        <v>2869</v>
      </c>
      <c r="V1204" s="1529" t="s">
        <v>1157</v>
      </c>
      <c r="W1204" s="486">
        <v>1</v>
      </c>
      <c r="X1204" s="486"/>
      <c r="Y1204" s="486"/>
      <c r="Z1204" s="1274">
        <v>17</v>
      </c>
      <c r="AA1204" s="486">
        <v>0.3</v>
      </c>
      <c r="AB1204" s="486">
        <v>1000</v>
      </c>
      <c r="AC1204" s="580">
        <v>0</v>
      </c>
      <c r="AD1204" s="1484">
        <v>0</v>
      </c>
      <c r="AE1204" s="1484">
        <v>1</v>
      </c>
      <c r="AF1204" s="1484"/>
      <c r="AG1204" s="1740"/>
      <c r="AH1204" s="1740"/>
      <c r="AI1204" s="1522" t="s">
        <v>3399</v>
      </c>
      <c r="AJ1204" s="1387" t="s">
        <v>4097</v>
      </c>
      <c r="AK1204" s="486"/>
      <c r="AL1204" s="486"/>
      <c r="AM1204" s="486"/>
      <c r="AN1204" s="486"/>
      <c r="AO1204" s="1474"/>
      <c r="AP1204" s="486"/>
      <c r="AQ1204" s="1475"/>
      <c r="AR1204" s="1274"/>
      <c r="AS1204" s="486"/>
      <c r="AT1204" s="486"/>
      <c r="AU1204" s="486"/>
    </row>
    <row r="1206" spans="1:47" s="584" customFormat="1" ht="15" customHeight="1" x14ac:dyDescent="0.2">
      <c r="A1206" s="144"/>
      <c r="B1206" s="486"/>
      <c r="C1206" s="2676" t="s">
        <v>3400</v>
      </c>
      <c r="D1206" s="2030"/>
      <c r="E1206" s="486"/>
      <c r="F1206" s="1649" t="s">
        <v>2946</v>
      </c>
      <c r="G1206" s="138">
        <v>36948723</v>
      </c>
      <c r="H1206" s="579"/>
      <c r="I1206" s="579"/>
      <c r="J1206" s="579"/>
      <c r="K1206" s="579"/>
      <c r="L1206" s="579"/>
      <c r="M1206" s="579"/>
      <c r="N1206" s="1471"/>
      <c r="O1206" s="486">
        <v>794</v>
      </c>
      <c r="P1206" s="1472">
        <v>44172</v>
      </c>
      <c r="Q1206" s="486"/>
      <c r="R1206" s="486"/>
      <c r="S1206" s="486" t="s">
        <v>309</v>
      </c>
      <c r="T1206" s="486" t="s">
        <v>60</v>
      </c>
      <c r="U1206" s="486" t="s">
        <v>2869</v>
      </c>
      <c r="V1206" s="1529" t="s">
        <v>1157</v>
      </c>
      <c r="W1206" s="486">
        <v>1</v>
      </c>
      <c r="X1206" s="486"/>
      <c r="Y1206" s="486"/>
      <c r="Z1206" s="1274">
        <v>17</v>
      </c>
      <c r="AA1206" s="486">
        <v>0.3</v>
      </c>
      <c r="AB1206" s="486">
        <v>1000</v>
      </c>
      <c r="AC1206" s="580">
        <v>0</v>
      </c>
      <c r="AD1206" s="1484">
        <v>0</v>
      </c>
      <c r="AE1206" s="1484">
        <v>1</v>
      </c>
      <c r="AF1206" s="1484"/>
      <c r="AG1206" s="1740"/>
      <c r="AH1206" s="1740"/>
      <c r="AI1206" s="1522" t="s">
        <v>3401</v>
      </c>
      <c r="AJ1206" s="1387" t="s">
        <v>3345</v>
      </c>
      <c r="AK1206" s="486"/>
      <c r="AL1206" s="486"/>
      <c r="AM1206" s="486"/>
      <c r="AN1206" s="486"/>
      <c r="AO1206" s="1474"/>
      <c r="AP1206" s="486"/>
      <c r="AQ1206" s="1475"/>
      <c r="AR1206" s="1274"/>
      <c r="AS1206" s="486"/>
      <c r="AT1206" s="486"/>
      <c r="AU1206" s="486"/>
    </row>
    <row r="1207" spans="1:47" s="584" customFormat="1" ht="15" customHeight="1" x14ac:dyDescent="0.2">
      <c r="A1207" s="144"/>
      <c r="B1207" s="486"/>
      <c r="C1207" s="2677"/>
      <c r="D1207" s="2030"/>
      <c r="E1207" s="486"/>
      <c r="F1207" s="1649" t="s">
        <v>2946</v>
      </c>
      <c r="G1207" s="138">
        <v>36948724</v>
      </c>
      <c r="H1207" s="579"/>
      <c r="I1207" s="579"/>
      <c r="J1207" s="579"/>
      <c r="K1207" s="579"/>
      <c r="L1207" s="579"/>
      <c r="M1207" s="579"/>
      <c r="N1207" s="1471"/>
      <c r="O1207" s="486">
        <v>795</v>
      </c>
      <c r="P1207" s="1472">
        <v>44172</v>
      </c>
      <c r="Q1207" s="486"/>
      <c r="R1207" s="486"/>
      <c r="S1207" s="486" t="s">
        <v>309</v>
      </c>
      <c r="T1207" s="486" t="s">
        <v>60</v>
      </c>
      <c r="U1207" s="486" t="s">
        <v>2869</v>
      </c>
      <c r="V1207" s="1529" t="s">
        <v>1157</v>
      </c>
      <c r="W1207" s="486">
        <v>1</v>
      </c>
      <c r="X1207" s="486"/>
      <c r="Y1207" s="486"/>
      <c r="Z1207" s="1274">
        <v>17</v>
      </c>
      <c r="AA1207" s="486">
        <v>0.3</v>
      </c>
      <c r="AB1207" s="486">
        <v>1000</v>
      </c>
      <c r="AC1207" s="580">
        <v>0</v>
      </c>
      <c r="AD1207" s="1484">
        <v>0</v>
      </c>
      <c r="AE1207" s="1484">
        <v>1</v>
      </c>
      <c r="AF1207" s="1484"/>
      <c r="AG1207" s="1740"/>
      <c r="AH1207" s="1740"/>
      <c r="AI1207" s="1522" t="s">
        <v>3401</v>
      </c>
      <c r="AJ1207" s="1387" t="s">
        <v>3346</v>
      </c>
      <c r="AK1207" s="486"/>
      <c r="AL1207" s="486"/>
      <c r="AM1207" s="486"/>
      <c r="AN1207" s="486"/>
      <c r="AO1207" s="1474"/>
      <c r="AP1207" s="486"/>
      <c r="AQ1207" s="1475"/>
      <c r="AR1207" s="1274"/>
      <c r="AS1207" s="486"/>
      <c r="AT1207" s="486"/>
      <c r="AU1207" s="486"/>
    </row>
    <row r="1208" spans="1:47" s="584" customFormat="1" ht="15" customHeight="1" x14ac:dyDescent="0.2">
      <c r="A1208" s="144"/>
      <c r="B1208" s="486"/>
      <c r="C1208" s="2677"/>
      <c r="D1208" s="2030"/>
      <c r="E1208" s="486"/>
      <c r="F1208" s="1649" t="s">
        <v>2946</v>
      </c>
      <c r="G1208" s="138">
        <v>36948734</v>
      </c>
      <c r="H1208" s="579"/>
      <c r="I1208" s="579"/>
      <c r="J1208" s="579"/>
      <c r="K1208" s="579"/>
      <c r="L1208" s="579"/>
      <c r="M1208" s="579"/>
      <c r="N1208" s="1471"/>
      <c r="O1208" s="486">
        <v>796</v>
      </c>
      <c r="P1208" s="1472">
        <v>44172</v>
      </c>
      <c r="Q1208" s="486"/>
      <c r="R1208" s="486"/>
      <c r="S1208" s="486" t="s">
        <v>309</v>
      </c>
      <c r="T1208" s="486" t="s">
        <v>60</v>
      </c>
      <c r="U1208" s="486" t="s">
        <v>2869</v>
      </c>
      <c r="V1208" s="1529" t="s">
        <v>1157</v>
      </c>
      <c r="W1208" s="486">
        <v>1</v>
      </c>
      <c r="X1208" s="486"/>
      <c r="Y1208" s="486"/>
      <c r="Z1208" s="1274">
        <v>17</v>
      </c>
      <c r="AA1208" s="486">
        <v>0.3</v>
      </c>
      <c r="AB1208" s="486">
        <v>1000</v>
      </c>
      <c r="AC1208" s="580">
        <v>0</v>
      </c>
      <c r="AD1208" s="1484">
        <v>0</v>
      </c>
      <c r="AE1208" s="1484">
        <v>1</v>
      </c>
      <c r="AF1208" s="1484"/>
      <c r="AG1208" s="1740"/>
      <c r="AH1208" s="1740"/>
      <c r="AI1208" s="1522" t="s">
        <v>3401</v>
      </c>
      <c r="AJ1208" s="1387" t="s">
        <v>4093</v>
      </c>
      <c r="AK1208" s="486"/>
      <c r="AL1208" s="486"/>
      <c r="AM1208" s="486"/>
      <c r="AN1208" s="486"/>
      <c r="AO1208" s="1474"/>
      <c r="AP1208" s="486"/>
      <c r="AQ1208" s="1475"/>
      <c r="AR1208" s="1274"/>
      <c r="AS1208" s="486"/>
      <c r="AT1208" s="486"/>
      <c r="AU1208" s="486"/>
    </row>
    <row r="1209" spans="1:47" s="584" customFormat="1" ht="15" customHeight="1" x14ac:dyDescent="0.2">
      <c r="A1209" s="144"/>
      <c r="B1209" s="486"/>
      <c r="C1209" s="2678"/>
      <c r="D1209" s="2030"/>
      <c r="E1209" s="486"/>
      <c r="F1209" s="1649" t="s">
        <v>2946</v>
      </c>
      <c r="G1209" s="138">
        <v>36948745</v>
      </c>
      <c r="H1209" s="579"/>
      <c r="I1209" s="579"/>
      <c r="J1209" s="579"/>
      <c r="K1209" s="579"/>
      <c r="L1209" s="579"/>
      <c r="M1209" s="579"/>
      <c r="N1209" s="1471"/>
      <c r="O1209" s="486">
        <v>797</v>
      </c>
      <c r="P1209" s="1472">
        <v>44172</v>
      </c>
      <c r="Q1209" s="486"/>
      <c r="R1209" s="486"/>
      <c r="S1209" s="486" t="s">
        <v>309</v>
      </c>
      <c r="T1209" s="486" t="s">
        <v>60</v>
      </c>
      <c r="U1209" s="486" t="s">
        <v>2869</v>
      </c>
      <c r="V1209" s="1529" t="s">
        <v>1157</v>
      </c>
      <c r="W1209" s="486">
        <v>1</v>
      </c>
      <c r="X1209" s="486"/>
      <c r="Y1209" s="486"/>
      <c r="Z1209" s="1274">
        <v>17</v>
      </c>
      <c r="AA1209" s="486">
        <v>0.3</v>
      </c>
      <c r="AB1209" s="486">
        <v>1000</v>
      </c>
      <c r="AC1209" s="580">
        <v>0</v>
      </c>
      <c r="AD1209" s="1484">
        <v>0</v>
      </c>
      <c r="AE1209" s="1484">
        <v>1</v>
      </c>
      <c r="AF1209" s="1484"/>
      <c r="AG1209" s="1740"/>
      <c r="AH1209" s="1740"/>
      <c r="AI1209" s="1522" t="s">
        <v>3401</v>
      </c>
      <c r="AJ1209" s="1387" t="s">
        <v>4097</v>
      </c>
      <c r="AK1209" s="486"/>
      <c r="AL1209" s="486"/>
      <c r="AM1209" s="486"/>
      <c r="AN1209" s="486"/>
      <c r="AO1209" s="1474"/>
      <c r="AP1209" s="486"/>
      <c r="AQ1209" s="1475"/>
      <c r="AR1209" s="1274"/>
      <c r="AS1209" s="486"/>
      <c r="AT1209" s="486"/>
      <c r="AU1209" s="486"/>
    </row>
    <row r="1211" spans="1:47" s="584" customFormat="1" ht="15" customHeight="1" x14ac:dyDescent="0.2">
      <c r="A1211" s="144"/>
      <c r="B1211" s="486"/>
      <c r="C1211" s="2676" t="s">
        <v>3402</v>
      </c>
      <c r="D1211" s="2030"/>
      <c r="E1211" s="486"/>
      <c r="F1211" s="1649" t="s">
        <v>2946</v>
      </c>
      <c r="G1211" s="138">
        <v>36948748</v>
      </c>
      <c r="H1211" s="579"/>
      <c r="I1211" s="579"/>
      <c r="J1211" s="579"/>
      <c r="K1211" s="579"/>
      <c r="L1211" s="579"/>
      <c r="M1211" s="579"/>
      <c r="N1211" s="1471"/>
      <c r="O1211" s="486">
        <v>798</v>
      </c>
      <c r="P1211" s="1472">
        <v>44172</v>
      </c>
      <c r="Q1211" s="486"/>
      <c r="R1211" s="486"/>
      <c r="S1211" s="486" t="s">
        <v>309</v>
      </c>
      <c r="T1211" s="486" t="s">
        <v>60</v>
      </c>
      <c r="U1211" s="486" t="s">
        <v>2869</v>
      </c>
      <c r="V1211" s="1529" t="s">
        <v>1157</v>
      </c>
      <c r="W1211" s="486">
        <v>1</v>
      </c>
      <c r="X1211" s="486"/>
      <c r="Y1211" s="486"/>
      <c r="Z1211" s="1274">
        <v>17</v>
      </c>
      <c r="AA1211" s="486">
        <v>0.3</v>
      </c>
      <c r="AB1211" s="486">
        <v>1000</v>
      </c>
      <c r="AC1211" s="580">
        <v>0</v>
      </c>
      <c r="AD1211" s="1484">
        <v>0</v>
      </c>
      <c r="AE1211" s="1484">
        <v>1</v>
      </c>
      <c r="AF1211" s="1484"/>
      <c r="AG1211" s="1740"/>
      <c r="AH1211" s="1740"/>
      <c r="AI1211" s="1522" t="s">
        <v>3403</v>
      </c>
      <c r="AJ1211" s="1387" t="s">
        <v>3345</v>
      </c>
      <c r="AK1211" s="486"/>
      <c r="AL1211" s="486"/>
      <c r="AM1211" s="486"/>
      <c r="AN1211" s="486"/>
      <c r="AO1211" s="1474"/>
      <c r="AP1211" s="486"/>
      <c r="AQ1211" s="1475"/>
      <c r="AR1211" s="1274"/>
      <c r="AS1211" s="486"/>
      <c r="AT1211" s="486"/>
      <c r="AU1211" s="486"/>
    </row>
    <row r="1212" spans="1:47" s="584" customFormat="1" ht="15" customHeight="1" x14ac:dyDescent="0.2">
      <c r="A1212" s="144"/>
      <c r="B1212" s="486"/>
      <c r="C1212" s="2677"/>
      <c r="D1212" s="2030"/>
      <c r="E1212" s="486"/>
      <c r="F1212" s="1649" t="s">
        <v>2946</v>
      </c>
      <c r="G1212" s="138">
        <v>36948749</v>
      </c>
      <c r="H1212" s="579"/>
      <c r="I1212" s="579"/>
      <c r="J1212" s="579"/>
      <c r="K1212" s="579"/>
      <c r="L1212" s="579"/>
      <c r="M1212" s="579"/>
      <c r="N1212" s="1471"/>
      <c r="O1212" s="486">
        <v>799</v>
      </c>
      <c r="P1212" s="1472">
        <v>44172</v>
      </c>
      <c r="Q1212" s="486"/>
      <c r="R1212" s="486"/>
      <c r="S1212" s="486" t="s">
        <v>309</v>
      </c>
      <c r="T1212" s="486" t="s">
        <v>60</v>
      </c>
      <c r="U1212" s="486" t="s">
        <v>2869</v>
      </c>
      <c r="V1212" s="1529" t="s">
        <v>1157</v>
      </c>
      <c r="W1212" s="486">
        <v>1</v>
      </c>
      <c r="X1212" s="486"/>
      <c r="Y1212" s="486"/>
      <c r="Z1212" s="1274">
        <v>17</v>
      </c>
      <c r="AA1212" s="486">
        <v>0.3</v>
      </c>
      <c r="AB1212" s="486">
        <v>1000</v>
      </c>
      <c r="AC1212" s="580">
        <v>0</v>
      </c>
      <c r="AD1212" s="1484">
        <v>0</v>
      </c>
      <c r="AE1212" s="1484">
        <v>1</v>
      </c>
      <c r="AF1212" s="1484"/>
      <c r="AG1212" s="1740"/>
      <c r="AH1212" s="1740"/>
      <c r="AI1212" s="1522" t="s">
        <v>3403</v>
      </c>
      <c r="AJ1212" s="1387" t="s">
        <v>3346</v>
      </c>
      <c r="AK1212" s="486"/>
      <c r="AL1212" s="486"/>
      <c r="AM1212" s="486"/>
      <c r="AN1212" s="486"/>
      <c r="AO1212" s="1474"/>
      <c r="AP1212" s="486"/>
      <c r="AQ1212" s="1475"/>
      <c r="AR1212" s="1274"/>
      <c r="AS1212" s="486"/>
      <c r="AT1212" s="486"/>
      <c r="AU1212" s="486"/>
    </row>
    <row r="1213" spans="1:47" s="584" customFormat="1" ht="15" customHeight="1" x14ac:dyDescent="0.2">
      <c r="A1213" s="144"/>
      <c r="B1213" s="486"/>
      <c r="C1213" s="2677"/>
      <c r="D1213" s="2030"/>
      <c r="E1213" s="486"/>
      <c r="F1213" s="1649" t="s">
        <v>2946</v>
      </c>
      <c r="G1213" s="138">
        <v>36948752</v>
      </c>
      <c r="H1213" s="579"/>
      <c r="I1213" s="579"/>
      <c r="J1213" s="579"/>
      <c r="K1213" s="579"/>
      <c r="L1213" s="579"/>
      <c r="M1213" s="579"/>
      <c r="N1213" s="1471"/>
      <c r="O1213" s="486">
        <v>800</v>
      </c>
      <c r="P1213" s="1472">
        <v>44172</v>
      </c>
      <c r="Q1213" s="486"/>
      <c r="R1213" s="486"/>
      <c r="S1213" s="486" t="s">
        <v>309</v>
      </c>
      <c r="T1213" s="486" t="s">
        <v>60</v>
      </c>
      <c r="U1213" s="486" t="s">
        <v>2869</v>
      </c>
      <c r="V1213" s="1529" t="s">
        <v>1157</v>
      </c>
      <c r="W1213" s="486">
        <v>1</v>
      </c>
      <c r="X1213" s="486"/>
      <c r="Y1213" s="486"/>
      <c r="Z1213" s="1274">
        <v>17</v>
      </c>
      <c r="AA1213" s="486">
        <v>0.3</v>
      </c>
      <c r="AB1213" s="486">
        <v>1000</v>
      </c>
      <c r="AC1213" s="580">
        <v>0</v>
      </c>
      <c r="AD1213" s="1484">
        <v>0</v>
      </c>
      <c r="AE1213" s="1484">
        <v>1</v>
      </c>
      <c r="AF1213" s="1484"/>
      <c r="AG1213" s="1740"/>
      <c r="AH1213" s="1740"/>
      <c r="AI1213" s="1522" t="s">
        <v>3403</v>
      </c>
      <c r="AJ1213" s="1387" t="s">
        <v>4093</v>
      </c>
      <c r="AK1213" s="486"/>
      <c r="AL1213" s="486"/>
      <c r="AM1213" s="486"/>
      <c r="AN1213" s="486"/>
      <c r="AO1213" s="1474"/>
      <c r="AP1213" s="486"/>
      <c r="AQ1213" s="1475"/>
      <c r="AR1213" s="1274"/>
      <c r="AS1213" s="486"/>
      <c r="AT1213" s="486"/>
      <c r="AU1213" s="486"/>
    </row>
    <row r="1214" spans="1:47" s="584" customFormat="1" ht="15" customHeight="1" x14ac:dyDescent="0.2">
      <c r="A1214" s="144"/>
      <c r="B1214" s="486"/>
      <c r="C1214" s="2678"/>
      <c r="D1214" s="2030"/>
      <c r="E1214" s="486"/>
      <c r="F1214" s="1649" t="s">
        <v>2946</v>
      </c>
      <c r="G1214" s="138">
        <v>36948755</v>
      </c>
      <c r="H1214" s="579"/>
      <c r="I1214" s="579"/>
      <c r="J1214" s="579"/>
      <c r="K1214" s="579"/>
      <c r="L1214" s="579"/>
      <c r="M1214" s="579"/>
      <c r="N1214" s="1471"/>
      <c r="O1214" s="486">
        <v>801</v>
      </c>
      <c r="P1214" s="1472">
        <v>44172</v>
      </c>
      <c r="Q1214" s="486"/>
      <c r="R1214" s="486"/>
      <c r="S1214" s="486" t="s">
        <v>309</v>
      </c>
      <c r="T1214" s="486" t="s">
        <v>60</v>
      </c>
      <c r="U1214" s="486" t="s">
        <v>2869</v>
      </c>
      <c r="V1214" s="1529" t="s">
        <v>1157</v>
      </c>
      <c r="W1214" s="486">
        <v>1</v>
      </c>
      <c r="X1214" s="486"/>
      <c r="Y1214" s="486"/>
      <c r="Z1214" s="1274">
        <v>17</v>
      </c>
      <c r="AA1214" s="486">
        <v>0.3</v>
      </c>
      <c r="AB1214" s="486">
        <v>1000</v>
      </c>
      <c r="AC1214" s="580">
        <v>0</v>
      </c>
      <c r="AD1214" s="1484">
        <v>0</v>
      </c>
      <c r="AE1214" s="1484">
        <v>1</v>
      </c>
      <c r="AF1214" s="1484"/>
      <c r="AG1214" s="1740"/>
      <c r="AH1214" s="1740"/>
      <c r="AI1214" s="1522" t="s">
        <v>3403</v>
      </c>
      <c r="AJ1214" s="1387" t="s">
        <v>4097</v>
      </c>
      <c r="AK1214" s="486"/>
      <c r="AL1214" s="486"/>
      <c r="AM1214" s="486"/>
      <c r="AN1214" s="486"/>
      <c r="AO1214" s="1474"/>
      <c r="AP1214" s="486"/>
      <c r="AQ1214" s="1475"/>
      <c r="AR1214" s="1274"/>
      <c r="AS1214" s="486"/>
      <c r="AT1214" s="486"/>
      <c r="AU1214" s="486"/>
    </row>
    <row r="1216" spans="1:47" s="584" customFormat="1" ht="15" customHeight="1" x14ac:dyDescent="0.2">
      <c r="A1216" s="144"/>
      <c r="B1216" s="486"/>
      <c r="C1216" s="2676" t="s">
        <v>3404</v>
      </c>
      <c r="D1216" s="2030"/>
      <c r="E1216" s="486"/>
      <c r="F1216" s="1649" t="s">
        <v>2946</v>
      </c>
      <c r="G1216" s="138">
        <v>36948757</v>
      </c>
      <c r="H1216" s="579"/>
      <c r="I1216" s="579"/>
      <c r="J1216" s="579"/>
      <c r="K1216" s="579"/>
      <c r="L1216" s="579"/>
      <c r="M1216" s="579"/>
      <c r="N1216" s="1471"/>
      <c r="O1216" s="486">
        <v>802</v>
      </c>
      <c r="P1216" s="1472">
        <v>44172</v>
      </c>
      <c r="Q1216" s="486"/>
      <c r="R1216" s="486"/>
      <c r="S1216" s="486" t="s">
        <v>309</v>
      </c>
      <c r="T1216" s="486" t="s">
        <v>60</v>
      </c>
      <c r="U1216" s="486" t="s">
        <v>2869</v>
      </c>
      <c r="V1216" s="1529" t="s">
        <v>1157</v>
      </c>
      <c r="W1216" s="486">
        <v>1</v>
      </c>
      <c r="X1216" s="486"/>
      <c r="Y1216" s="486"/>
      <c r="Z1216" s="1274">
        <v>17</v>
      </c>
      <c r="AA1216" s="486">
        <v>0.3</v>
      </c>
      <c r="AB1216" s="486">
        <v>1000</v>
      </c>
      <c r="AC1216" s="580">
        <v>0</v>
      </c>
      <c r="AD1216" s="1484">
        <v>0</v>
      </c>
      <c r="AE1216" s="1484">
        <v>1</v>
      </c>
      <c r="AF1216" s="1484"/>
      <c r="AG1216" s="1740"/>
      <c r="AH1216" s="1740"/>
      <c r="AI1216" s="1522" t="s">
        <v>3405</v>
      </c>
      <c r="AJ1216" s="1387" t="s">
        <v>3345</v>
      </c>
      <c r="AK1216" s="486"/>
      <c r="AL1216" s="486"/>
      <c r="AM1216" s="486"/>
      <c r="AN1216" s="486"/>
      <c r="AO1216" s="1474"/>
      <c r="AP1216" s="486"/>
      <c r="AQ1216" s="1475"/>
      <c r="AR1216" s="1274"/>
      <c r="AS1216" s="486"/>
      <c r="AT1216" s="486"/>
      <c r="AU1216" s="486"/>
    </row>
    <row r="1217" spans="1:47" s="584" customFormat="1" ht="15" customHeight="1" x14ac:dyDescent="0.2">
      <c r="A1217" s="144"/>
      <c r="B1217" s="486"/>
      <c r="C1217" s="2677"/>
      <c r="D1217" s="2030"/>
      <c r="E1217" s="486"/>
      <c r="F1217" s="1649" t="s">
        <v>2946</v>
      </c>
      <c r="G1217" s="138">
        <v>36948759</v>
      </c>
      <c r="H1217" s="579"/>
      <c r="I1217" s="579"/>
      <c r="J1217" s="579"/>
      <c r="K1217" s="579"/>
      <c r="L1217" s="579"/>
      <c r="M1217" s="579"/>
      <c r="N1217" s="1471"/>
      <c r="O1217" s="486">
        <v>803</v>
      </c>
      <c r="P1217" s="1472">
        <v>44172</v>
      </c>
      <c r="Q1217" s="486"/>
      <c r="R1217" s="486"/>
      <c r="S1217" s="486" t="s">
        <v>309</v>
      </c>
      <c r="T1217" s="486" t="s">
        <v>60</v>
      </c>
      <c r="U1217" s="486" t="s">
        <v>2869</v>
      </c>
      <c r="V1217" s="1529" t="s">
        <v>1157</v>
      </c>
      <c r="W1217" s="486">
        <v>1</v>
      </c>
      <c r="X1217" s="486"/>
      <c r="Y1217" s="486"/>
      <c r="Z1217" s="1274">
        <v>17</v>
      </c>
      <c r="AA1217" s="486">
        <v>0.3</v>
      </c>
      <c r="AB1217" s="486">
        <v>1000</v>
      </c>
      <c r="AC1217" s="580">
        <v>0</v>
      </c>
      <c r="AD1217" s="1484">
        <v>0</v>
      </c>
      <c r="AE1217" s="1484">
        <v>1</v>
      </c>
      <c r="AF1217" s="1484"/>
      <c r="AG1217" s="1740"/>
      <c r="AH1217" s="1740"/>
      <c r="AI1217" s="1522" t="s">
        <v>3405</v>
      </c>
      <c r="AJ1217" s="1387" t="s">
        <v>3346</v>
      </c>
      <c r="AK1217" s="486"/>
      <c r="AL1217" s="486"/>
      <c r="AM1217" s="486"/>
      <c r="AN1217" s="486"/>
      <c r="AO1217" s="1474"/>
      <c r="AP1217" s="486"/>
      <c r="AQ1217" s="1475"/>
      <c r="AR1217" s="1274"/>
      <c r="AS1217" s="486"/>
      <c r="AT1217" s="486"/>
      <c r="AU1217" s="486"/>
    </row>
    <row r="1218" spans="1:47" s="584" customFormat="1" ht="15" customHeight="1" x14ac:dyDescent="0.2">
      <c r="A1218" s="144"/>
      <c r="B1218" s="486"/>
      <c r="C1218" s="2677"/>
      <c r="D1218" s="2030"/>
      <c r="E1218" s="486"/>
      <c r="F1218" s="1649" t="s">
        <v>2946</v>
      </c>
      <c r="G1218" s="138">
        <v>36948762</v>
      </c>
      <c r="H1218" s="579"/>
      <c r="I1218" s="579"/>
      <c r="J1218" s="579"/>
      <c r="K1218" s="579"/>
      <c r="L1218" s="579"/>
      <c r="M1218" s="579"/>
      <c r="N1218" s="1471"/>
      <c r="O1218" s="486">
        <v>804</v>
      </c>
      <c r="P1218" s="1472">
        <v>44172</v>
      </c>
      <c r="Q1218" s="486"/>
      <c r="R1218" s="486"/>
      <c r="S1218" s="486" t="s">
        <v>309</v>
      </c>
      <c r="T1218" s="486" t="s">
        <v>60</v>
      </c>
      <c r="U1218" s="486" t="s">
        <v>2869</v>
      </c>
      <c r="V1218" s="1529" t="s">
        <v>1157</v>
      </c>
      <c r="W1218" s="486">
        <v>1</v>
      </c>
      <c r="X1218" s="486"/>
      <c r="Y1218" s="486"/>
      <c r="Z1218" s="1274">
        <v>17</v>
      </c>
      <c r="AA1218" s="486">
        <v>0.3</v>
      </c>
      <c r="AB1218" s="486">
        <v>1000</v>
      </c>
      <c r="AC1218" s="580">
        <v>0</v>
      </c>
      <c r="AD1218" s="1484">
        <v>0</v>
      </c>
      <c r="AE1218" s="1484">
        <v>1</v>
      </c>
      <c r="AF1218" s="1484"/>
      <c r="AG1218" s="1740"/>
      <c r="AH1218" s="1740"/>
      <c r="AI1218" s="1522" t="s">
        <v>3405</v>
      </c>
      <c r="AJ1218" s="1387" t="s">
        <v>4093</v>
      </c>
      <c r="AK1218" s="486"/>
      <c r="AL1218" s="486"/>
      <c r="AM1218" s="486"/>
      <c r="AN1218" s="486"/>
      <c r="AO1218" s="1474"/>
      <c r="AP1218" s="486"/>
      <c r="AQ1218" s="1475"/>
      <c r="AR1218" s="1274"/>
      <c r="AS1218" s="486"/>
      <c r="AT1218" s="486"/>
      <c r="AU1218" s="486"/>
    </row>
    <row r="1219" spans="1:47" s="584" customFormat="1" ht="15" customHeight="1" x14ac:dyDescent="0.2">
      <c r="A1219" s="144"/>
      <c r="B1219" s="486"/>
      <c r="C1219" s="2678"/>
      <c r="D1219" s="2030"/>
      <c r="E1219" s="486"/>
      <c r="F1219" s="1649" t="s">
        <v>2946</v>
      </c>
      <c r="G1219" s="138">
        <v>36948764</v>
      </c>
      <c r="H1219" s="579"/>
      <c r="I1219" s="579"/>
      <c r="J1219" s="579"/>
      <c r="K1219" s="579"/>
      <c r="L1219" s="579"/>
      <c r="M1219" s="579"/>
      <c r="N1219" s="1471"/>
      <c r="O1219" s="486">
        <v>805</v>
      </c>
      <c r="P1219" s="1472">
        <v>44172</v>
      </c>
      <c r="Q1219" s="486"/>
      <c r="R1219" s="486"/>
      <c r="S1219" s="486" t="s">
        <v>309</v>
      </c>
      <c r="T1219" s="486" t="s">
        <v>60</v>
      </c>
      <c r="U1219" s="486" t="s">
        <v>2869</v>
      </c>
      <c r="V1219" s="1529" t="s">
        <v>1157</v>
      </c>
      <c r="W1219" s="486">
        <v>1</v>
      </c>
      <c r="X1219" s="486"/>
      <c r="Y1219" s="486"/>
      <c r="Z1219" s="1274">
        <v>17</v>
      </c>
      <c r="AA1219" s="486">
        <v>0.3</v>
      </c>
      <c r="AB1219" s="486">
        <v>1000</v>
      </c>
      <c r="AC1219" s="580">
        <v>0</v>
      </c>
      <c r="AD1219" s="1484">
        <v>0</v>
      </c>
      <c r="AE1219" s="1484">
        <v>1</v>
      </c>
      <c r="AF1219" s="1484"/>
      <c r="AG1219" s="1740"/>
      <c r="AH1219" s="1740"/>
      <c r="AI1219" s="1522" t="s">
        <v>3405</v>
      </c>
      <c r="AJ1219" s="1387" t="s">
        <v>4097</v>
      </c>
      <c r="AK1219" s="486"/>
      <c r="AL1219" s="486"/>
      <c r="AM1219" s="486"/>
      <c r="AN1219" s="486"/>
      <c r="AO1219" s="1474"/>
      <c r="AP1219" s="486"/>
      <c r="AQ1219" s="1475"/>
      <c r="AR1219" s="1274"/>
      <c r="AS1219" s="486"/>
      <c r="AT1219" s="486"/>
      <c r="AU1219" s="486"/>
    </row>
    <row r="1221" spans="1:47" s="584" customFormat="1" ht="15" customHeight="1" x14ac:dyDescent="0.2">
      <c r="A1221" s="144"/>
      <c r="B1221" s="486"/>
      <c r="C1221" s="2676" t="s">
        <v>2703</v>
      </c>
      <c r="D1221" s="2030"/>
      <c r="E1221" s="486"/>
      <c r="F1221" s="1649" t="s">
        <v>2946</v>
      </c>
      <c r="G1221" s="138">
        <v>36948766</v>
      </c>
      <c r="H1221" s="579"/>
      <c r="I1221" s="579"/>
      <c r="J1221" s="579"/>
      <c r="K1221" s="579"/>
      <c r="L1221" s="579"/>
      <c r="M1221" s="579"/>
      <c r="N1221" s="1471"/>
      <c r="O1221" s="486">
        <v>806</v>
      </c>
      <c r="P1221" s="1472">
        <v>44172</v>
      </c>
      <c r="Q1221" s="486"/>
      <c r="R1221" s="486"/>
      <c r="S1221" s="486" t="s">
        <v>309</v>
      </c>
      <c r="T1221" s="486" t="s">
        <v>60</v>
      </c>
      <c r="U1221" s="486" t="s">
        <v>2869</v>
      </c>
      <c r="V1221" s="1529" t="s">
        <v>1157</v>
      </c>
      <c r="W1221" s="486">
        <v>1</v>
      </c>
      <c r="X1221" s="486"/>
      <c r="Y1221" s="486"/>
      <c r="Z1221" s="1274">
        <v>17</v>
      </c>
      <c r="AA1221" s="486">
        <v>0.3</v>
      </c>
      <c r="AB1221" s="486">
        <v>1000</v>
      </c>
      <c r="AC1221" s="580">
        <v>0</v>
      </c>
      <c r="AD1221" s="1484">
        <v>0</v>
      </c>
      <c r="AE1221" s="1484">
        <v>1</v>
      </c>
      <c r="AF1221" s="1484"/>
      <c r="AG1221" s="1740"/>
      <c r="AH1221" s="1740"/>
      <c r="AI1221" s="1522" t="s">
        <v>3405</v>
      </c>
      <c r="AJ1221" s="1387" t="s">
        <v>3345</v>
      </c>
      <c r="AK1221" s="486"/>
      <c r="AL1221" s="486"/>
      <c r="AM1221" s="486"/>
      <c r="AN1221" s="486"/>
      <c r="AO1221" s="1474"/>
      <c r="AP1221" s="486"/>
      <c r="AQ1221" s="1475"/>
      <c r="AR1221" s="1274"/>
      <c r="AS1221" s="486"/>
      <c r="AT1221" s="486"/>
      <c r="AU1221" s="486"/>
    </row>
    <row r="1222" spans="1:47" s="584" customFormat="1" ht="15" customHeight="1" x14ac:dyDescent="0.2">
      <c r="A1222" s="144"/>
      <c r="B1222" s="486"/>
      <c r="C1222" s="2677"/>
      <c r="D1222" s="2030"/>
      <c r="E1222" s="486"/>
      <c r="F1222" s="1649" t="s">
        <v>2946</v>
      </c>
      <c r="G1222" s="138">
        <v>36948768</v>
      </c>
      <c r="H1222" s="579"/>
      <c r="I1222" s="579"/>
      <c r="J1222" s="579"/>
      <c r="K1222" s="579"/>
      <c r="L1222" s="579"/>
      <c r="M1222" s="579"/>
      <c r="N1222" s="1471"/>
      <c r="O1222" s="486">
        <v>807</v>
      </c>
      <c r="P1222" s="1472">
        <v>44172</v>
      </c>
      <c r="Q1222" s="486"/>
      <c r="R1222" s="486"/>
      <c r="S1222" s="486" t="s">
        <v>309</v>
      </c>
      <c r="T1222" s="486" t="s">
        <v>60</v>
      </c>
      <c r="U1222" s="486" t="s">
        <v>2869</v>
      </c>
      <c r="V1222" s="1529" t="s">
        <v>1157</v>
      </c>
      <c r="W1222" s="486">
        <v>1</v>
      </c>
      <c r="X1222" s="486"/>
      <c r="Y1222" s="486"/>
      <c r="Z1222" s="1274">
        <v>17</v>
      </c>
      <c r="AA1222" s="486">
        <v>0.3</v>
      </c>
      <c r="AB1222" s="486">
        <v>1000</v>
      </c>
      <c r="AC1222" s="580">
        <v>0</v>
      </c>
      <c r="AD1222" s="1484">
        <v>0</v>
      </c>
      <c r="AE1222" s="1484">
        <v>1</v>
      </c>
      <c r="AF1222" s="1484"/>
      <c r="AG1222" s="1740"/>
      <c r="AH1222" s="1740"/>
      <c r="AI1222" s="1522" t="s">
        <v>3405</v>
      </c>
      <c r="AJ1222" s="1387" t="s">
        <v>3346</v>
      </c>
      <c r="AK1222" s="486"/>
      <c r="AL1222" s="486"/>
      <c r="AM1222" s="486"/>
      <c r="AN1222" s="486"/>
      <c r="AO1222" s="1474"/>
      <c r="AP1222" s="486"/>
      <c r="AQ1222" s="1475"/>
      <c r="AR1222" s="1274"/>
      <c r="AS1222" s="486"/>
      <c r="AT1222" s="486"/>
      <c r="AU1222" s="486"/>
    </row>
    <row r="1223" spans="1:47" s="584" customFormat="1" ht="15" customHeight="1" x14ac:dyDescent="0.2">
      <c r="A1223" s="144"/>
      <c r="B1223" s="486"/>
      <c r="C1223" s="2677"/>
      <c r="D1223" s="2030"/>
      <c r="E1223" s="486"/>
      <c r="F1223" s="1649" t="s">
        <v>2946</v>
      </c>
      <c r="G1223" s="138">
        <v>36948770</v>
      </c>
      <c r="H1223" s="579"/>
      <c r="I1223" s="579"/>
      <c r="J1223" s="579"/>
      <c r="K1223" s="579"/>
      <c r="L1223" s="579"/>
      <c r="M1223" s="579"/>
      <c r="N1223" s="1471"/>
      <c r="O1223" s="486">
        <v>808</v>
      </c>
      <c r="P1223" s="1472">
        <v>44172</v>
      </c>
      <c r="Q1223" s="486"/>
      <c r="R1223" s="486"/>
      <c r="S1223" s="486" t="s">
        <v>309</v>
      </c>
      <c r="T1223" s="486" t="s">
        <v>60</v>
      </c>
      <c r="U1223" s="486" t="s">
        <v>2869</v>
      </c>
      <c r="V1223" s="1529" t="s">
        <v>1157</v>
      </c>
      <c r="W1223" s="486">
        <v>1</v>
      </c>
      <c r="X1223" s="486"/>
      <c r="Y1223" s="486"/>
      <c r="Z1223" s="1274">
        <v>17</v>
      </c>
      <c r="AA1223" s="486">
        <v>0.3</v>
      </c>
      <c r="AB1223" s="486">
        <v>1000</v>
      </c>
      <c r="AC1223" s="580">
        <v>0</v>
      </c>
      <c r="AD1223" s="1484">
        <v>0</v>
      </c>
      <c r="AE1223" s="1484">
        <v>1</v>
      </c>
      <c r="AF1223" s="1484"/>
      <c r="AG1223" s="1740"/>
      <c r="AH1223" s="1740"/>
      <c r="AI1223" s="1522" t="s">
        <v>3405</v>
      </c>
      <c r="AJ1223" s="1387" t="s">
        <v>4093</v>
      </c>
      <c r="AK1223" s="486"/>
      <c r="AL1223" s="486"/>
      <c r="AM1223" s="486"/>
      <c r="AN1223" s="486"/>
      <c r="AO1223" s="1474"/>
      <c r="AP1223" s="486"/>
      <c r="AQ1223" s="1475"/>
      <c r="AR1223" s="1274"/>
      <c r="AS1223" s="486"/>
      <c r="AT1223" s="486"/>
      <c r="AU1223" s="486"/>
    </row>
    <row r="1224" spans="1:47" s="584" customFormat="1" ht="15" customHeight="1" x14ac:dyDescent="0.2">
      <c r="A1224" s="144"/>
      <c r="B1224" s="486"/>
      <c r="C1224" s="2678"/>
      <c r="D1224" s="2030"/>
      <c r="E1224" s="486"/>
      <c r="F1224" s="1649" t="s">
        <v>2946</v>
      </c>
      <c r="G1224" s="138">
        <v>36948774</v>
      </c>
      <c r="H1224" s="579"/>
      <c r="I1224" s="579"/>
      <c r="J1224" s="579"/>
      <c r="K1224" s="579"/>
      <c r="L1224" s="579"/>
      <c r="M1224" s="579"/>
      <c r="N1224" s="1471"/>
      <c r="O1224" s="486">
        <v>809</v>
      </c>
      <c r="P1224" s="1472">
        <v>44172</v>
      </c>
      <c r="Q1224" s="486"/>
      <c r="R1224" s="486"/>
      <c r="S1224" s="486" t="s">
        <v>309</v>
      </c>
      <c r="T1224" s="486" t="s">
        <v>60</v>
      </c>
      <c r="U1224" s="486" t="s">
        <v>2869</v>
      </c>
      <c r="V1224" s="1529" t="s">
        <v>1157</v>
      </c>
      <c r="W1224" s="486">
        <v>1</v>
      </c>
      <c r="X1224" s="486"/>
      <c r="Y1224" s="486"/>
      <c r="Z1224" s="1274">
        <v>17</v>
      </c>
      <c r="AA1224" s="486">
        <v>0.3</v>
      </c>
      <c r="AB1224" s="486">
        <v>1000</v>
      </c>
      <c r="AC1224" s="580">
        <v>0</v>
      </c>
      <c r="AD1224" s="1484">
        <v>0</v>
      </c>
      <c r="AE1224" s="1484">
        <v>1</v>
      </c>
      <c r="AF1224" s="1484"/>
      <c r="AG1224" s="1740"/>
      <c r="AH1224" s="1740"/>
      <c r="AI1224" s="1522" t="s">
        <v>3405</v>
      </c>
      <c r="AJ1224" s="1387" t="s">
        <v>4097</v>
      </c>
      <c r="AK1224" s="486"/>
      <c r="AL1224" s="486"/>
      <c r="AM1224" s="486"/>
      <c r="AN1224" s="486"/>
      <c r="AO1224" s="1474"/>
      <c r="AP1224" s="486"/>
      <c r="AQ1224" s="1475"/>
      <c r="AR1224" s="1274"/>
      <c r="AS1224" s="486"/>
      <c r="AT1224" s="486"/>
      <c r="AU1224" s="486"/>
    </row>
    <row r="1226" spans="1:47" s="83" customFormat="1" ht="16" x14ac:dyDescent="0.2">
      <c r="A1226" s="104"/>
      <c r="B1226" s="139"/>
      <c r="C1226" s="104"/>
      <c r="D1226" s="1991"/>
      <c r="E1226" s="139"/>
      <c r="F1226" s="1591" t="s">
        <v>3410</v>
      </c>
      <c r="G1226" s="139">
        <v>36953671</v>
      </c>
      <c r="H1226" s="166"/>
      <c r="I1226" s="166"/>
      <c r="J1226" s="166"/>
      <c r="K1226" s="166"/>
      <c r="L1226" s="166"/>
      <c r="M1226" s="166"/>
      <c r="N1226" s="166"/>
      <c r="O1226" s="139">
        <v>781</v>
      </c>
      <c r="P1226" s="296">
        <v>44172</v>
      </c>
      <c r="Q1226" s="139" t="s">
        <v>3408</v>
      </c>
      <c r="S1226" s="139" t="s">
        <v>309</v>
      </c>
      <c r="T1226" s="139" t="s">
        <v>60</v>
      </c>
      <c r="U1226" s="325" t="s">
        <v>3406</v>
      </c>
      <c r="V1226" s="634" t="s">
        <v>3407</v>
      </c>
      <c r="W1226" s="139"/>
      <c r="X1226" s="260"/>
      <c r="Y1226" s="139"/>
      <c r="Z1226" s="297"/>
      <c r="AA1226" s="139"/>
      <c r="AB1226" s="139"/>
      <c r="AC1226" s="862"/>
      <c r="AD1226" s="610"/>
      <c r="AE1226" s="610"/>
      <c r="AF1226" s="610"/>
      <c r="AG1226" s="1741"/>
      <c r="AH1226" s="1741"/>
      <c r="AI1226" s="862"/>
      <c r="AJ1226" s="1337" t="s">
        <v>3409</v>
      </c>
      <c r="AK1226" s="139"/>
      <c r="AL1226" s="139"/>
      <c r="AM1226" s="139"/>
      <c r="AN1226" s="139"/>
      <c r="AO1226" s="299"/>
      <c r="AP1226" s="139"/>
      <c r="AQ1226" s="300"/>
      <c r="AR1226" s="297"/>
      <c r="AS1226" s="139"/>
      <c r="AT1226" s="139"/>
      <c r="AU1226" s="139"/>
    </row>
    <row r="1227" spans="1:47" s="83" customFormat="1" ht="16" x14ac:dyDescent="0.2">
      <c r="A1227" s="104"/>
      <c r="B1227" s="139"/>
      <c r="C1227" s="104"/>
      <c r="D1227" s="1991"/>
      <c r="E1227" s="139"/>
      <c r="F1227" s="1591" t="s">
        <v>3410</v>
      </c>
      <c r="G1227" s="139">
        <v>36954596</v>
      </c>
      <c r="H1227" s="166"/>
      <c r="I1227" s="166"/>
      <c r="J1227" s="166"/>
      <c r="K1227" s="166"/>
      <c r="L1227" s="166"/>
      <c r="M1227" s="166"/>
      <c r="N1227" s="166"/>
      <c r="O1227" s="139">
        <v>810</v>
      </c>
      <c r="P1227" s="296">
        <v>44172</v>
      </c>
      <c r="Q1227" s="139" t="s">
        <v>3412</v>
      </c>
      <c r="R1227" s="139" t="s">
        <v>3408</v>
      </c>
      <c r="S1227" s="139" t="s">
        <v>309</v>
      </c>
      <c r="T1227" s="139" t="s">
        <v>60</v>
      </c>
      <c r="U1227" s="325" t="s">
        <v>2869</v>
      </c>
      <c r="V1227" s="634" t="s">
        <v>3407</v>
      </c>
      <c r="W1227" s="139"/>
      <c r="X1227" s="260"/>
      <c r="Y1227" s="139"/>
      <c r="Z1227" s="297"/>
      <c r="AA1227" s="139"/>
      <c r="AB1227" s="139"/>
      <c r="AC1227" s="862"/>
      <c r="AD1227" s="610"/>
      <c r="AE1227" s="610"/>
      <c r="AF1227" s="610"/>
      <c r="AG1227" s="1741"/>
      <c r="AH1227" s="1741"/>
      <c r="AI1227" s="862"/>
      <c r="AJ1227" s="1337" t="s">
        <v>3409</v>
      </c>
      <c r="AK1227" s="139"/>
      <c r="AL1227" s="139"/>
      <c r="AM1227" s="139"/>
      <c r="AN1227" s="139"/>
      <c r="AO1227" s="299"/>
      <c r="AP1227" s="139"/>
      <c r="AQ1227" s="300"/>
      <c r="AR1227" s="297"/>
      <c r="AS1227" s="139"/>
      <c r="AT1227" s="139"/>
      <c r="AU1227" s="139"/>
    </row>
    <row r="1228" spans="1:47" s="83" customFormat="1" ht="16" x14ac:dyDescent="0.2">
      <c r="A1228" s="104"/>
      <c r="B1228" s="139"/>
      <c r="C1228" s="104"/>
      <c r="D1228" s="1991"/>
      <c r="E1228" s="139"/>
      <c r="F1228" s="1591" t="s">
        <v>3410</v>
      </c>
      <c r="G1228" s="139">
        <v>36955308</v>
      </c>
      <c r="H1228" s="166"/>
      <c r="I1228" s="166"/>
      <c r="J1228" s="166"/>
      <c r="K1228" s="166"/>
      <c r="L1228" s="166"/>
      <c r="M1228" s="166"/>
      <c r="N1228" s="166"/>
      <c r="O1228" s="139">
        <v>811</v>
      </c>
      <c r="P1228" s="296">
        <v>44172</v>
      </c>
      <c r="Q1228" s="139" t="s">
        <v>3413</v>
      </c>
      <c r="R1228" s="139" t="s">
        <v>3380</v>
      </c>
      <c r="S1228" s="139" t="s">
        <v>309</v>
      </c>
      <c r="T1228" s="139" t="s">
        <v>60</v>
      </c>
      <c r="U1228" s="325" t="s">
        <v>2869</v>
      </c>
      <c r="V1228" s="634" t="s">
        <v>3407</v>
      </c>
      <c r="W1228" s="139"/>
      <c r="X1228" s="260">
        <v>11640</v>
      </c>
      <c r="Y1228" s="139"/>
      <c r="Z1228" s="297"/>
      <c r="AA1228" s="139"/>
      <c r="AB1228" s="139"/>
      <c r="AC1228" s="862"/>
      <c r="AD1228" s="610"/>
      <c r="AE1228" s="610"/>
      <c r="AF1228" s="610"/>
      <c r="AG1228" s="1741"/>
      <c r="AH1228" s="1741"/>
      <c r="AI1228" s="862"/>
      <c r="AJ1228" s="1337" t="s">
        <v>3414</v>
      </c>
      <c r="AK1228" s="139"/>
      <c r="AL1228" s="139"/>
      <c r="AM1228" s="139"/>
      <c r="AN1228" s="139"/>
      <c r="AO1228" s="299"/>
      <c r="AP1228" s="139"/>
      <c r="AQ1228" s="300"/>
      <c r="AR1228" s="297"/>
      <c r="AS1228" s="139"/>
      <c r="AT1228" s="139"/>
      <c r="AU1228" s="139"/>
    </row>
    <row r="1229" spans="1:47" s="772" customFormat="1" x14ac:dyDescent="0.2">
      <c r="A1229" s="1568" t="s">
        <v>3424</v>
      </c>
      <c r="B1229" s="763"/>
      <c r="C1229" s="1428"/>
      <c r="D1229" s="2018"/>
      <c r="E1229" s="763"/>
      <c r="F1229" s="1610"/>
      <c r="G1229" s="763"/>
      <c r="H1229" s="765"/>
      <c r="I1229" s="765"/>
      <c r="J1229" s="765"/>
      <c r="K1229" s="765"/>
      <c r="L1229" s="765"/>
      <c r="M1229" s="765"/>
      <c r="N1229" s="765"/>
      <c r="O1229" s="763"/>
      <c r="P1229" s="763"/>
      <c r="Q1229" s="763"/>
      <c r="S1229" s="763"/>
      <c r="V1229" s="768"/>
      <c r="W1229" s="763"/>
      <c r="X1229" s="769"/>
      <c r="Y1229" s="763"/>
      <c r="Z1229" s="768"/>
      <c r="AA1229" s="763"/>
      <c r="AB1229" s="763"/>
      <c r="AC1229" s="992"/>
      <c r="AD1229" s="1504"/>
      <c r="AE1229" s="1504"/>
      <c r="AF1229" s="1504"/>
      <c r="AG1229" s="1757"/>
      <c r="AH1229" s="1757"/>
      <c r="AI1229" s="992"/>
      <c r="AJ1229" s="1375"/>
      <c r="AK1229" s="763"/>
      <c r="AL1229" s="763"/>
      <c r="AM1229" s="763"/>
      <c r="AN1229" s="763"/>
      <c r="AO1229" s="770"/>
      <c r="AP1229" s="763"/>
      <c r="AQ1229" s="771"/>
      <c r="AR1229" s="768"/>
      <c r="AS1229" s="763"/>
      <c r="AT1229" s="763"/>
      <c r="AU1229" s="763"/>
    </row>
    <row r="1230" spans="1:47" s="1566" customFormat="1" ht="15" customHeight="1" x14ac:dyDescent="0.2">
      <c r="A1230" s="1556"/>
      <c r="B1230" s="1546"/>
      <c r="C1230" s="2679" t="s">
        <v>3426</v>
      </c>
      <c r="D1230" s="2048" t="s">
        <v>3425</v>
      </c>
      <c r="E1230" s="1546"/>
      <c r="F1230" s="1653"/>
      <c r="G1230" s="1540">
        <v>36994455</v>
      </c>
      <c r="H1230" s="1557" t="s">
        <v>3415</v>
      </c>
      <c r="I1230" s="1557"/>
      <c r="J1230" s="1557"/>
      <c r="K1230" s="1557"/>
      <c r="L1230" s="1557"/>
      <c r="M1230" s="1557"/>
      <c r="N1230" s="1558"/>
      <c r="O1230" s="1546">
        <v>812</v>
      </c>
      <c r="P1230" s="1559">
        <v>44173</v>
      </c>
      <c r="Q1230" s="1546" t="s">
        <v>3416</v>
      </c>
      <c r="R1230" s="1546" t="s">
        <v>3370</v>
      </c>
      <c r="S1230" s="1546" t="s">
        <v>309</v>
      </c>
      <c r="T1230" s="1546" t="s">
        <v>60</v>
      </c>
      <c r="U1230" s="1546" t="s">
        <v>2869</v>
      </c>
      <c r="V1230" s="1545" t="s">
        <v>1157</v>
      </c>
      <c r="W1230" s="1546">
        <v>1</v>
      </c>
      <c r="X1230" s="1546"/>
      <c r="Y1230" s="1546"/>
      <c r="Z1230" s="1560">
        <v>17</v>
      </c>
      <c r="AA1230" s="1546">
        <v>0.3</v>
      </c>
      <c r="AB1230" s="1546">
        <v>1000</v>
      </c>
      <c r="AC1230" s="1561">
        <v>0</v>
      </c>
      <c r="AD1230" s="1550">
        <v>0</v>
      </c>
      <c r="AE1230" s="1550">
        <v>1</v>
      </c>
      <c r="AF1230" s="1550"/>
      <c r="AG1230" s="1769"/>
      <c r="AH1230" s="1769"/>
      <c r="AI1230" s="1562" t="s">
        <v>3417</v>
      </c>
      <c r="AJ1230" s="1563" t="s">
        <v>3345</v>
      </c>
      <c r="AK1230" s="1546"/>
      <c r="AL1230" s="1546"/>
      <c r="AM1230" s="1546"/>
      <c r="AN1230" s="1546"/>
      <c r="AO1230" s="1564"/>
      <c r="AP1230" s="1546"/>
      <c r="AQ1230" s="1565"/>
      <c r="AR1230" s="1560"/>
      <c r="AS1230" s="1546"/>
      <c r="AT1230" s="1546"/>
      <c r="AU1230" s="1546"/>
    </row>
    <row r="1231" spans="1:47" s="1566" customFormat="1" ht="15" customHeight="1" x14ac:dyDescent="0.2">
      <c r="A1231" s="1556"/>
      <c r="B1231" s="1546"/>
      <c r="C1231" s="2679"/>
      <c r="D1231" s="2046"/>
      <c r="E1231" s="1546"/>
      <c r="F1231" s="1653"/>
      <c r="G1231" s="1540">
        <v>36996172</v>
      </c>
      <c r="H1231" s="1557" t="s">
        <v>3418</v>
      </c>
      <c r="I1231" s="1557"/>
      <c r="J1231" s="1557"/>
      <c r="K1231" s="1557"/>
      <c r="L1231" s="1557"/>
      <c r="M1231" s="1557"/>
      <c r="N1231" s="1558"/>
      <c r="O1231" s="1546">
        <v>813</v>
      </c>
      <c r="P1231" s="1559">
        <v>44171</v>
      </c>
      <c r="Q1231" s="1546" t="s">
        <v>3421</v>
      </c>
      <c r="R1231" s="1546" t="s">
        <v>3371</v>
      </c>
      <c r="S1231" s="1546" t="s">
        <v>309</v>
      </c>
      <c r="T1231" s="1546" t="s">
        <v>60</v>
      </c>
      <c r="U1231" s="1546" t="s">
        <v>2869</v>
      </c>
      <c r="V1231" s="1545" t="s">
        <v>1157</v>
      </c>
      <c r="W1231" s="1546">
        <v>1</v>
      </c>
      <c r="X1231" s="1546"/>
      <c r="Y1231" s="1546"/>
      <c r="Z1231" s="1560">
        <v>17</v>
      </c>
      <c r="AA1231" s="1546">
        <v>0.3</v>
      </c>
      <c r="AB1231" s="1546">
        <v>1000</v>
      </c>
      <c r="AC1231" s="1561">
        <v>0</v>
      </c>
      <c r="AD1231" s="1550">
        <v>0</v>
      </c>
      <c r="AE1231" s="1550">
        <v>1</v>
      </c>
      <c r="AF1231" s="1550"/>
      <c r="AG1231" s="1769"/>
      <c r="AH1231" s="1769"/>
      <c r="AI1231" s="1562" t="s">
        <v>3417</v>
      </c>
      <c r="AJ1231" s="1563" t="s">
        <v>3346</v>
      </c>
      <c r="AK1231" s="1546"/>
      <c r="AL1231" s="1546"/>
      <c r="AM1231" s="1546"/>
      <c r="AN1231" s="1546"/>
      <c r="AO1231" s="1564"/>
      <c r="AP1231" s="1546"/>
      <c r="AQ1231" s="1565"/>
      <c r="AR1231" s="1560"/>
      <c r="AS1231" s="1546"/>
      <c r="AT1231" s="1546"/>
      <c r="AU1231" s="1546"/>
    </row>
    <row r="1232" spans="1:47" s="1566" customFormat="1" ht="15" customHeight="1" x14ac:dyDescent="0.2">
      <c r="A1232" s="1556"/>
      <c r="B1232" s="1546"/>
      <c r="C1232" s="2679"/>
      <c r="D1232" s="2046"/>
      <c r="E1232" s="1546"/>
      <c r="F1232" s="1653"/>
      <c r="G1232" s="1540">
        <v>36996175</v>
      </c>
      <c r="H1232" s="1557" t="s">
        <v>3419</v>
      </c>
      <c r="I1232" s="1557"/>
      <c r="J1232" s="1557"/>
      <c r="K1232" s="1557"/>
      <c r="L1232" s="1557"/>
      <c r="M1232" s="1557"/>
      <c r="N1232" s="1558"/>
      <c r="O1232" s="1546">
        <v>814</v>
      </c>
      <c r="P1232" s="1559">
        <v>44171</v>
      </c>
      <c r="Q1232" s="1546" t="s">
        <v>3422</v>
      </c>
      <c r="R1232" s="1546" t="s">
        <v>3372</v>
      </c>
      <c r="S1232" s="1546" t="s">
        <v>309</v>
      </c>
      <c r="T1232" s="1546" t="s">
        <v>60</v>
      </c>
      <c r="U1232" s="1546" t="s">
        <v>2869</v>
      </c>
      <c r="V1232" s="1545" t="s">
        <v>1157</v>
      </c>
      <c r="W1232" s="1546">
        <v>1</v>
      </c>
      <c r="X1232" s="1546"/>
      <c r="Y1232" s="1546"/>
      <c r="Z1232" s="1560">
        <v>17</v>
      </c>
      <c r="AA1232" s="1546">
        <v>0.3</v>
      </c>
      <c r="AB1232" s="1546">
        <v>1000</v>
      </c>
      <c r="AC1232" s="1561">
        <v>0</v>
      </c>
      <c r="AD1232" s="1550">
        <v>0</v>
      </c>
      <c r="AE1232" s="1550">
        <v>1</v>
      </c>
      <c r="AF1232" s="1550"/>
      <c r="AG1232" s="1769"/>
      <c r="AH1232" s="1769"/>
      <c r="AI1232" s="1562" t="s">
        <v>3417</v>
      </c>
      <c r="AJ1232" s="1563" t="s">
        <v>4093</v>
      </c>
      <c r="AK1232" s="1546"/>
      <c r="AL1232" s="1546"/>
      <c r="AM1232" s="1546"/>
      <c r="AN1232" s="1546"/>
      <c r="AO1232" s="1564"/>
      <c r="AP1232" s="1546"/>
      <c r="AQ1232" s="1565"/>
      <c r="AR1232" s="1560"/>
      <c r="AS1232" s="1546"/>
      <c r="AT1232" s="1546"/>
      <c r="AU1232" s="1546"/>
    </row>
    <row r="1233" spans="1:47" s="1566" customFormat="1" ht="15" customHeight="1" x14ac:dyDescent="0.2">
      <c r="A1233" s="1556"/>
      <c r="B1233" s="1546"/>
      <c r="C1233" s="2679"/>
      <c r="D1233" s="2046"/>
      <c r="E1233" s="1546"/>
      <c r="F1233" s="1653"/>
      <c r="G1233" s="1540">
        <v>36996177</v>
      </c>
      <c r="H1233" s="1557" t="s">
        <v>3420</v>
      </c>
      <c r="I1233" s="1557"/>
      <c r="J1233" s="1557"/>
      <c r="K1233" s="1557"/>
      <c r="L1233" s="1557"/>
      <c r="M1233" s="1557"/>
      <c r="N1233" s="1558"/>
      <c r="O1233" s="1546">
        <v>815</v>
      </c>
      <c r="P1233" s="1559">
        <v>44171</v>
      </c>
      <c r="Q1233" s="1546" t="s">
        <v>3423</v>
      </c>
      <c r="R1233" s="1546" t="s">
        <v>3373</v>
      </c>
      <c r="S1233" s="1546" t="s">
        <v>309</v>
      </c>
      <c r="T1233" s="1546" t="s">
        <v>60</v>
      </c>
      <c r="U1233" s="1546" t="s">
        <v>2869</v>
      </c>
      <c r="V1233" s="1545" t="s">
        <v>1157</v>
      </c>
      <c r="W1233" s="1546">
        <v>1</v>
      </c>
      <c r="X1233" s="1546"/>
      <c r="Y1233" s="1546"/>
      <c r="Z1233" s="1560">
        <v>17</v>
      </c>
      <c r="AA1233" s="1546">
        <v>0.3</v>
      </c>
      <c r="AB1233" s="1546">
        <v>1000</v>
      </c>
      <c r="AC1233" s="1561">
        <v>0</v>
      </c>
      <c r="AD1233" s="1550">
        <v>0</v>
      </c>
      <c r="AE1233" s="1550">
        <v>1</v>
      </c>
      <c r="AF1233" s="1550"/>
      <c r="AG1233" s="1769"/>
      <c r="AH1233" s="1769"/>
      <c r="AI1233" s="1562" t="s">
        <v>3417</v>
      </c>
      <c r="AJ1233" s="1563" t="s">
        <v>4097</v>
      </c>
      <c r="AK1233" s="1546"/>
      <c r="AL1233" s="1546"/>
      <c r="AM1233" s="1546"/>
      <c r="AN1233" s="1546"/>
      <c r="AO1233" s="1564"/>
      <c r="AP1233" s="1546"/>
      <c r="AQ1233" s="1565"/>
      <c r="AR1233" s="1560"/>
      <c r="AS1233" s="1546"/>
      <c r="AT1233" s="1546"/>
      <c r="AU1233" s="1546"/>
    </row>
    <row r="1235" spans="1:47" s="1566" customFormat="1" ht="15" customHeight="1" x14ac:dyDescent="0.2">
      <c r="A1235" s="1556"/>
      <c r="B1235" s="1546"/>
      <c r="C1235" s="2679" t="s">
        <v>3436</v>
      </c>
      <c r="D1235" s="2048" t="s">
        <v>3425</v>
      </c>
      <c r="E1235" s="1546"/>
      <c r="F1235" s="1653"/>
      <c r="G1235" s="1540">
        <v>37025192</v>
      </c>
      <c r="H1235" s="1557" t="s">
        <v>3431</v>
      </c>
      <c r="I1235" s="1557"/>
      <c r="J1235" s="1557"/>
      <c r="K1235" s="1557"/>
      <c r="L1235" s="1557"/>
      <c r="M1235" s="1557"/>
      <c r="N1235" s="1558"/>
      <c r="O1235" s="1546">
        <v>816</v>
      </c>
      <c r="P1235" s="1559">
        <v>44174</v>
      </c>
      <c r="Q1235" s="1546" t="s">
        <v>3427</v>
      </c>
      <c r="R1235" s="1546" t="s">
        <v>3416</v>
      </c>
      <c r="S1235" s="1546" t="s">
        <v>309</v>
      </c>
      <c r="T1235" s="1546" t="s">
        <v>60</v>
      </c>
      <c r="U1235" s="1546" t="s">
        <v>2869</v>
      </c>
      <c r="V1235" s="1545" t="s">
        <v>1157</v>
      </c>
      <c r="W1235" s="1546">
        <v>1</v>
      </c>
      <c r="X1235" s="1546"/>
      <c r="Y1235" s="1546"/>
      <c r="Z1235" s="1560">
        <v>17</v>
      </c>
      <c r="AA1235" s="1546">
        <v>0.3</v>
      </c>
      <c r="AB1235" s="1546">
        <v>1000</v>
      </c>
      <c r="AC1235" s="1561">
        <v>0</v>
      </c>
      <c r="AD1235" s="1550">
        <v>0</v>
      </c>
      <c r="AE1235" s="1550">
        <v>1</v>
      </c>
      <c r="AF1235" s="1550"/>
      <c r="AG1235" s="1769"/>
      <c r="AH1235" s="1769"/>
      <c r="AI1235" s="1562" t="s">
        <v>3435</v>
      </c>
      <c r="AJ1235" s="1563" t="s">
        <v>3345</v>
      </c>
      <c r="AK1235" s="1546"/>
      <c r="AL1235" s="1546"/>
      <c r="AM1235" s="1546"/>
      <c r="AN1235" s="1546"/>
      <c r="AO1235" s="1564"/>
      <c r="AP1235" s="1546"/>
      <c r="AQ1235" s="1565"/>
      <c r="AR1235" s="1560"/>
      <c r="AS1235" s="1546"/>
      <c r="AT1235" s="1546"/>
      <c r="AU1235" s="1546"/>
    </row>
    <row r="1236" spans="1:47" s="1566" customFormat="1" ht="15" customHeight="1" x14ac:dyDescent="0.2">
      <c r="A1236" s="1556"/>
      <c r="B1236" s="1546"/>
      <c r="C1236" s="2679"/>
      <c r="D1236" s="2046"/>
      <c r="E1236" s="1546"/>
      <c r="F1236" s="1653"/>
      <c r="G1236" s="1540">
        <v>37025195</v>
      </c>
      <c r="H1236" s="1557" t="s">
        <v>3432</v>
      </c>
      <c r="I1236" s="1557"/>
      <c r="J1236" s="1557"/>
      <c r="K1236" s="1557"/>
      <c r="L1236" s="1557"/>
      <c r="M1236" s="1557"/>
      <c r="N1236" s="1558"/>
      <c r="O1236" s="1546">
        <v>817</v>
      </c>
      <c r="P1236" s="1559">
        <v>44174</v>
      </c>
      <c r="Q1236" s="1546" t="s">
        <v>3428</v>
      </c>
      <c r="R1236" s="1546" t="s">
        <v>3421</v>
      </c>
      <c r="S1236" s="1546" t="s">
        <v>309</v>
      </c>
      <c r="T1236" s="1546" t="s">
        <v>60</v>
      </c>
      <c r="U1236" s="1546" t="s">
        <v>2869</v>
      </c>
      <c r="V1236" s="1545" t="s">
        <v>1157</v>
      </c>
      <c r="W1236" s="1546">
        <v>1</v>
      </c>
      <c r="X1236" s="1546"/>
      <c r="Y1236" s="1546"/>
      <c r="Z1236" s="1560">
        <v>17</v>
      </c>
      <c r="AA1236" s="1546">
        <v>0.3</v>
      </c>
      <c r="AB1236" s="1546">
        <v>1000</v>
      </c>
      <c r="AC1236" s="1561">
        <v>0</v>
      </c>
      <c r="AD1236" s="1550">
        <v>0</v>
      </c>
      <c r="AE1236" s="1550">
        <v>1</v>
      </c>
      <c r="AF1236" s="1550"/>
      <c r="AG1236" s="1769"/>
      <c r="AH1236" s="1769"/>
      <c r="AI1236" s="1562" t="s">
        <v>3435</v>
      </c>
      <c r="AJ1236" s="1563" t="s">
        <v>3346</v>
      </c>
      <c r="AK1236" s="1546"/>
      <c r="AL1236" s="1546"/>
      <c r="AM1236" s="1546"/>
      <c r="AN1236" s="1546"/>
      <c r="AO1236" s="1564"/>
      <c r="AP1236" s="1546"/>
      <c r="AQ1236" s="1565"/>
      <c r="AR1236" s="1560"/>
      <c r="AS1236" s="1546"/>
      <c r="AT1236" s="1546"/>
      <c r="AU1236" s="1546"/>
    </row>
    <row r="1237" spans="1:47" s="1566" customFormat="1" ht="15" customHeight="1" x14ac:dyDescent="0.2">
      <c r="A1237" s="1556"/>
      <c r="B1237" s="1546"/>
      <c r="C1237" s="2679"/>
      <c r="D1237" s="2046"/>
      <c r="E1237" s="1546"/>
      <c r="F1237" s="1653"/>
      <c r="G1237" s="1540">
        <v>37025197</v>
      </c>
      <c r="H1237" s="1557" t="s">
        <v>3433</v>
      </c>
      <c r="I1237" s="1557"/>
      <c r="J1237" s="1557"/>
      <c r="K1237" s="1557"/>
      <c r="L1237" s="1557"/>
      <c r="M1237" s="1557"/>
      <c r="N1237" s="1558"/>
      <c r="O1237" s="1546">
        <v>818</v>
      </c>
      <c r="P1237" s="1559">
        <v>44174</v>
      </c>
      <c r="Q1237" s="1546" t="s">
        <v>3429</v>
      </c>
      <c r="R1237" s="1546" t="s">
        <v>3422</v>
      </c>
      <c r="S1237" s="1546" t="s">
        <v>309</v>
      </c>
      <c r="T1237" s="1546" t="s">
        <v>60</v>
      </c>
      <c r="U1237" s="1546" t="s">
        <v>2869</v>
      </c>
      <c r="V1237" s="1545" t="s">
        <v>1157</v>
      </c>
      <c r="W1237" s="1546">
        <v>1</v>
      </c>
      <c r="X1237" s="1546"/>
      <c r="Y1237" s="1546"/>
      <c r="Z1237" s="1560">
        <v>17</v>
      </c>
      <c r="AA1237" s="1546">
        <v>0.3</v>
      </c>
      <c r="AB1237" s="1546">
        <v>1000</v>
      </c>
      <c r="AC1237" s="1561">
        <v>0</v>
      </c>
      <c r="AD1237" s="1550">
        <v>0</v>
      </c>
      <c r="AE1237" s="1550">
        <v>1</v>
      </c>
      <c r="AF1237" s="1550"/>
      <c r="AG1237" s="1769"/>
      <c r="AH1237" s="1769"/>
      <c r="AI1237" s="1562" t="s">
        <v>3435</v>
      </c>
      <c r="AJ1237" s="1563" t="s">
        <v>4093</v>
      </c>
      <c r="AK1237" s="1546"/>
      <c r="AL1237" s="1546"/>
      <c r="AM1237" s="1546"/>
      <c r="AN1237" s="1546"/>
      <c r="AO1237" s="1564"/>
      <c r="AP1237" s="1546"/>
      <c r="AQ1237" s="1565"/>
      <c r="AR1237" s="1560"/>
      <c r="AS1237" s="1546"/>
      <c r="AT1237" s="1546"/>
      <c r="AU1237" s="1546"/>
    </row>
    <row r="1238" spans="1:47" s="1566" customFormat="1" ht="15" customHeight="1" x14ac:dyDescent="0.2">
      <c r="A1238" s="1556"/>
      <c r="B1238" s="1546"/>
      <c r="C1238" s="2679"/>
      <c r="D1238" s="2046"/>
      <c r="E1238" s="1546"/>
      <c r="F1238" s="1653"/>
      <c r="G1238" s="1540">
        <v>37025202</v>
      </c>
      <c r="H1238" s="1557" t="s">
        <v>3434</v>
      </c>
      <c r="I1238" s="1557"/>
      <c r="J1238" s="1557"/>
      <c r="K1238" s="1557"/>
      <c r="L1238" s="1557"/>
      <c r="M1238" s="1557"/>
      <c r="N1238" s="1558"/>
      <c r="O1238" s="1546">
        <v>819</v>
      </c>
      <c r="P1238" s="1559">
        <v>44174</v>
      </c>
      <c r="Q1238" s="1546" t="s">
        <v>3430</v>
      </c>
      <c r="R1238" s="1546" t="s">
        <v>3423</v>
      </c>
      <c r="S1238" s="1546" t="s">
        <v>309</v>
      </c>
      <c r="T1238" s="1546" t="s">
        <v>60</v>
      </c>
      <c r="U1238" s="1546" t="s">
        <v>2869</v>
      </c>
      <c r="V1238" s="1545" t="s">
        <v>1157</v>
      </c>
      <c r="W1238" s="1546">
        <v>1</v>
      </c>
      <c r="X1238" s="1546"/>
      <c r="Y1238" s="1546"/>
      <c r="Z1238" s="1560">
        <v>17</v>
      </c>
      <c r="AA1238" s="1546">
        <v>0.3</v>
      </c>
      <c r="AB1238" s="1546">
        <v>1000</v>
      </c>
      <c r="AC1238" s="1561">
        <v>0</v>
      </c>
      <c r="AD1238" s="1550">
        <v>0</v>
      </c>
      <c r="AE1238" s="1550">
        <v>1</v>
      </c>
      <c r="AF1238" s="1550"/>
      <c r="AG1238" s="1769"/>
      <c r="AH1238" s="1769"/>
      <c r="AI1238" s="1562" t="s">
        <v>3435</v>
      </c>
      <c r="AJ1238" s="1563" t="s">
        <v>4097</v>
      </c>
      <c r="AK1238" s="1546"/>
      <c r="AL1238" s="1546"/>
      <c r="AM1238" s="1546"/>
      <c r="AN1238" s="1546"/>
      <c r="AO1238" s="1564"/>
      <c r="AP1238" s="1546"/>
      <c r="AQ1238" s="1565"/>
      <c r="AR1238" s="1560"/>
      <c r="AS1238" s="1546"/>
      <c r="AT1238" s="1546"/>
      <c r="AU1238" s="1546"/>
    </row>
    <row r="1239" spans="1:47" x14ac:dyDescent="0.2">
      <c r="Q1239" s="216"/>
    </row>
    <row r="1240" spans="1:47" s="1566" customFormat="1" ht="15" customHeight="1" x14ac:dyDescent="0.2">
      <c r="A1240" s="1556"/>
      <c r="B1240" s="1546"/>
      <c r="C1240" s="2679" t="s">
        <v>2704</v>
      </c>
      <c r="D1240" s="2048"/>
      <c r="E1240" s="1546"/>
      <c r="F1240" s="1653"/>
      <c r="G1240" s="1540">
        <v>37036303</v>
      </c>
      <c r="H1240" s="1557" t="s">
        <v>3441</v>
      </c>
      <c r="I1240" s="1557"/>
      <c r="J1240" s="1557"/>
      <c r="K1240" s="1557"/>
      <c r="L1240" s="1557"/>
      <c r="M1240" s="1557"/>
      <c r="N1240" s="1558"/>
      <c r="O1240" s="1546">
        <v>820</v>
      </c>
      <c r="P1240" s="1559">
        <v>44174</v>
      </c>
      <c r="Q1240" s="1546" t="s">
        <v>3437</v>
      </c>
      <c r="R1240" s="1546" t="s">
        <v>3427</v>
      </c>
      <c r="S1240" s="1546" t="s">
        <v>309</v>
      </c>
      <c r="T1240" s="1546" t="s">
        <v>60</v>
      </c>
      <c r="U1240" s="1546" t="s">
        <v>2869</v>
      </c>
      <c r="V1240" s="1545" t="s">
        <v>1157</v>
      </c>
      <c r="W1240" s="1546">
        <v>1</v>
      </c>
      <c r="X1240" s="1546"/>
      <c r="Y1240" s="1546"/>
      <c r="Z1240" s="1560">
        <v>17</v>
      </c>
      <c r="AA1240" s="1546">
        <v>0.3</v>
      </c>
      <c r="AB1240" s="1546">
        <v>1000</v>
      </c>
      <c r="AC1240" s="1561">
        <v>0</v>
      </c>
      <c r="AD1240" s="1550">
        <v>0</v>
      </c>
      <c r="AE1240" s="1550">
        <v>1</v>
      </c>
      <c r="AF1240" s="1550"/>
      <c r="AG1240" s="1769"/>
      <c r="AH1240" s="1769"/>
      <c r="AI1240" s="1562" t="s">
        <v>3445</v>
      </c>
      <c r="AJ1240" s="1563" t="s">
        <v>3345</v>
      </c>
      <c r="AK1240" s="1546"/>
      <c r="AL1240" s="1546"/>
      <c r="AM1240" s="1546"/>
      <c r="AN1240" s="1546"/>
      <c r="AO1240" s="1564"/>
      <c r="AP1240" s="1546"/>
      <c r="AQ1240" s="1565"/>
      <c r="AR1240" s="1560"/>
      <c r="AS1240" s="1546"/>
      <c r="AT1240" s="1546"/>
      <c r="AU1240" s="1546"/>
    </row>
    <row r="1241" spans="1:47" s="1566" customFormat="1" ht="15" customHeight="1" x14ac:dyDescent="0.2">
      <c r="A1241" s="1556"/>
      <c r="B1241" s="1546"/>
      <c r="C1241" s="2679"/>
      <c r="D1241" s="2046"/>
      <c r="E1241" s="1546"/>
      <c r="F1241" s="1653"/>
      <c r="G1241" s="1540">
        <v>37036313</v>
      </c>
      <c r="H1241" s="1557" t="s">
        <v>3442</v>
      </c>
      <c r="I1241" s="1557"/>
      <c r="J1241" s="1557"/>
      <c r="K1241" s="1557"/>
      <c r="L1241" s="1557"/>
      <c r="M1241" s="1557"/>
      <c r="N1241" s="1558"/>
      <c r="O1241" s="1546">
        <v>821</v>
      </c>
      <c r="P1241" s="1559">
        <v>44174</v>
      </c>
      <c r="Q1241" s="1546" t="s">
        <v>3438</v>
      </c>
      <c r="R1241" s="1546" t="s">
        <v>3428</v>
      </c>
      <c r="S1241" s="1546" t="s">
        <v>309</v>
      </c>
      <c r="T1241" s="1546" t="s">
        <v>60</v>
      </c>
      <c r="U1241" s="1546" t="s">
        <v>2869</v>
      </c>
      <c r="V1241" s="1545" t="s">
        <v>1157</v>
      </c>
      <c r="W1241" s="1546">
        <v>1</v>
      </c>
      <c r="X1241" s="1546"/>
      <c r="Y1241" s="1546"/>
      <c r="Z1241" s="1560">
        <v>17</v>
      </c>
      <c r="AA1241" s="1546">
        <v>0.3</v>
      </c>
      <c r="AB1241" s="1546">
        <v>1000</v>
      </c>
      <c r="AC1241" s="1561">
        <v>0</v>
      </c>
      <c r="AD1241" s="1550">
        <v>0</v>
      </c>
      <c r="AE1241" s="1550">
        <v>1</v>
      </c>
      <c r="AF1241" s="1550"/>
      <c r="AG1241" s="1769"/>
      <c r="AH1241" s="1769"/>
      <c r="AI1241" s="1562" t="s">
        <v>3445</v>
      </c>
      <c r="AJ1241" s="1563" t="s">
        <v>3346</v>
      </c>
      <c r="AK1241" s="1546"/>
      <c r="AL1241" s="1546"/>
      <c r="AM1241" s="1546"/>
      <c r="AN1241" s="1546"/>
      <c r="AO1241" s="1564"/>
      <c r="AP1241" s="1546"/>
      <c r="AQ1241" s="1565"/>
      <c r="AR1241" s="1560"/>
      <c r="AS1241" s="1546"/>
      <c r="AT1241" s="1546"/>
      <c r="AU1241" s="1546"/>
    </row>
    <row r="1242" spans="1:47" s="1566" customFormat="1" ht="15" customHeight="1" x14ac:dyDescent="0.2">
      <c r="A1242" s="1556"/>
      <c r="B1242" s="1546"/>
      <c r="C1242" s="2679"/>
      <c r="D1242" s="2046"/>
      <c r="E1242" s="1546"/>
      <c r="F1242" s="1653"/>
      <c r="G1242" s="1540">
        <v>37036323</v>
      </c>
      <c r="H1242" s="1557" t="s">
        <v>3443</v>
      </c>
      <c r="I1242" s="1557"/>
      <c r="J1242" s="1557"/>
      <c r="K1242" s="1557"/>
      <c r="L1242" s="1557"/>
      <c r="M1242" s="1557"/>
      <c r="N1242" s="1558"/>
      <c r="O1242" s="1546">
        <v>822</v>
      </c>
      <c r="P1242" s="1559">
        <v>44174</v>
      </c>
      <c r="Q1242" s="1546" t="s">
        <v>3439</v>
      </c>
      <c r="R1242" s="1546" t="s">
        <v>3429</v>
      </c>
      <c r="S1242" s="1546" t="s">
        <v>309</v>
      </c>
      <c r="T1242" s="1546" t="s">
        <v>60</v>
      </c>
      <c r="U1242" s="1546" t="s">
        <v>2869</v>
      </c>
      <c r="V1242" s="1545" t="s">
        <v>1157</v>
      </c>
      <c r="W1242" s="1546">
        <v>1</v>
      </c>
      <c r="X1242" s="1546"/>
      <c r="Y1242" s="1546"/>
      <c r="Z1242" s="1560">
        <v>17</v>
      </c>
      <c r="AA1242" s="1546">
        <v>0.3</v>
      </c>
      <c r="AB1242" s="1546">
        <v>1000</v>
      </c>
      <c r="AC1242" s="1561">
        <v>0</v>
      </c>
      <c r="AD1242" s="1550">
        <v>0</v>
      </c>
      <c r="AE1242" s="1550">
        <v>1</v>
      </c>
      <c r="AF1242" s="1550"/>
      <c r="AG1242" s="1769"/>
      <c r="AH1242" s="1769"/>
      <c r="AI1242" s="1562" t="s">
        <v>3445</v>
      </c>
      <c r="AJ1242" s="1563" t="s">
        <v>4093</v>
      </c>
      <c r="AK1242" s="1546"/>
      <c r="AL1242" s="1546"/>
      <c r="AM1242" s="1546"/>
      <c r="AN1242" s="1546"/>
      <c r="AO1242" s="1564"/>
      <c r="AP1242" s="1546"/>
      <c r="AQ1242" s="1565"/>
      <c r="AR1242" s="1560"/>
      <c r="AS1242" s="1546"/>
      <c r="AT1242" s="1546"/>
      <c r="AU1242" s="1546"/>
    </row>
    <row r="1243" spans="1:47" s="1566" customFormat="1" ht="15" customHeight="1" x14ac:dyDescent="0.2">
      <c r="A1243" s="1556"/>
      <c r="B1243" s="1546"/>
      <c r="C1243" s="2679"/>
      <c r="D1243" s="2046"/>
      <c r="E1243" s="1546"/>
      <c r="F1243" s="1653"/>
      <c r="G1243" s="1540">
        <v>37036399</v>
      </c>
      <c r="H1243" s="1557" t="s">
        <v>3444</v>
      </c>
      <c r="I1243" s="1557"/>
      <c r="J1243" s="1557"/>
      <c r="K1243" s="1557"/>
      <c r="L1243" s="1557"/>
      <c r="M1243" s="1557"/>
      <c r="N1243" s="1558"/>
      <c r="O1243" s="1546">
        <v>823</v>
      </c>
      <c r="P1243" s="1559">
        <v>44174</v>
      </c>
      <c r="Q1243" s="1546" t="s">
        <v>3440</v>
      </c>
      <c r="R1243" s="1546" t="s">
        <v>3430</v>
      </c>
      <c r="S1243" s="1546" t="s">
        <v>309</v>
      </c>
      <c r="T1243" s="1546" t="s">
        <v>60</v>
      </c>
      <c r="U1243" s="1546" t="s">
        <v>2869</v>
      </c>
      <c r="V1243" s="1545" t="s">
        <v>1157</v>
      </c>
      <c r="W1243" s="1546">
        <v>1</v>
      </c>
      <c r="X1243" s="1546"/>
      <c r="Y1243" s="1546"/>
      <c r="Z1243" s="1560">
        <v>17</v>
      </c>
      <c r="AA1243" s="1546">
        <v>0.3</v>
      </c>
      <c r="AB1243" s="1546">
        <v>1000</v>
      </c>
      <c r="AC1243" s="1561">
        <v>0</v>
      </c>
      <c r="AD1243" s="1550">
        <v>0</v>
      </c>
      <c r="AE1243" s="1550">
        <v>1</v>
      </c>
      <c r="AF1243" s="1550"/>
      <c r="AG1243" s="1769"/>
      <c r="AH1243" s="1769"/>
      <c r="AI1243" s="1562" t="s">
        <v>3445</v>
      </c>
      <c r="AJ1243" s="1563" t="s">
        <v>4097</v>
      </c>
      <c r="AK1243" s="1546"/>
      <c r="AL1243" s="1546"/>
      <c r="AM1243" s="1546"/>
      <c r="AN1243" s="1546"/>
      <c r="AO1243" s="1564"/>
      <c r="AP1243" s="1546"/>
      <c r="AQ1243" s="1565"/>
      <c r="AR1243" s="1560"/>
      <c r="AS1243" s="1546"/>
      <c r="AT1243" s="1546"/>
      <c r="AU1243" s="1546"/>
    </row>
    <row r="1244" spans="1:47" s="1566" customFormat="1" ht="15" customHeight="1" x14ac:dyDescent="0.2">
      <c r="A1244" s="1556"/>
      <c r="B1244" s="1546"/>
      <c r="C1244" s="2679"/>
      <c r="D1244" s="2046"/>
      <c r="E1244" s="1546"/>
      <c r="F1244" s="1653"/>
      <c r="G1244" s="1546">
        <v>37036410</v>
      </c>
      <c r="H1244" s="1557" t="s">
        <v>3446</v>
      </c>
      <c r="I1244" s="1557"/>
      <c r="J1244" s="1557"/>
      <c r="K1244" s="1557"/>
      <c r="L1244" s="1557"/>
      <c r="M1244" s="1557"/>
      <c r="N1244" s="1557"/>
      <c r="O1244" s="1546">
        <v>824</v>
      </c>
      <c r="P1244" s="1559">
        <v>44174</v>
      </c>
      <c r="Q1244" s="1546" t="s">
        <v>3450</v>
      </c>
      <c r="R1244" s="1546" t="s">
        <v>3356</v>
      </c>
      <c r="S1244" s="1546" t="s">
        <v>309</v>
      </c>
      <c r="T1244" s="1546" t="s">
        <v>60</v>
      </c>
      <c r="U1244" s="1546" t="s">
        <v>2869</v>
      </c>
      <c r="V1244" s="1545" t="s">
        <v>1157</v>
      </c>
      <c r="W1244" s="1546">
        <v>1</v>
      </c>
      <c r="X1244" s="1546"/>
      <c r="Y1244" s="1546"/>
      <c r="Z1244" s="1560">
        <v>17</v>
      </c>
      <c r="AA1244" s="1546">
        <v>0.3</v>
      </c>
      <c r="AB1244" s="1546">
        <v>1000</v>
      </c>
      <c r="AC1244" s="1561">
        <v>0</v>
      </c>
      <c r="AD1244" s="1550">
        <v>0</v>
      </c>
      <c r="AE1244" s="1550">
        <v>1</v>
      </c>
      <c r="AF1244" s="1550"/>
      <c r="AG1244" s="1769"/>
      <c r="AH1244" s="1769"/>
      <c r="AI1244" s="1562" t="s">
        <v>3445</v>
      </c>
      <c r="AJ1244" s="1569" t="s">
        <v>3454</v>
      </c>
      <c r="AK1244" s="1546"/>
      <c r="AL1244" s="1546"/>
      <c r="AM1244" s="1546"/>
      <c r="AN1244" s="1546"/>
      <c r="AO1244" s="1564"/>
      <c r="AP1244" s="1546"/>
      <c r="AQ1244" s="1565"/>
      <c r="AR1244" s="1560"/>
      <c r="AS1244" s="1546"/>
      <c r="AT1244" s="1546"/>
      <c r="AU1244" s="1546"/>
    </row>
    <row r="1245" spans="1:47" s="1566" customFormat="1" ht="15" customHeight="1" x14ac:dyDescent="0.2">
      <c r="A1245" s="1556"/>
      <c r="B1245" s="1546"/>
      <c r="C1245" s="2679"/>
      <c r="D1245" s="2046"/>
      <c r="E1245" s="1546"/>
      <c r="F1245" s="1653"/>
      <c r="G1245" s="1546">
        <v>37036418</v>
      </c>
      <c r="H1245" s="1557" t="s">
        <v>3447</v>
      </c>
      <c r="I1245" s="1557"/>
      <c r="J1245" s="1557"/>
      <c r="K1245" s="1557"/>
      <c r="L1245" s="1557"/>
      <c r="M1245" s="1557"/>
      <c r="N1245" s="1557"/>
      <c r="O1245" s="1546">
        <v>825</v>
      </c>
      <c r="P1245" s="1559">
        <v>44174</v>
      </c>
      <c r="Q1245" s="1546" t="s">
        <v>3451</v>
      </c>
      <c r="R1245" s="1546" t="s">
        <v>3357</v>
      </c>
      <c r="S1245" s="1546" t="s">
        <v>309</v>
      </c>
      <c r="T1245" s="1546" t="s">
        <v>60</v>
      </c>
      <c r="U1245" s="1546" t="s">
        <v>2869</v>
      </c>
      <c r="V1245" s="1545" t="s">
        <v>1157</v>
      </c>
      <c r="W1245" s="1546">
        <v>1</v>
      </c>
      <c r="X1245" s="1546"/>
      <c r="Y1245" s="1546"/>
      <c r="Z1245" s="1560">
        <v>17</v>
      </c>
      <c r="AA1245" s="1546">
        <v>0.3</v>
      </c>
      <c r="AB1245" s="1546">
        <v>1000</v>
      </c>
      <c r="AC1245" s="1561">
        <v>0</v>
      </c>
      <c r="AD1245" s="1550">
        <v>0</v>
      </c>
      <c r="AE1245" s="1550">
        <v>1</v>
      </c>
      <c r="AF1245" s="1550"/>
      <c r="AG1245" s="1769"/>
      <c r="AH1245" s="1769"/>
      <c r="AI1245" s="1562" t="s">
        <v>3445</v>
      </c>
      <c r="AJ1245" s="1569" t="s">
        <v>3324</v>
      </c>
      <c r="AK1245" s="1546"/>
      <c r="AL1245" s="1546"/>
      <c r="AM1245" s="1546"/>
      <c r="AN1245" s="1546"/>
      <c r="AO1245" s="1564"/>
      <c r="AP1245" s="1546"/>
      <c r="AQ1245" s="1565"/>
      <c r="AR1245" s="1560"/>
      <c r="AS1245" s="1546"/>
      <c r="AT1245" s="1546"/>
      <c r="AU1245" s="1546"/>
    </row>
    <row r="1246" spans="1:47" s="1566" customFormat="1" ht="15" customHeight="1" x14ac:dyDescent="0.2">
      <c r="A1246" s="1556"/>
      <c r="B1246" s="1546"/>
      <c r="C1246" s="2679"/>
      <c r="D1246" s="2046"/>
      <c r="E1246" s="1546"/>
      <c r="F1246" s="1653"/>
      <c r="G1246" s="1546">
        <v>37036423</v>
      </c>
      <c r="H1246" s="1557" t="s">
        <v>3448</v>
      </c>
      <c r="I1246" s="1557"/>
      <c r="J1246" s="1557"/>
      <c r="K1246" s="1557"/>
      <c r="L1246" s="1557"/>
      <c r="M1246" s="1557"/>
      <c r="N1246" s="1557"/>
      <c r="O1246" s="1546">
        <v>826</v>
      </c>
      <c r="P1246" s="1559">
        <v>44174</v>
      </c>
      <c r="Q1246" s="1546" t="s">
        <v>3452</v>
      </c>
      <c r="R1246" s="1546" t="s">
        <v>3358</v>
      </c>
      <c r="S1246" s="1546" t="s">
        <v>309</v>
      </c>
      <c r="T1246" s="1546" t="s">
        <v>60</v>
      </c>
      <c r="U1246" s="1546" t="s">
        <v>2869</v>
      </c>
      <c r="V1246" s="1545" t="s">
        <v>1157</v>
      </c>
      <c r="W1246" s="1546">
        <v>1</v>
      </c>
      <c r="X1246" s="1546"/>
      <c r="Y1246" s="1546"/>
      <c r="Z1246" s="1560">
        <v>17</v>
      </c>
      <c r="AA1246" s="1546">
        <v>0.3</v>
      </c>
      <c r="AB1246" s="1546">
        <v>1000</v>
      </c>
      <c r="AC1246" s="1561">
        <v>0</v>
      </c>
      <c r="AD1246" s="1550">
        <v>0</v>
      </c>
      <c r="AE1246" s="1550">
        <v>1</v>
      </c>
      <c r="AF1246" s="1550"/>
      <c r="AG1246" s="1769"/>
      <c r="AH1246" s="1769"/>
      <c r="AI1246" s="1562" t="s">
        <v>3445</v>
      </c>
      <c r="AJ1246" s="1569" t="s">
        <v>3325</v>
      </c>
      <c r="AK1246" s="1546"/>
      <c r="AL1246" s="1546"/>
      <c r="AM1246" s="1546"/>
      <c r="AN1246" s="1546"/>
      <c r="AO1246" s="1564"/>
      <c r="AP1246" s="1546"/>
      <c r="AQ1246" s="1565"/>
      <c r="AR1246" s="1560"/>
      <c r="AS1246" s="1546"/>
      <c r="AT1246" s="1546"/>
      <c r="AU1246" s="1546"/>
    </row>
    <row r="1247" spans="1:47" s="1566" customFormat="1" ht="15" customHeight="1" x14ac:dyDescent="0.2">
      <c r="A1247" s="1556"/>
      <c r="B1247" s="1546"/>
      <c r="C1247" s="2680"/>
      <c r="D1247" s="2046"/>
      <c r="E1247" s="1546"/>
      <c r="F1247" s="1653"/>
      <c r="G1247" s="1546">
        <v>37036429</v>
      </c>
      <c r="H1247" s="1557" t="s">
        <v>3449</v>
      </c>
      <c r="I1247" s="1557"/>
      <c r="J1247" s="1557"/>
      <c r="K1247" s="1557"/>
      <c r="L1247" s="1557"/>
      <c r="M1247" s="1557"/>
      <c r="N1247" s="1557"/>
      <c r="O1247" s="1546">
        <v>827</v>
      </c>
      <c r="P1247" s="1559">
        <v>44174</v>
      </c>
      <c r="Q1247" s="1546" t="s">
        <v>3453</v>
      </c>
      <c r="R1247" s="1546" t="s">
        <v>3359</v>
      </c>
      <c r="S1247" s="1546" t="s">
        <v>309</v>
      </c>
      <c r="T1247" s="1546" t="s">
        <v>60</v>
      </c>
      <c r="U1247" s="1546" t="s">
        <v>2869</v>
      </c>
      <c r="V1247" s="1545" t="s">
        <v>1157</v>
      </c>
      <c r="W1247" s="1546">
        <v>1</v>
      </c>
      <c r="X1247" s="1546"/>
      <c r="Y1247" s="1546"/>
      <c r="Z1247" s="1560">
        <v>17</v>
      </c>
      <c r="AA1247" s="1546">
        <v>0.3</v>
      </c>
      <c r="AB1247" s="1546">
        <v>1000</v>
      </c>
      <c r="AC1247" s="1561">
        <v>0</v>
      </c>
      <c r="AD1247" s="1550">
        <v>0</v>
      </c>
      <c r="AE1247" s="1550">
        <v>1</v>
      </c>
      <c r="AF1247" s="1550"/>
      <c r="AG1247" s="1769"/>
      <c r="AH1247" s="1769"/>
      <c r="AI1247" s="1562" t="s">
        <v>3445</v>
      </c>
      <c r="AJ1247" s="1569" t="s">
        <v>3326</v>
      </c>
      <c r="AK1247" s="1546"/>
      <c r="AL1247" s="1546"/>
      <c r="AM1247" s="1546"/>
      <c r="AN1247" s="1546"/>
      <c r="AO1247" s="1564"/>
      <c r="AP1247" s="1546"/>
      <c r="AQ1247" s="1565"/>
      <c r="AR1247" s="1560"/>
      <c r="AS1247" s="1546"/>
      <c r="AT1247" s="1546"/>
      <c r="AU1247" s="1546"/>
    </row>
    <row r="1249" spans="1:47" s="1566" customFormat="1" ht="15" customHeight="1" x14ac:dyDescent="0.2">
      <c r="A1249" s="1556"/>
      <c r="B1249" s="1546"/>
      <c r="C1249" s="2662" t="s">
        <v>3464</v>
      </c>
      <c r="D1249" s="2048"/>
      <c r="E1249" s="1546"/>
      <c r="F1249" s="1653"/>
      <c r="G1249" s="1540">
        <v>37038291</v>
      </c>
      <c r="H1249" s="1557" t="s">
        <v>3455</v>
      </c>
      <c r="I1249" s="1557"/>
      <c r="J1249" s="1557"/>
      <c r="K1249" s="1557"/>
      <c r="L1249" s="1557"/>
      <c r="M1249" s="1557"/>
      <c r="N1249" s="1558"/>
      <c r="O1249" s="1546">
        <v>828</v>
      </c>
      <c r="P1249" s="1559">
        <v>44174</v>
      </c>
      <c r="Q1249" s="1546" t="s">
        <v>3459</v>
      </c>
      <c r="R1249" s="1546" t="s">
        <v>3437</v>
      </c>
      <c r="S1249" s="1546" t="s">
        <v>309</v>
      </c>
      <c r="T1249" s="1546" t="s">
        <v>60</v>
      </c>
      <c r="U1249" s="1546" t="s">
        <v>2869</v>
      </c>
      <c r="V1249" s="1545" t="s">
        <v>1157</v>
      </c>
      <c r="W1249" s="1546">
        <v>1</v>
      </c>
      <c r="X1249" s="1546"/>
      <c r="Y1249" s="1546"/>
      <c r="Z1249" s="1560">
        <v>17</v>
      </c>
      <c r="AA1249" s="1546">
        <v>0.3</v>
      </c>
      <c r="AB1249" s="1546">
        <v>1000</v>
      </c>
      <c r="AC1249" s="1561">
        <v>0</v>
      </c>
      <c r="AD1249" s="1550">
        <v>0</v>
      </c>
      <c r="AE1249" s="1550">
        <v>1</v>
      </c>
      <c r="AF1249" s="1550"/>
      <c r="AG1249" s="1769"/>
      <c r="AH1249" s="1769"/>
      <c r="AI1249" s="1562" t="s">
        <v>3463</v>
      </c>
      <c r="AJ1249" s="1563" t="s">
        <v>3345</v>
      </c>
      <c r="AK1249" s="1546"/>
      <c r="AL1249" s="1546"/>
      <c r="AM1249" s="1546"/>
      <c r="AN1249" s="1546"/>
      <c r="AO1249" s="1564"/>
      <c r="AP1249" s="1546"/>
      <c r="AQ1249" s="1565"/>
      <c r="AR1249" s="1560"/>
      <c r="AS1249" s="1546"/>
      <c r="AT1249" s="1546"/>
      <c r="AU1249" s="1546"/>
    </row>
    <row r="1250" spans="1:47" s="1566" customFormat="1" ht="15" customHeight="1" x14ac:dyDescent="0.2">
      <c r="A1250" s="1556"/>
      <c r="B1250" s="1546"/>
      <c r="C1250" s="2663"/>
      <c r="D1250" s="2046"/>
      <c r="E1250" s="1546"/>
      <c r="F1250" s="1653"/>
      <c r="G1250" s="1540">
        <v>37038295</v>
      </c>
      <c r="H1250" s="1557" t="s">
        <v>3456</v>
      </c>
      <c r="I1250" s="1557"/>
      <c r="J1250" s="1557"/>
      <c r="K1250" s="1557"/>
      <c r="L1250" s="1557"/>
      <c r="M1250" s="1557"/>
      <c r="N1250" s="1558"/>
      <c r="O1250" s="1546">
        <v>829</v>
      </c>
      <c r="P1250" s="1559">
        <v>44174</v>
      </c>
      <c r="Q1250" s="1546" t="s">
        <v>3460</v>
      </c>
      <c r="R1250" s="1546" t="s">
        <v>3438</v>
      </c>
      <c r="S1250" s="1546" t="s">
        <v>309</v>
      </c>
      <c r="T1250" s="1546" t="s">
        <v>60</v>
      </c>
      <c r="U1250" s="1546" t="s">
        <v>2869</v>
      </c>
      <c r="V1250" s="1545" t="s">
        <v>1157</v>
      </c>
      <c r="W1250" s="1546">
        <v>1</v>
      </c>
      <c r="X1250" s="1546"/>
      <c r="Y1250" s="1546"/>
      <c r="Z1250" s="1560">
        <v>17</v>
      </c>
      <c r="AA1250" s="1546">
        <v>0.3</v>
      </c>
      <c r="AB1250" s="1546">
        <v>1000</v>
      </c>
      <c r="AC1250" s="1561">
        <v>0</v>
      </c>
      <c r="AD1250" s="1550">
        <v>0</v>
      </c>
      <c r="AE1250" s="1550">
        <v>1</v>
      </c>
      <c r="AF1250" s="1550"/>
      <c r="AG1250" s="1769"/>
      <c r="AH1250" s="1769"/>
      <c r="AI1250" s="1562" t="s">
        <v>3463</v>
      </c>
      <c r="AJ1250" s="1563" t="s">
        <v>3346</v>
      </c>
      <c r="AK1250" s="1546"/>
      <c r="AL1250" s="1546"/>
      <c r="AM1250" s="1546"/>
      <c r="AN1250" s="1546"/>
      <c r="AO1250" s="1564"/>
      <c r="AP1250" s="1546"/>
      <c r="AQ1250" s="1565"/>
      <c r="AR1250" s="1560"/>
      <c r="AS1250" s="1546"/>
      <c r="AT1250" s="1546"/>
      <c r="AU1250" s="1546"/>
    </row>
    <row r="1251" spans="1:47" s="1566" customFormat="1" ht="15" customHeight="1" x14ac:dyDescent="0.2">
      <c r="A1251" s="1556"/>
      <c r="B1251" s="1546"/>
      <c r="C1251" s="2663"/>
      <c r="D1251" s="2046"/>
      <c r="E1251" s="1546"/>
      <c r="F1251" s="1653"/>
      <c r="G1251" s="1540">
        <v>37038298</v>
      </c>
      <c r="H1251" s="1557" t="s">
        <v>3457</v>
      </c>
      <c r="I1251" s="1557"/>
      <c r="J1251" s="1557"/>
      <c r="K1251" s="1557"/>
      <c r="L1251" s="1557"/>
      <c r="M1251" s="1557"/>
      <c r="N1251" s="1558"/>
      <c r="O1251" s="1546">
        <v>830</v>
      </c>
      <c r="P1251" s="1559">
        <v>44174</v>
      </c>
      <c r="Q1251" s="1546" t="s">
        <v>3461</v>
      </c>
      <c r="R1251" s="1546" t="s">
        <v>3439</v>
      </c>
      <c r="S1251" s="1546" t="s">
        <v>309</v>
      </c>
      <c r="T1251" s="1546" t="s">
        <v>60</v>
      </c>
      <c r="U1251" s="1546" t="s">
        <v>2869</v>
      </c>
      <c r="V1251" s="1545" t="s">
        <v>1157</v>
      </c>
      <c r="W1251" s="1546">
        <v>1</v>
      </c>
      <c r="X1251" s="1546"/>
      <c r="Y1251" s="1546"/>
      <c r="Z1251" s="1560">
        <v>17</v>
      </c>
      <c r="AA1251" s="1546">
        <v>0.3</v>
      </c>
      <c r="AB1251" s="1546">
        <v>1000</v>
      </c>
      <c r="AC1251" s="1561">
        <v>0</v>
      </c>
      <c r="AD1251" s="1550">
        <v>0</v>
      </c>
      <c r="AE1251" s="1550">
        <v>1</v>
      </c>
      <c r="AF1251" s="1550"/>
      <c r="AG1251" s="1769"/>
      <c r="AH1251" s="1769"/>
      <c r="AI1251" s="1562" t="s">
        <v>3463</v>
      </c>
      <c r="AJ1251" s="1563" t="s">
        <v>4093</v>
      </c>
      <c r="AK1251" s="1546"/>
      <c r="AL1251" s="1546"/>
      <c r="AM1251" s="1546"/>
      <c r="AN1251" s="1546"/>
      <c r="AO1251" s="1564"/>
      <c r="AP1251" s="1546"/>
      <c r="AQ1251" s="1565"/>
      <c r="AR1251" s="1560"/>
      <c r="AS1251" s="1546"/>
      <c r="AT1251" s="1546"/>
      <c r="AU1251" s="1546"/>
    </row>
    <row r="1252" spans="1:47" s="1566" customFormat="1" ht="15" customHeight="1" x14ac:dyDescent="0.2">
      <c r="A1252" s="1556"/>
      <c r="B1252" s="1546"/>
      <c r="C1252" s="2664"/>
      <c r="D1252" s="2046"/>
      <c r="E1252" s="1546"/>
      <c r="F1252" s="1653"/>
      <c r="G1252" s="1540">
        <v>37038300</v>
      </c>
      <c r="H1252" s="1557" t="s">
        <v>3458</v>
      </c>
      <c r="I1252" s="1557"/>
      <c r="J1252" s="1557"/>
      <c r="K1252" s="1557"/>
      <c r="L1252" s="1557"/>
      <c r="M1252" s="1557"/>
      <c r="N1252" s="1558"/>
      <c r="O1252" s="1546">
        <v>831</v>
      </c>
      <c r="P1252" s="1559">
        <v>44174</v>
      </c>
      <c r="Q1252" s="1546" t="s">
        <v>3462</v>
      </c>
      <c r="R1252" s="1546" t="s">
        <v>3440</v>
      </c>
      <c r="S1252" s="1546" t="s">
        <v>309</v>
      </c>
      <c r="T1252" s="1546" t="s">
        <v>60</v>
      </c>
      <c r="U1252" s="1546" t="s">
        <v>2869</v>
      </c>
      <c r="V1252" s="1545" t="s">
        <v>1157</v>
      </c>
      <c r="W1252" s="1546">
        <v>1</v>
      </c>
      <c r="X1252" s="1546"/>
      <c r="Y1252" s="1546"/>
      <c r="Z1252" s="1560">
        <v>17</v>
      </c>
      <c r="AA1252" s="1546">
        <v>0.3</v>
      </c>
      <c r="AB1252" s="1546">
        <v>1000</v>
      </c>
      <c r="AC1252" s="1561">
        <v>0</v>
      </c>
      <c r="AD1252" s="1550">
        <v>0</v>
      </c>
      <c r="AE1252" s="1550">
        <v>1</v>
      </c>
      <c r="AF1252" s="1550"/>
      <c r="AG1252" s="1769"/>
      <c r="AH1252" s="1769"/>
      <c r="AI1252" s="1562" t="s">
        <v>3463</v>
      </c>
      <c r="AJ1252" s="1563" t="s">
        <v>4097</v>
      </c>
      <c r="AK1252" s="1546"/>
      <c r="AL1252" s="1546"/>
      <c r="AM1252" s="1546"/>
      <c r="AN1252" s="1546"/>
      <c r="AO1252" s="1564"/>
      <c r="AP1252" s="1546"/>
      <c r="AQ1252" s="1565"/>
      <c r="AR1252" s="1560"/>
      <c r="AS1252" s="1546"/>
      <c r="AT1252" s="1546"/>
      <c r="AU1252" s="1546"/>
    </row>
    <row r="1253" spans="1:47" x14ac:dyDescent="0.2">
      <c r="AI1253" s="1570"/>
    </row>
    <row r="1254" spans="1:47" s="1566" customFormat="1" ht="15" customHeight="1" x14ac:dyDescent="0.2">
      <c r="A1254" s="1556"/>
      <c r="B1254" s="1546"/>
      <c r="C1254" s="2662" t="s">
        <v>3465</v>
      </c>
      <c r="D1254" s="2048"/>
      <c r="E1254" s="1546"/>
      <c r="F1254" s="1653"/>
      <c r="G1254" s="1540">
        <v>37045771</v>
      </c>
      <c r="H1254" s="1557" t="s">
        <v>3466</v>
      </c>
      <c r="I1254" s="1557"/>
      <c r="J1254" s="1557"/>
      <c r="K1254" s="1557"/>
      <c r="L1254" s="1557"/>
      <c r="M1254" s="1557"/>
      <c r="N1254" s="1558"/>
      <c r="O1254" s="1546">
        <v>832</v>
      </c>
      <c r="P1254" s="1559">
        <v>44174</v>
      </c>
      <c r="Q1254" s="1546" t="s">
        <v>3470</v>
      </c>
      <c r="R1254" s="1546" t="s">
        <v>3459</v>
      </c>
      <c r="S1254" s="1546" t="s">
        <v>309</v>
      </c>
      <c r="T1254" s="1546" t="s">
        <v>60</v>
      </c>
      <c r="U1254" s="1546" t="s">
        <v>2869</v>
      </c>
      <c r="V1254" s="1545" t="s">
        <v>1157</v>
      </c>
      <c r="W1254" s="1546">
        <v>1</v>
      </c>
      <c r="X1254" s="1546"/>
      <c r="Y1254" s="1546"/>
      <c r="Z1254" s="1560">
        <v>17</v>
      </c>
      <c r="AA1254" s="1546">
        <v>0.3</v>
      </c>
      <c r="AB1254" s="1546">
        <v>1000</v>
      </c>
      <c r="AC1254" s="1561">
        <v>0</v>
      </c>
      <c r="AD1254" s="1550">
        <v>0</v>
      </c>
      <c r="AE1254" s="1550">
        <v>1</v>
      </c>
      <c r="AF1254" s="1550"/>
      <c r="AG1254" s="1769"/>
      <c r="AH1254" s="1769"/>
      <c r="AI1254" s="1562" t="s">
        <v>3474</v>
      </c>
      <c r="AJ1254" s="1563" t="s">
        <v>3345</v>
      </c>
      <c r="AK1254" s="1546"/>
      <c r="AL1254" s="1546"/>
      <c r="AM1254" s="1546"/>
      <c r="AN1254" s="1546"/>
      <c r="AO1254" s="1564"/>
      <c r="AP1254" s="1546"/>
      <c r="AQ1254" s="1565"/>
      <c r="AR1254" s="1560"/>
      <c r="AS1254" s="1546"/>
      <c r="AT1254" s="1546"/>
      <c r="AU1254" s="1546"/>
    </row>
    <row r="1255" spans="1:47" s="1566" customFormat="1" ht="15" customHeight="1" x14ac:dyDescent="0.2">
      <c r="A1255" s="1556"/>
      <c r="B1255" s="1546"/>
      <c r="C1255" s="2663"/>
      <c r="D1255" s="2046"/>
      <c r="E1255" s="1546"/>
      <c r="F1255" s="1653"/>
      <c r="G1255" s="1540">
        <v>37045772</v>
      </c>
      <c r="H1255" s="1557" t="s">
        <v>3467</v>
      </c>
      <c r="I1255" s="1557"/>
      <c r="J1255" s="1557"/>
      <c r="K1255" s="1557"/>
      <c r="L1255" s="1557"/>
      <c r="M1255" s="1557"/>
      <c r="N1255" s="1558"/>
      <c r="O1255" s="1546">
        <v>833</v>
      </c>
      <c r="P1255" s="1559">
        <v>44174</v>
      </c>
      <c r="Q1255" s="1546" t="s">
        <v>3471</v>
      </c>
      <c r="R1255" s="1546" t="s">
        <v>3460</v>
      </c>
      <c r="S1255" s="1546" t="s">
        <v>309</v>
      </c>
      <c r="T1255" s="1546" t="s">
        <v>60</v>
      </c>
      <c r="U1255" s="1546" t="s">
        <v>2869</v>
      </c>
      <c r="V1255" s="1545" t="s">
        <v>1157</v>
      </c>
      <c r="W1255" s="1546">
        <v>1</v>
      </c>
      <c r="X1255" s="1546"/>
      <c r="Y1255" s="1546"/>
      <c r="Z1255" s="1560">
        <v>17</v>
      </c>
      <c r="AA1255" s="1546">
        <v>0.3</v>
      </c>
      <c r="AB1255" s="1546">
        <v>1000</v>
      </c>
      <c r="AC1255" s="1561">
        <v>0</v>
      </c>
      <c r="AD1255" s="1550">
        <v>0</v>
      </c>
      <c r="AE1255" s="1550">
        <v>1</v>
      </c>
      <c r="AF1255" s="1550"/>
      <c r="AG1255" s="1769"/>
      <c r="AH1255" s="1769"/>
      <c r="AI1255" s="1562" t="s">
        <v>3474</v>
      </c>
      <c r="AJ1255" s="1563" t="s">
        <v>3346</v>
      </c>
      <c r="AK1255" s="1546"/>
      <c r="AL1255" s="1546"/>
      <c r="AM1255" s="1546"/>
      <c r="AN1255" s="1546"/>
      <c r="AO1255" s="1564"/>
      <c r="AP1255" s="1546"/>
      <c r="AQ1255" s="1565"/>
      <c r="AR1255" s="1560"/>
      <c r="AS1255" s="1546"/>
      <c r="AT1255" s="1546"/>
      <c r="AU1255" s="1546"/>
    </row>
    <row r="1256" spans="1:47" s="1566" customFormat="1" ht="15" customHeight="1" x14ac:dyDescent="0.2">
      <c r="A1256" s="1556"/>
      <c r="B1256" s="1546"/>
      <c r="C1256" s="2663"/>
      <c r="D1256" s="2046"/>
      <c r="E1256" s="1546"/>
      <c r="F1256" s="1653"/>
      <c r="G1256" s="1540">
        <v>37045773</v>
      </c>
      <c r="H1256" s="1557" t="s">
        <v>3468</v>
      </c>
      <c r="I1256" s="1557"/>
      <c r="J1256" s="1557"/>
      <c r="K1256" s="1557"/>
      <c r="L1256" s="1557"/>
      <c r="M1256" s="1557"/>
      <c r="N1256" s="1558"/>
      <c r="O1256" s="1546">
        <v>834</v>
      </c>
      <c r="P1256" s="1559">
        <v>44174</v>
      </c>
      <c r="Q1256" s="1546" t="s">
        <v>3472</v>
      </c>
      <c r="R1256" s="1546" t="s">
        <v>3461</v>
      </c>
      <c r="S1256" s="1546" t="s">
        <v>309</v>
      </c>
      <c r="T1256" s="1546" t="s">
        <v>60</v>
      </c>
      <c r="U1256" s="1546" t="s">
        <v>2869</v>
      </c>
      <c r="V1256" s="1545" t="s">
        <v>1157</v>
      </c>
      <c r="W1256" s="1546">
        <v>1</v>
      </c>
      <c r="X1256" s="1546"/>
      <c r="Y1256" s="1546"/>
      <c r="Z1256" s="1560">
        <v>17</v>
      </c>
      <c r="AA1256" s="1546">
        <v>0.3</v>
      </c>
      <c r="AB1256" s="1546">
        <v>1000</v>
      </c>
      <c r="AC1256" s="1561">
        <v>0</v>
      </c>
      <c r="AD1256" s="1550">
        <v>0</v>
      </c>
      <c r="AE1256" s="1550">
        <v>1</v>
      </c>
      <c r="AF1256" s="1550"/>
      <c r="AG1256" s="1769"/>
      <c r="AH1256" s="1769"/>
      <c r="AI1256" s="1562" t="s">
        <v>3474</v>
      </c>
      <c r="AJ1256" s="1563" t="s">
        <v>4093</v>
      </c>
      <c r="AK1256" s="1546"/>
      <c r="AL1256" s="1546"/>
      <c r="AM1256" s="1546"/>
      <c r="AN1256" s="1546"/>
      <c r="AO1256" s="1564"/>
      <c r="AP1256" s="1546"/>
      <c r="AQ1256" s="1565"/>
      <c r="AR1256" s="1560"/>
      <c r="AS1256" s="1546"/>
      <c r="AT1256" s="1546"/>
      <c r="AU1256" s="1546"/>
    </row>
    <row r="1257" spans="1:47" s="1566" customFormat="1" ht="15" customHeight="1" x14ac:dyDescent="0.2">
      <c r="A1257" s="1556"/>
      <c r="B1257" s="1546"/>
      <c r="C1257" s="2664"/>
      <c r="D1257" s="2046"/>
      <c r="E1257" s="1546"/>
      <c r="F1257" s="1653"/>
      <c r="G1257" s="1540">
        <v>37045774</v>
      </c>
      <c r="H1257" s="1557" t="s">
        <v>3469</v>
      </c>
      <c r="I1257" s="1557"/>
      <c r="J1257" s="1557"/>
      <c r="K1257" s="1557"/>
      <c r="L1257" s="1557"/>
      <c r="M1257" s="1557"/>
      <c r="N1257" s="1558"/>
      <c r="O1257" s="1546">
        <v>835</v>
      </c>
      <c r="P1257" s="1559">
        <v>44174</v>
      </c>
      <c r="Q1257" s="1546" t="s">
        <v>3473</v>
      </c>
      <c r="R1257" s="1546" t="s">
        <v>3462</v>
      </c>
      <c r="S1257" s="1546" t="s">
        <v>309</v>
      </c>
      <c r="T1257" s="1546" t="s">
        <v>60</v>
      </c>
      <c r="U1257" s="1546" t="s">
        <v>2869</v>
      </c>
      <c r="V1257" s="1545" t="s">
        <v>1157</v>
      </c>
      <c r="W1257" s="1546">
        <v>1</v>
      </c>
      <c r="X1257" s="1546"/>
      <c r="Y1257" s="1546"/>
      <c r="Z1257" s="1560">
        <v>17</v>
      </c>
      <c r="AA1257" s="1546">
        <v>0.3</v>
      </c>
      <c r="AB1257" s="1546">
        <v>1000</v>
      </c>
      <c r="AC1257" s="1561">
        <v>0</v>
      </c>
      <c r="AD1257" s="1550">
        <v>0</v>
      </c>
      <c r="AE1257" s="1550">
        <v>1</v>
      </c>
      <c r="AF1257" s="1550"/>
      <c r="AG1257" s="1769"/>
      <c r="AH1257" s="1769"/>
      <c r="AI1257" s="1562" t="s">
        <v>3474</v>
      </c>
      <c r="AJ1257" s="1563" t="s">
        <v>4097</v>
      </c>
      <c r="AK1257" s="1546"/>
      <c r="AL1257" s="1546"/>
      <c r="AM1257" s="1546"/>
      <c r="AN1257" s="1546"/>
      <c r="AO1257" s="1564"/>
      <c r="AP1257" s="1546"/>
      <c r="AQ1257" s="1565"/>
      <c r="AR1257" s="1560"/>
      <c r="AS1257" s="1546"/>
      <c r="AT1257" s="1546"/>
      <c r="AU1257" s="1546"/>
    </row>
    <row r="1259" spans="1:47" s="1566" customFormat="1" ht="15" customHeight="1" x14ac:dyDescent="0.2">
      <c r="A1259" s="1556"/>
      <c r="B1259" s="1546"/>
      <c r="C1259" s="2662" t="s">
        <v>3475</v>
      </c>
      <c r="D1259" s="2048"/>
      <c r="E1259" s="1546"/>
      <c r="F1259" s="1653"/>
      <c r="G1259" s="1540">
        <v>37046102</v>
      </c>
      <c r="H1259" s="1557" t="s">
        <v>3476</v>
      </c>
      <c r="I1259" s="1557"/>
      <c r="J1259" s="1557"/>
      <c r="K1259" s="1557"/>
      <c r="L1259" s="1557"/>
      <c r="M1259" s="1557"/>
      <c r="N1259" s="1558"/>
      <c r="O1259" s="1546">
        <v>836</v>
      </c>
      <c r="P1259" s="1559">
        <v>44174</v>
      </c>
      <c r="Q1259" s="1546" t="s">
        <v>3480</v>
      </c>
      <c r="R1259" s="1546" t="s">
        <v>3459</v>
      </c>
      <c r="S1259" s="1546" t="s">
        <v>309</v>
      </c>
      <c r="T1259" s="1546" t="s">
        <v>60</v>
      </c>
      <c r="U1259" s="1546" t="s">
        <v>2869</v>
      </c>
      <c r="V1259" s="1545" t="s">
        <v>1157</v>
      </c>
      <c r="W1259" s="1546">
        <v>1</v>
      </c>
      <c r="X1259" s="1546"/>
      <c r="Y1259" s="1546"/>
      <c r="Z1259" s="1560">
        <v>17</v>
      </c>
      <c r="AA1259" s="1546">
        <v>0.3</v>
      </c>
      <c r="AB1259" s="1546">
        <v>1000</v>
      </c>
      <c r="AC1259" s="1561">
        <v>0</v>
      </c>
      <c r="AD1259" s="1550">
        <v>0</v>
      </c>
      <c r="AE1259" s="1550">
        <v>1</v>
      </c>
      <c r="AF1259" s="1550"/>
      <c r="AG1259" s="1769"/>
      <c r="AH1259" s="1769"/>
      <c r="AI1259" s="1562" t="s">
        <v>3484</v>
      </c>
      <c r="AJ1259" s="1563" t="s">
        <v>3345</v>
      </c>
      <c r="AK1259" s="1546"/>
      <c r="AL1259" s="1546"/>
      <c r="AM1259" s="1546"/>
      <c r="AN1259" s="1546"/>
      <c r="AO1259" s="1564"/>
      <c r="AP1259" s="1546"/>
      <c r="AQ1259" s="1565"/>
      <c r="AR1259" s="1560"/>
      <c r="AS1259" s="1546"/>
      <c r="AT1259" s="1546"/>
      <c r="AU1259" s="1546"/>
    </row>
    <row r="1260" spans="1:47" s="1566" customFormat="1" ht="15" customHeight="1" x14ac:dyDescent="0.2">
      <c r="A1260" s="1556"/>
      <c r="B1260" s="1546"/>
      <c r="C1260" s="2663"/>
      <c r="D1260" s="2046"/>
      <c r="E1260" s="1546"/>
      <c r="F1260" s="1653"/>
      <c r="G1260" s="1540">
        <v>37046103</v>
      </c>
      <c r="H1260" s="1557" t="s">
        <v>3477</v>
      </c>
      <c r="I1260" s="1557"/>
      <c r="J1260" s="1557"/>
      <c r="K1260" s="1557"/>
      <c r="L1260" s="1557"/>
      <c r="M1260" s="1557"/>
      <c r="N1260" s="1558"/>
      <c r="O1260" s="1546">
        <v>837</v>
      </c>
      <c r="P1260" s="1559">
        <v>44174</v>
      </c>
      <c r="Q1260" s="1546" t="s">
        <v>3481</v>
      </c>
      <c r="R1260" s="1546" t="s">
        <v>3460</v>
      </c>
      <c r="S1260" s="1546" t="s">
        <v>309</v>
      </c>
      <c r="T1260" s="1546" t="s">
        <v>60</v>
      </c>
      <c r="U1260" s="1546" t="s">
        <v>2869</v>
      </c>
      <c r="V1260" s="1545" t="s">
        <v>1157</v>
      </c>
      <c r="W1260" s="1546">
        <v>1</v>
      </c>
      <c r="X1260" s="1546"/>
      <c r="Y1260" s="1546"/>
      <c r="Z1260" s="1560">
        <v>17</v>
      </c>
      <c r="AA1260" s="1546">
        <v>0.3</v>
      </c>
      <c r="AB1260" s="1546">
        <v>1000</v>
      </c>
      <c r="AC1260" s="1561">
        <v>0</v>
      </c>
      <c r="AD1260" s="1550">
        <v>0</v>
      </c>
      <c r="AE1260" s="1550">
        <v>1</v>
      </c>
      <c r="AF1260" s="1550"/>
      <c r="AG1260" s="1769"/>
      <c r="AH1260" s="1769"/>
      <c r="AI1260" s="1562" t="s">
        <v>3484</v>
      </c>
      <c r="AJ1260" s="1563" t="s">
        <v>3346</v>
      </c>
      <c r="AK1260" s="1546"/>
      <c r="AL1260" s="1546"/>
      <c r="AM1260" s="1546"/>
      <c r="AN1260" s="1546"/>
      <c r="AO1260" s="1564"/>
      <c r="AP1260" s="1546"/>
      <c r="AQ1260" s="1565"/>
      <c r="AR1260" s="1560"/>
      <c r="AS1260" s="1546"/>
      <c r="AT1260" s="1546"/>
      <c r="AU1260" s="1546"/>
    </row>
    <row r="1261" spans="1:47" s="1566" customFormat="1" ht="15" customHeight="1" x14ac:dyDescent="0.2">
      <c r="A1261" s="1556"/>
      <c r="B1261" s="1546"/>
      <c r="C1261" s="2663"/>
      <c r="D1261" s="2046"/>
      <c r="E1261" s="1546"/>
      <c r="F1261" s="1653"/>
      <c r="G1261" s="1540">
        <v>37046105</v>
      </c>
      <c r="H1261" s="1557" t="s">
        <v>3478</v>
      </c>
      <c r="I1261" s="1557"/>
      <c r="J1261" s="1557"/>
      <c r="K1261" s="1557"/>
      <c r="L1261" s="1557"/>
      <c r="M1261" s="1557"/>
      <c r="N1261" s="1558"/>
      <c r="O1261" s="1546">
        <v>838</v>
      </c>
      <c r="P1261" s="1559">
        <v>44174</v>
      </c>
      <c r="Q1261" s="1546" t="s">
        <v>3482</v>
      </c>
      <c r="R1261" s="1546" t="s">
        <v>3461</v>
      </c>
      <c r="S1261" s="1546" t="s">
        <v>309</v>
      </c>
      <c r="T1261" s="1546" t="s">
        <v>60</v>
      </c>
      <c r="U1261" s="1546" t="s">
        <v>2869</v>
      </c>
      <c r="V1261" s="1545" t="s">
        <v>1157</v>
      </c>
      <c r="W1261" s="1546">
        <v>1</v>
      </c>
      <c r="X1261" s="1546"/>
      <c r="Y1261" s="1546"/>
      <c r="Z1261" s="1560">
        <v>17</v>
      </c>
      <c r="AA1261" s="1546">
        <v>0.3</v>
      </c>
      <c r="AB1261" s="1546">
        <v>1000</v>
      </c>
      <c r="AC1261" s="1561">
        <v>0</v>
      </c>
      <c r="AD1261" s="1550">
        <v>0</v>
      </c>
      <c r="AE1261" s="1550">
        <v>1</v>
      </c>
      <c r="AF1261" s="1550"/>
      <c r="AG1261" s="1769"/>
      <c r="AH1261" s="1769"/>
      <c r="AI1261" s="1562" t="s">
        <v>3484</v>
      </c>
      <c r="AJ1261" s="1563" t="s">
        <v>4093</v>
      </c>
      <c r="AK1261" s="1546"/>
      <c r="AL1261" s="1546"/>
      <c r="AM1261" s="1546"/>
      <c r="AN1261" s="1546"/>
      <c r="AO1261" s="1564"/>
      <c r="AP1261" s="1546"/>
      <c r="AQ1261" s="1565"/>
      <c r="AR1261" s="1560"/>
      <c r="AS1261" s="1546"/>
      <c r="AT1261" s="1546"/>
      <c r="AU1261" s="1546"/>
    </row>
    <row r="1262" spans="1:47" s="1566" customFormat="1" ht="15" customHeight="1" x14ac:dyDescent="0.2">
      <c r="A1262" s="1556"/>
      <c r="B1262" s="1546"/>
      <c r="C1262" s="2664"/>
      <c r="D1262" s="2046"/>
      <c r="E1262" s="1546"/>
      <c r="F1262" s="1653"/>
      <c r="G1262" s="1540">
        <v>37046107</v>
      </c>
      <c r="H1262" s="1557" t="s">
        <v>3479</v>
      </c>
      <c r="I1262" s="1557"/>
      <c r="J1262" s="1557"/>
      <c r="K1262" s="1557"/>
      <c r="L1262" s="1557"/>
      <c r="M1262" s="1557"/>
      <c r="N1262" s="1558"/>
      <c r="O1262" s="1546">
        <v>839</v>
      </c>
      <c r="P1262" s="1559">
        <v>44174</v>
      </c>
      <c r="Q1262" s="1546" t="s">
        <v>3483</v>
      </c>
      <c r="R1262" s="1546" t="s">
        <v>3462</v>
      </c>
      <c r="S1262" s="1546" t="s">
        <v>309</v>
      </c>
      <c r="T1262" s="1546" t="s">
        <v>60</v>
      </c>
      <c r="U1262" s="1546" t="s">
        <v>2869</v>
      </c>
      <c r="V1262" s="1545" t="s">
        <v>1157</v>
      </c>
      <c r="W1262" s="1546">
        <v>1</v>
      </c>
      <c r="X1262" s="1546"/>
      <c r="Y1262" s="1546"/>
      <c r="Z1262" s="1560">
        <v>17</v>
      </c>
      <c r="AA1262" s="1546">
        <v>0.3</v>
      </c>
      <c r="AB1262" s="1546">
        <v>1000</v>
      </c>
      <c r="AC1262" s="1561">
        <v>0</v>
      </c>
      <c r="AD1262" s="1550">
        <v>0</v>
      </c>
      <c r="AE1262" s="1550">
        <v>1</v>
      </c>
      <c r="AF1262" s="1550"/>
      <c r="AG1262" s="1769"/>
      <c r="AH1262" s="1769"/>
      <c r="AI1262" s="1562" t="s">
        <v>3484</v>
      </c>
      <c r="AJ1262" s="1563" t="s">
        <v>4097</v>
      </c>
      <c r="AK1262" s="1546"/>
      <c r="AL1262" s="1546"/>
      <c r="AM1262" s="1546"/>
      <c r="AN1262" s="1546"/>
      <c r="AO1262" s="1564"/>
      <c r="AP1262" s="1546"/>
      <c r="AQ1262" s="1565"/>
      <c r="AR1262" s="1560"/>
      <c r="AS1262" s="1546"/>
      <c r="AT1262" s="1546"/>
      <c r="AU1262" s="1546"/>
    </row>
    <row r="1264" spans="1:47" s="617" customFormat="1" ht="15" customHeight="1" x14ac:dyDescent="0.2">
      <c r="A1264" s="157"/>
      <c r="B1264" s="246"/>
      <c r="C1264" s="2713" t="s">
        <v>3485</v>
      </c>
      <c r="D1264" s="2032" t="s">
        <v>897</v>
      </c>
      <c r="E1264" s="246"/>
      <c r="F1264" s="1650"/>
      <c r="G1264" s="246">
        <v>37084610</v>
      </c>
      <c r="H1264" s="612" t="s">
        <v>3486</v>
      </c>
      <c r="I1264" s="612"/>
      <c r="J1264" s="612"/>
      <c r="K1264" s="612"/>
      <c r="L1264" s="612"/>
      <c r="M1264" s="612"/>
      <c r="N1264" s="1531"/>
      <c r="O1264" s="246">
        <v>840</v>
      </c>
      <c r="P1264" s="1532">
        <v>44175</v>
      </c>
      <c r="Q1264" s="246" t="s">
        <v>3489</v>
      </c>
      <c r="R1264" s="246" t="s">
        <v>3264</v>
      </c>
      <c r="S1264" s="246" t="s">
        <v>309</v>
      </c>
      <c r="T1264" s="246" t="s">
        <v>60</v>
      </c>
      <c r="U1264" s="412" t="s">
        <v>1785</v>
      </c>
      <c r="V1264" s="1533" t="s">
        <v>1157</v>
      </c>
      <c r="W1264" s="246">
        <v>1</v>
      </c>
      <c r="X1264" s="246"/>
      <c r="Y1264" s="246"/>
      <c r="Z1264" s="247">
        <v>17</v>
      </c>
      <c r="AA1264" s="246">
        <v>0.3</v>
      </c>
      <c r="AB1264" s="246">
        <v>1000</v>
      </c>
      <c r="AC1264" s="613">
        <v>0</v>
      </c>
      <c r="AD1264" s="1483">
        <v>0</v>
      </c>
      <c r="AE1264" s="1483">
        <v>1</v>
      </c>
      <c r="AF1264" s="1483"/>
      <c r="AG1264" s="1743"/>
      <c r="AH1264" s="1743"/>
      <c r="AI1264" s="1534" t="s">
        <v>3463</v>
      </c>
      <c r="AJ1264" s="1436" t="s">
        <v>3328</v>
      </c>
      <c r="AK1264" s="246"/>
      <c r="AL1264" s="246"/>
      <c r="AM1264" s="246"/>
      <c r="AN1264" s="246"/>
      <c r="AO1264" s="1535"/>
      <c r="AP1264" s="246"/>
      <c r="AQ1264" s="1536"/>
      <c r="AR1264" s="247"/>
      <c r="AS1264" s="246"/>
      <c r="AT1264" s="246"/>
      <c r="AU1264" s="246"/>
    </row>
    <row r="1265" spans="1:47" s="617" customFormat="1" ht="15" customHeight="1" x14ac:dyDescent="0.2">
      <c r="A1265" s="157"/>
      <c r="B1265" s="246"/>
      <c r="C1265" s="2714"/>
      <c r="D1265" s="2032" t="s">
        <v>897</v>
      </c>
      <c r="E1265" s="246"/>
      <c r="F1265" s="1650"/>
      <c r="G1265" s="246">
        <v>37084614</v>
      </c>
      <c r="H1265" s="612" t="s">
        <v>3487</v>
      </c>
      <c r="I1265" s="612"/>
      <c r="J1265" s="612"/>
      <c r="K1265" s="612"/>
      <c r="L1265" s="612"/>
      <c r="M1265" s="612"/>
      <c r="N1265" s="1531"/>
      <c r="O1265" s="246">
        <v>840</v>
      </c>
      <c r="P1265" s="1532">
        <v>44175</v>
      </c>
      <c r="Q1265" s="246" t="s">
        <v>3490</v>
      </c>
      <c r="R1265" s="246" t="s">
        <v>3268</v>
      </c>
      <c r="S1265" s="246" t="s">
        <v>309</v>
      </c>
      <c r="T1265" s="246" t="s">
        <v>60</v>
      </c>
      <c r="U1265" s="412" t="s">
        <v>1785</v>
      </c>
      <c r="V1265" s="1533" t="s">
        <v>1157</v>
      </c>
      <c r="W1265" s="246">
        <v>1</v>
      </c>
      <c r="X1265" s="246"/>
      <c r="Y1265" s="246"/>
      <c r="Z1265" s="247">
        <v>17</v>
      </c>
      <c r="AA1265" s="246">
        <v>0.3</v>
      </c>
      <c r="AB1265" s="246">
        <v>1000</v>
      </c>
      <c r="AC1265" s="613">
        <v>0</v>
      </c>
      <c r="AD1265" s="1483">
        <v>0</v>
      </c>
      <c r="AE1265" s="1483">
        <v>1</v>
      </c>
      <c r="AF1265" s="1483"/>
      <c r="AG1265" s="1743"/>
      <c r="AH1265" s="1743"/>
      <c r="AI1265" s="1534" t="s">
        <v>3463</v>
      </c>
      <c r="AJ1265" s="1436" t="s">
        <v>3271</v>
      </c>
      <c r="AK1265" s="246"/>
      <c r="AL1265" s="246"/>
      <c r="AM1265" s="246"/>
      <c r="AN1265" s="246"/>
      <c r="AO1265" s="1535"/>
      <c r="AP1265" s="246"/>
      <c r="AQ1265" s="1536"/>
      <c r="AR1265" s="247"/>
      <c r="AS1265" s="246"/>
      <c r="AT1265" s="246"/>
      <c r="AU1265" s="246"/>
    </row>
    <row r="1266" spans="1:47" s="617" customFormat="1" ht="15" customHeight="1" x14ac:dyDescent="0.2">
      <c r="A1266" s="157"/>
      <c r="B1266" s="246"/>
      <c r="C1266" s="2714"/>
      <c r="D1266" s="2032" t="s">
        <v>897</v>
      </c>
      <c r="E1266" s="246"/>
      <c r="F1266" s="1650"/>
      <c r="G1266" s="246">
        <v>37084617</v>
      </c>
      <c r="H1266" s="612" t="s">
        <v>3493</v>
      </c>
      <c r="I1266" s="612"/>
      <c r="J1266" s="612"/>
      <c r="K1266" s="612"/>
      <c r="L1266" s="612"/>
      <c r="M1266" s="612"/>
      <c r="N1266" s="1531"/>
      <c r="O1266" s="246">
        <v>840</v>
      </c>
      <c r="P1266" s="1532">
        <v>44175</v>
      </c>
      <c r="Q1266" s="246" t="s">
        <v>3491</v>
      </c>
      <c r="R1266" s="246" t="s">
        <v>3269</v>
      </c>
      <c r="S1266" s="246" t="s">
        <v>309</v>
      </c>
      <c r="T1266" s="246" t="s">
        <v>60</v>
      </c>
      <c r="U1266" s="412" t="s">
        <v>1785</v>
      </c>
      <c r="V1266" s="1533" t="s">
        <v>1157</v>
      </c>
      <c r="W1266" s="246">
        <v>1</v>
      </c>
      <c r="X1266" s="246"/>
      <c r="Y1266" s="246"/>
      <c r="Z1266" s="247">
        <v>17</v>
      </c>
      <c r="AA1266" s="246">
        <v>0.3</v>
      </c>
      <c r="AB1266" s="246">
        <v>1000</v>
      </c>
      <c r="AC1266" s="613">
        <v>0</v>
      </c>
      <c r="AD1266" s="1483">
        <v>0</v>
      </c>
      <c r="AE1266" s="1483">
        <v>1</v>
      </c>
      <c r="AF1266" s="1483"/>
      <c r="AG1266" s="1743"/>
      <c r="AH1266" s="1743"/>
      <c r="AI1266" s="1534" t="s">
        <v>3463</v>
      </c>
      <c r="AJ1266" s="1436" t="s">
        <v>3272</v>
      </c>
      <c r="AK1266" s="246"/>
      <c r="AL1266" s="246"/>
      <c r="AM1266" s="246"/>
      <c r="AN1266" s="246"/>
      <c r="AO1266" s="1535"/>
      <c r="AP1266" s="246"/>
      <c r="AQ1266" s="1536"/>
      <c r="AR1266" s="247"/>
      <c r="AS1266" s="246"/>
      <c r="AT1266" s="246"/>
      <c r="AU1266" s="246"/>
    </row>
    <row r="1267" spans="1:47" s="617" customFormat="1" ht="15" customHeight="1" x14ac:dyDescent="0.2">
      <c r="A1267" s="157"/>
      <c r="B1267" s="246"/>
      <c r="C1267" s="2715"/>
      <c r="D1267" s="2032" t="s">
        <v>897</v>
      </c>
      <c r="E1267" s="246"/>
      <c r="F1267" s="1650"/>
      <c r="G1267" s="246">
        <v>37084620</v>
      </c>
      <c r="H1267" s="612" t="s">
        <v>3488</v>
      </c>
      <c r="I1267" s="612"/>
      <c r="J1267" s="612"/>
      <c r="K1267" s="612"/>
      <c r="L1267" s="612"/>
      <c r="M1267" s="612"/>
      <c r="N1267" s="1531"/>
      <c r="O1267" s="246">
        <v>840</v>
      </c>
      <c r="P1267" s="1532">
        <v>44175</v>
      </c>
      <c r="Q1267" s="246" t="s">
        <v>3492</v>
      </c>
      <c r="R1267" s="246" t="s">
        <v>3270</v>
      </c>
      <c r="S1267" s="246" t="s">
        <v>309</v>
      </c>
      <c r="T1267" s="246" t="s">
        <v>60</v>
      </c>
      <c r="U1267" s="412" t="s">
        <v>1785</v>
      </c>
      <c r="V1267" s="1533" t="s">
        <v>1157</v>
      </c>
      <c r="W1267" s="246">
        <v>1</v>
      </c>
      <c r="X1267" s="246"/>
      <c r="Y1267" s="246"/>
      <c r="Z1267" s="247">
        <v>17</v>
      </c>
      <c r="AA1267" s="246">
        <v>0.3</v>
      </c>
      <c r="AB1267" s="246">
        <v>1000</v>
      </c>
      <c r="AC1267" s="613">
        <v>0</v>
      </c>
      <c r="AD1267" s="1483">
        <v>0</v>
      </c>
      <c r="AE1267" s="1483">
        <v>1</v>
      </c>
      <c r="AF1267" s="1483"/>
      <c r="AG1267" s="1743"/>
      <c r="AH1267" s="1743"/>
      <c r="AI1267" s="1534" t="s">
        <v>3463</v>
      </c>
      <c r="AJ1267" s="1436" t="s">
        <v>3273</v>
      </c>
      <c r="AK1267" s="246"/>
      <c r="AL1267" s="246"/>
      <c r="AM1267" s="246"/>
      <c r="AN1267" s="246"/>
      <c r="AO1267" s="1535"/>
      <c r="AP1267" s="246"/>
      <c r="AQ1267" s="1536"/>
      <c r="AR1267" s="247"/>
      <c r="AS1267" s="246"/>
      <c r="AT1267" s="246"/>
      <c r="AU1267" s="246"/>
    </row>
    <row r="1269" spans="1:47" s="83" customFormat="1" ht="15" customHeight="1" x14ac:dyDescent="0.2">
      <c r="A1269" s="104"/>
      <c r="B1269" s="139"/>
      <c r="C1269" s="2719" t="s">
        <v>3494</v>
      </c>
      <c r="D1269" s="2021" t="s">
        <v>3377</v>
      </c>
      <c r="E1269" s="139" t="s">
        <v>328</v>
      </c>
      <c r="F1269" s="1591"/>
      <c r="G1269" s="139">
        <v>37128664</v>
      </c>
      <c r="H1269" s="166" t="s">
        <v>3495</v>
      </c>
      <c r="I1269" s="166"/>
      <c r="J1269" s="166"/>
      <c r="K1269" s="166"/>
      <c r="L1269" s="166"/>
      <c r="M1269" s="166"/>
      <c r="N1269" s="1571"/>
      <c r="O1269" s="139">
        <v>844</v>
      </c>
      <c r="P1269" s="215">
        <v>44175</v>
      </c>
      <c r="Q1269" s="139" t="s">
        <v>3499</v>
      </c>
      <c r="R1269" s="139" t="s">
        <v>3338</v>
      </c>
      <c r="S1269" s="139" t="s">
        <v>309</v>
      </c>
      <c r="T1269" s="139" t="s">
        <v>60</v>
      </c>
      <c r="U1269" s="139" t="s">
        <v>2912</v>
      </c>
      <c r="V1269" s="1481" t="s">
        <v>254</v>
      </c>
      <c r="W1269" s="139">
        <v>7</v>
      </c>
      <c r="X1269" s="210">
        <v>21440</v>
      </c>
      <c r="Y1269" s="139"/>
      <c r="Z1269" s="297">
        <v>17</v>
      </c>
      <c r="AA1269" s="139">
        <v>0.3</v>
      </c>
      <c r="AB1269" s="210">
        <v>17000</v>
      </c>
      <c r="AC1269" s="862">
        <v>0</v>
      </c>
      <c r="AD1269" s="610">
        <v>0</v>
      </c>
      <c r="AE1269" s="610">
        <v>1</v>
      </c>
      <c r="AF1269" s="610"/>
      <c r="AG1269" s="1741"/>
      <c r="AH1269" s="1741"/>
      <c r="AI1269" s="1572" t="s">
        <v>3030</v>
      </c>
      <c r="AJ1269" s="1394" t="s">
        <v>3503</v>
      </c>
      <c r="AK1269" s="139"/>
      <c r="AL1269" s="139"/>
      <c r="AM1269" s="139"/>
      <c r="AN1269" s="139"/>
      <c r="AO1269" s="299"/>
      <c r="AP1269" s="139"/>
      <c r="AQ1269" s="300"/>
      <c r="AR1269" s="297"/>
      <c r="AS1269" s="139"/>
      <c r="AT1269" s="139"/>
      <c r="AU1269" s="139"/>
    </row>
    <row r="1270" spans="1:47" s="83" customFormat="1" ht="15" customHeight="1" x14ac:dyDescent="0.2">
      <c r="A1270" s="104"/>
      <c r="B1270" s="139"/>
      <c r="C1270" s="2720"/>
      <c r="D1270" s="2021" t="s">
        <v>3377</v>
      </c>
      <c r="E1270" s="139" t="s">
        <v>328</v>
      </c>
      <c r="F1270" s="1591"/>
      <c r="G1270" s="139">
        <v>37128665</v>
      </c>
      <c r="H1270" s="166" t="s">
        <v>3496</v>
      </c>
      <c r="I1270" s="166"/>
      <c r="J1270" s="166"/>
      <c r="K1270" s="166"/>
      <c r="L1270" s="166"/>
      <c r="M1270" s="166"/>
      <c r="N1270" s="1571"/>
      <c r="O1270" s="139">
        <v>845</v>
      </c>
      <c r="P1270" s="215">
        <v>44175</v>
      </c>
      <c r="Q1270" s="139" t="s">
        <v>3500</v>
      </c>
      <c r="R1270" s="139" t="s">
        <v>3338</v>
      </c>
      <c r="S1270" s="139" t="s">
        <v>309</v>
      </c>
      <c r="T1270" s="139" t="s">
        <v>60</v>
      </c>
      <c r="U1270" s="139" t="s">
        <v>2912</v>
      </c>
      <c r="V1270" s="1481" t="s">
        <v>254</v>
      </c>
      <c r="W1270" s="139">
        <v>7</v>
      </c>
      <c r="X1270" s="210">
        <v>21440</v>
      </c>
      <c r="Y1270" s="139"/>
      <c r="Z1270" s="297">
        <v>17</v>
      </c>
      <c r="AA1270" s="139">
        <v>0.3</v>
      </c>
      <c r="AB1270" s="210">
        <v>17000</v>
      </c>
      <c r="AC1270" s="862">
        <v>0</v>
      </c>
      <c r="AD1270" s="610">
        <v>0</v>
      </c>
      <c r="AE1270" s="610">
        <v>1</v>
      </c>
      <c r="AF1270" s="610"/>
      <c r="AG1270" s="1741"/>
      <c r="AH1270" s="1741"/>
      <c r="AI1270" s="1572" t="s">
        <v>3030</v>
      </c>
      <c r="AJ1270" s="1394" t="s">
        <v>3360</v>
      </c>
      <c r="AK1270" s="139"/>
      <c r="AL1270" s="139"/>
      <c r="AM1270" s="139"/>
      <c r="AN1270" s="139"/>
      <c r="AO1270" s="299"/>
      <c r="AP1270" s="139"/>
      <c r="AQ1270" s="300"/>
      <c r="AR1270" s="297"/>
      <c r="AS1270" s="139"/>
      <c r="AT1270" s="139"/>
      <c r="AU1270" s="139"/>
    </row>
    <row r="1271" spans="1:47" s="83" customFormat="1" ht="15" customHeight="1" x14ac:dyDescent="0.2">
      <c r="A1271" s="104"/>
      <c r="B1271" s="139"/>
      <c r="C1271" s="2720"/>
      <c r="D1271" s="2021" t="s">
        <v>3377</v>
      </c>
      <c r="E1271" s="139" t="s">
        <v>328</v>
      </c>
      <c r="F1271" s="1591"/>
      <c r="G1271" s="139">
        <v>37128670</v>
      </c>
      <c r="H1271" s="166" t="s">
        <v>3497</v>
      </c>
      <c r="I1271" s="166"/>
      <c r="J1271" s="166"/>
      <c r="K1271" s="166"/>
      <c r="L1271" s="166"/>
      <c r="M1271" s="166"/>
      <c r="N1271" s="1571"/>
      <c r="O1271" s="139">
        <v>846</v>
      </c>
      <c r="P1271" s="215">
        <v>44175</v>
      </c>
      <c r="Q1271" s="139" t="s">
        <v>3501</v>
      </c>
      <c r="R1271" s="139" t="s">
        <v>3338</v>
      </c>
      <c r="S1271" s="139" t="s">
        <v>309</v>
      </c>
      <c r="T1271" s="139" t="s">
        <v>60</v>
      </c>
      <c r="U1271" s="139" t="s">
        <v>2912</v>
      </c>
      <c r="V1271" s="1481" t="s">
        <v>254</v>
      </c>
      <c r="W1271" s="139">
        <v>7</v>
      </c>
      <c r="X1271" s="210">
        <v>21440</v>
      </c>
      <c r="Y1271" s="139"/>
      <c r="Z1271" s="297">
        <v>17</v>
      </c>
      <c r="AA1271" s="139">
        <v>0.3</v>
      </c>
      <c r="AB1271" s="210">
        <v>17000</v>
      </c>
      <c r="AC1271" s="862">
        <v>0</v>
      </c>
      <c r="AD1271" s="610">
        <v>0</v>
      </c>
      <c r="AE1271" s="610">
        <v>1</v>
      </c>
      <c r="AF1271" s="610"/>
      <c r="AG1271" s="1741"/>
      <c r="AH1271" s="1741"/>
      <c r="AI1271" s="1572" t="s">
        <v>3030</v>
      </c>
      <c r="AJ1271" s="1394" t="s">
        <v>3090</v>
      </c>
      <c r="AK1271" s="139"/>
      <c r="AL1271" s="139"/>
      <c r="AM1271" s="139"/>
      <c r="AN1271" s="139"/>
      <c r="AO1271" s="299"/>
      <c r="AP1271" s="139"/>
      <c r="AQ1271" s="300"/>
      <c r="AR1271" s="297"/>
      <c r="AS1271" s="139"/>
      <c r="AT1271" s="139"/>
      <c r="AU1271" s="139"/>
    </row>
    <row r="1272" spans="1:47" s="83" customFormat="1" ht="15" customHeight="1" x14ac:dyDescent="0.2">
      <c r="A1272" s="104"/>
      <c r="B1272" s="139"/>
      <c r="C1272" s="2721"/>
      <c r="D1272" s="2021" t="s">
        <v>3377</v>
      </c>
      <c r="E1272" s="139" t="s">
        <v>328</v>
      </c>
      <c r="F1272" s="1591"/>
      <c r="G1272" s="139">
        <v>37128674</v>
      </c>
      <c r="H1272" s="166" t="s">
        <v>3498</v>
      </c>
      <c r="I1272" s="166"/>
      <c r="J1272" s="166"/>
      <c r="K1272" s="166"/>
      <c r="L1272" s="166"/>
      <c r="M1272" s="166"/>
      <c r="N1272" s="1571"/>
      <c r="O1272" s="139">
        <v>847</v>
      </c>
      <c r="P1272" s="215">
        <v>44175</v>
      </c>
      <c r="Q1272" s="139" t="s">
        <v>3502</v>
      </c>
      <c r="R1272" s="139" t="s">
        <v>3338</v>
      </c>
      <c r="S1272" s="139" t="s">
        <v>309</v>
      </c>
      <c r="T1272" s="139" t="s">
        <v>60</v>
      </c>
      <c r="U1272" s="139" t="s">
        <v>2912</v>
      </c>
      <c r="V1272" s="1481" t="s">
        <v>254</v>
      </c>
      <c r="W1272" s="139">
        <v>7</v>
      </c>
      <c r="X1272" s="210">
        <v>21440</v>
      </c>
      <c r="Y1272" s="139"/>
      <c r="Z1272" s="297">
        <v>17</v>
      </c>
      <c r="AA1272" s="139">
        <v>0.3</v>
      </c>
      <c r="AB1272" s="210">
        <v>17000</v>
      </c>
      <c r="AC1272" s="862">
        <v>0</v>
      </c>
      <c r="AD1272" s="610">
        <v>0</v>
      </c>
      <c r="AE1272" s="610">
        <v>1</v>
      </c>
      <c r="AF1272" s="610"/>
      <c r="AG1272" s="1741"/>
      <c r="AH1272" s="1741"/>
      <c r="AI1272" s="1572" t="s">
        <v>3030</v>
      </c>
      <c r="AJ1272" s="1394" t="s">
        <v>3090</v>
      </c>
      <c r="AK1272" s="139"/>
      <c r="AL1272" s="139"/>
      <c r="AM1272" s="139"/>
      <c r="AN1272" s="139"/>
      <c r="AO1272" s="299"/>
      <c r="AP1272" s="139"/>
      <c r="AQ1272" s="300"/>
      <c r="AR1272" s="297"/>
      <c r="AS1272" s="139"/>
      <c r="AT1272" s="139"/>
      <c r="AU1272" s="139"/>
    </row>
    <row r="1274" spans="1:47" s="1566" customFormat="1" ht="15" customHeight="1" x14ac:dyDescent="0.2">
      <c r="A1274" s="1556"/>
      <c r="B1274" s="1546"/>
      <c r="C1274" s="2662" t="s">
        <v>3504</v>
      </c>
      <c r="D1274" s="2048"/>
      <c r="E1274" s="1546"/>
      <c r="F1274" s="1653"/>
      <c r="G1274" s="1540">
        <v>37179688</v>
      </c>
      <c r="H1274" s="1557" t="s">
        <v>3505</v>
      </c>
      <c r="I1274" s="1557"/>
      <c r="J1274" s="1557"/>
      <c r="K1274" s="1557"/>
      <c r="L1274" s="1557"/>
      <c r="M1274" s="1557"/>
      <c r="N1274" s="1558"/>
      <c r="O1274" s="1546">
        <v>848</v>
      </c>
      <c r="P1274" s="1559">
        <v>44177</v>
      </c>
      <c r="Q1274" s="1546" t="s">
        <v>3509</v>
      </c>
      <c r="R1274" s="1546" t="s">
        <v>3480</v>
      </c>
      <c r="S1274" s="1546" t="s">
        <v>309</v>
      </c>
      <c r="T1274" s="1546" t="s">
        <v>60</v>
      </c>
      <c r="U1274" s="1546" t="s">
        <v>2869</v>
      </c>
      <c r="V1274" s="1560" t="s">
        <v>1157</v>
      </c>
      <c r="W1274" s="1546">
        <v>1</v>
      </c>
      <c r="X1274" s="1546"/>
      <c r="Y1274" s="1546"/>
      <c r="Z1274" s="1560">
        <v>17</v>
      </c>
      <c r="AA1274" s="1546">
        <v>0.3</v>
      </c>
      <c r="AB1274" s="1546">
        <v>1000</v>
      </c>
      <c r="AC1274" s="1561">
        <v>0</v>
      </c>
      <c r="AD1274" s="1550">
        <v>0</v>
      </c>
      <c r="AE1274" s="1550">
        <v>1</v>
      </c>
      <c r="AF1274" s="1550"/>
      <c r="AG1274" s="1769"/>
      <c r="AH1274" s="1769"/>
      <c r="AI1274" s="1562" t="s">
        <v>3513</v>
      </c>
      <c r="AJ1274" s="1563" t="s">
        <v>3345</v>
      </c>
      <c r="AK1274" s="1546"/>
      <c r="AL1274" s="1546"/>
      <c r="AM1274" s="1546"/>
      <c r="AN1274" s="1546"/>
      <c r="AO1274" s="1564"/>
      <c r="AP1274" s="1546"/>
      <c r="AQ1274" s="1565"/>
      <c r="AR1274" s="1560"/>
      <c r="AS1274" s="1546"/>
      <c r="AT1274" s="1546"/>
      <c r="AU1274" s="1546"/>
    </row>
    <row r="1275" spans="1:47" s="1566" customFormat="1" ht="15" customHeight="1" x14ac:dyDescent="0.2">
      <c r="A1275" s="1556"/>
      <c r="B1275" s="1546"/>
      <c r="C1275" s="2663"/>
      <c r="D1275" s="2046"/>
      <c r="E1275" s="1546"/>
      <c r="F1275" s="1653"/>
      <c r="G1275" s="1540">
        <v>37179689</v>
      </c>
      <c r="H1275" s="1557" t="s">
        <v>3506</v>
      </c>
      <c r="I1275" s="1557"/>
      <c r="J1275" s="1557"/>
      <c r="K1275" s="1557"/>
      <c r="L1275" s="1557"/>
      <c r="M1275" s="1557"/>
      <c r="N1275" s="1558"/>
      <c r="O1275" s="1546">
        <v>849</v>
      </c>
      <c r="P1275" s="1559">
        <v>44177</v>
      </c>
      <c r="Q1275" s="1546" t="s">
        <v>3510</v>
      </c>
      <c r="R1275" s="1546" t="s">
        <v>3481</v>
      </c>
      <c r="S1275" s="1546" t="s">
        <v>309</v>
      </c>
      <c r="T1275" s="1546" t="s">
        <v>60</v>
      </c>
      <c r="U1275" s="1546" t="s">
        <v>2869</v>
      </c>
      <c r="V1275" s="1560" t="s">
        <v>1157</v>
      </c>
      <c r="W1275" s="1546">
        <v>1</v>
      </c>
      <c r="X1275" s="1546"/>
      <c r="Y1275" s="1546"/>
      <c r="Z1275" s="1560">
        <v>17</v>
      </c>
      <c r="AA1275" s="1546">
        <v>0.3</v>
      </c>
      <c r="AB1275" s="1546">
        <v>1000</v>
      </c>
      <c r="AC1275" s="1561">
        <v>0</v>
      </c>
      <c r="AD1275" s="1550">
        <v>0</v>
      </c>
      <c r="AE1275" s="1550">
        <v>1</v>
      </c>
      <c r="AF1275" s="1550"/>
      <c r="AG1275" s="1769"/>
      <c r="AH1275" s="1769"/>
      <c r="AI1275" s="1562" t="s">
        <v>3513</v>
      </c>
      <c r="AJ1275" s="1563" t="s">
        <v>3346</v>
      </c>
      <c r="AK1275" s="1546"/>
      <c r="AL1275" s="1546"/>
      <c r="AM1275" s="1546"/>
      <c r="AN1275" s="1546"/>
      <c r="AO1275" s="1564"/>
      <c r="AP1275" s="1546"/>
      <c r="AQ1275" s="1565"/>
      <c r="AR1275" s="1560"/>
      <c r="AS1275" s="1546"/>
      <c r="AT1275" s="1546"/>
      <c r="AU1275" s="1546"/>
    </row>
    <row r="1276" spans="1:47" s="1566" customFormat="1" ht="15" customHeight="1" x14ac:dyDescent="0.2">
      <c r="A1276" s="1556"/>
      <c r="B1276" s="1546"/>
      <c r="C1276" s="2663"/>
      <c r="D1276" s="2046"/>
      <c r="E1276" s="1546"/>
      <c r="F1276" s="1653"/>
      <c r="G1276" s="1540">
        <v>37179690</v>
      </c>
      <c r="H1276" s="1557" t="s">
        <v>3507</v>
      </c>
      <c r="I1276" s="1557"/>
      <c r="J1276" s="1557"/>
      <c r="K1276" s="1557"/>
      <c r="L1276" s="1557"/>
      <c r="M1276" s="1557"/>
      <c r="N1276" s="1558"/>
      <c r="O1276" s="1546">
        <v>850</v>
      </c>
      <c r="P1276" s="1559">
        <v>44177</v>
      </c>
      <c r="Q1276" s="1546" t="s">
        <v>3511</v>
      </c>
      <c r="R1276" s="1546" t="s">
        <v>3482</v>
      </c>
      <c r="S1276" s="1546" t="s">
        <v>309</v>
      </c>
      <c r="T1276" s="1546" t="s">
        <v>60</v>
      </c>
      <c r="U1276" s="1546" t="s">
        <v>2869</v>
      </c>
      <c r="V1276" s="1560" t="s">
        <v>1157</v>
      </c>
      <c r="W1276" s="1546">
        <v>1</v>
      </c>
      <c r="X1276" s="1546"/>
      <c r="Y1276" s="1546"/>
      <c r="Z1276" s="1560">
        <v>17</v>
      </c>
      <c r="AA1276" s="1546">
        <v>0.3</v>
      </c>
      <c r="AB1276" s="1546">
        <v>1000</v>
      </c>
      <c r="AC1276" s="1561">
        <v>0</v>
      </c>
      <c r="AD1276" s="1550">
        <v>0</v>
      </c>
      <c r="AE1276" s="1550">
        <v>1</v>
      </c>
      <c r="AF1276" s="1550"/>
      <c r="AG1276" s="1769"/>
      <c r="AH1276" s="1769"/>
      <c r="AI1276" s="1562" t="s">
        <v>3513</v>
      </c>
      <c r="AJ1276" s="1563" t="s">
        <v>4093</v>
      </c>
      <c r="AK1276" s="1546"/>
      <c r="AL1276" s="1546"/>
      <c r="AM1276" s="1546"/>
      <c r="AN1276" s="1546"/>
      <c r="AO1276" s="1564"/>
      <c r="AP1276" s="1546"/>
      <c r="AQ1276" s="1565"/>
      <c r="AR1276" s="1560"/>
      <c r="AS1276" s="1546"/>
      <c r="AT1276" s="1546"/>
      <c r="AU1276" s="1546"/>
    </row>
    <row r="1277" spans="1:47" s="1566" customFormat="1" ht="15" customHeight="1" x14ac:dyDescent="0.2">
      <c r="A1277" s="1556"/>
      <c r="B1277" s="1546"/>
      <c r="C1277" s="2664"/>
      <c r="D1277" s="2046"/>
      <c r="E1277" s="1546"/>
      <c r="F1277" s="1653"/>
      <c r="G1277" s="1540">
        <v>37179691</v>
      </c>
      <c r="H1277" s="1557" t="s">
        <v>3508</v>
      </c>
      <c r="I1277" s="1557"/>
      <c r="J1277" s="1557"/>
      <c r="K1277" s="1557"/>
      <c r="L1277" s="1557"/>
      <c r="M1277" s="1557"/>
      <c r="N1277" s="1558"/>
      <c r="O1277" s="1546">
        <v>851</v>
      </c>
      <c r="P1277" s="1559">
        <v>44177</v>
      </c>
      <c r="Q1277" s="1546" t="s">
        <v>3512</v>
      </c>
      <c r="R1277" s="1546" t="s">
        <v>3483</v>
      </c>
      <c r="S1277" s="1546" t="s">
        <v>309</v>
      </c>
      <c r="T1277" s="1546" t="s">
        <v>60</v>
      </c>
      <c r="U1277" s="1546" t="s">
        <v>2869</v>
      </c>
      <c r="V1277" s="1560" t="s">
        <v>1157</v>
      </c>
      <c r="W1277" s="1546">
        <v>1</v>
      </c>
      <c r="X1277" s="1546"/>
      <c r="Y1277" s="1546"/>
      <c r="Z1277" s="1560">
        <v>17</v>
      </c>
      <c r="AA1277" s="1546">
        <v>0.3</v>
      </c>
      <c r="AB1277" s="1546">
        <v>1000</v>
      </c>
      <c r="AC1277" s="1561">
        <v>0</v>
      </c>
      <c r="AD1277" s="1550">
        <v>0</v>
      </c>
      <c r="AE1277" s="1550">
        <v>1</v>
      </c>
      <c r="AF1277" s="1550"/>
      <c r="AG1277" s="1769"/>
      <c r="AH1277" s="1769"/>
      <c r="AI1277" s="1562" t="s">
        <v>3513</v>
      </c>
      <c r="AJ1277" s="1563" t="s">
        <v>4097</v>
      </c>
      <c r="AK1277" s="1546"/>
      <c r="AL1277" s="1546"/>
      <c r="AM1277" s="1546"/>
      <c r="AN1277" s="1546"/>
      <c r="AO1277" s="1564"/>
      <c r="AP1277" s="1546"/>
      <c r="AQ1277" s="1565"/>
      <c r="AR1277" s="1560"/>
      <c r="AS1277" s="1546"/>
      <c r="AT1277" s="1546"/>
      <c r="AU1277" s="1546"/>
    </row>
    <row r="1279" spans="1:47" s="209" customFormat="1" ht="15" customHeight="1" x14ac:dyDescent="0.2">
      <c r="A1279" s="105"/>
      <c r="B1279" s="210"/>
      <c r="C1279" s="2707" t="s">
        <v>3514</v>
      </c>
      <c r="D1279" s="2049"/>
      <c r="E1279" s="210"/>
      <c r="F1279" s="1593"/>
      <c r="G1279" s="139">
        <v>37209424</v>
      </c>
      <c r="H1279" s="211" t="s">
        <v>3515</v>
      </c>
      <c r="I1279" s="211"/>
      <c r="J1279" s="211"/>
      <c r="K1279" s="211"/>
      <c r="L1279" s="211"/>
      <c r="M1279" s="211"/>
      <c r="N1279" s="1066"/>
      <c r="O1279" s="210">
        <v>852</v>
      </c>
      <c r="P1279" s="215">
        <v>44178</v>
      </c>
      <c r="Q1279" s="210" t="s">
        <v>3519</v>
      </c>
      <c r="R1279" s="210" t="s">
        <v>3509</v>
      </c>
      <c r="S1279" s="210" t="s">
        <v>309</v>
      </c>
      <c r="T1279" s="210" t="s">
        <v>60</v>
      </c>
      <c r="U1279" s="325" t="s">
        <v>2912</v>
      </c>
      <c r="V1279" s="212" t="s">
        <v>1157</v>
      </c>
      <c r="W1279" s="210">
        <v>1</v>
      </c>
      <c r="X1279" s="210"/>
      <c r="Y1279" s="210"/>
      <c r="Z1279" s="212">
        <v>17</v>
      </c>
      <c r="AA1279" s="210">
        <v>0.3</v>
      </c>
      <c r="AB1279" s="210">
        <v>1000</v>
      </c>
      <c r="AC1279" s="573">
        <v>0</v>
      </c>
      <c r="AD1279" s="610">
        <v>0</v>
      </c>
      <c r="AE1279" s="610">
        <v>1</v>
      </c>
      <c r="AF1279" s="610"/>
      <c r="AG1279" s="1741"/>
      <c r="AH1279" s="1741"/>
      <c r="AI1279" s="1523" t="s">
        <v>3463</v>
      </c>
      <c r="AJ1279" s="1385" t="s">
        <v>3523</v>
      </c>
      <c r="AK1279" s="210"/>
      <c r="AL1279" s="210"/>
      <c r="AM1279" s="210"/>
      <c r="AN1279" s="210"/>
      <c r="AO1279" s="213"/>
      <c r="AP1279" s="210"/>
      <c r="AQ1279" s="214"/>
      <c r="AR1279" s="212"/>
      <c r="AS1279" s="210"/>
      <c r="AT1279" s="210"/>
      <c r="AU1279" s="210"/>
    </row>
    <row r="1280" spans="1:47" s="209" customFormat="1" ht="15" customHeight="1" x14ac:dyDescent="0.2">
      <c r="A1280" s="105"/>
      <c r="B1280" s="210"/>
      <c r="C1280" s="2708"/>
      <c r="D1280" s="2027"/>
      <c r="E1280" s="210"/>
      <c r="F1280" s="1593"/>
      <c r="G1280" s="139">
        <v>37209426</v>
      </c>
      <c r="H1280" s="211" t="s">
        <v>3516</v>
      </c>
      <c r="I1280" s="211"/>
      <c r="J1280" s="211"/>
      <c r="K1280" s="211"/>
      <c r="L1280" s="211"/>
      <c r="M1280" s="211"/>
      <c r="N1280" s="1066"/>
      <c r="O1280" s="210">
        <v>853</v>
      </c>
      <c r="P1280" s="215">
        <v>44178</v>
      </c>
      <c r="Q1280" s="210" t="s">
        <v>3520</v>
      </c>
      <c r="R1280" s="210" t="s">
        <v>3510</v>
      </c>
      <c r="S1280" s="210" t="s">
        <v>309</v>
      </c>
      <c r="T1280" s="210" t="s">
        <v>60</v>
      </c>
      <c r="U1280" s="325" t="s">
        <v>2912</v>
      </c>
      <c r="V1280" s="212" t="s">
        <v>1157</v>
      </c>
      <c r="W1280" s="210">
        <v>1</v>
      </c>
      <c r="X1280" s="210"/>
      <c r="Y1280" s="210"/>
      <c r="Z1280" s="212">
        <v>17</v>
      </c>
      <c r="AA1280" s="210">
        <v>0.3</v>
      </c>
      <c r="AB1280" s="210">
        <v>1000</v>
      </c>
      <c r="AC1280" s="573">
        <v>0</v>
      </c>
      <c r="AD1280" s="610">
        <v>0</v>
      </c>
      <c r="AE1280" s="610">
        <v>1</v>
      </c>
      <c r="AF1280" s="610"/>
      <c r="AG1280" s="1741"/>
      <c r="AH1280" s="1741"/>
      <c r="AI1280" s="1523" t="s">
        <v>3463</v>
      </c>
      <c r="AJ1280" s="1385" t="s">
        <v>3524</v>
      </c>
      <c r="AK1280" s="210"/>
      <c r="AL1280" s="210"/>
      <c r="AM1280" s="210"/>
      <c r="AN1280" s="210"/>
      <c r="AO1280" s="213"/>
      <c r="AP1280" s="210"/>
      <c r="AQ1280" s="214"/>
      <c r="AR1280" s="212"/>
      <c r="AS1280" s="210"/>
      <c r="AT1280" s="210"/>
      <c r="AU1280" s="210"/>
    </row>
    <row r="1281" spans="1:47" s="209" customFormat="1" ht="15" customHeight="1" x14ac:dyDescent="0.2">
      <c r="A1281" s="105"/>
      <c r="B1281" s="210"/>
      <c r="C1281" s="2708"/>
      <c r="D1281" s="2027"/>
      <c r="E1281" s="210"/>
      <c r="F1281" s="1593"/>
      <c r="G1281" s="139">
        <v>37209428</v>
      </c>
      <c r="H1281" s="211" t="s">
        <v>3517</v>
      </c>
      <c r="I1281" s="211"/>
      <c r="J1281" s="211"/>
      <c r="K1281" s="211"/>
      <c r="L1281" s="211"/>
      <c r="M1281" s="211"/>
      <c r="N1281" s="1066"/>
      <c r="O1281" s="210">
        <v>854</v>
      </c>
      <c r="P1281" s="215">
        <v>44178</v>
      </c>
      <c r="Q1281" s="210" t="s">
        <v>3521</v>
      </c>
      <c r="R1281" s="210" t="s">
        <v>3511</v>
      </c>
      <c r="S1281" s="210" t="s">
        <v>309</v>
      </c>
      <c r="T1281" s="210" t="s">
        <v>60</v>
      </c>
      <c r="U1281" s="325" t="s">
        <v>2912</v>
      </c>
      <c r="V1281" s="212" t="s">
        <v>1157</v>
      </c>
      <c r="W1281" s="210">
        <v>1</v>
      </c>
      <c r="X1281" s="210"/>
      <c r="Y1281" s="210"/>
      <c r="Z1281" s="212">
        <v>17</v>
      </c>
      <c r="AA1281" s="210">
        <v>0.3</v>
      </c>
      <c r="AB1281" s="210">
        <v>1000</v>
      </c>
      <c r="AC1281" s="573">
        <v>0</v>
      </c>
      <c r="AD1281" s="610">
        <v>0</v>
      </c>
      <c r="AE1281" s="610">
        <v>1</v>
      </c>
      <c r="AF1281" s="610"/>
      <c r="AG1281" s="1741"/>
      <c r="AH1281" s="1741"/>
      <c r="AI1281" s="1523" t="s">
        <v>3463</v>
      </c>
      <c r="AJ1281" s="1385" t="s">
        <v>3525</v>
      </c>
      <c r="AK1281" s="210"/>
      <c r="AL1281" s="210"/>
      <c r="AM1281" s="210"/>
      <c r="AN1281" s="210"/>
      <c r="AO1281" s="213"/>
      <c r="AP1281" s="210"/>
      <c r="AQ1281" s="214"/>
      <c r="AR1281" s="212"/>
      <c r="AS1281" s="210"/>
      <c r="AT1281" s="210"/>
      <c r="AU1281" s="210"/>
    </row>
    <row r="1282" spans="1:47" s="209" customFormat="1" ht="15" customHeight="1" x14ac:dyDescent="0.2">
      <c r="A1282" s="105"/>
      <c r="B1282" s="210"/>
      <c r="C1282" s="2709"/>
      <c r="D1282" s="2027"/>
      <c r="E1282" s="210"/>
      <c r="F1282" s="1593"/>
      <c r="G1282" s="139">
        <v>37209431</v>
      </c>
      <c r="H1282" s="211" t="s">
        <v>3518</v>
      </c>
      <c r="I1282" s="211"/>
      <c r="J1282" s="211"/>
      <c r="K1282" s="211"/>
      <c r="L1282" s="211"/>
      <c r="M1282" s="211"/>
      <c r="N1282" s="1066"/>
      <c r="O1282" s="210">
        <v>855</v>
      </c>
      <c r="P1282" s="215">
        <v>44178</v>
      </c>
      <c r="Q1282" s="210" t="s">
        <v>3522</v>
      </c>
      <c r="R1282" s="210" t="s">
        <v>3512</v>
      </c>
      <c r="S1282" s="210" t="s">
        <v>309</v>
      </c>
      <c r="T1282" s="210" t="s">
        <v>60</v>
      </c>
      <c r="U1282" s="325" t="s">
        <v>2912</v>
      </c>
      <c r="V1282" s="212" t="s">
        <v>1157</v>
      </c>
      <c r="W1282" s="210">
        <v>1</v>
      </c>
      <c r="X1282" s="210"/>
      <c r="Y1282" s="210"/>
      <c r="Z1282" s="212">
        <v>17</v>
      </c>
      <c r="AA1282" s="210">
        <v>0.3</v>
      </c>
      <c r="AB1282" s="210">
        <v>1000</v>
      </c>
      <c r="AC1282" s="573">
        <v>0</v>
      </c>
      <c r="AD1282" s="610">
        <v>0</v>
      </c>
      <c r="AE1282" s="610">
        <v>1</v>
      </c>
      <c r="AF1282" s="610"/>
      <c r="AG1282" s="1741"/>
      <c r="AH1282" s="1741"/>
      <c r="AI1282" s="1523" t="s">
        <v>3463</v>
      </c>
      <c r="AJ1282" s="1385" t="s">
        <v>3526</v>
      </c>
      <c r="AK1282" s="210"/>
      <c r="AL1282" s="210"/>
      <c r="AM1282" s="210"/>
      <c r="AN1282" s="210"/>
      <c r="AO1282" s="213"/>
      <c r="AP1282" s="210"/>
      <c r="AQ1282" s="214"/>
      <c r="AR1282" s="212"/>
      <c r="AS1282" s="210"/>
      <c r="AT1282" s="210"/>
      <c r="AU1282" s="210"/>
    </row>
    <row r="1284" spans="1:47" s="617" customFormat="1" ht="15" customHeight="1" x14ac:dyDescent="0.2">
      <c r="A1284" s="157"/>
      <c r="B1284" s="246"/>
      <c r="C1284" s="2713" t="s">
        <v>3527</v>
      </c>
      <c r="D1284" s="2050"/>
      <c r="E1284" s="246"/>
      <c r="F1284" s="1650"/>
      <c r="G1284" s="85">
        <v>37209810</v>
      </c>
      <c r="H1284" s="612" t="s">
        <v>3536</v>
      </c>
      <c r="I1284" s="612"/>
      <c r="J1284" s="612"/>
      <c r="K1284" s="612"/>
      <c r="L1284" s="612"/>
      <c r="M1284" s="612"/>
      <c r="N1284" s="1531"/>
      <c r="O1284" s="246">
        <v>856</v>
      </c>
      <c r="P1284" s="1532">
        <v>44178</v>
      </c>
      <c r="Q1284" s="246" t="s">
        <v>3532</v>
      </c>
      <c r="R1284" s="246" t="s">
        <v>3519</v>
      </c>
      <c r="S1284" s="246" t="s">
        <v>309</v>
      </c>
      <c r="T1284" s="246" t="s">
        <v>60</v>
      </c>
      <c r="U1284" s="412" t="s">
        <v>1785</v>
      </c>
      <c r="V1284" s="247" t="s">
        <v>1157</v>
      </c>
      <c r="W1284" s="246">
        <v>1</v>
      </c>
      <c r="X1284" s="246"/>
      <c r="Y1284" s="246"/>
      <c r="Z1284" s="247">
        <v>17</v>
      </c>
      <c r="AA1284" s="246">
        <v>0.3</v>
      </c>
      <c r="AB1284" s="246">
        <v>1000</v>
      </c>
      <c r="AC1284" s="613">
        <v>0</v>
      </c>
      <c r="AD1284" s="1483">
        <v>0</v>
      </c>
      <c r="AE1284" s="1483">
        <v>1</v>
      </c>
      <c r="AF1284" s="1483"/>
      <c r="AG1284" s="1743"/>
      <c r="AH1284" s="1743"/>
      <c r="AI1284" s="1573" t="s">
        <v>3463</v>
      </c>
      <c r="AJ1284" s="1384" t="s">
        <v>3528</v>
      </c>
      <c r="AK1284" s="246"/>
      <c r="AL1284" s="246"/>
      <c r="AM1284" s="246"/>
      <c r="AN1284" s="246"/>
      <c r="AO1284" s="1535"/>
      <c r="AP1284" s="246"/>
      <c r="AQ1284" s="1536"/>
      <c r="AR1284" s="247"/>
      <c r="AS1284" s="246"/>
      <c r="AT1284" s="246"/>
      <c r="AU1284" s="246"/>
    </row>
    <row r="1285" spans="1:47" s="617" customFormat="1" ht="15" customHeight="1" x14ac:dyDescent="0.2">
      <c r="A1285" s="157"/>
      <c r="B1285" s="246"/>
      <c r="C1285" s="2714"/>
      <c r="D1285" s="2032"/>
      <c r="E1285" s="246"/>
      <c r="F1285" s="1650"/>
      <c r="G1285" s="85">
        <v>37209811</v>
      </c>
      <c r="H1285" s="612" t="s">
        <v>3537</v>
      </c>
      <c r="I1285" s="612"/>
      <c r="J1285" s="612"/>
      <c r="K1285" s="612"/>
      <c r="L1285" s="612"/>
      <c r="M1285" s="612"/>
      <c r="N1285" s="1531"/>
      <c r="O1285" s="246">
        <v>857</v>
      </c>
      <c r="P1285" s="1532">
        <v>44178</v>
      </c>
      <c r="Q1285" s="246" t="s">
        <v>3533</v>
      </c>
      <c r="R1285" s="246" t="s">
        <v>3520</v>
      </c>
      <c r="S1285" s="246" t="s">
        <v>309</v>
      </c>
      <c r="T1285" s="246" t="s">
        <v>60</v>
      </c>
      <c r="U1285" s="412" t="s">
        <v>1785</v>
      </c>
      <c r="V1285" s="247" t="s">
        <v>1157</v>
      </c>
      <c r="W1285" s="246">
        <v>1</v>
      </c>
      <c r="X1285" s="246"/>
      <c r="Y1285" s="246"/>
      <c r="Z1285" s="247">
        <v>17</v>
      </c>
      <c r="AA1285" s="246">
        <v>0.3</v>
      </c>
      <c r="AB1285" s="246">
        <v>1000</v>
      </c>
      <c r="AC1285" s="613">
        <v>0</v>
      </c>
      <c r="AD1285" s="1483">
        <v>0</v>
      </c>
      <c r="AE1285" s="1483">
        <v>1</v>
      </c>
      <c r="AF1285" s="1483"/>
      <c r="AG1285" s="1743"/>
      <c r="AH1285" s="1743"/>
      <c r="AI1285" s="1573" t="s">
        <v>3463</v>
      </c>
      <c r="AJ1285" s="1384" t="s">
        <v>3529</v>
      </c>
      <c r="AK1285" s="246"/>
      <c r="AL1285" s="246"/>
      <c r="AM1285" s="246"/>
      <c r="AN1285" s="246"/>
      <c r="AO1285" s="1535"/>
      <c r="AP1285" s="246"/>
      <c r="AQ1285" s="1536"/>
      <c r="AR1285" s="247"/>
      <c r="AS1285" s="246"/>
      <c r="AT1285" s="246"/>
      <c r="AU1285" s="246"/>
    </row>
    <row r="1286" spans="1:47" s="617" customFormat="1" ht="15" customHeight="1" x14ac:dyDescent="0.2">
      <c r="A1286" s="157"/>
      <c r="B1286" s="246"/>
      <c r="C1286" s="2714"/>
      <c r="D1286" s="2032"/>
      <c r="E1286" s="246"/>
      <c r="F1286" s="1650"/>
      <c r="G1286" s="85">
        <v>37209812</v>
      </c>
      <c r="H1286" s="612" t="s">
        <v>3538</v>
      </c>
      <c r="I1286" s="612"/>
      <c r="J1286" s="612"/>
      <c r="K1286" s="612"/>
      <c r="L1286" s="612"/>
      <c r="M1286" s="612"/>
      <c r="N1286" s="1531"/>
      <c r="O1286" s="246">
        <v>858</v>
      </c>
      <c r="P1286" s="1532">
        <v>44178</v>
      </c>
      <c r="Q1286" s="246" t="s">
        <v>3534</v>
      </c>
      <c r="R1286" s="246" t="s">
        <v>3521</v>
      </c>
      <c r="S1286" s="246" t="s">
        <v>309</v>
      </c>
      <c r="T1286" s="246" t="s">
        <v>60</v>
      </c>
      <c r="U1286" s="412" t="s">
        <v>1785</v>
      </c>
      <c r="V1286" s="247" t="s">
        <v>1157</v>
      </c>
      <c r="W1286" s="246">
        <v>1</v>
      </c>
      <c r="X1286" s="246"/>
      <c r="Y1286" s="246"/>
      <c r="Z1286" s="247">
        <v>17</v>
      </c>
      <c r="AA1286" s="246">
        <v>0.3</v>
      </c>
      <c r="AB1286" s="246">
        <v>1000</v>
      </c>
      <c r="AC1286" s="613">
        <v>0</v>
      </c>
      <c r="AD1286" s="1483">
        <v>0</v>
      </c>
      <c r="AE1286" s="1483">
        <v>1</v>
      </c>
      <c r="AF1286" s="1483"/>
      <c r="AG1286" s="1743"/>
      <c r="AH1286" s="1743"/>
      <c r="AI1286" s="1573" t="s">
        <v>3463</v>
      </c>
      <c r="AJ1286" s="1384" t="s">
        <v>3530</v>
      </c>
      <c r="AK1286" s="246"/>
      <c r="AL1286" s="246"/>
      <c r="AM1286" s="246"/>
      <c r="AN1286" s="246"/>
      <c r="AO1286" s="1535"/>
      <c r="AP1286" s="246"/>
      <c r="AQ1286" s="1536"/>
      <c r="AR1286" s="247"/>
      <c r="AS1286" s="246"/>
      <c r="AT1286" s="246"/>
      <c r="AU1286" s="246"/>
    </row>
    <row r="1287" spans="1:47" s="617" customFormat="1" ht="15" customHeight="1" x14ac:dyDescent="0.2">
      <c r="A1287" s="157"/>
      <c r="B1287" s="246"/>
      <c r="C1287" s="2715"/>
      <c r="D1287" s="2032"/>
      <c r="E1287" s="246"/>
      <c r="F1287" s="1650"/>
      <c r="G1287" s="85">
        <v>37209813</v>
      </c>
      <c r="H1287" s="612" t="s">
        <v>3539</v>
      </c>
      <c r="I1287" s="612"/>
      <c r="J1287" s="612"/>
      <c r="K1287" s="612"/>
      <c r="L1287" s="612"/>
      <c r="M1287" s="612"/>
      <c r="N1287" s="1531"/>
      <c r="O1287" s="246">
        <v>859</v>
      </c>
      <c r="P1287" s="1532">
        <v>44178</v>
      </c>
      <c r="Q1287" s="246" t="s">
        <v>3535</v>
      </c>
      <c r="R1287" s="246" t="s">
        <v>3522</v>
      </c>
      <c r="S1287" s="246" t="s">
        <v>309</v>
      </c>
      <c r="T1287" s="246" t="s">
        <v>60</v>
      </c>
      <c r="U1287" s="412" t="s">
        <v>1785</v>
      </c>
      <c r="V1287" s="247" t="s">
        <v>1157</v>
      </c>
      <c r="W1287" s="246">
        <v>1</v>
      </c>
      <c r="X1287" s="246"/>
      <c r="Y1287" s="246"/>
      <c r="Z1287" s="247">
        <v>17</v>
      </c>
      <c r="AA1287" s="246">
        <v>0.3</v>
      </c>
      <c r="AB1287" s="246">
        <v>1000</v>
      </c>
      <c r="AC1287" s="613">
        <v>0</v>
      </c>
      <c r="AD1287" s="1483">
        <v>0</v>
      </c>
      <c r="AE1287" s="1483">
        <v>1</v>
      </c>
      <c r="AF1287" s="1483"/>
      <c r="AG1287" s="1743"/>
      <c r="AH1287" s="1743"/>
      <c r="AI1287" s="1573" t="s">
        <v>3463</v>
      </c>
      <c r="AJ1287" s="1384" t="s">
        <v>3531</v>
      </c>
      <c r="AK1287" s="246"/>
      <c r="AL1287" s="246"/>
      <c r="AM1287" s="246"/>
      <c r="AN1287" s="246"/>
      <c r="AO1287" s="1535"/>
      <c r="AP1287" s="246"/>
      <c r="AQ1287" s="1536"/>
      <c r="AR1287" s="247"/>
      <c r="AS1287" s="246"/>
      <c r="AT1287" s="246"/>
      <c r="AU1287" s="246"/>
    </row>
    <row r="1289" spans="1:47" s="584" customFormat="1" ht="15" customHeight="1" x14ac:dyDescent="0.2">
      <c r="A1289" s="144"/>
      <c r="B1289" s="486"/>
      <c r="C1289" s="2689" t="s">
        <v>3540</v>
      </c>
      <c r="D1289" s="2030"/>
      <c r="E1289" s="486" t="s">
        <v>328</v>
      </c>
      <c r="F1289" s="1649"/>
      <c r="G1289" s="486">
        <v>37211978</v>
      </c>
      <c r="H1289" s="579" t="s">
        <v>3541</v>
      </c>
      <c r="I1289" s="579"/>
      <c r="J1289" s="579"/>
      <c r="K1289" s="579"/>
      <c r="L1289" s="579"/>
      <c r="M1289" s="579"/>
      <c r="N1289" s="1471"/>
      <c r="O1289" s="486">
        <v>860</v>
      </c>
      <c r="P1289" s="1472">
        <v>44178</v>
      </c>
      <c r="Q1289" s="486" t="s">
        <v>3546</v>
      </c>
      <c r="R1289" s="486" t="s">
        <v>3184</v>
      </c>
      <c r="S1289" s="486" t="s">
        <v>309</v>
      </c>
      <c r="T1289" s="486" t="s">
        <v>60</v>
      </c>
      <c r="U1289" s="486" t="s">
        <v>2869</v>
      </c>
      <c r="V1289" s="170" t="s">
        <v>1157</v>
      </c>
      <c r="W1289" s="486">
        <v>1</v>
      </c>
      <c r="X1289" s="486"/>
      <c r="Y1289" s="486"/>
      <c r="Z1289" s="1274">
        <v>17</v>
      </c>
      <c r="AA1289" s="486">
        <v>0.3</v>
      </c>
      <c r="AB1289" s="486">
        <v>1000</v>
      </c>
      <c r="AC1289" s="580">
        <v>0</v>
      </c>
      <c r="AD1289" s="1484">
        <v>0</v>
      </c>
      <c r="AE1289" s="1484">
        <v>1</v>
      </c>
      <c r="AF1289" s="1484"/>
      <c r="AG1289" s="1740"/>
      <c r="AH1289" s="1740"/>
      <c r="AI1289" s="1522" t="s">
        <v>3463</v>
      </c>
      <c r="AJ1289" s="1430" t="s">
        <v>3551</v>
      </c>
      <c r="AK1289" s="486"/>
      <c r="AL1289" s="486"/>
      <c r="AM1289" s="486"/>
      <c r="AN1289" s="486"/>
      <c r="AO1289" s="1474"/>
      <c r="AP1289" s="486"/>
      <c r="AQ1289" s="1475"/>
      <c r="AR1289" s="1274"/>
      <c r="AS1289" s="486"/>
      <c r="AT1289" s="486"/>
      <c r="AU1289" s="486"/>
    </row>
    <row r="1290" spans="1:47" s="584" customFormat="1" ht="15" customHeight="1" x14ac:dyDescent="0.2">
      <c r="A1290" s="144"/>
      <c r="B1290" s="486"/>
      <c r="C1290" s="2690"/>
      <c r="D1290" s="2030"/>
      <c r="E1290" s="486"/>
      <c r="F1290" s="1649"/>
      <c r="G1290" s="486">
        <v>37211981</v>
      </c>
      <c r="H1290" s="579" t="s">
        <v>3542</v>
      </c>
      <c r="I1290" s="579"/>
      <c r="J1290" s="579"/>
      <c r="K1290" s="579"/>
      <c r="L1290" s="579"/>
      <c r="M1290" s="579"/>
      <c r="N1290" s="1471"/>
      <c r="O1290" s="486">
        <v>861</v>
      </c>
      <c r="P1290" s="1472">
        <v>44178</v>
      </c>
      <c r="Q1290" s="486" t="s">
        <v>3547</v>
      </c>
      <c r="R1290" s="486" t="s">
        <v>3185</v>
      </c>
      <c r="S1290" s="486" t="s">
        <v>309</v>
      </c>
      <c r="T1290" s="486" t="s">
        <v>60</v>
      </c>
      <c r="U1290" s="486" t="s">
        <v>2869</v>
      </c>
      <c r="V1290" s="170" t="s">
        <v>1157</v>
      </c>
      <c r="W1290" s="486">
        <v>1</v>
      </c>
      <c r="X1290" s="486"/>
      <c r="Y1290" s="486"/>
      <c r="Z1290" s="1274">
        <v>17</v>
      </c>
      <c r="AA1290" s="486">
        <v>0.3</v>
      </c>
      <c r="AB1290" s="486">
        <v>1000</v>
      </c>
      <c r="AC1290" s="580">
        <v>0</v>
      </c>
      <c r="AD1290" s="1484">
        <v>0</v>
      </c>
      <c r="AE1290" s="1484">
        <v>1</v>
      </c>
      <c r="AF1290" s="1484"/>
      <c r="AG1290" s="1740"/>
      <c r="AH1290" s="1740"/>
      <c r="AI1290" s="1522" t="s">
        <v>3463</v>
      </c>
      <c r="AJ1290" s="1430" t="s">
        <v>3552</v>
      </c>
      <c r="AK1290" s="486"/>
      <c r="AL1290" s="486"/>
      <c r="AM1290" s="486"/>
      <c r="AN1290" s="486"/>
      <c r="AO1290" s="1474"/>
      <c r="AP1290" s="486"/>
      <c r="AQ1290" s="1475"/>
      <c r="AR1290" s="1274"/>
      <c r="AS1290" s="486"/>
      <c r="AT1290" s="486"/>
      <c r="AU1290" s="486"/>
    </row>
    <row r="1291" spans="1:47" s="584" customFormat="1" ht="15" customHeight="1" x14ac:dyDescent="0.2">
      <c r="A1291" s="144"/>
      <c r="B1291" s="486"/>
      <c r="C1291" s="2690"/>
      <c r="D1291" s="2030"/>
      <c r="E1291" s="486"/>
      <c r="F1291" s="1649"/>
      <c r="G1291" s="486">
        <v>37211982</v>
      </c>
      <c r="H1291" s="579" t="s">
        <v>3543</v>
      </c>
      <c r="I1291" s="579"/>
      <c r="J1291" s="579"/>
      <c r="K1291" s="579"/>
      <c r="L1291" s="579"/>
      <c r="M1291" s="579"/>
      <c r="N1291" s="1471"/>
      <c r="O1291" s="486">
        <v>862</v>
      </c>
      <c r="P1291" s="1472">
        <v>44178</v>
      </c>
      <c r="Q1291" s="486" t="s">
        <v>3548</v>
      </c>
      <c r="R1291" s="486" t="s">
        <v>3186</v>
      </c>
      <c r="S1291" s="486" t="s">
        <v>309</v>
      </c>
      <c r="T1291" s="486" t="s">
        <v>60</v>
      </c>
      <c r="U1291" s="486" t="s">
        <v>2869</v>
      </c>
      <c r="V1291" s="170" t="s">
        <v>1157</v>
      </c>
      <c r="W1291" s="486">
        <v>1</v>
      </c>
      <c r="X1291" s="486"/>
      <c r="Y1291" s="486"/>
      <c r="Z1291" s="1274">
        <v>17</v>
      </c>
      <c r="AA1291" s="486">
        <v>0.3</v>
      </c>
      <c r="AB1291" s="486">
        <v>1000</v>
      </c>
      <c r="AC1291" s="580">
        <v>0</v>
      </c>
      <c r="AD1291" s="1484">
        <v>0</v>
      </c>
      <c r="AE1291" s="1484">
        <v>1</v>
      </c>
      <c r="AF1291" s="1484"/>
      <c r="AG1291" s="1740"/>
      <c r="AH1291" s="1740"/>
      <c r="AI1291" s="1522" t="s">
        <v>3463</v>
      </c>
      <c r="AJ1291" s="1430" t="s">
        <v>3553</v>
      </c>
      <c r="AK1291" s="486"/>
      <c r="AL1291" s="486"/>
      <c r="AM1291" s="486"/>
      <c r="AN1291" s="486"/>
      <c r="AO1291" s="1474"/>
      <c r="AP1291" s="486"/>
      <c r="AQ1291" s="1475"/>
      <c r="AR1291" s="1274"/>
      <c r="AS1291" s="486"/>
      <c r="AT1291" s="486"/>
      <c r="AU1291" s="486"/>
    </row>
    <row r="1292" spans="1:47" s="584" customFormat="1" ht="15" customHeight="1" x14ac:dyDescent="0.2">
      <c r="A1292" s="144"/>
      <c r="B1292" s="486"/>
      <c r="C1292" s="2690"/>
      <c r="D1292" s="2030"/>
      <c r="E1292" s="486"/>
      <c r="F1292" s="1649"/>
      <c r="G1292" s="486">
        <v>37211984</v>
      </c>
      <c r="H1292" s="579" t="s">
        <v>3544</v>
      </c>
      <c r="I1292" s="579"/>
      <c r="J1292" s="579"/>
      <c r="K1292" s="579"/>
      <c r="L1292" s="579"/>
      <c r="M1292" s="579"/>
      <c r="N1292" s="1471"/>
      <c r="O1292" s="486">
        <v>863</v>
      </c>
      <c r="P1292" s="1472">
        <v>44178</v>
      </c>
      <c r="Q1292" s="486" t="s">
        <v>3549</v>
      </c>
      <c r="R1292" s="486" t="s">
        <v>3187</v>
      </c>
      <c r="S1292" s="486" t="s">
        <v>309</v>
      </c>
      <c r="T1292" s="486" t="s">
        <v>60</v>
      </c>
      <c r="U1292" s="486" t="s">
        <v>2869</v>
      </c>
      <c r="V1292" s="170" t="s">
        <v>1157</v>
      </c>
      <c r="W1292" s="486">
        <v>1</v>
      </c>
      <c r="X1292" s="486"/>
      <c r="Y1292" s="486"/>
      <c r="Z1292" s="1274">
        <v>17</v>
      </c>
      <c r="AA1292" s="486">
        <v>0.3</v>
      </c>
      <c r="AB1292" s="486">
        <v>1000</v>
      </c>
      <c r="AC1292" s="580">
        <v>0</v>
      </c>
      <c r="AD1292" s="1484">
        <v>0</v>
      </c>
      <c r="AE1292" s="1484">
        <v>1</v>
      </c>
      <c r="AF1292" s="1484"/>
      <c r="AG1292" s="1740"/>
      <c r="AH1292" s="1740"/>
      <c r="AI1292" s="1522" t="s">
        <v>3463</v>
      </c>
      <c r="AJ1292" s="1430" t="s">
        <v>3554</v>
      </c>
      <c r="AK1292" s="486"/>
      <c r="AL1292" s="486"/>
      <c r="AM1292" s="486"/>
      <c r="AN1292" s="486"/>
      <c r="AO1292" s="1474"/>
      <c r="AP1292" s="486"/>
      <c r="AQ1292" s="1475"/>
      <c r="AR1292" s="1274"/>
      <c r="AS1292" s="486"/>
      <c r="AT1292" s="486"/>
      <c r="AU1292" s="486"/>
    </row>
    <row r="1293" spans="1:47" s="584" customFormat="1" ht="15" customHeight="1" x14ac:dyDescent="0.2">
      <c r="A1293" s="144"/>
      <c r="B1293" s="486"/>
      <c r="C1293" s="2691"/>
      <c r="D1293" s="2042"/>
      <c r="E1293" s="486"/>
      <c r="F1293" s="1649"/>
      <c r="G1293" s="486">
        <v>37211985</v>
      </c>
      <c r="H1293" s="579" t="s">
        <v>3545</v>
      </c>
      <c r="I1293" s="579"/>
      <c r="J1293" s="579"/>
      <c r="K1293" s="579"/>
      <c r="L1293" s="579"/>
      <c r="M1293" s="579"/>
      <c r="N1293" s="1471"/>
      <c r="O1293" s="486">
        <v>864</v>
      </c>
      <c r="P1293" s="1472">
        <v>44178</v>
      </c>
      <c r="Q1293" s="486" t="s">
        <v>3550</v>
      </c>
      <c r="R1293" s="486" t="s">
        <v>3188</v>
      </c>
      <c r="S1293" s="486" t="s">
        <v>309</v>
      </c>
      <c r="T1293" s="486" t="s">
        <v>60</v>
      </c>
      <c r="U1293" s="486" t="s">
        <v>2869</v>
      </c>
      <c r="V1293" s="170" t="s">
        <v>1157</v>
      </c>
      <c r="W1293" s="486">
        <v>1</v>
      </c>
      <c r="X1293" s="486"/>
      <c r="Y1293" s="486"/>
      <c r="Z1293" s="1274">
        <v>17</v>
      </c>
      <c r="AA1293" s="486">
        <v>0.3</v>
      </c>
      <c r="AB1293" s="486">
        <v>1000</v>
      </c>
      <c r="AC1293" s="580">
        <v>0</v>
      </c>
      <c r="AD1293" s="1484">
        <v>0</v>
      </c>
      <c r="AE1293" s="1484">
        <v>1</v>
      </c>
      <c r="AF1293" s="1484"/>
      <c r="AG1293" s="1740"/>
      <c r="AH1293" s="1740"/>
      <c r="AI1293" s="1522" t="s">
        <v>3463</v>
      </c>
      <c r="AJ1293" s="1430" t="s">
        <v>3555</v>
      </c>
      <c r="AK1293" s="486"/>
      <c r="AL1293" s="486"/>
      <c r="AM1293" s="486"/>
      <c r="AN1293" s="486"/>
      <c r="AO1293" s="1474"/>
      <c r="AP1293" s="486"/>
      <c r="AQ1293" s="1475"/>
      <c r="AR1293" s="1274"/>
      <c r="AS1293" s="486"/>
      <c r="AT1293" s="486"/>
      <c r="AU1293" s="486"/>
    </row>
    <row r="1295" spans="1:47" s="1566" customFormat="1" ht="15" customHeight="1" x14ac:dyDescent="0.2">
      <c r="A1295" s="1556"/>
      <c r="B1295" s="1546"/>
      <c r="C1295" s="2662" t="s">
        <v>3556</v>
      </c>
      <c r="D1295" s="2048"/>
      <c r="E1295" s="1546"/>
      <c r="F1295" s="1653"/>
      <c r="G1295" s="1540">
        <v>37212486</v>
      </c>
      <c r="H1295" s="1557" t="s">
        <v>3558</v>
      </c>
      <c r="I1295" s="1557"/>
      <c r="J1295" s="1557"/>
      <c r="K1295" s="1557"/>
      <c r="L1295" s="1557"/>
      <c r="M1295" s="1557"/>
      <c r="N1295" s="1558"/>
      <c r="O1295" s="1546">
        <v>865</v>
      </c>
      <c r="P1295" s="1559">
        <v>44178</v>
      </c>
      <c r="Q1295" s="1546" t="s">
        <v>3562</v>
      </c>
      <c r="R1295" s="1546" t="s">
        <v>3459</v>
      </c>
      <c r="S1295" s="1546" t="s">
        <v>309</v>
      </c>
      <c r="T1295" s="1546" t="s">
        <v>60</v>
      </c>
      <c r="U1295" s="1546" t="s">
        <v>2869</v>
      </c>
      <c r="V1295" s="1545" t="s">
        <v>1157</v>
      </c>
      <c r="W1295" s="1546">
        <v>1</v>
      </c>
      <c r="X1295" s="1546"/>
      <c r="Y1295" s="1546"/>
      <c r="Z1295" s="1560">
        <v>17</v>
      </c>
      <c r="AA1295" s="1546">
        <v>0.3</v>
      </c>
      <c r="AB1295" s="1546">
        <v>1000</v>
      </c>
      <c r="AC1295" s="1561">
        <v>0</v>
      </c>
      <c r="AD1295" s="1550">
        <v>0</v>
      </c>
      <c r="AE1295" s="1550">
        <v>1</v>
      </c>
      <c r="AF1295" s="1550"/>
      <c r="AG1295" s="1769"/>
      <c r="AH1295" s="1769"/>
      <c r="AI1295" s="1562" t="s">
        <v>3557</v>
      </c>
      <c r="AJ1295" s="1552" t="s">
        <v>3345</v>
      </c>
      <c r="AK1295" s="1546"/>
      <c r="AL1295" s="1546"/>
      <c r="AM1295" s="1546"/>
      <c r="AN1295" s="1546"/>
      <c r="AO1295" s="1564"/>
      <c r="AP1295" s="1546"/>
      <c r="AQ1295" s="1565"/>
      <c r="AR1295" s="1560"/>
      <c r="AS1295" s="1546"/>
      <c r="AT1295" s="1546"/>
      <c r="AU1295" s="1546"/>
    </row>
    <row r="1296" spans="1:47" s="1566" customFormat="1" ht="15" customHeight="1" x14ac:dyDescent="0.2">
      <c r="A1296" s="1556"/>
      <c r="B1296" s="1546"/>
      <c r="C1296" s="2663"/>
      <c r="D1296" s="2046"/>
      <c r="E1296" s="1546"/>
      <c r="F1296" s="1653"/>
      <c r="G1296" s="1540">
        <v>37212487</v>
      </c>
      <c r="H1296" s="1557" t="s">
        <v>3559</v>
      </c>
      <c r="I1296" s="1557"/>
      <c r="J1296" s="1557"/>
      <c r="K1296" s="1557"/>
      <c r="L1296" s="1557"/>
      <c r="M1296" s="1557"/>
      <c r="N1296" s="1558"/>
      <c r="O1296" s="1546">
        <v>866</v>
      </c>
      <c r="P1296" s="1559">
        <v>44178</v>
      </c>
      <c r="Q1296" s="1546" t="s">
        <v>3563</v>
      </c>
      <c r="R1296" s="1546" t="s">
        <v>3460</v>
      </c>
      <c r="S1296" s="1546" t="s">
        <v>309</v>
      </c>
      <c r="T1296" s="1546" t="s">
        <v>60</v>
      </c>
      <c r="U1296" s="1546" t="s">
        <v>2869</v>
      </c>
      <c r="V1296" s="1545" t="s">
        <v>1157</v>
      </c>
      <c r="W1296" s="1546">
        <v>1</v>
      </c>
      <c r="X1296" s="1546"/>
      <c r="Y1296" s="1546"/>
      <c r="Z1296" s="1560">
        <v>17</v>
      </c>
      <c r="AA1296" s="1546">
        <v>0.3</v>
      </c>
      <c r="AB1296" s="1546">
        <v>1000</v>
      </c>
      <c r="AC1296" s="1561">
        <v>0</v>
      </c>
      <c r="AD1296" s="1550">
        <v>0</v>
      </c>
      <c r="AE1296" s="1550">
        <v>1</v>
      </c>
      <c r="AF1296" s="1550"/>
      <c r="AG1296" s="1769"/>
      <c r="AH1296" s="1769"/>
      <c r="AI1296" s="1562" t="s">
        <v>3557</v>
      </c>
      <c r="AJ1296" s="1552" t="s">
        <v>3346</v>
      </c>
      <c r="AK1296" s="1546"/>
      <c r="AL1296" s="1546"/>
      <c r="AM1296" s="1546"/>
      <c r="AN1296" s="1546"/>
      <c r="AO1296" s="1564"/>
      <c r="AP1296" s="1546"/>
      <c r="AQ1296" s="1565"/>
      <c r="AR1296" s="1560"/>
      <c r="AS1296" s="1546"/>
      <c r="AT1296" s="1546"/>
      <c r="AU1296" s="1546"/>
    </row>
    <row r="1297" spans="1:47" s="1566" customFormat="1" ht="15" customHeight="1" x14ac:dyDescent="0.2">
      <c r="A1297" s="1556"/>
      <c r="B1297" s="1546"/>
      <c r="C1297" s="2663"/>
      <c r="D1297" s="2046"/>
      <c r="E1297" s="1546"/>
      <c r="F1297" s="1653"/>
      <c r="G1297" s="1540">
        <v>37212488</v>
      </c>
      <c r="H1297" s="1557" t="s">
        <v>3560</v>
      </c>
      <c r="I1297" s="1557"/>
      <c r="J1297" s="1557"/>
      <c r="K1297" s="1557"/>
      <c r="L1297" s="1557"/>
      <c r="M1297" s="1557"/>
      <c r="N1297" s="1558"/>
      <c r="O1297" s="1546">
        <v>867</v>
      </c>
      <c r="P1297" s="1559">
        <v>44178</v>
      </c>
      <c r="Q1297" s="1546" t="s">
        <v>3564</v>
      </c>
      <c r="R1297" s="1546" t="s">
        <v>3461</v>
      </c>
      <c r="S1297" s="1546" t="s">
        <v>309</v>
      </c>
      <c r="T1297" s="1546" t="s">
        <v>60</v>
      </c>
      <c r="U1297" s="1546" t="s">
        <v>2869</v>
      </c>
      <c r="V1297" s="1545" t="s">
        <v>1157</v>
      </c>
      <c r="W1297" s="1546">
        <v>1</v>
      </c>
      <c r="X1297" s="1546"/>
      <c r="Y1297" s="1546"/>
      <c r="Z1297" s="1560">
        <v>17</v>
      </c>
      <c r="AA1297" s="1546">
        <v>0.3</v>
      </c>
      <c r="AB1297" s="1546">
        <v>1000</v>
      </c>
      <c r="AC1297" s="1561">
        <v>0</v>
      </c>
      <c r="AD1297" s="1550">
        <v>0</v>
      </c>
      <c r="AE1297" s="1550">
        <v>1</v>
      </c>
      <c r="AF1297" s="1550"/>
      <c r="AG1297" s="1769"/>
      <c r="AH1297" s="1769"/>
      <c r="AI1297" s="1562" t="s">
        <v>3557</v>
      </c>
      <c r="AJ1297" s="1552" t="s">
        <v>4093</v>
      </c>
      <c r="AK1297" s="1546"/>
      <c r="AL1297" s="1546"/>
      <c r="AM1297" s="1546"/>
      <c r="AN1297" s="1546"/>
      <c r="AO1297" s="1564"/>
      <c r="AP1297" s="1546"/>
      <c r="AQ1297" s="1565"/>
      <c r="AR1297" s="1560"/>
      <c r="AS1297" s="1546"/>
      <c r="AT1297" s="1546"/>
      <c r="AU1297" s="1546"/>
    </row>
    <row r="1298" spans="1:47" s="1566" customFormat="1" ht="15" customHeight="1" x14ac:dyDescent="0.2">
      <c r="A1298" s="1556"/>
      <c r="B1298" s="1546"/>
      <c r="C1298" s="2664"/>
      <c r="D1298" s="2046"/>
      <c r="E1298" s="1546"/>
      <c r="F1298" s="1653"/>
      <c r="G1298" s="1540">
        <v>37212489</v>
      </c>
      <c r="H1298" s="1557" t="s">
        <v>3561</v>
      </c>
      <c r="I1298" s="1557"/>
      <c r="J1298" s="1557"/>
      <c r="K1298" s="1557"/>
      <c r="L1298" s="1557"/>
      <c r="M1298" s="1557"/>
      <c r="N1298" s="1558"/>
      <c r="O1298" s="1546">
        <v>868</v>
      </c>
      <c r="P1298" s="1559">
        <v>44178</v>
      </c>
      <c r="Q1298" s="1546" t="s">
        <v>3565</v>
      </c>
      <c r="R1298" s="1546" t="s">
        <v>3462</v>
      </c>
      <c r="S1298" s="1546" t="s">
        <v>309</v>
      </c>
      <c r="T1298" s="1546" t="s">
        <v>60</v>
      </c>
      <c r="U1298" s="1546" t="s">
        <v>2869</v>
      </c>
      <c r="V1298" s="1545" t="s">
        <v>1157</v>
      </c>
      <c r="W1298" s="1546">
        <v>1</v>
      </c>
      <c r="X1298" s="1546"/>
      <c r="Y1298" s="1546"/>
      <c r="Z1298" s="1560">
        <v>17</v>
      </c>
      <c r="AA1298" s="1546">
        <v>0.3</v>
      </c>
      <c r="AB1298" s="1546">
        <v>1000</v>
      </c>
      <c r="AC1298" s="1561">
        <v>0</v>
      </c>
      <c r="AD1298" s="1550">
        <v>0</v>
      </c>
      <c r="AE1298" s="1550">
        <v>1</v>
      </c>
      <c r="AF1298" s="1550"/>
      <c r="AG1298" s="1769"/>
      <c r="AH1298" s="1769"/>
      <c r="AI1298" s="1562" t="s">
        <v>3557</v>
      </c>
      <c r="AJ1298" s="1552" t="s">
        <v>4097</v>
      </c>
      <c r="AK1298" s="1546"/>
      <c r="AL1298" s="1546"/>
      <c r="AM1298" s="1546"/>
      <c r="AN1298" s="1546"/>
      <c r="AO1298" s="1564"/>
      <c r="AP1298" s="1546"/>
      <c r="AQ1298" s="1565"/>
      <c r="AR1298" s="1560"/>
      <c r="AS1298" s="1546"/>
      <c r="AT1298" s="1546"/>
      <c r="AU1298" s="1546"/>
    </row>
    <row r="1300" spans="1:47" s="1566" customFormat="1" ht="15" customHeight="1" x14ac:dyDescent="0.2">
      <c r="A1300" s="1556"/>
      <c r="B1300" s="1546"/>
      <c r="C1300" s="2662" t="s">
        <v>3566</v>
      </c>
      <c r="D1300" s="2048"/>
      <c r="E1300" s="1546"/>
      <c r="F1300" s="1653"/>
      <c r="G1300" s="1540">
        <v>37239355</v>
      </c>
      <c r="H1300" s="1557" t="s">
        <v>3567</v>
      </c>
      <c r="I1300" s="1557"/>
      <c r="J1300" s="1557"/>
      <c r="K1300" s="1557"/>
      <c r="L1300" s="1557"/>
      <c r="M1300" s="1557"/>
      <c r="N1300" s="1558"/>
      <c r="O1300" s="1546">
        <v>869</v>
      </c>
      <c r="P1300" s="1559">
        <v>44179</v>
      </c>
      <c r="Q1300" s="1546" t="s">
        <v>3572</v>
      </c>
      <c r="R1300" s="1546" t="s">
        <v>3562</v>
      </c>
      <c r="S1300" s="1546" t="s">
        <v>309</v>
      </c>
      <c r="T1300" s="1546" t="s">
        <v>60</v>
      </c>
      <c r="U1300" s="1546" t="s">
        <v>2869</v>
      </c>
      <c r="V1300" s="1545" t="s">
        <v>1157</v>
      </c>
      <c r="W1300" s="1546">
        <v>1</v>
      </c>
      <c r="X1300" s="1546"/>
      <c r="Y1300" s="1546"/>
      <c r="Z1300" s="1560">
        <v>17</v>
      </c>
      <c r="AA1300" s="1546">
        <v>0.3</v>
      </c>
      <c r="AB1300" s="1546">
        <v>1000</v>
      </c>
      <c r="AC1300" s="1561">
        <v>0</v>
      </c>
      <c r="AD1300" s="1550">
        <v>0</v>
      </c>
      <c r="AE1300" s="1550">
        <v>1</v>
      </c>
      <c r="AF1300" s="1550"/>
      <c r="AG1300" s="1769"/>
      <c r="AH1300" s="1769"/>
      <c r="AI1300" s="1562" t="s">
        <v>3568</v>
      </c>
      <c r="AJ1300" s="1552" t="s">
        <v>3345</v>
      </c>
      <c r="AK1300" s="1546"/>
      <c r="AL1300" s="1546"/>
      <c r="AM1300" s="1546"/>
      <c r="AN1300" s="1546"/>
      <c r="AO1300" s="1564"/>
      <c r="AP1300" s="1546"/>
      <c r="AQ1300" s="1565"/>
      <c r="AR1300" s="1560"/>
      <c r="AS1300" s="1546"/>
      <c r="AT1300" s="1546"/>
      <c r="AU1300" s="1546"/>
    </row>
    <row r="1301" spans="1:47" s="1566" customFormat="1" ht="15" customHeight="1" x14ac:dyDescent="0.2">
      <c r="A1301" s="1556"/>
      <c r="B1301" s="1546"/>
      <c r="C1301" s="2663"/>
      <c r="D1301" s="2046"/>
      <c r="E1301" s="1546"/>
      <c r="F1301" s="1653"/>
      <c r="G1301" s="1540">
        <v>37239359</v>
      </c>
      <c r="H1301" s="1557" t="s">
        <v>3569</v>
      </c>
      <c r="I1301" s="1557"/>
      <c r="J1301" s="1557"/>
      <c r="K1301" s="1557"/>
      <c r="L1301" s="1557"/>
      <c r="M1301" s="1557"/>
      <c r="N1301" s="1558"/>
      <c r="O1301" s="1546">
        <v>870</v>
      </c>
      <c r="P1301" s="1559">
        <v>44179</v>
      </c>
      <c r="Q1301" s="1546" t="s">
        <v>3573</v>
      </c>
      <c r="R1301" s="1546" t="s">
        <v>3563</v>
      </c>
      <c r="S1301" s="1546" t="s">
        <v>309</v>
      </c>
      <c r="T1301" s="1546" t="s">
        <v>60</v>
      </c>
      <c r="U1301" s="1546" t="s">
        <v>2869</v>
      </c>
      <c r="V1301" s="1545" t="s">
        <v>1157</v>
      </c>
      <c r="W1301" s="1546">
        <v>1</v>
      </c>
      <c r="X1301" s="1546"/>
      <c r="Y1301" s="1546"/>
      <c r="Z1301" s="1560">
        <v>17</v>
      </c>
      <c r="AA1301" s="1546">
        <v>0.3</v>
      </c>
      <c r="AB1301" s="1546">
        <v>1000</v>
      </c>
      <c r="AC1301" s="1561">
        <v>0</v>
      </c>
      <c r="AD1301" s="1550">
        <v>0</v>
      </c>
      <c r="AE1301" s="1550">
        <v>1</v>
      </c>
      <c r="AF1301" s="1550"/>
      <c r="AG1301" s="1769"/>
      <c r="AH1301" s="1769"/>
      <c r="AI1301" s="1562" t="s">
        <v>3568</v>
      </c>
      <c r="AJ1301" s="1552" t="s">
        <v>3346</v>
      </c>
      <c r="AK1301" s="1546"/>
      <c r="AL1301" s="1546"/>
      <c r="AM1301" s="1546"/>
      <c r="AN1301" s="1546"/>
      <c r="AO1301" s="1564"/>
      <c r="AP1301" s="1546"/>
      <c r="AQ1301" s="1565"/>
      <c r="AR1301" s="1560"/>
      <c r="AS1301" s="1546"/>
      <c r="AT1301" s="1546"/>
      <c r="AU1301" s="1546"/>
    </row>
    <row r="1302" spans="1:47" s="1566" customFormat="1" ht="15" customHeight="1" x14ac:dyDescent="0.2">
      <c r="A1302" s="1556"/>
      <c r="B1302" s="1546"/>
      <c r="C1302" s="2663"/>
      <c r="D1302" s="2046"/>
      <c r="E1302" s="1546"/>
      <c r="F1302" s="1653"/>
      <c r="G1302" s="1540">
        <v>37239360</v>
      </c>
      <c r="H1302" s="1557" t="s">
        <v>3570</v>
      </c>
      <c r="I1302" s="1557"/>
      <c r="J1302" s="1557"/>
      <c r="K1302" s="1557"/>
      <c r="L1302" s="1557"/>
      <c r="M1302" s="1557"/>
      <c r="N1302" s="1558"/>
      <c r="O1302" s="1546">
        <v>871</v>
      </c>
      <c r="P1302" s="1559">
        <v>44179</v>
      </c>
      <c r="Q1302" s="1546" t="s">
        <v>3574</v>
      </c>
      <c r="R1302" s="1546" t="s">
        <v>3564</v>
      </c>
      <c r="S1302" s="1546" t="s">
        <v>309</v>
      </c>
      <c r="T1302" s="1546" t="s">
        <v>60</v>
      </c>
      <c r="U1302" s="1546" t="s">
        <v>2869</v>
      </c>
      <c r="V1302" s="1545" t="s">
        <v>1157</v>
      </c>
      <c r="W1302" s="1546">
        <v>1</v>
      </c>
      <c r="X1302" s="1546"/>
      <c r="Y1302" s="1546"/>
      <c r="Z1302" s="1560">
        <v>17</v>
      </c>
      <c r="AA1302" s="1546">
        <v>0.3</v>
      </c>
      <c r="AB1302" s="1546">
        <v>1000</v>
      </c>
      <c r="AC1302" s="1561">
        <v>0</v>
      </c>
      <c r="AD1302" s="1550">
        <v>0</v>
      </c>
      <c r="AE1302" s="1550">
        <v>1</v>
      </c>
      <c r="AF1302" s="1550"/>
      <c r="AG1302" s="1769"/>
      <c r="AH1302" s="1769"/>
      <c r="AI1302" s="1562" t="s">
        <v>3568</v>
      </c>
      <c r="AJ1302" s="1552" t="s">
        <v>4093</v>
      </c>
      <c r="AK1302" s="1546"/>
      <c r="AL1302" s="1546"/>
      <c r="AM1302" s="1546"/>
      <c r="AN1302" s="1546"/>
      <c r="AO1302" s="1564"/>
      <c r="AP1302" s="1546"/>
      <c r="AQ1302" s="1565"/>
      <c r="AR1302" s="1560"/>
      <c r="AS1302" s="1546"/>
      <c r="AT1302" s="1546"/>
      <c r="AU1302" s="1546"/>
    </row>
    <row r="1303" spans="1:47" s="1566" customFormat="1" ht="15" customHeight="1" x14ac:dyDescent="0.2">
      <c r="A1303" s="1556"/>
      <c r="B1303" s="1546"/>
      <c r="C1303" s="2664"/>
      <c r="D1303" s="2046"/>
      <c r="E1303" s="1546"/>
      <c r="F1303" s="1653"/>
      <c r="G1303" s="1540">
        <v>37239361</v>
      </c>
      <c r="H1303" s="1557" t="s">
        <v>3571</v>
      </c>
      <c r="I1303" s="1557"/>
      <c r="J1303" s="1557"/>
      <c r="K1303" s="1557"/>
      <c r="L1303" s="1557"/>
      <c r="M1303" s="1557"/>
      <c r="N1303" s="1558"/>
      <c r="O1303" s="1546">
        <v>872</v>
      </c>
      <c r="P1303" s="1559">
        <v>44179</v>
      </c>
      <c r="Q1303" s="1546" t="s">
        <v>3575</v>
      </c>
      <c r="R1303" s="1546" t="s">
        <v>3565</v>
      </c>
      <c r="S1303" s="1546" t="s">
        <v>309</v>
      </c>
      <c r="T1303" s="1546" t="s">
        <v>60</v>
      </c>
      <c r="U1303" s="1546" t="s">
        <v>2869</v>
      </c>
      <c r="V1303" s="1545" t="s">
        <v>1157</v>
      </c>
      <c r="W1303" s="1546">
        <v>1</v>
      </c>
      <c r="X1303" s="1546"/>
      <c r="Y1303" s="1546"/>
      <c r="Z1303" s="1560">
        <v>17</v>
      </c>
      <c r="AA1303" s="1546">
        <v>0.3</v>
      </c>
      <c r="AB1303" s="1546">
        <v>1000</v>
      </c>
      <c r="AC1303" s="1561">
        <v>0</v>
      </c>
      <c r="AD1303" s="1550">
        <v>0</v>
      </c>
      <c r="AE1303" s="1550">
        <v>1</v>
      </c>
      <c r="AF1303" s="1550"/>
      <c r="AG1303" s="1769"/>
      <c r="AH1303" s="1769"/>
      <c r="AI1303" s="1562" t="s">
        <v>3568</v>
      </c>
      <c r="AJ1303" s="1552" t="s">
        <v>4097</v>
      </c>
      <c r="AK1303" s="1546"/>
      <c r="AL1303" s="1546"/>
      <c r="AM1303" s="1546"/>
      <c r="AN1303" s="1546"/>
      <c r="AO1303" s="1564"/>
      <c r="AP1303" s="1546"/>
      <c r="AQ1303" s="1565"/>
      <c r="AR1303" s="1560"/>
      <c r="AS1303" s="1546"/>
      <c r="AT1303" s="1546"/>
      <c r="AU1303" s="1546"/>
    </row>
    <row r="1305" spans="1:47" s="1566" customFormat="1" ht="15" customHeight="1" x14ac:dyDescent="0.2">
      <c r="A1305" s="1556"/>
      <c r="B1305" s="1546"/>
      <c r="C1305" s="2662" t="s">
        <v>3576</v>
      </c>
      <c r="D1305" s="2048"/>
      <c r="E1305" s="1546"/>
      <c r="F1305" s="1653"/>
      <c r="G1305" s="1540">
        <v>37240136</v>
      </c>
      <c r="H1305" s="1557" t="s">
        <v>3578</v>
      </c>
      <c r="I1305" s="1557"/>
      <c r="J1305" s="1557"/>
      <c r="K1305" s="1557"/>
      <c r="L1305" s="1557"/>
      <c r="M1305" s="1557"/>
      <c r="N1305" s="1558"/>
      <c r="O1305" s="1546">
        <v>873</v>
      </c>
      <c r="P1305" s="1559">
        <v>44179</v>
      </c>
      <c r="Q1305" s="1546" t="s">
        <v>3582</v>
      </c>
      <c r="R1305" s="1546" t="s">
        <v>3562</v>
      </c>
      <c r="S1305" s="1546" t="s">
        <v>309</v>
      </c>
      <c r="T1305" s="1546" t="s">
        <v>60</v>
      </c>
      <c r="U1305" s="1546" t="s">
        <v>2869</v>
      </c>
      <c r="V1305" s="1545" t="s">
        <v>1157</v>
      </c>
      <c r="W1305" s="1546">
        <v>1</v>
      </c>
      <c r="X1305" s="1546"/>
      <c r="Y1305" s="1546"/>
      <c r="Z1305" s="1560">
        <v>17</v>
      </c>
      <c r="AA1305" s="1546">
        <v>0.3</v>
      </c>
      <c r="AB1305" s="1546">
        <v>1000</v>
      </c>
      <c r="AC1305" s="1561">
        <v>0</v>
      </c>
      <c r="AD1305" s="1550">
        <v>0</v>
      </c>
      <c r="AE1305" s="1550">
        <v>1</v>
      </c>
      <c r="AF1305" s="1550"/>
      <c r="AG1305" s="1769"/>
      <c r="AH1305" s="1769"/>
      <c r="AI1305" s="1562" t="s">
        <v>3577</v>
      </c>
      <c r="AJ1305" s="1552" t="s">
        <v>3345</v>
      </c>
      <c r="AK1305" s="1546"/>
      <c r="AL1305" s="1546"/>
      <c r="AM1305" s="1546"/>
      <c r="AN1305" s="1546"/>
      <c r="AO1305" s="1564"/>
      <c r="AP1305" s="1546"/>
      <c r="AQ1305" s="1565"/>
      <c r="AR1305" s="1560"/>
      <c r="AS1305" s="1546"/>
      <c r="AT1305" s="1546"/>
      <c r="AU1305" s="1546"/>
    </row>
    <row r="1306" spans="1:47" s="1566" customFormat="1" ht="15" customHeight="1" x14ac:dyDescent="0.2">
      <c r="A1306" s="1556"/>
      <c r="B1306" s="1546"/>
      <c r="C1306" s="2663"/>
      <c r="D1306" s="2046"/>
      <c r="E1306" s="1546"/>
      <c r="F1306" s="1653"/>
      <c r="G1306" s="1540">
        <v>37240137</v>
      </c>
      <c r="H1306" s="1557" t="s">
        <v>3579</v>
      </c>
      <c r="I1306" s="1557"/>
      <c r="J1306" s="1557"/>
      <c r="K1306" s="1557"/>
      <c r="L1306" s="1557"/>
      <c r="M1306" s="1557"/>
      <c r="N1306" s="1558"/>
      <c r="O1306" s="1546">
        <v>874</v>
      </c>
      <c r="P1306" s="1559">
        <v>44179</v>
      </c>
      <c r="Q1306" s="1546" t="s">
        <v>3583</v>
      </c>
      <c r="R1306" s="1546" t="s">
        <v>3563</v>
      </c>
      <c r="S1306" s="1546" t="s">
        <v>309</v>
      </c>
      <c r="T1306" s="1546" t="s">
        <v>60</v>
      </c>
      <c r="U1306" s="1546" t="s">
        <v>2869</v>
      </c>
      <c r="V1306" s="1545" t="s">
        <v>1157</v>
      </c>
      <c r="W1306" s="1546">
        <v>1</v>
      </c>
      <c r="X1306" s="1546"/>
      <c r="Y1306" s="1546"/>
      <c r="Z1306" s="1560">
        <v>17</v>
      </c>
      <c r="AA1306" s="1546">
        <v>0.3</v>
      </c>
      <c r="AB1306" s="1546">
        <v>1000</v>
      </c>
      <c r="AC1306" s="1561">
        <v>0</v>
      </c>
      <c r="AD1306" s="1550">
        <v>0</v>
      </c>
      <c r="AE1306" s="1550">
        <v>1</v>
      </c>
      <c r="AF1306" s="1550"/>
      <c r="AG1306" s="1769"/>
      <c r="AH1306" s="1769"/>
      <c r="AI1306" s="1562" t="s">
        <v>3577</v>
      </c>
      <c r="AJ1306" s="1552" t="s">
        <v>3346</v>
      </c>
      <c r="AK1306" s="1546"/>
      <c r="AL1306" s="1546"/>
      <c r="AM1306" s="1546"/>
      <c r="AN1306" s="1546"/>
      <c r="AO1306" s="1564"/>
      <c r="AP1306" s="1546"/>
      <c r="AQ1306" s="1565"/>
      <c r="AR1306" s="1560"/>
      <c r="AS1306" s="1546"/>
      <c r="AT1306" s="1546"/>
      <c r="AU1306" s="1546"/>
    </row>
    <row r="1307" spans="1:47" s="1566" customFormat="1" ht="15" customHeight="1" x14ac:dyDescent="0.2">
      <c r="A1307" s="1556"/>
      <c r="B1307" s="1546"/>
      <c r="C1307" s="2663"/>
      <c r="D1307" s="2046"/>
      <c r="E1307" s="1546"/>
      <c r="F1307" s="1653"/>
      <c r="G1307" s="1540">
        <v>37240140</v>
      </c>
      <c r="H1307" s="1557" t="s">
        <v>3580</v>
      </c>
      <c r="I1307" s="1557"/>
      <c r="J1307" s="1557"/>
      <c r="K1307" s="1557"/>
      <c r="L1307" s="1557"/>
      <c r="M1307" s="1557"/>
      <c r="N1307" s="1558"/>
      <c r="O1307" s="1546">
        <v>875</v>
      </c>
      <c r="P1307" s="1559">
        <v>44179</v>
      </c>
      <c r="Q1307" s="1546" t="s">
        <v>3584</v>
      </c>
      <c r="R1307" s="1546" t="s">
        <v>3564</v>
      </c>
      <c r="S1307" s="1546" t="s">
        <v>309</v>
      </c>
      <c r="T1307" s="1546" t="s">
        <v>60</v>
      </c>
      <c r="U1307" s="1546" t="s">
        <v>2869</v>
      </c>
      <c r="V1307" s="1545" t="s">
        <v>1157</v>
      </c>
      <c r="W1307" s="1546">
        <v>1</v>
      </c>
      <c r="X1307" s="1546"/>
      <c r="Y1307" s="1546"/>
      <c r="Z1307" s="1560">
        <v>17</v>
      </c>
      <c r="AA1307" s="1546">
        <v>0.3</v>
      </c>
      <c r="AB1307" s="1546">
        <v>1000</v>
      </c>
      <c r="AC1307" s="1561">
        <v>0</v>
      </c>
      <c r="AD1307" s="1550">
        <v>0</v>
      </c>
      <c r="AE1307" s="1550">
        <v>1</v>
      </c>
      <c r="AF1307" s="1550"/>
      <c r="AG1307" s="1769"/>
      <c r="AH1307" s="1769"/>
      <c r="AI1307" s="1562" t="s">
        <v>3577</v>
      </c>
      <c r="AJ1307" s="1552" t="s">
        <v>4093</v>
      </c>
      <c r="AK1307" s="1546"/>
      <c r="AL1307" s="1546"/>
      <c r="AM1307" s="1546"/>
      <c r="AN1307" s="1546"/>
      <c r="AO1307" s="1564"/>
      <c r="AP1307" s="1546"/>
      <c r="AQ1307" s="1565"/>
      <c r="AR1307" s="1560"/>
      <c r="AS1307" s="1546"/>
      <c r="AT1307" s="1546"/>
      <c r="AU1307" s="1546"/>
    </row>
    <row r="1308" spans="1:47" s="1566" customFormat="1" ht="15" customHeight="1" x14ac:dyDescent="0.2">
      <c r="A1308" s="1556"/>
      <c r="B1308" s="1546"/>
      <c r="C1308" s="2664"/>
      <c r="D1308" s="2046"/>
      <c r="E1308" s="1546"/>
      <c r="F1308" s="1653"/>
      <c r="G1308" s="1540">
        <v>37240141</v>
      </c>
      <c r="H1308" s="1557" t="s">
        <v>3581</v>
      </c>
      <c r="I1308" s="1557"/>
      <c r="J1308" s="1557"/>
      <c r="K1308" s="1557"/>
      <c r="L1308" s="1557"/>
      <c r="M1308" s="1557"/>
      <c r="N1308" s="1558"/>
      <c r="O1308" s="1546">
        <v>876</v>
      </c>
      <c r="P1308" s="1559">
        <v>44179</v>
      </c>
      <c r="Q1308" s="1546" t="s">
        <v>3585</v>
      </c>
      <c r="R1308" s="1546" t="s">
        <v>3565</v>
      </c>
      <c r="S1308" s="1546" t="s">
        <v>309</v>
      </c>
      <c r="T1308" s="1546" t="s">
        <v>60</v>
      </c>
      <c r="U1308" s="1546" t="s">
        <v>2869</v>
      </c>
      <c r="V1308" s="1545" t="s">
        <v>1157</v>
      </c>
      <c r="W1308" s="1546">
        <v>1</v>
      </c>
      <c r="X1308" s="1546"/>
      <c r="Y1308" s="1546"/>
      <c r="Z1308" s="1560">
        <v>17</v>
      </c>
      <c r="AA1308" s="1546">
        <v>0.3</v>
      </c>
      <c r="AB1308" s="1546">
        <v>1000</v>
      </c>
      <c r="AC1308" s="1561">
        <v>0</v>
      </c>
      <c r="AD1308" s="1550">
        <v>0</v>
      </c>
      <c r="AE1308" s="1550">
        <v>1</v>
      </c>
      <c r="AF1308" s="1550"/>
      <c r="AG1308" s="1769"/>
      <c r="AH1308" s="1769"/>
      <c r="AI1308" s="1562" t="s">
        <v>3577</v>
      </c>
      <c r="AJ1308" s="1552" t="s">
        <v>4097</v>
      </c>
      <c r="AK1308" s="1546"/>
      <c r="AL1308" s="1546"/>
      <c r="AM1308" s="1546"/>
      <c r="AN1308" s="1546"/>
      <c r="AO1308" s="1564"/>
      <c r="AP1308" s="1546"/>
      <c r="AQ1308" s="1565"/>
      <c r="AR1308" s="1560"/>
      <c r="AS1308" s="1546"/>
      <c r="AT1308" s="1546"/>
      <c r="AU1308" s="1546"/>
    </row>
    <row r="1310" spans="1:47" s="1566" customFormat="1" ht="15" customHeight="1" x14ac:dyDescent="0.2">
      <c r="A1310" s="1556"/>
      <c r="B1310" s="1546"/>
      <c r="C1310" s="2662" t="s">
        <v>3586</v>
      </c>
      <c r="D1310" s="2048"/>
      <c r="E1310" s="1546"/>
      <c r="F1310" s="1653"/>
      <c r="G1310" s="1540">
        <v>37245502</v>
      </c>
      <c r="H1310" s="1557" t="s">
        <v>3587</v>
      </c>
      <c r="I1310" s="1557"/>
      <c r="J1310" s="1557"/>
      <c r="K1310" s="1557"/>
      <c r="L1310" s="1557"/>
      <c r="M1310" s="1557"/>
      <c r="N1310" s="1558"/>
      <c r="O1310" s="1546">
        <v>877</v>
      </c>
      <c r="P1310" s="1559">
        <v>44179</v>
      </c>
      <c r="Q1310" s="1546" t="s">
        <v>3601</v>
      </c>
      <c r="R1310" s="1546" t="s">
        <v>3562</v>
      </c>
      <c r="S1310" s="1546" t="s">
        <v>309</v>
      </c>
      <c r="T1310" s="1546" t="s">
        <v>60</v>
      </c>
      <c r="U1310" s="1546" t="s">
        <v>2869</v>
      </c>
      <c r="V1310" s="1545" t="s">
        <v>1157</v>
      </c>
      <c r="W1310" s="1546">
        <v>1</v>
      </c>
      <c r="X1310" s="1546"/>
      <c r="Y1310" s="1546"/>
      <c r="Z1310" s="1560">
        <v>17</v>
      </c>
      <c r="AA1310" s="1546">
        <v>0.3</v>
      </c>
      <c r="AB1310" s="1546">
        <v>1000</v>
      </c>
      <c r="AC1310" s="1561">
        <v>0</v>
      </c>
      <c r="AD1310" s="1550">
        <v>0</v>
      </c>
      <c r="AE1310" s="1550">
        <v>1</v>
      </c>
      <c r="AF1310" s="1550"/>
      <c r="AG1310" s="1769"/>
      <c r="AH1310" s="1769"/>
      <c r="AI1310" s="1562" t="s">
        <v>3595</v>
      </c>
      <c r="AJ1310" s="1552" t="s">
        <v>3345</v>
      </c>
      <c r="AK1310" s="1546"/>
      <c r="AL1310" s="1546"/>
      <c r="AM1310" s="1546"/>
      <c r="AN1310" s="1546"/>
      <c r="AO1310" s="1564"/>
      <c r="AP1310" s="1546"/>
      <c r="AQ1310" s="1565"/>
      <c r="AR1310" s="1560"/>
      <c r="AS1310" s="1546"/>
      <c r="AT1310" s="1546"/>
      <c r="AU1310" s="1546"/>
    </row>
    <row r="1311" spans="1:47" s="1566" customFormat="1" ht="15" customHeight="1" x14ac:dyDescent="0.2">
      <c r="A1311" s="1556"/>
      <c r="B1311" s="1546"/>
      <c r="C1311" s="2663"/>
      <c r="D1311" s="2046"/>
      <c r="E1311" s="1546"/>
      <c r="F1311" s="1653"/>
      <c r="G1311" s="1540">
        <v>37245507</v>
      </c>
      <c r="H1311" s="1557" t="s">
        <v>3588</v>
      </c>
      <c r="I1311" s="1557"/>
      <c r="J1311" s="1557"/>
      <c r="K1311" s="1557"/>
      <c r="L1311" s="1557"/>
      <c r="M1311" s="1557"/>
      <c r="N1311" s="1558"/>
      <c r="O1311" s="1546">
        <v>878</v>
      </c>
      <c r="P1311" s="1559">
        <v>44179</v>
      </c>
      <c r="Q1311" s="1546" t="s">
        <v>3591</v>
      </c>
      <c r="R1311" s="1546" t="s">
        <v>3563</v>
      </c>
      <c r="S1311" s="1546" t="s">
        <v>309</v>
      </c>
      <c r="T1311" s="1546" t="s">
        <v>60</v>
      </c>
      <c r="U1311" s="1546" t="s">
        <v>2869</v>
      </c>
      <c r="V1311" s="1545" t="s">
        <v>1157</v>
      </c>
      <c r="W1311" s="1546">
        <v>1</v>
      </c>
      <c r="X1311" s="1546"/>
      <c r="Y1311" s="1546"/>
      <c r="Z1311" s="1560">
        <v>17</v>
      </c>
      <c r="AA1311" s="1546">
        <v>0.3</v>
      </c>
      <c r="AB1311" s="1546">
        <v>1000</v>
      </c>
      <c r="AC1311" s="1561">
        <v>0</v>
      </c>
      <c r="AD1311" s="1550">
        <v>0</v>
      </c>
      <c r="AE1311" s="1550">
        <v>1</v>
      </c>
      <c r="AF1311" s="1550"/>
      <c r="AG1311" s="1769"/>
      <c r="AH1311" s="1769"/>
      <c r="AI1311" s="1562" t="s">
        <v>3595</v>
      </c>
      <c r="AJ1311" s="1552" t="s">
        <v>3346</v>
      </c>
      <c r="AK1311" s="1546"/>
      <c r="AL1311" s="1546"/>
      <c r="AM1311" s="1546"/>
      <c r="AN1311" s="1546"/>
      <c r="AO1311" s="1564"/>
      <c r="AP1311" s="1546"/>
      <c r="AQ1311" s="1565"/>
      <c r="AR1311" s="1560"/>
      <c r="AS1311" s="1546"/>
      <c r="AT1311" s="1546"/>
      <c r="AU1311" s="1546"/>
    </row>
    <row r="1312" spans="1:47" s="1566" customFormat="1" ht="15" customHeight="1" x14ac:dyDescent="0.2">
      <c r="A1312" s="1556"/>
      <c r="B1312" s="1546"/>
      <c r="C1312" s="2663"/>
      <c r="D1312" s="2046"/>
      <c r="E1312" s="1546"/>
      <c r="F1312" s="1653"/>
      <c r="G1312" s="1540">
        <v>37245508</v>
      </c>
      <c r="H1312" s="1557" t="s">
        <v>3589</v>
      </c>
      <c r="I1312" s="1557"/>
      <c r="J1312" s="1557"/>
      <c r="K1312" s="1557"/>
      <c r="L1312" s="1557"/>
      <c r="M1312" s="1557"/>
      <c r="N1312" s="1558"/>
      <c r="O1312" s="1546">
        <v>879</v>
      </c>
      <c r="P1312" s="1559">
        <v>44179</v>
      </c>
      <c r="Q1312" s="1546" t="s">
        <v>3592</v>
      </c>
      <c r="R1312" s="1546" t="s">
        <v>3564</v>
      </c>
      <c r="S1312" s="1546" t="s">
        <v>309</v>
      </c>
      <c r="T1312" s="1546" t="s">
        <v>60</v>
      </c>
      <c r="U1312" s="1546" t="s">
        <v>2869</v>
      </c>
      <c r="V1312" s="1545" t="s">
        <v>1157</v>
      </c>
      <c r="W1312" s="1546">
        <v>1</v>
      </c>
      <c r="X1312" s="1546"/>
      <c r="Y1312" s="1546"/>
      <c r="Z1312" s="1560">
        <v>17</v>
      </c>
      <c r="AA1312" s="1546">
        <v>0.3</v>
      </c>
      <c r="AB1312" s="1546">
        <v>1000</v>
      </c>
      <c r="AC1312" s="1561">
        <v>0</v>
      </c>
      <c r="AD1312" s="1550">
        <v>0</v>
      </c>
      <c r="AE1312" s="1550">
        <v>1</v>
      </c>
      <c r="AF1312" s="1550"/>
      <c r="AG1312" s="1769"/>
      <c r="AH1312" s="1769"/>
      <c r="AI1312" s="1562" t="s">
        <v>3595</v>
      </c>
      <c r="AJ1312" s="1552" t="s">
        <v>4093</v>
      </c>
      <c r="AK1312" s="1546"/>
      <c r="AL1312" s="1546"/>
      <c r="AM1312" s="1546"/>
      <c r="AN1312" s="1546"/>
      <c r="AO1312" s="1564"/>
      <c r="AP1312" s="1546"/>
      <c r="AQ1312" s="1565"/>
      <c r="AR1312" s="1560"/>
      <c r="AS1312" s="1546"/>
      <c r="AT1312" s="1546"/>
      <c r="AU1312" s="1546"/>
    </row>
    <row r="1313" spans="1:47" s="1566" customFormat="1" ht="15" customHeight="1" x14ac:dyDescent="0.2">
      <c r="A1313" s="1556"/>
      <c r="B1313" s="1546"/>
      <c r="C1313" s="2664"/>
      <c r="D1313" s="2046"/>
      <c r="E1313" s="1546"/>
      <c r="F1313" s="1653"/>
      <c r="G1313" s="1540">
        <v>37245509</v>
      </c>
      <c r="H1313" s="1557" t="s">
        <v>3590</v>
      </c>
      <c r="I1313" s="1557"/>
      <c r="J1313" s="1557"/>
      <c r="K1313" s="1557"/>
      <c r="L1313" s="1557"/>
      <c r="M1313" s="1557"/>
      <c r="N1313" s="1558"/>
      <c r="O1313" s="1546">
        <v>880</v>
      </c>
      <c r="P1313" s="1559">
        <v>44179</v>
      </c>
      <c r="Q1313" s="1546" t="s">
        <v>3593</v>
      </c>
      <c r="R1313" s="1546" t="s">
        <v>3565</v>
      </c>
      <c r="S1313" s="1546" t="s">
        <v>309</v>
      </c>
      <c r="T1313" s="1546" t="s">
        <v>60</v>
      </c>
      <c r="U1313" s="1546" t="s">
        <v>2869</v>
      </c>
      <c r="V1313" s="1545" t="s">
        <v>1157</v>
      </c>
      <c r="W1313" s="1546">
        <v>1</v>
      </c>
      <c r="X1313" s="1546"/>
      <c r="Y1313" s="1546"/>
      <c r="Z1313" s="1560">
        <v>17</v>
      </c>
      <c r="AA1313" s="1546">
        <v>0.3</v>
      </c>
      <c r="AB1313" s="1546">
        <v>1000</v>
      </c>
      <c r="AC1313" s="1561">
        <v>0</v>
      </c>
      <c r="AD1313" s="1550">
        <v>0</v>
      </c>
      <c r="AE1313" s="1550">
        <v>1</v>
      </c>
      <c r="AF1313" s="1550"/>
      <c r="AG1313" s="1769"/>
      <c r="AH1313" s="1769"/>
      <c r="AI1313" s="1562" t="s">
        <v>3595</v>
      </c>
      <c r="AJ1313" s="1552" t="s">
        <v>4097</v>
      </c>
      <c r="AK1313" s="1546"/>
      <c r="AL1313" s="1546"/>
      <c r="AM1313" s="1546"/>
      <c r="AN1313" s="1546"/>
      <c r="AO1313" s="1564"/>
      <c r="AP1313" s="1546"/>
      <c r="AQ1313" s="1565"/>
      <c r="AR1313" s="1560"/>
      <c r="AS1313" s="1546"/>
      <c r="AT1313" s="1546"/>
      <c r="AU1313" s="1546"/>
    </row>
    <row r="1315" spans="1:47" s="209" customFormat="1" ht="15" customHeight="1" x14ac:dyDescent="0.2">
      <c r="A1315" s="105"/>
      <c r="B1315" s="210"/>
      <c r="C1315" s="2707" t="s">
        <v>3596</v>
      </c>
      <c r="D1315" s="2049"/>
      <c r="E1315" s="210" t="s">
        <v>328</v>
      </c>
      <c r="F1315" s="1593"/>
      <c r="G1315" s="139">
        <v>37379549</v>
      </c>
      <c r="H1315" s="211" t="s">
        <v>3597</v>
      </c>
      <c r="I1315" s="211"/>
      <c r="J1315" s="211"/>
      <c r="K1315" s="211"/>
      <c r="L1315" s="211"/>
      <c r="M1315" s="211"/>
      <c r="N1315" s="1066"/>
      <c r="O1315" s="210">
        <v>881</v>
      </c>
      <c r="P1315" s="215">
        <v>44188</v>
      </c>
      <c r="Q1315" s="210" t="s">
        <v>3594</v>
      </c>
      <c r="R1315" s="210" t="s">
        <v>3519</v>
      </c>
      <c r="S1315" s="210" t="s">
        <v>309</v>
      </c>
      <c r="T1315" s="210" t="s">
        <v>60</v>
      </c>
      <c r="U1315" s="139" t="s">
        <v>2912</v>
      </c>
      <c r="V1315" s="212" t="s">
        <v>1157</v>
      </c>
      <c r="W1315" s="210">
        <v>1</v>
      </c>
      <c r="X1315" s="210"/>
      <c r="Y1315" s="210"/>
      <c r="Z1315" s="212">
        <v>17</v>
      </c>
      <c r="AA1315" s="210">
        <v>0.3</v>
      </c>
      <c r="AB1315" s="210">
        <v>1000</v>
      </c>
      <c r="AC1315" s="573">
        <v>0</v>
      </c>
      <c r="AD1315" s="610">
        <v>0</v>
      </c>
      <c r="AE1315" s="610">
        <v>1</v>
      </c>
      <c r="AF1315" s="610"/>
      <c r="AG1315" s="1741"/>
      <c r="AH1315" s="1741"/>
      <c r="AI1315" s="1523" t="s">
        <v>3605</v>
      </c>
      <c r="AJ1315" s="1385" t="s">
        <v>3618</v>
      </c>
      <c r="AK1315" s="210"/>
      <c r="AL1315" s="210"/>
      <c r="AM1315" s="210"/>
      <c r="AN1315" s="210"/>
      <c r="AO1315" s="213"/>
      <c r="AP1315" s="210"/>
      <c r="AQ1315" s="214"/>
      <c r="AR1315" s="212"/>
      <c r="AS1315" s="210"/>
      <c r="AT1315" s="210"/>
      <c r="AU1315" s="210"/>
    </row>
    <row r="1316" spans="1:47" s="209" customFormat="1" ht="15" customHeight="1" x14ac:dyDescent="0.2">
      <c r="A1316" s="105"/>
      <c r="B1316" s="210"/>
      <c r="C1316" s="2708"/>
      <c r="D1316" s="2027"/>
      <c r="E1316" s="210" t="s">
        <v>328</v>
      </c>
      <c r="F1316" s="1593"/>
      <c r="G1316" s="139">
        <v>37379551</v>
      </c>
      <c r="H1316" s="211" t="s">
        <v>3598</v>
      </c>
      <c r="I1316" s="211"/>
      <c r="J1316" s="211"/>
      <c r="K1316" s="211"/>
      <c r="L1316" s="211"/>
      <c r="M1316" s="211"/>
      <c r="N1316" s="1066"/>
      <c r="O1316" s="210">
        <v>882</v>
      </c>
      <c r="P1316" s="215">
        <v>44188</v>
      </c>
      <c r="Q1316" s="210" t="s">
        <v>3602</v>
      </c>
      <c r="R1316" s="210" t="s">
        <v>3520</v>
      </c>
      <c r="S1316" s="210" t="s">
        <v>309</v>
      </c>
      <c r="T1316" s="210" t="s">
        <v>60</v>
      </c>
      <c r="U1316" s="139" t="s">
        <v>2912</v>
      </c>
      <c r="V1316" s="212" t="s">
        <v>1157</v>
      </c>
      <c r="W1316" s="210">
        <v>1</v>
      </c>
      <c r="X1316" s="210"/>
      <c r="Y1316" s="210"/>
      <c r="Z1316" s="212">
        <v>17</v>
      </c>
      <c r="AA1316" s="210">
        <v>0.3</v>
      </c>
      <c r="AB1316" s="210">
        <v>1000</v>
      </c>
      <c r="AC1316" s="573">
        <v>0</v>
      </c>
      <c r="AD1316" s="610">
        <v>0</v>
      </c>
      <c r="AE1316" s="610">
        <v>1</v>
      </c>
      <c r="AF1316" s="610"/>
      <c r="AG1316" s="1741"/>
      <c r="AH1316" s="1741"/>
      <c r="AI1316" s="1523" t="s">
        <v>3605</v>
      </c>
      <c r="AJ1316" s="1385" t="s">
        <v>3524</v>
      </c>
      <c r="AK1316" s="210"/>
      <c r="AL1316" s="210"/>
      <c r="AM1316" s="210"/>
      <c r="AN1316" s="210"/>
      <c r="AO1316" s="213"/>
      <c r="AP1316" s="210"/>
      <c r="AQ1316" s="214"/>
      <c r="AR1316" s="212"/>
      <c r="AS1316" s="210"/>
      <c r="AT1316" s="210"/>
      <c r="AU1316" s="210"/>
    </row>
    <row r="1317" spans="1:47" s="209" customFormat="1" ht="15" customHeight="1" x14ac:dyDescent="0.2">
      <c r="A1317" s="105"/>
      <c r="B1317" s="210"/>
      <c r="C1317" s="2708"/>
      <c r="D1317" s="2027"/>
      <c r="E1317" s="210" t="s">
        <v>328</v>
      </c>
      <c r="F1317" s="1593"/>
      <c r="G1317" s="139">
        <v>37379555</v>
      </c>
      <c r="H1317" s="211" t="s">
        <v>3599</v>
      </c>
      <c r="I1317" s="211"/>
      <c r="J1317" s="211"/>
      <c r="K1317" s="211"/>
      <c r="L1317" s="211"/>
      <c r="M1317" s="211"/>
      <c r="N1317" s="1066"/>
      <c r="O1317" s="210">
        <v>883</v>
      </c>
      <c r="P1317" s="215">
        <v>44188</v>
      </c>
      <c r="Q1317" s="210" t="s">
        <v>3603</v>
      </c>
      <c r="R1317" s="210" t="s">
        <v>3521</v>
      </c>
      <c r="S1317" s="210" t="s">
        <v>309</v>
      </c>
      <c r="T1317" s="210" t="s">
        <v>60</v>
      </c>
      <c r="U1317" s="139" t="s">
        <v>2912</v>
      </c>
      <c r="V1317" s="212" t="s">
        <v>1157</v>
      </c>
      <c r="W1317" s="210">
        <v>1</v>
      </c>
      <c r="X1317" s="210"/>
      <c r="Y1317" s="210"/>
      <c r="Z1317" s="212">
        <v>17</v>
      </c>
      <c r="AA1317" s="210">
        <v>0.3</v>
      </c>
      <c r="AB1317" s="210">
        <v>1000</v>
      </c>
      <c r="AC1317" s="573">
        <v>0</v>
      </c>
      <c r="AD1317" s="610">
        <v>0</v>
      </c>
      <c r="AE1317" s="610">
        <v>1</v>
      </c>
      <c r="AF1317" s="610"/>
      <c r="AG1317" s="1741"/>
      <c r="AH1317" s="1741"/>
      <c r="AI1317" s="1523" t="s">
        <v>3605</v>
      </c>
      <c r="AJ1317" s="1385" t="s">
        <v>3525</v>
      </c>
      <c r="AK1317" s="210"/>
      <c r="AL1317" s="210"/>
      <c r="AM1317" s="210"/>
      <c r="AN1317" s="210"/>
      <c r="AO1317" s="213"/>
      <c r="AP1317" s="210"/>
      <c r="AQ1317" s="214"/>
      <c r="AR1317" s="212"/>
      <c r="AS1317" s="210"/>
      <c r="AT1317" s="210"/>
      <c r="AU1317" s="210"/>
    </row>
    <row r="1318" spans="1:47" s="209" customFormat="1" ht="15" customHeight="1" x14ac:dyDescent="0.2">
      <c r="A1318" s="105"/>
      <c r="B1318" s="210"/>
      <c r="C1318" s="2709"/>
      <c r="D1318" s="2027"/>
      <c r="E1318" s="210" t="s">
        <v>328</v>
      </c>
      <c r="F1318" s="1593"/>
      <c r="G1318" s="139">
        <v>37379556</v>
      </c>
      <c r="H1318" s="211" t="s">
        <v>3600</v>
      </c>
      <c r="I1318" s="211"/>
      <c r="J1318" s="211"/>
      <c r="K1318" s="211"/>
      <c r="L1318" s="211"/>
      <c r="M1318" s="211"/>
      <c r="N1318" s="1066"/>
      <c r="O1318" s="210">
        <v>884</v>
      </c>
      <c r="P1318" s="215">
        <v>44188</v>
      </c>
      <c r="Q1318" s="210" t="s">
        <v>3604</v>
      </c>
      <c r="R1318" s="210" t="s">
        <v>3522</v>
      </c>
      <c r="S1318" s="210" t="s">
        <v>309</v>
      </c>
      <c r="T1318" s="210" t="s">
        <v>60</v>
      </c>
      <c r="U1318" s="139" t="s">
        <v>2912</v>
      </c>
      <c r="V1318" s="212" t="s">
        <v>1157</v>
      </c>
      <c r="W1318" s="210">
        <v>1</v>
      </c>
      <c r="X1318" s="210"/>
      <c r="Y1318" s="210"/>
      <c r="Z1318" s="212">
        <v>17</v>
      </c>
      <c r="AA1318" s="210">
        <v>0.3</v>
      </c>
      <c r="AB1318" s="210">
        <v>1000</v>
      </c>
      <c r="AC1318" s="573">
        <v>0</v>
      </c>
      <c r="AD1318" s="610">
        <v>0</v>
      </c>
      <c r="AE1318" s="610">
        <v>1</v>
      </c>
      <c r="AF1318" s="610"/>
      <c r="AG1318" s="1741"/>
      <c r="AH1318" s="1741"/>
      <c r="AI1318" s="1523" t="s">
        <v>3605</v>
      </c>
      <c r="AJ1318" s="1385" t="s">
        <v>3526</v>
      </c>
      <c r="AK1318" s="210"/>
      <c r="AL1318" s="210"/>
      <c r="AM1318" s="210"/>
      <c r="AN1318" s="210"/>
      <c r="AO1318" s="213"/>
      <c r="AP1318" s="210"/>
      <c r="AQ1318" s="214"/>
      <c r="AR1318" s="212"/>
      <c r="AS1318" s="210"/>
      <c r="AT1318" s="210"/>
      <c r="AU1318" s="210"/>
    </row>
    <row r="1319" spans="1:47" s="209" customFormat="1" ht="15" customHeight="1" x14ac:dyDescent="0.2">
      <c r="A1319" s="105"/>
      <c r="B1319" s="210"/>
      <c r="C1319" s="12"/>
      <c r="D1319" s="2027"/>
      <c r="E1319" s="1576" t="s">
        <v>3607</v>
      </c>
      <c r="F1319" s="1654" t="s">
        <v>3620</v>
      </c>
      <c r="G1319" s="139">
        <v>37379688</v>
      </c>
      <c r="H1319" s="211" t="s">
        <v>3606</v>
      </c>
      <c r="I1319" s="211"/>
      <c r="J1319" s="211"/>
      <c r="K1319" s="211"/>
      <c r="L1319" s="211"/>
      <c r="M1319" s="211"/>
      <c r="N1319" s="1066"/>
      <c r="O1319" s="210">
        <v>884</v>
      </c>
      <c r="P1319" s="215">
        <v>44188</v>
      </c>
      <c r="Q1319" s="210" t="s">
        <v>3604</v>
      </c>
      <c r="R1319" s="210" t="s">
        <v>3522</v>
      </c>
      <c r="S1319" s="210" t="s">
        <v>309</v>
      </c>
      <c r="T1319" s="210" t="s">
        <v>60</v>
      </c>
      <c r="U1319" s="139" t="s">
        <v>2912</v>
      </c>
      <c r="V1319" s="212" t="s">
        <v>1157</v>
      </c>
      <c r="W1319" s="210">
        <v>1</v>
      </c>
      <c r="X1319" s="210"/>
      <c r="Y1319" s="210"/>
      <c r="Z1319" s="212">
        <v>17</v>
      </c>
      <c r="AA1319" s="210">
        <v>0.3</v>
      </c>
      <c r="AB1319" s="210">
        <v>1000</v>
      </c>
      <c r="AC1319" s="573">
        <v>0</v>
      </c>
      <c r="AD1319" s="610">
        <v>0</v>
      </c>
      <c r="AE1319" s="610">
        <v>1</v>
      </c>
      <c r="AF1319" s="610"/>
      <c r="AG1319" s="1741"/>
      <c r="AH1319" s="1741"/>
      <c r="AI1319" s="1523" t="s">
        <v>3605</v>
      </c>
      <c r="AJ1319" s="1385" t="s">
        <v>3526</v>
      </c>
      <c r="AK1319" s="210"/>
      <c r="AL1319" s="210"/>
      <c r="AM1319" s="210"/>
      <c r="AN1319" s="210"/>
      <c r="AO1319" s="213"/>
      <c r="AP1319" s="210"/>
      <c r="AQ1319" s="214"/>
      <c r="AR1319" s="212"/>
      <c r="AS1319" s="210"/>
      <c r="AT1319" s="210"/>
      <c r="AU1319" s="210"/>
    </row>
    <row r="1321" spans="1:47" s="209" customFormat="1" ht="15" customHeight="1" x14ac:dyDescent="0.2">
      <c r="A1321" s="105"/>
      <c r="B1321" s="210"/>
      <c r="C1321" s="2707" t="s">
        <v>3608</v>
      </c>
      <c r="D1321" s="2049"/>
      <c r="E1321" s="210" t="s">
        <v>328</v>
      </c>
      <c r="F1321" s="1593"/>
      <c r="G1321" s="139">
        <v>37380260</v>
      </c>
      <c r="H1321" s="211" t="s">
        <v>3613</v>
      </c>
      <c r="I1321" s="211"/>
      <c r="J1321" s="211"/>
      <c r="K1321" s="211"/>
      <c r="L1321" s="211"/>
      <c r="M1321" s="211"/>
      <c r="N1321" s="1066"/>
      <c r="O1321" s="210">
        <v>885</v>
      </c>
      <c r="P1321" s="215">
        <v>44188</v>
      </c>
      <c r="Q1321" s="210" t="s">
        <v>3609</v>
      </c>
      <c r="R1321" s="210" t="s">
        <v>3519</v>
      </c>
      <c r="S1321" s="210" t="s">
        <v>309</v>
      </c>
      <c r="T1321" s="210" t="s">
        <v>60</v>
      </c>
      <c r="U1321" s="139" t="s">
        <v>2912</v>
      </c>
      <c r="V1321" s="212" t="s">
        <v>1157</v>
      </c>
      <c r="W1321" s="210">
        <v>1</v>
      </c>
      <c r="X1321" s="210"/>
      <c r="Y1321" s="210"/>
      <c r="Z1321" s="212">
        <v>17</v>
      </c>
      <c r="AA1321" s="210">
        <v>0.3</v>
      </c>
      <c r="AB1321" s="210">
        <v>1000</v>
      </c>
      <c r="AC1321" s="573">
        <v>0</v>
      </c>
      <c r="AD1321" s="610">
        <v>0</v>
      </c>
      <c r="AE1321" s="610">
        <v>1</v>
      </c>
      <c r="AF1321" s="610"/>
      <c r="AG1321" s="1741"/>
      <c r="AH1321" s="1741"/>
      <c r="AI1321" s="1523" t="s">
        <v>3617</v>
      </c>
      <c r="AJ1321" s="1385" t="s">
        <v>3619</v>
      </c>
      <c r="AK1321" s="210"/>
      <c r="AL1321" s="210"/>
      <c r="AM1321" s="210"/>
      <c r="AN1321" s="210"/>
      <c r="AO1321" s="213"/>
      <c r="AP1321" s="210"/>
      <c r="AQ1321" s="214"/>
      <c r="AR1321" s="212"/>
      <c r="AS1321" s="210"/>
      <c r="AT1321" s="210"/>
      <c r="AU1321" s="210"/>
    </row>
    <row r="1322" spans="1:47" s="209" customFormat="1" ht="15" customHeight="1" x14ac:dyDescent="0.2">
      <c r="A1322" s="105"/>
      <c r="B1322" s="210"/>
      <c r="C1322" s="2708"/>
      <c r="D1322" s="2027"/>
      <c r="E1322" s="210" t="s">
        <v>328</v>
      </c>
      <c r="F1322" s="1593"/>
      <c r="G1322" s="139">
        <v>37380267</v>
      </c>
      <c r="H1322" s="211" t="s">
        <v>3614</v>
      </c>
      <c r="I1322" s="211"/>
      <c r="J1322" s="211"/>
      <c r="K1322" s="211"/>
      <c r="L1322" s="211"/>
      <c r="M1322" s="211"/>
      <c r="N1322" s="1066"/>
      <c r="O1322" s="210">
        <v>886</v>
      </c>
      <c r="P1322" s="215">
        <v>44188</v>
      </c>
      <c r="Q1322" s="210" t="s">
        <v>3610</v>
      </c>
      <c r="R1322" s="210" t="s">
        <v>3520</v>
      </c>
      <c r="S1322" s="210" t="s">
        <v>309</v>
      </c>
      <c r="T1322" s="210" t="s">
        <v>60</v>
      </c>
      <c r="U1322" s="139" t="s">
        <v>2912</v>
      </c>
      <c r="V1322" s="212" t="s">
        <v>1157</v>
      </c>
      <c r="W1322" s="210">
        <v>1</v>
      </c>
      <c r="X1322" s="210"/>
      <c r="Y1322" s="210"/>
      <c r="Z1322" s="212">
        <v>17</v>
      </c>
      <c r="AA1322" s="210">
        <v>0.3</v>
      </c>
      <c r="AB1322" s="210">
        <v>1000</v>
      </c>
      <c r="AC1322" s="573">
        <v>0</v>
      </c>
      <c r="AD1322" s="610">
        <v>0</v>
      </c>
      <c r="AE1322" s="610">
        <v>1</v>
      </c>
      <c r="AF1322" s="610"/>
      <c r="AG1322" s="1741"/>
      <c r="AH1322" s="1741"/>
      <c r="AI1322" s="1523" t="s">
        <v>3617</v>
      </c>
      <c r="AJ1322" s="1385" t="s">
        <v>3524</v>
      </c>
      <c r="AK1322" s="210"/>
      <c r="AL1322" s="210"/>
      <c r="AM1322" s="210"/>
      <c r="AN1322" s="210"/>
      <c r="AO1322" s="213"/>
      <c r="AP1322" s="210"/>
      <c r="AQ1322" s="214"/>
      <c r="AR1322" s="212"/>
      <c r="AS1322" s="210"/>
      <c r="AT1322" s="210"/>
      <c r="AU1322" s="210"/>
    </row>
    <row r="1323" spans="1:47" s="209" customFormat="1" ht="15" customHeight="1" x14ac:dyDescent="0.2">
      <c r="A1323" s="105"/>
      <c r="B1323" s="210"/>
      <c r="C1323" s="2708"/>
      <c r="D1323" s="2027"/>
      <c r="E1323" s="210" t="s">
        <v>328</v>
      </c>
      <c r="F1323" s="1593"/>
      <c r="G1323" s="139">
        <v>37380272</v>
      </c>
      <c r="H1323" s="211" t="s">
        <v>3615</v>
      </c>
      <c r="I1323" s="211"/>
      <c r="J1323" s="211"/>
      <c r="K1323" s="211"/>
      <c r="L1323" s="211"/>
      <c r="M1323" s="211"/>
      <c r="N1323" s="1066"/>
      <c r="O1323" s="210">
        <v>887</v>
      </c>
      <c r="P1323" s="215">
        <v>44188</v>
      </c>
      <c r="Q1323" s="210" t="s">
        <v>3611</v>
      </c>
      <c r="R1323" s="210" t="s">
        <v>3521</v>
      </c>
      <c r="S1323" s="210" t="s">
        <v>309</v>
      </c>
      <c r="T1323" s="210" t="s">
        <v>60</v>
      </c>
      <c r="U1323" s="139" t="s">
        <v>2912</v>
      </c>
      <c r="V1323" s="212" t="s">
        <v>1157</v>
      </c>
      <c r="W1323" s="210">
        <v>1</v>
      </c>
      <c r="X1323" s="210"/>
      <c r="Y1323" s="210"/>
      <c r="Z1323" s="212">
        <v>17</v>
      </c>
      <c r="AA1323" s="210">
        <v>0.3</v>
      </c>
      <c r="AB1323" s="210">
        <v>1000</v>
      </c>
      <c r="AC1323" s="573">
        <v>0</v>
      </c>
      <c r="AD1323" s="610">
        <v>0</v>
      </c>
      <c r="AE1323" s="610">
        <v>1</v>
      </c>
      <c r="AF1323" s="610"/>
      <c r="AG1323" s="1741"/>
      <c r="AH1323" s="1741"/>
      <c r="AI1323" s="1523" t="s">
        <v>3617</v>
      </c>
      <c r="AJ1323" s="1385" t="s">
        <v>3525</v>
      </c>
      <c r="AK1323" s="210"/>
      <c r="AL1323" s="210"/>
      <c r="AM1323" s="210"/>
      <c r="AN1323" s="210"/>
      <c r="AO1323" s="213"/>
      <c r="AP1323" s="210"/>
      <c r="AQ1323" s="214"/>
      <c r="AR1323" s="212"/>
      <c r="AS1323" s="210"/>
      <c r="AT1323" s="210"/>
      <c r="AU1323" s="210"/>
    </row>
    <row r="1324" spans="1:47" s="209" customFormat="1" ht="15" customHeight="1" x14ac:dyDescent="0.2">
      <c r="A1324" s="105"/>
      <c r="B1324" s="210"/>
      <c r="C1324" s="2709"/>
      <c r="D1324" s="2027"/>
      <c r="E1324" s="210" t="s">
        <v>328</v>
      </c>
      <c r="F1324" s="1593"/>
      <c r="G1324" s="139">
        <v>37380277</v>
      </c>
      <c r="H1324" s="211" t="s">
        <v>3616</v>
      </c>
      <c r="I1324" s="211"/>
      <c r="J1324" s="211"/>
      <c r="K1324" s="211"/>
      <c r="L1324" s="211"/>
      <c r="M1324" s="211"/>
      <c r="N1324" s="1066"/>
      <c r="O1324" s="210">
        <v>888</v>
      </c>
      <c r="P1324" s="215">
        <v>44188</v>
      </c>
      <c r="Q1324" s="210" t="s">
        <v>3612</v>
      </c>
      <c r="R1324" s="210" t="s">
        <v>3522</v>
      </c>
      <c r="S1324" s="210" t="s">
        <v>309</v>
      </c>
      <c r="T1324" s="210" t="s">
        <v>60</v>
      </c>
      <c r="U1324" s="139" t="s">
        <v>2912</v>
      </c>
      <c r="V1324" s="212" t="s">
        <v>1157</v>
      </c>
      <c r="W1324" s="210">
        <v>1</v>
      </c>
      <c r="X1324" s="210"/>
      <c r="Y1324" s="210"/>
      <c r="Z1324" s="212">
        <v>17</v>
      </c>
      <c r="AA1324" s="210">
        <v>0.3</v>
      </c>
      <c r="AB1324" s="210">
        <v>1000</v>
      </c>
      <c r="AC1324" s="573">
        <v>0</v>
      </c>
      <c r="AD1324" s="610">
        <v>0</v>
      </c>
      <c r="AE1324" s="610">
        <v>1</v>
      </c>
      <c r="AF1324" s="610"/>
      <c r="AG1324" s="1741"/>
      <c r="AH1324" s="1741"/>
      <c r="AI1324" s="1523" t="s">
        <v>3617</v>
      </c>
      <c r="AJ1324" s="1385" t="s">
        <v>3526</v>
      </c>
      <c r="AK1324" s="210"/>
      <c r="AL1324" s="210"/>
      <c r="AM1324" s="210"/>
      <c r="AN1324" s="210"/>
      <c r="AO1324" s="213"/>
      <c r="AP1324" s="210"/>
      <c r="AQ1324" s="214"/>
      <c r="AR1324" s="212"/>
      <c r="AS1324" s="210"/>
      <c r="AT1324" s="210"/>
      <c r="AU1324" s="210"/>
    </row>
    <row r="1326" spans="1:47" s="84" customFormat="1" ht="15" customHeight="1" x14ac:dyDescent="0.2">
      <c r="A1326" s="153"/>
      <c r="B1326" s="85"/>
      <c r="C1326" s="153"/>
      <c r="D1326" s="2032"/>
      <c r="E1326" s="85" t="s">
        <v>105</v>
      </c>
      <c r="F1326" s="1594" t="s">
        <v>3628</v>
      </c>
      <c r="G1326" s="85">
        <v>37471759</v>
      </c>
      <c r="H1326" s="239" t="s">
        <v>3622</v>
      </c>
      <c r="I1326" s="239"/>
      <c r="J1326" s="239"/>
      <c r="K1326" s="239"/>
      <c r="L1326" s="239"/>
      <c r="M1326" s="239"/>
      <c r="N1326" s="155"/>
      <c r="O1326" s="85">
        <v>889</v>
      </c>
      <c r="P1326" s="240">
        <v>44192</v>
      </c>
      <c r="Q1326" s="85" t="s">
        <v>3621</v>
      </c>
      <c r="R1326" s="85" t="s">
        <v>3221</v>
      </c>
      <c r="S1326" s="85" t="s">
        <v>309</v>
      </c>
      <c r="T1326" s="85" t="s">
        <v>60</v>
      </c>
      <c r="U1326" s="246" t="s">
        <v>1785</v>
      </c>
      <c r="V1326" s="247" t="s">
        <v>254</v>
      </c>
      <c r="W1326" s="85">
        <v>7</v>
      </c>
      <c r="X1326" s="412">
        <v>6432</v>
      </c>
      <c r="Y1326" s="85"/>
      <c r="Z1326" s="241">
        <v>17</v>
      </c>
      <c r="AA1326" s="412">
        <v>0.25</v>
      </c>
      <c r="AB1326" s="412">
        <v>350</v>
      </c>
      <c r="AC1326" s="874">
        <v>0</v>
      </c>
      <c r="AD1326" s="1483">
        <v>0</v>
      </c>
      <c r="AE1326" s="1483">
        <v>1</v>
      </c>
      <c r="AF1326" s="1483"/>
      <c r="AG1326" s="1743"/>
      <c r="AH1326" s="1743"/>
      <c r="AI1326" s="1537" t="s">
        <v>3030</v>
      </c>
      <c r="AJ1326" s="1538" t="s">
        <v>3626</v>
      </c>
      <c r="AK1326" s="85"/>
      <c r="AL1326" s="85"/>
      <c r="AM1326" s="85"/>
      <c r="AN1326" s="85"/>
      <c r="AO1326" s="242"/>
      <c r="AP1326" s="85"/>
      <c r="AQ1326" s="243"/>
      <c r="AR1326" s="241"/>
      <c r="AS1326" s="85"/>
      <c r="AT1326" s="85"/>
      <c r="AU1326" s="85"/>
    </row>
    <row r="1328" spans="1:47" s="73" customFormat="1" ht="15" customHeight="1" x14ac:dyDescent="0.2">
      <c r="A1328" s="142"/>
      <c r="B1328" s="138"/>
      <c r="C1328" s="142"/>
      <c r="D1328" s="2030"/>
      <c r="E1328" s="138" t="s">
        <v>105</v>
      </c>
      <c r="F1328" s="1589" t="s">
        <v>2886</v>
      </c>
      <c r="G1328" s="138">
        <v>37489188</v>
      </c>
      <c r="H1328" s="143" t="s">
        <v>3623</v>
      </c>
      <c r="I1328" s="143"/>
      <c r="J1328" s="143"/>
      <c r="K1328" s="143"/>
      <c r="L1328" s="143"/>
      <c r="M1328" s="143"/>
      <c r="N1328" s="1525"/>
      <c r="O1328" s="138">
        <v>890</v>
      </c>
      <c r="P1328" s="169">
        <v>44193</v>
      </c>
      <c r="Q1328" s="138" t="s">
        <v>3624</v>
      </c>
      <c r="R1328" s="138" t="s">
        <v>3621</v>
      </c>
      <c r="S1328" s="138" t="s">
        <v>309</v>
      </c>
      <c r="T1328" s="138" t="s">
        <v>60</v>
      </c>
      <c r="U1328" s="486" t="s">
        <v>3625</v>
      </c>
      <c r="V1328" s="1274" t="s">
        <v>254</v>
      </c>
      <c r="W1328" s="138">
        <v>7</v>
      </c>
      <c r="X1328" s="198">
        <v>6432</v>
      </c>
      <c r="Y1328" s="138"/>
      <c r="Z1328" s="170">
        <v>17</v>
      </c>
      <c r="AA1328" s="198">
        <v>0.25</v>
      </c>
      <c r="AB1328" s="198">
        <v>350</v>
      </c>
      <c r="AC1328" s="975">
        <v>0</v>
      </c>
      <c r="AD1328" s="1484">
        <v>0</v>
      </c>
      <c r="AE1328" s="1484">
        <v>1</v>
      </c>
      <c r="AF1328" s="1484"/>
      <c r="AG1328" s="1740"/>
      <c r="AH1328" s="1740"/>
      <c r="AI1328" s="1473" t="s">
        <v>3030</v>
      </c>
      <c r="AJ1328" s="1526" t="s">
        <v>3627</v>
      </c>
      <c r="AK1328" s="138"/>
      <c r="AL1328" s="138"/>
      <c r="AM1328" s="138"/>
      <c r="AN1328" s="138"/>
      <c r="AO1328" s="171"/>
      <c r="AP1328" s="138"/>
      <c r="AQ1328" s="172"/>
      <c r="AR1328" s="170"/>
      <c r="AS1328" s="138"/>
      <c r="AT1328" s="138"/>
      <c r="AU1328" s="138"/>
    </row>
    <row r="1329" spans="1:47" s="73" customFormat="1" ht="15" customHeight="1" x14ac:dyDescent="0.2">
      <c r="A1329" s="142"/>
      <c r="B1329" s="138"/>
      <c r="C1329" s="142"/>
      <c r="D1329" s="2030"/>
      <c r="E1329" s="138"/>
      <c r="F1329" s="1589"/>
      <c r="G1329" s="138"/>
      <c r="H1329" s="143"/>
      <c r="I1329" s="143"/>
      <c r="J1329" s="143"/>
      <c r="K1329" s="143"/>
      <c r="L1329" s="143"/>
      <c r="M1329" s="143"/>
      <c r="N1329" s="1525"/>
      <c r="O1329" s="138"/>
      <c r="P1329" s="169"/>
      <c r="Q1329" s="138"/>
      <c r="R1329" s="138"/>
      <c r="S1329" s="138"/>
      <c r="T1329" s="138"/>
      <c r="U1329" s="486"/>
      <c r="V1329" s="1274"/>
      <c r="W1329" s="138"/>
      <c r="X1329" s="198"/>
      <c r="Y1329" s="138"/>
      <c r="Z1329" s="170"/>
      <c r="AA1329" s="198"/>
      <c r="AB1329" s="198"/>
      <c r="AC1329" s="975"/>
      <c r="AD1329" s="1484"/>
      <c r="AE1329" s="1484"/>
      <c r="AF1329" s="1484"/>
      <c r="AG1329" s="1740"/>
      <c r="AH1329" s="1740"/>
      <c r="AI1329" s="1473"/>
      <c r="AJ1329" s="1526"/>
      <c r="AK1329" s="138"/>
      <c r="AL1329" s="138"/>
      <c r="AM1329" s="138"/>
      <c r="AN1329" s="138"/>
      <c r="AO1329" s="171"/>
      <c r="AP1329" s="138"/>
      <c r="AQ1329" s="172"/>
      <c r="AR1329" s="170"/>
      <c r="AS1329" s="138"/>
      <c r="AT1329" s="138"/>
      <c r="AU1329" s="138"/>
    </row>
    <row r="1330" spans="1:47" x14ac:dyDescent="0.2">
      <c r="G1330" s="1">
        <v>37768353</v>
      </c>
    </row>
    <row r="1331" spans="1:47" s="84" customFormat="1" ht="15" customHeight="1" x14ac:dyDescent="0.2">
      <c r="A1331" s="153"/>
      <c r="B1331" s="85"/>
      <c r="C1331" s="1699">
        <v>0.75</v>
      </c>
      <c r="D1331" s="2051" t="s">
        <v>3262</v>
      </c>
      <c r="E1331" s="85" t="s">
        <v>328</v>
      </c>
      <c r="F1331" s="1594" t="s">
        <v>2886</v>
      </c>
      <c r="G1331" s="85">
        <v>37489377</v>
      </c>
      <c r="H1331" s="239" t="s">
        <v>3631</v>
      </c>
      <c r="I1331" s="239"/>
      <c r="J1331" s="239"/>
      <c r="K1331" s="239"/>
      <c r="L1331" s="239"/>
      <c r="M1331" s="239"/>
      <c r="N1331" s="155"/>
      <c r="O1331" s="85">
        <v>891</v>
      </c>
      <c r="P1331" s="240">
        <v>44193</v>
      </c>
      <c r="Q1331" s="85" t="s">
        <v>3630</v>
      </c>
      <c r="R1331" s="85" t="s">
        <v>3621</v>
      </c>
      <c r="S1331" s="85" t="s">
        <v>309</v>
      </c>
      <c r="T1331" s="85" t="s">
        <v>60</v>
      </c>
      <c r="U1331" s="246" t="s">
        <v>1785</v>
      </c>
      <c r="V1331" s="247" t="s">
        <v>254</v>
      </c>
      <c r="W1331" s="85">
        <v>7</v>
      </c>
      <c r="X1331" s="412">
        <v>15008</v>
      </c>
      <c r="Y1331" s="85"/>
      <c r="Z1331" s="241">
        <v>17</v>
      </c>
      <c r="AA1331" s="246">
        <v>0.25</v>
      </c>
      <c r="AB1331" s="412">
        <v>25000</v>
      </c>
      <c r="AC1331" s="874">
        <v>0</v>
      </c>
      <c r="AD1331" s="1483">
        <v>0</v>
      </c>
      <c r="AE1331" s="1483">
        <v>1</v>
      </c>
      <c r="AF1331" s="1483"/>
      <c r="AG1331" s="1743"/>
      <c r="AH1331" s="1743"/>
      <c r="AI1331" s="1537" t="s">
        <v>3030</v>
      </c>
      <c r="AJ1331" s="1538" t="s">
        <v>3629</v>
      </c>
      <c r="AK1331" s="85"/>
      <c r="AL1331" s="85"/>
      <c r="AM1331" s="85"/>
      <c r="AN1331" s="85"/>
      <c r="AO1331" s="242"/>
      <c r="AP1331" s="85"/>
      <c r="AQ1331" s="243"/>
      <c r="AR1331" s="241"/>
      <c r="AS1331" s="85"/>
      <c r="AT1331" s="85"/>
      <c r="AU1331" s="85"/>
    </row>
    <row r="1332" spans="1:47" s="84" customFormat="1" ht="15" customHeight="1" x14ac:dyDescent="0.2">
      <c r="A1332" s="153"/>
      <c r="B1332" s="85"/>
      <c r="C1332" s="153"/>
      <c r="D1332" s="2052" t="s">
        <v>3747</v>
      </c>
      <c r="E1332" s="85" t="s">
        <v>328</v>
      </c>
      <c r="F1332" s="1594" t="s">
        <v>2886</v>
      </c>
      <c r="G1332" s="85">
        <v>37489378</v>
      </c>
      <c r="H1332" s="239" t="s">
        <v>3633</v>
      </c>
      <c r="I1332" s="239"/>
      <c r="J1332" s="239"/>
      <c r="K1332" s="239"/>
      <c r="L1332" s="239"/>
      <c r="M1332" s="239"/>
      <c r="N1332" s="155"/>
      <c r="O1332" s="85">
        <v>892</v>
      </c>
      <c r="P1332" s="240">
        <v>44193</v>
      </c>
      <c r="Q1332" s="85" t="s">
        <v>3632</v>
      </c>
      <c r="R1332" s="85" t="s">
        <v>3630</v>
      </c>
      <c r="S1332" s="85" t="s">
        <v>309</v>
      </c>
      <c r="T1332" s="412" t="s">
        <v>22</v>
      </c>
      <c r="U1332" s="246" t="s">
        <v>3331</v>
      </c>
      <c r="V1332" s="247" t="s">
        <v>254</v>
      </c>
      <c r="W1332" s="85">
        <v>7</v>
      </c>
      <c r="X1332" s="246">
        <v>15008</v>
      </c>
      <c r="Y1332" s="246"/>
      <c r="Z1332" s="247">
        <v>17</v>
      </c>
      <c r="AA1332" s="246">
        <v>0.25</v>
      </c>
      <c r="AB1332" s="246">
        <v>25000</v>
      </c>
      <c r="AC1332" s="874">
        <v>0</v>
      </c>
      <c r="AD1332" s="1483">
        <v>0</v>
      </c>
      <c r="AE1332" s="1483">
        <v>1</v>
      </c>
      <c r="AF1332" s="1483"/>
      <c r="AG1332" s="1743"/>
      <c r="AH1332" s="1743"/>
      <c r="AI1332" s="1537" t="s">
        <v>3030</v>
      </c>
      <c r="AJ1332" s="1538" t="s">
        <v>3634</v>
      </c>
      <c r="AK1332" s="85"/>
      <c r="AL1332" s="85"/>
      <c r="AM1332" s="85"/>
      <c r="AN1332" s="85"/>
      <c r="AO1332" s="242"/>
      <c r="AP1332" s="85"/>
      <c r="AQ1332" s="243"/>
      <c r="AR1332" s="241"/>
      <c r="AS1332" s="85"/>
      <c r="AT1332" s="85"/>
      <c r="AU1332" s="85"/>
    </row>
    <row r="1334" spans="1:47" s="84" customFormat="1" ht="15" customHeight="1" x14ac:dyDescent="0.2">
      <c r="A1334" s="153"/>
      <c r="B1334" s="85"/>
      <c r="C1334" s="2648" t="s">
        <v>3737</v>
      </c>
      <c r="D1334" s="2052" t="s">
        <v>3748</v>
      </c>
      <c r="E1334" s="85" t="s">
        <v>328</v>
      </c>
      <c r="F1334" s="1594" t="s">
        <v>3081</v>
      </c>
      <c r="G1334" s="85">
        <v>37490423</v>
      </c>
      <c r="H1334" s="239" t="s">
        <v>3640</v>
      </c>
      <c r="I1334" s="239"/>
      <c r="J1334" s="239"/>
      <c r="K1334" s="239"/>
      <c r="L1334" s="239"/>
      <c r="M1334" s="239"/>
      <c r="N1334" s="155"/>
      <c r="O1334" s="85">
        <v>893</v>
      </c>
      <c r="P1334" s="240">
        <v>44193</v>
      </c>
      <c r="Q1334" s="85" t="s">
        <v>3636</v>
      </c>
      <c r="R1334" s="85" t="s">
        <v>3338</v>
      </c>
      <c r="S1334" s="85" t="s">
        <v>309</v>
      </c>
      <c r="T1334" s="85" t="s">
        <v>60</v>
      </c>
      <c r="U1334" s="85" t="s">
        <v>2869</v>
      </c>
      <c r="V1334" s="241" t="s">
        <v>254</v>
      </c>
      <c r="W1334" s="85">
        <v>7</v>
      </c>
      <c r="X1334" s="246">
        <v>21440</v>
      </c>
      <c r="Y1334" s="85"/>
      <c r="Z1334" s="241">
        <v>17</v>
      </c>
      <c r="AA1334" s="85">
        <v>0.3</v>
      </c>
      <c r="AB1334" s="246">
        <v>17000</v>
      </c>
      <c r="AC1334" s="874">
        <v>0</v>
      </c>
      <c r="AD1334" s="1483">
        <v>0</v>
      </c>
      <c r="AE1334" s="1483">
        <v>1</v>
      </c>
      <c r="AF1334" s="1483"/>
      <c r="AG1334" s="1743"/>
      <c r="AH1334" s="1743"/>
      <c r="AI1334" s="1537" t="s">
        <v>3030</v>
      </c>
      <c r="AJ1334" s="1538" t="s">
        <v>3635</v>
      </c>
      <c r="AK1334" s="85"/>
      <c r="AL1334" s="85"/>
      <c r="AM1334" s="85"/>
      <c r="AN1334" s="85"/>
      <c r="AO1334" s="242"/>
      <c r="AP1334" s="85"/>
      <c r="AQ1334" s="243"/>
      <c r="AR1334" s="241"/>
      <c r="AS1334" s="85"/>
      <c r="AT1334" s="85"/>
      <c r="AU1334" s="85"/>
    </row>
    <row r="1335" spans="1:47" s="84" customFormat="1" ht="15" customHeight="1" x14ac:dyDescent="0.2">
      <c r="A1335" s="153"/>
      <c r="B1335" s="85"/>
      <c r="C1335" s="2648"/>
      <c r="D1335" s="2052" t="s">
        <v>3082</v>
      </c>
      <c r="E1335" s="85" t="s">
        <v>328</v>
      </c>
      <c r="F1335" s="1594" t="s">
        <v>3081</v>
      </c>
      <c r="G1335" s="85">
        <v>37490424</v>
      </c>
      <c r="H1335" s="239" t="s">
        <v>3641</v>
      </c>
      <c r="I1335" s="239"/>
      <c r="J1335" s="239"/>
      <c r="K1335" s="239"/>
      <c r="L1335" s="239"/>
      <c r="M1335" s="239"/>
      <c r="N1335" s="155"/>
      <c r="O1335" s="85">
        <v>894</v>
      </c>
      <c r="P1335" s="240">
        <v>44193</v>
      </c>
      <c r="Q1335" s="85" t="s">
        <v>3637</v>
      </c>
      <c r="R1335" s="85" t="s">
        <v>3636</v>
      </c>
      <c r="S1335" s="85" t="s">
        <v>309</v>
      </c>
      <c r="T1335" s="85" t="s">
        <v>60</v>
      </c>
      <c r="U1335" s="85" t="s">
        <v>2869</v>
      </c>
      <c r="V1335" s="241" t="s">
        <v>254</v>
      </c>
      <c r="W1335" s="85">
        <v>7</v>
      </c>
      <c r="X1335" s="246">
        <v>21440</v>
      </c>
      <c r="Y1335" s="85"/>
      <c r="Z1335" s="241">
        <v>17</v>
      </c>
      <c r="AA1335" s="85">
        <v>0.3</v>
      </c>
      <c r="AB1335" s="246">
        <v>17000</v>
      </c>
      <c r="AC1335" s="874">
        <v>0</v>
      </c>
      <c r="AD1335" s="1483">
        <v>0</v>
      </c>
      <c r="AE1335" s="1483">
        <v>1</v>
      </c>
      <c r="AF1335" s="1483"/>
      <c r="AG1335" s="1743"/>
      <c r="AH1335" s="1743"/>
      <c r="AI1335" s="1537" t="s">
        <v>3030</v>
      </c>
      <c r="AJ1335" s="1436" t="s">
        <v>3655</v>
      </c>
      <c r="AK1335" s="85"/>
      <c r="AL1335" s="85"/>
      <c r="AM1335" s="85"/>
      <c r="AN1335" s="85"/>
      <c r="AO1335" s="242"/>
      <c r="AP1335" s="85"/>
      <c r="AQ1335" s="243"/>
      <c r="AR1335" s="241"/>
      <c r="AS1335" s="85"/>
      <c r="AT1335" s="85"/>
      <c r="AU1335" s="85"/>
    </row>
    <row r="1336" spans="1:47" s="84" customFormat="1" ht="15" customHeight="1" x14ac:dyDescent="0.2">
      <c r="A1336" s="153"/>
      <c r="B1336" s="85"/>
      <c r="C1336" s="2648"/>
      <c r="D1336" s="2052" t="s">
        <v>3749</v>
      </c>
      <c r="E1336" s="85" t="s">
        <v>328</v>
      </c>
      <c r="F1336" s="1594" t="s">
        <v>3081</v>
      </c>
      <c r="G1336" s="85">
        <v>37490425</v>
      </c>
      <c r="H1336" s="239" t="s">
        <v>3642</v>
      </c>
      <c r="I1336" s="239"/>
      <c r="J1336" s="239"/>
      <c r="K1336" s="239"/>
      <c r="L1336" s="239"/>
      <c r="M1336" s="239"/>
      <c r="N1336" s="155"/>
      <c r="O1336" s="85">
        <v>895</v>
      </c>
      <c r="P1336" s="240">
        <v>44193</v>
      </c>
      <c r="Q1336" s="85" t="s">
        <v>3638</v>
      </c>
      <c r="R1336" s="85" t="s">
        <v>3636</v>
      </c>
      <c r="S1336" s="85" t="s">
        <v>309</v>
      </c>
      <c r="T1336" s="85" t="s">
        <v>60</v>
      </c>
      <c r="U1336" s="85" t="s">
        <v>2869</v>
      </c>
      <c r="V1336" s="241" t="s">
        <v>254</v>
      </c>
      <c r="W1336" s="85">
        <v>7</v>
      </c>
      <c r="X1336" s="246">
        <v>21440</v>
      </c>
      <c r="Y1336" s="85"/>
      <c r="Z1336" s="241">
        <v>17</v>
      </c>
      <c r="AA1336" s="85">
        <v>0.3</v>
      </c>
      <c r="AB1336" s="246">
        <v>17000</v>
      </c>
      <c r="AC1336" s="874">
        <v>0</v>
      </c>
      <c r="AD1336" s="1483">
        <v>0</v>
      </c>
      <c r="AE1336" s="1483">
        <v>1</v>
      </c>
      <c r="AF1336" s="1483"/>
      <c r="AG1336" s="1743"/>
      <c r="AH1336" s="1743"/>
      <c r="AI1336" s="1537" t="s">
        <v>3030</v>
      </c>
      <c r="AJ1336" s="1436" t="s">
        <v>3656</v>
      </c>
      <c r="AK1336" s="85"/>
      <c r="AL1336" s="85"/>
      <c r="AM1336" s="85"/>
      <c r="AN1336" s="85"/>
      <c r="AO1336" s="242"/>
      <c r="AP1336" s="85"/>
      <c r="AQ1336" s="243"/>
      <c r="AR1336" s="241"/>
      <c r="AS1336" s="85"/>
      <c r="AT1336" s="85"/>
      <c r="AU1336" s="85"/>
    </row>
    <row r="1337" spans="1:47" s="84" customFormat="1" ht="15" customHeight="1" x14ac:dyDescent="0.2">
      <c r="A1337" s="153"/>
      <c r="B1337" s="85"/>
      <c r="C1337" s="2648"/>
      <c r="D1337" s="2052" t="s">
        <v>3750</v>
      </c>
      <c r="E1337" s="85" t="s">
        <v>328</v>
      </c>
      <c r="F1337" s="1594" t="s">
        <v>3081</v>
      </c>
      <c r="G1337" s="85">
        <v>37490426</v>
      </c>
      <c r="H1337" s="239" t="s">
        <v>3643</v>
      </c>
      <c r="I1337" s="239"/>
      <c r="J1337" s="239"/>
      <c r="K1337" s="239"/>
      <c r="L1337" s="239"/>
      <c r="M1337" s="239"/>
      <c r="N1337" s="155"/>
      <c r="O1337" s="85">
        <v>896</v>
      </c>
      <c r="P1337" s="240">
        <v>44193</v>
      </c>
      <c r="Q1337" s="85" t="s">
        <v>3639</v>
      </c>
      <c r="R1337" s="85" t="s">
        <v>3636</v>
      </c>
      <c r="S1337" s="85" t="s">
        <v>309</v>
      </c>
      <c r="T1337" s="85" t="s">
        <v>60</v>
      </c>
      <c r="U1337" s="85" t="s">
        <v>2869</v>
      </c>
      <c r="V1337" s="241" t="s">
        <v>254</v>
      </c>
      <c r="W1337" s="85">
        <v>7</v>
      </c>
      <c r="X1337" s="246">
        <v>21440</v>
      </c>
      <c r="Y1337" s="85"/>
      <c r="Z1337" s="241">
        <v>17</v>
      </c>
      <c r="AA1337" s="85">
        <v>0.3</v>
      </c>
      <c r="AB1337" s="246">
        <v>17000</v>
      </c>
      <c r="AC1337" s="874">
        <v>0</v>
      </c>
      <c r="AD1337" s="1483">
        <v>0</v>
      </c>
      <c r="AE1337" s="1483">
        <v>1</v>
      </c>
      <c r="AF1337" s="1483"/>
      <c r="AG1337" s="1743"/>
      <c r="AH1337" s="1743"/>
      <c r="AI1337" s="1537" t="s">
        <v>3030</v>
      </c>
      <c r="AJ1337" s="1436" t="s">
        <v>3657</v>
      </c>
      <c r="AK1337" s="85"/>
      <c r="AL1337" s="85"/>
      <c r="AM1337" s="85"/>
      <c r="AN1337" s="85"/>
      <c r="AO1337" s="242"/>
      <c r="AP1337" s="85"/>
      <c r="AQ1337" s="243"/>
      <c r="AR1337" s="241"/>
      <c r="AS1337" s="85"/>
      <c r="AT1337" s="85"/>
      <c r="AU1337" s="85"/>
    </row>
    <row r="1338" spans="1:47" x14ac:dyDescent="0.2">
      <c r="D1338" s="2053"/>
      <c r="AB1338" s="216"/>
    </row>
    <row r="1339" spans="1:47" s="84" customFormat="1" ht="15" customHeight="1" x14ac:dyDescent="0.2">
      <c r="A1339" s="153"/>
      <c r="B1339" s="85"/>
      <c r="C1339" s="2648" t="s">
        <v>3738</v>
      </c>
      <c r="D1339" s="2052" t="s">
        <v>3751</v>
      </c>
      <c r="E1339" s="85" t="s">
        <v>328</v>
      </c>
      <c r="F1339" s="1594" t="s">
        <v>3081</v>
      </c>
      <c r="G1339" s="85">
        <v>37490427</v>
      </c>
      <c r="H1339" s="239" t="s">
        <v>3645</v>
      </c>
      <c r="I1339" s="239"/>
      <c r="J1339" s="239"/>
      <c r="K1339" s="239"/>
      <c r="L1339" s="239"/>
      <c r="M1339" s="239"/>
      <c r="N1339" s="155"/>
      <c r="O1339" s="85">
        <v>897</v>
      </c>
      <c r="P1339" s="240">
        <v>44193</v>
      </c>
      <c r="Q1339" s="85" t="s">
        <v>3644</v>
      </c>
      <c r="R1339" s="85" t="s">
        <v>3639</v>
      </c>
      <c r="S1339" s="85" t="s">
        <v>309</v>
      </c>
      <c r="T1339" s="85" t="s">
        <v>60</v>
      </c>
      <c r="U1339" s="412" t="s">
        <v>1785</v>
      </c>
      <c r="V1339" s="241" t="s">
        <v>254</v>
      </c>
      <c r="W1339" s="85">
        <v>7</v>
      </c>
      <c r="X1339" s="246">
        <v>21440</v>
      </c>
      <c r="Y1339" s="85"/>
      <c r="Z1339" s="241">
        <v>17</v>
      </c>
      <c r="AA1339" s="85">
        <v>0.3</v>
      </c>
      <c r="AB1339" s="246">
        <v>17000</v>
      </c>
      <c r="AC1339" s="874">
        <v>0</v>
      </c>
      <c r="AD1339" s="1483">
        <v>0</v>
      </c>
      <c r="AE1339" s="1483">
        <v>1</v>
      </c>
      <c r="AF1339" s="1483"/>
      <c r="AG1339" s="1743"/>
      <c r="AH1339" s="1743"/>
      <c r="AI1339" s="1537" t="s">
        <v>3030</v>
      </c>
      <c r="AJ1339" s="1538" t="s">
        <v>3635</v>
      </c>
      <c r="AK1339" s="85"/>
      <c r="AL1339" s="85"/>
      <c r="AM1339" s="85"/>
      <c r="AN1339" s="85"/>
      <c r="AO1339" s="242"/>
      <c r="AP1339" s="85"/>
      <c r="AQ1339" s="243"/>
      <c r="AR1339" s="241"/>
      <c r="AS1339" s="85"/>
      <c r="AT1339" s="85"/>
      <c r="AU1339" s="85"/>
    </row>
    <row r="1340" spans="1:47" s="84" customFormat="1" ht="15" customHeight="1" x14ac:dyDescent="0.2">
      <c r="A1340" s="153"/>
      <c r="B1340" s="85"/>
      <c r="C1340" s="2648"/>
      <c r="D1340" s="2052" t="s">
        <v>3752</v>
      </c>
      <c r="E1340" s="85" t="s">
        <v>328</v>
      </c>
      <c r="F1340" s="1594" t="s">
        <v>3081</v>
      </c>
      <c r="G1340" s="85">
        <v>37490428</v>
      </c>
      <c r="H1340" s="239" t="s">
        <v>3649</v>
      </c>
      <c r="I1340" s="239"/>
      <c r="J1340" s="239"/>
      <c r="K1340" s="239"/>
      <c r="L1340" s="239"/>
      <c r="M1340" s="239"/>
      <c r="N1340" s="155"/>
      <c r="O1340" s="85">
        <v>898</v>
      </c>
      <c r="P1340" s="240">
        <v>44193</v>
      </c>
      <c r="Q1340" s="85" t="s">
        <v>3646</v>
      </c>
      <c r="R1340" s="85" t="s">
        <v>3644</v>
      </c>
      <c r="S1340" s="85" t="s">
        <v>309</v>
      </c>
      <c r="T1340" s="85" t="s">
        <v>60</v>
      </c>
      <c r="U1340" s="246" t="s">
        <v>1785</v>
      </c>
      <c r="V1340" s="241" t="s">
        <v>254</v>
      </c>
      <c r="W1340" s="85">
        <v>7</v>
      </c>
      <c r="X1340" s="246">
        <v>21440</v>
      </c>
      <c r="Y1340" s="85"/>
      <c r="Z1340" s="241">
        <v>17</v>
      </c>
      <c r="AA1340" s="85">
        <v>0.3</v>
      </c>
      <c r="AB1340" s="246">
        <v>17000</v>
      </c>
      <c r="AC1340" s="874">
        <v>0</v>
      </c>
      <c r="AD1340" s="1483">
        <v>0</v>
      </c>
      <c r="AE1340" s="1483">
        <v>1</v>
      </c>
      <c r="AF1340" s="1483"/>
      <c r="AG1340" s="1743"/>
      <c r="AH1340" s="1743"/>
      <c r="AI1340" s="1537" t="s">
        <v>3030</v>
      </c>
      <c r="AJ1340" s="1436" t="s">
        <v>3655</v>
      </c>
      <c r="AK1340" s="85"/>
      <c r="AL1340" s="85"/>
      <c r="AM1340" s="85"/>
      <c r="AN1340" s="85"/>
      <c r="AO1340" s="242"/>
      <c r="AP1340" s="85"/>
      <c r="AQ1340" s="243"/>
      <c r="AR1340" s="241"/>
      <c r="AS1340" s="85"/>
      <c r="AT1340" s="85"/>
      <c r="AU1340" s="85"/>
    </row>
    <row r="1341" spans="1:47" s="84" customFormat="1" ht="15" customHeight="1" x14ac:dyDescent="0.2">
      <c r="A1341" s="153"/>
      <c r="B1341" s="85"/>
      <c r="C1341" s="2648"/>
      <c r="D1341" s="2052" t="s">
        <v>3751</v>
      </c>
      <c r="E1341" s="85" t="s">
        <v>328</v>
      </c>
      <c r="F1341" s="1594" t="s">
        <v>3081</v>
      </c>
      <c r="G1341" s="85">
        <v>37490429</v>
      </c>
      <c r="H1341" s="239" t="s">
        <v>3650</v>
      </c>
      <c r="I1341" s="239"/>
      <c r="J1341" s="239"/>
      <c r="K1341" s="239"/>
      <c r="L1341" s="239"/>
      <c r="M1341" s="239"/>
      <c r="N1341" s="155"/>
      <c r="O1341" s="85">
        <v>899</v>
      </c>
      <c r="P1341" s="240">
        <v>44193</v>
      </c>
      <c r="Q1341" s="85" t="s">
        <v>3647</v>
      </c>
      <c r="R1341" s="85" t="s">
        <v>3644</v>
      </c>
      <c r="S1341" s="85" t="s">
        <v>309</v>
      </c>
      <c r="T1341" s="85" t="s">
        <v>60</v>
      </c>
      <c r="U1341" s="246" t="s">
        <v>1785</v>
      </c>
      <c r="V1341" s="241" t="s">
        <v>254</v>
      </c>
      <c r="W1341" s="85">
        <v>7</v>
      </c>
      <c r="X1341" s="246">
        <v>21440</v>
      </c>
      <c r="Y1341" s="85"/>
      <c r="Z1341" s="241">
        <v>17</v>
      </c>
      <c r="AA1341" s="85">
        <v>0.3</v>
      </c>
      <c r="AB1341" s="246">
        <v>17000</v>
      </c>
      <c r="AC1341" s="874">
        <v>0</v>
      </c>
      <c r="AD1341" s="1483">
        <v>0</v>
      </c>
      <c r="AE1341" s="1483">
        <v>1</v>
      </c>
      <c r="AF1341" s="1483"/>
      <c r="AG1341" s="1743"/>
      <c r="AH1341" s="1743"/>
      <c r="AI1341" s="1537" t="s">
        <v>3030</v>
      </c>
      <c r="AJ1341" s="1436" t="s">
        <v>3656</v>
      </c>
      <c r="AK1341" s="85"/>
      <c r="AL1341" s="85"/>
      <c r="AM1341" s="85"/>
      <c r="AN1341" s="85"/>
      <c r="AO1341" s="242"/>
      <c r="AP1341" s="85"/>
      <c r="AQ1341" s="243"/>
      <c r="AR1341" s="241"/>
      <c r="AS1341" s="85"/>
      <c r="AT1341" s="85"/>
      <c r="AU1341" s="85"/>
    </row>
    <row r="1342" spans="1:47" s="84" customFormat="1" ht="15" customHeight="1" x14ac:dyDescent="0.2">
      <c r="A1342" s="153"/>
      <c r="B1342" s="85"/>
      <c r="C1342" s="2648"/>
      <c r="D1342" s="2052" t="s">
        <v>3753</v>
      </c>
      <c r="E1342" s="85" t="s">
        <v>328</v>
      </c>
      <c r="F1342" s="1594" t="s">
        <v>3081</v>
      </c>
      <c r="G1342" s="85">
        <v>37490430</v>
      </c>
      <c r="H1342" s="239" t="s">
        <v>3651</v>
      </c>
      <c r="I1342" s="239"/>
      <c r="J1342" s="239"/>
      <c r="K1342" s="239"/>
      <c r="L1342" s="239"/>
      <c r="M1342" s="239"/>
      <c r="N1342" s="155"/>
      <c r="O1342" s="85">
        <v>900</v>
      </c>
      <c r="P1342" s="240">
        <v>44193</v>
      </c>
      <c r="Q1342" s="85" t="s">
        <v>3648</v>
      </c>
      <c r="R1342" s="85" t="s">
        <v>3644</v>
      </c>
      <c r="S1342" s="85" t="s">
        <v>309</v>
      </c>
      <c r="T1342" s="85" t="s">
        <v>60</v>
      </c>
      <c r="U1342" s="246" t="s">
        <v>1785</v>
      </c>
      <c r="V1342" s="241" t="s">
        <v>254</v>
      </c>
      <c r="W1342" s="85">
        <v>7</v>
      </c>
      <c r="X1342" s="246">
        <v>21440</v>
      </c>
      <c r="Y1342" s="85"/>
      <c r="Z1342" s="241">
        <v>17</v>
      </c>
      <c r="AA1342" s="85">
        <v>0.3</v>
      </c>
      <c r="AB1342" s="246">
        <v>17000</v>
      </c>
      <c r="AC1342" s="874">
        <v>0</v>
      </c>
      <c r="AD1342" s="1483">
        <v>0</v>
      </c>
      <c r="AE1342" s="1483">
        <v>1</v>
      </c>
      <c r="AF1342" s="1483"/>
      <c r="AG1342" s="1743"/>
      <c r="AH1342" s="1743"/>
      <c r="AI1342" s="1537" t="s">
        <v>3030</v>
      </c>
      <c r="AJ1342" s="1436" t="s">
        <v>3657</v>
      </c>
      <c r="AK1342" s="85"/>
      <c r="AL1342" s="85"/>
      <c r="AM1342" s="85"/>
      <c r="AN1342" s="85"/>
      <c r="AO1342" s="242"/>
      <c r="AP1342" s="85"/>
      <c r="AQ1342" s="243"/>
      <c r="AR1342" s="241"/>
      <c r="AS1342" s="85"/>
      <c r="AT1342" s="85"/>
      <c r="AU1342" s="85"/>
    </row>
    <row r="1343" spans="1:47" x14ac:dyDescent="0.2">
      <c r="D1343" s="2053"/>
    </row>
    <row r="1344" spans="1:47" s="73" customFormat="1" ht="15" customHeight="1" x14ac:dyDescent="0.2">
      <c r="A1344" s="142"/>
      <c r="B1344" s="138"/>
      <c r="C1344" s="2649" t="s">
        <v>3739</v>
      </c>
      <c r="D1344" s="2054" t="s">
        <v>3754</v>
      </c>
      <c r="E1344" s="138" t="s">
        <v>328</v>
      </c>
      <c r="F1344" s="1589" t="s">
        <v>3081</v>
      </c>
      <c r="G1344" s="138">
        <v>37490491</v>
      </c>
      <c r="H1344" s="143" t="s">
        <v>3652</v>
      </c>
      <c r="I1344" s="143"/>
      <c r="J1344" s="143"/>
      <c r="K1344" s="143"/>
      <c r="L1344" s="143"/>
      <c r="M1344" s="143"/>
      <c r="N1344" s="1525"/>
      <c r="O1344" s="138">
        <v>901</v>
      </c>
      <c r="P1344" s="169">
        <v>44193</v>
      </c>
      <c r="Q1344" s="138" t="s">
        <v>3653</v>
      </c>
      <c r="R1344" s="138" t="s">
        <v>3636</v>
      </c>
      <c r="S1344" s="138" t="s">
        <v>309</v>
      </c>
      <c r="T1344" s="138" t="s">
        <v>60</v>
      </c>
      <c r="U1344" s="198" t="s">
        <v>3667</v>
      </c>
      <c r="V1344" s="170" t="s">
        <v>254</v>
      </c>
      <c r="W1344" s="138">
        <v>7</v>
      </c>
      <c r="X1344" s="486">
        <v>21440</v>
      </c>
      <c r="Y1344" s="138"/>
      <c r="Z1344" s="170">
        <v>17</v>
      </c>
      <c r="AA1344" s="138">
        <v>0.3</v>
      </c>
      <c r="AB1344" s="486">
        <v>17000</v>
      </c>
      <c r="AC1344" s="975">
        <v>0</v>
      </c>
      <c r="AD1344" s="1484">
        <v>0</v>
      </c>
      <c r="AE1344" s="1484">
        <v>1</v>
      </c>
      <c r="AF1344" s="1484"/>
      <c r="AG1344" s="1740"/>
      <c r="AH1344" s="1740"/>
      <c r="AI1344" s="1473" t="s">
        <v>3030</v>
      </c>
      <c r="AJ1344" s="1526" t="s">
        <v>3654</v>
      </c>
      <c r="AK1344" s="138"/>
      <c r="AL1344" s="138"/>
      <c r="AM1344" s="138"/>
      <c r="AN1344" s="138"/>
      <c r="AO1344" s="171"/>
      <c r="AP1344" s="138"/>
      <c r="AQ1344" s="172"/>
      <c r="AR1344" s="170"/>
      <c r="AS1344" s="138"/>
      <c r="AT1344" s="138"/>
      <c r="AU1344" s="138"/>
    </row>
    <row r="1345" spans="1:47" s="73" customFormat="1" ht="15" customHeight="1" x14ac:dyDescent="0.2">
      <c r="A1345" s="142"/>
      <c r="B1345" s="138"/>
      <c r="C1345" s="2649"/>
      <c r="D1345" s="2054" t="s">
        <v>3755</v>
      </c>
      <c r="E1345" s="138" t="s">
        <v>328</v>
      </c>
      <c r="F1345" s="1589" t="s">
        <v>3081</v>
      </c>
      <c r="G1345" s="138">
        <v>37490492</v>
      </c>
      <c r="H1345" s="143" t="s">
        <v>3659</v>
      </c>
      <c r="I1345" s="143"/>
      <c r="J1345" s="143"/>
      <c r="K1345" s="143"/>
      <c r="L1345" s="143"/>
      <c r="M1345" s="143"/>
      <c r="N1345" s="1525"/>
      <c r="O1345" s="138">
        <v>902</v>
      </c>
      <c r="P1345" s="169">
        <v>44193</v>
      </c>
      <c r="Q1345" s="138" t="s">
        <v>3658</v>
      </c>
      <c r="R1345" s="138" t="s">
        <v>3653</v>
      </c>
      <c r="S1345" s="138" t="s">
        <v>309</v>
      </c>
      <c r="T1345" s="138" t="s">
        <v>60</v>
      </c>
      <c r="U1345" s="138" t="s">
        <v>3667</v>
      </c>
      <c r="V1345" s="170" t="s">
        <v>254</v>
      </c>
      <c r="W1345" s="138">
        <v>7</v>
      </c>
      <c r="X1345" s="486">
        <v>21440</v>
      </c>
      <c r="Y1345" s="138"/>
      <c r="Z1345" s="170">
        <v>17</v>
      </c>
      <c r="AA1345" s="138">
        <v>0.3</v>
      </c>
      <c r="AB1345" s="486">
        <v>17000</v>
      </c>
      <c r="AC1345" s="975">
        <v>0</v>
      </c>
      <c r="AD1345" s="1484">
        <v>0</v>
      </c>
      <c r="AE1345" s="1484">
        <v>1</v>
      </c>
      <c r="AF1345" s="1484"/>
      <c r="AG1345" s="1740"/>
      <c r="AH1345" s="1740"/>
      <c r="AI1345" s="1473" t="s">
        <v>3030</v>
      </c>
      <c r="AJ1345" s="1430" t="s">
        <v>3664</v>
      </c>
      <c r="AK1345" s="138"/>
      <c r="AL1345" s="138"/>
      <c r="AM1345" s="138"/>
      <c r="AN1345" s="138"/>
      <c r="AO1345" s="171"/>
      <c r="AP1345" s="138"/>
      <c r="AQ1345" s="172"/>
      <c r="AR1345" s="170"/>
      <c r="AS1345" s="138"/>
      <c r="AT1345" s="138"/>
      <c r="AU1345" s="138"/>
    </row>
    <row r="1346" spans="1:47" s="73" customFormat="1" ht="15" customHeight="1" x14ac:dyDescent="0.2">
      <c r="A1346" s="142"/>
      <c r="B1346" s="138"/>
      <c r="C1346" s="2649"/>
      <c r="D1346" s="2054" t="s">
        <v>2983</v>
      </c>
      <c r="E1346" s="138" t="s">
        <v>328</v>
      </c>
      <c r="F1346" s="1589" t="s">
        <v>3081</v>
      </c>
      <c r="G1346" s="138">
        <v>37490493</v>
      </c>
      <c r="H1346" s="143" t="s">
        <v>3660</v>
      </c>
      <c r="I1346" s="143"/>
      <c r="J1346" s="143"/>
      <c r="K1346" s="143"/>
      <c r="L1346" s="143"/>
      <c r="M1346" s="143"/>
      <c r="N1346" s="1525"/>
      <c r="O1346" s="138">
        <v>903</v>
      </c>
      <c r="P1346" s="169">
        <v>44193</v>
      </c>
      <c r="Q1346" s="138" t="s">
        <v>3662</v>
      </c>
      <c r="R1346" s="138" t="s">
        <v>3653</v>
      </c>
      <c r="S1346" s="138" t="s">
        <v>309</v>
      </c>
      <c r="T1346" s="138" t="s">
        <v>60</v>
      </c>
      <c r="U1346" s="138" t="s">
        <v>3667</v>
      </c>
      <c r="V1346" s="170" t="s">
        <v>254</v>
      </c>
      <c r="W1346" s="138">
        <v>7</v>
      </c>
      <c r="X1346" s="486">
        <v>21440</v>
      </c>
      <c r="Y1346" s="138"/>
      <c r="Z1346" s="170">
        <v>17</v>
      </c>
      <c r="AA1346" s="138">
        <v>0.3</v>
      </c>
      <c r="AB1346" s="486">
        <v>17000</v>
      </c>
      <c r="AC1346" s="975">
        <v>0</v>
      </c>
      <c r="AD1346" s="1484">
        <v>0</v>
      </c>
      <c r="AE1346" s="1484">
        <v>1</v>
      </c>
      <c r="AF1346" s="1484"/>
      <c r="AG1346" s="1740"/>
      <c r="AH1346" s="1740"/>
      <c r="AI1346" s="1473" t="s">
        <v>3030</v>
      </c>
      <c r="AJ1346" s="1430" t="s">
        <v>3664</v>
      </c>
      <c r="AK1346" s="138"/>
      <c r="AL1346" s="138"/>
      <c r="AM1346" s="138"/>
      <c r="AN1346" s="138"/>
      <c r="AO1346" s="171"/>
      <c r="AP1346" s="138"/>
      <c r="AQ1346" s="172"/>
      <c r="AR1346" s="170"/>
      <c r="AS1346" s="138"/>
      <c r="AT1346" s="138"/>
      <c r="AU1346" s="138"/>
    </row>
    <row r="1347" spans="1:47" s="73" customFormat="1" ht="15" customHeight="1" x14ac:dyDescent="0.2">
      <c r="A1347" s="142"/>
      <c r="B1347" s="138"/>
      <c r="C1347" s="2649"/>
      <c r="D1347" s="2054" t="s">
        <v>3756</v>
      </c>
      <c r="E1347" s="138" t="s">
        <v>328</v>
      </c>
      <c r="F1347" s="1589" t="s">
        <v>3081</v>
      </c>
      <c r="G1347" s="138">
        <v>37490494</v>
      </c>
      <c r="H1347" s="143" t="s">
        <v>3661</v>
      </c>
      <c r="I1347" s="143"/>
      <c r="J1347" s="143"/>
      <c r="K1347" s="143"/>
      <c r="L1347" s="143"/>
      <c r="M1347" s="143"/>
      <c r="N1347" s="1525"/>
      <c r="O1347" s="138">
        <v>904</v>
      </c>
      <c r="P1347" s="169">
        <v>44193</v>
      </c>
      <c r="Q1347" s="138" t="s">
        <v>3663</v>
      </c>
      <c r="R1347" s="138" t="s">
        <v>3653</v>
      </c>
      <c r="S1347" s="138" t="s">
        <v>309</v>
      </c>
      <c r="T1347" s="138" t="s">
        <v>60</v>
      </c>
      <c r="U1347" s="138" t="s">
        <v>3667</v>
      </c>
      <c r="V1347" s="170" t="s">
        <v>254</v>
      </c>
      <c r="W1347" s="138">
        <v>7</v>
      </c>
      <c r="X1347" s="486">
        <v>21440</v>
      </c>
      <c r="Y1347" s="138"/>
      <c r="Z1347" s="170">
        <v>17</v>
      </c>
      <c r="AA1347" s="138">
        <v>0.3</v>
      </c>
      <c r="AB1347" s="486">
        <v>17000</v>
      </c>
      <c r="AC1347" s="975">
        <v>0</v>
      </c>
      <c r="AD1347" s="1484">
        <v>0</v>
      </c>
      <c r="AE1347" s="1484">
        <v>1</v>
      </c>
      <c r="AF1347" s="1484"/>
      <c r="AG1347" s="1740"/>
      <c r="AH1347" s="1740"/>
      <c r="AI1347" s="1473" t="s">
        <v>3030</v>
      </c>
      <c r="AJ1347" s="1430" t="s">
        <v>3664</v>
      </c>
      <c r="AK1347" s="138"/>
      <c r="AL1347" s="138"/>
      <c r="AM1347" s="138"/>
      <c r="AN1347" s="138"/>
      <c r="AO1347" s="171"/>
      <c r="AP1347" s="138"/>
      <c r="AQ1347" s="172"/>
      <c r="AR1347" s="170"/>
      <c r="AS1347" s="138"/>
      <c r="AT1347" s="138"/>
      <c r="AU1347" s="138"/>
    </row>
    <row r="1349" spans="1:47" s="73" customFormat="1" ht="15" customHeight="1" x14ac:dyDescent="0.2">
      <c r="A1349" s="142"/>
      <c r="B1349" s="138"/>
      <c r="C1349" s="2649" t="s">
        <v>3740</v>
      </c>
      <c r="D1349" s="2054" t="s">
        <v>3757</v>
      </c>
      <c r="E1349" s="138" t="s">
        <v>328</v>
      </c>
      <c r="F1349" s="1589" t="s">
        <v>3081</v>
      </c>
      <c r="G1349" s="138">
        <v>37490495</v>
      </c>
      <c r="H1349" s="143" t="s">
        <v>3666</v>
      </c>
      <c r="I1349" s="143"/>
      <c r="J1349" s="143"/>
      <c r="K1349" s="143"/>
      <c r="L1349" s="143"/>
      <c r="M1349" s="143"/>
      <c r="N1349" s="1525"/>
      <c r="O1349" s="138">
        <v>905</v>
      </c>
      <c r="P1349" s="169">
        <v>44193</v>
      </c>
      <c r="Q1349" s="138" t="s">
        <v>3665</v>
      </c>
      <c r="R1349" s="138" t="s">
        <v>3663</v>
      </c>
      <c r="S1349" s="138" t="s">
        <v>309</v>
      </c>
      <c r="T1349" s="138" t="s">
        <v>60</v>
      </c>
      <c r="U1349" s="198" t="s">
        <v>3625</v>
      </c>
      <c r="V1349" s="170" t="s">
        <v>254</v>
      </c>
      <c r="W1349" s="138">
        <v>7</v>
      </c>
      <c r="X1349" s="486">
        <v>21440</v>
      </c>
      <c r="Y1349" s="138"/>
      <c r="Z1349" s="170">
        <v>17</v>
      </c>
      <c r="AA1349" s="138">
        <v>0.3</v>
      </c>
      <c r="AB1349" s="486">
        <v>17000</v>
      </c>
      <c r="AC1349" s="975">
        <v>0</v>
      </c>
      <c r="AD1349" s="1484">
        <v>0</v>
      </c>
      <c r="AE1349" s="1484">
        <v>1</v>
      </c>
      <c r="AF1349" s="1484"/>
      <c r="AG1349" s="1740"/>
      <c r="AH1349" s="1740"/>
      <c r="AI1349" s="1473" t="s">
        <v>3030</v>
      </c>
      <c r="AJ1349" s="1430" t="s">
        <v>3664</v>
      </c>
      <c r="AK1349" s="138"/>
      <c r="AL1349" s="138"/>
      <c r="AM1349" s="138"/>
      <c r="AN1349" s="138"/>
      <c r="AO1349" s="171"/>
      <c r="AP1349" s="138"/>
      <c r="AQ1349" s="172"/>
      <c r="AR1349" s="170"/>
      <c r="AS1349" s="138"/>
      <c r="AT1349" s="138"/>
      <c r="AU1349" s="138"/>
    </row>
    <row r="1350" spans="1:47" s="73" customFormat="1" ht="15" customHeight="1" x14ac:dyDescent="0.2">
      <c r="A1350" s="142"/>
      <c r="B1350" s="138"/>
      <c r="C1350" s="2649"/>
      <c r="D1350" s="2054" t="s">
        <v>3758</v>
      </c>
      <c r="E1350" s="138" t="s">
        <v>328</v>
      </c>
      <c r="F1350" s="1589" t="s">
        <v>3081</v>
      </c>
      <c r="G1350" s="138">
        <v>37490496</v>
      </c>
      <c r="H1350" s="143" t="s">
        <v>3668</v>
      </c>
      <c r="I1350" s="143"/>
      <c r="J1350" s="143"/>
      <c r="K1350" s="143"/>
      <c r="L1350" s="143"/>
      <c r="M1350" s="143"/>
      <c r="N1350" s="1525"/>
      <c r="O1350" s="138">
        <v>906</v>
      </c>
      <c r="P1350" s="169">
        <v>44193</v>
      </c>
      <c r="Q1350" s="138" t="s">
        <v>3671</v>
      </c>
      <c r="R1350" s="138" t="s">
        <v>3665</v>
      </c>
      <c r="S1350" s="138" t="s">
        <v>309</v>
      </c>
      <c r="T1350" s="138" t="s">
        <v>60</v>
      </c>
      <c r="U1350" s="138" t="s">
        <v>3625</v>
      </c>
      <c r="V1350" s="170" t="s">
        <v>254</v>
      </c>
      <c r="W1350" s="138">
        <v>7</v>
      </c>
      <c r="X1350" s="486">
        <v>21440</v>
      </c>
      <c r="Y1350" s="138"/>
      <c r="Z1350" s="170">
        <v>17</v>
      </c>
      <c r="AA1350" s="138">
        <v>0.3</v>
      </c>
      <c r="AB1350" s="486">
        <v>17000</v>
      </c>
      <c r="AC1350" s="975">
        <v>0</v>
      </c>
      <c r="AD1350" s="1484">
        <v>0</v>
      </c>
      <c r="AE1350" s="1484">
        <v>1</v>
      </c>
      <c r="AF1350" s="1484"/>
      <c r="AG1350" s="1740"/>
      <c r="AH1350" s="1740"/>
      <c r="AI1350" s="1473" t="s">
        <v>3030</v>
      </c>
      <c r="AJ1350" s="1430" t="s">
        <v>3664</v>
      </c>
      <c r="AK1350" s="138"/>
      <c r="AL1350" s="138"/>
      <c r="AM1350" s="138"/>
      <c r="AN1350" s="138"/>
      <c r="AO1350" s="171"/>
      <c r="AP1350" s="138"/>
      <c r="AQ1350" s="172"/>
      <c r="AR1350" s="170"/>
      <c r="AS1350" s="138"/>
      <c r="AT1350" s="138"/>
      <c r="AU1350" s="138"/>
    </row>
    <row r="1351" spans="1:47" s="73" customFormat="1" ht="15" customHeight="1" x14ac:dyDescent="0.2">
      <c r="A1351" s="142"/>
      <c r="B1351" s="138"/>
      <c r="C1351" s="2649"/>
      <c r="D1351" s="2054" t="s">
        <v>3759</v>
      </c>
      <c r="E1351" s="138" t="s">
        <v>328</v>
      </c>
      <c r="F1351" s="1589" t="s">
        <v>3081</v>
      </c>
      <c r="G1351" s="138">
        <v>37490498</v>
      </c>
      <c r="H1351" s="143" t="s">
        <v>3669</v>
      </c>
      <c r="I1351" s="143"/>
      <c r="J1351" s="143"/>
      <c r="K1351" s="143"/>
      <c r="L1351" s="143"/>
      <c r="M1351" s="143"/>
      <c r="N1351" s="1525"/>
      <c r="O1351" s="138">
        <v>907</v>
      </c>
      <c r="P1351" s="169">
        <v>44193</v>
      </c>
      <c r="Q1351" s="138" t="s">
        <v>3672</v>
      </c>
      <c r="R1351" s="138" t="s">
        <v>3665</v>
      </c>
      <c r="S1351" s="138" t="s">
        <v>309</v>
      </c>
      <c r="T1351" s="138" t="s">
        <v>60</v>
      </c>
      <c r="U1351" s="138" t="s">
        <v>3625</v>
      </c>
      <c r="V1351" s="170" t="s">
        <v>254</v>
      </c>
      <c r="W1351" s="138">
        <v>7</v>
      </c>
      <c r="X1351" s="486">
        <v>21440</v>
      </c>
      <c r="Y1351" s="138"/>
      <c r="Z1351" s="170">
        <v>17</v>
      </c>
      <c r="AA1351" s="138">
        <v>0.3</v>
      </c>
      <c r="AB1351" s="486">
        <v>17000</v>
      </c>
      <c r="AC1351" s="975">
        <v>0</v>
      </c>
      <c r="AD1351" s="1484">
        <v>0</v>
      </c>
      <c r="AE1351" s="1484">
        <v>1</v>
      </c>
      <c r="AF1351" s="1484"/>
      <c r="AG1351" s="1740"/>
      <c r="AH1351" s="1740"/>
      <c r="AI1351" s="1473" t="s">
        <v>3030</v>
      </c>
      <c r="AJ1351" s="1430" t="s">
        <v>3664</v>
      </c>
      <c r="AK1351" s="138"/>
      <c r="AL1351" s="138"/>
      <c r="AM1351" s="138"/>
      <c r="AN1351" s="138"/>
      <c r="AO1351" s="171"/>
      <c r="AP1351" s="138"/>
      <c r="AQ1351" s="172"/>
      <c r="AR1351" s="170"/>
      <c r="AS1351" s="138"/>
      <c r="AT1351" s="138"/>
      <c r="AU1351" s="138"/>
    </row>
    <row r="1352" spans="1:47" s="73" customFormat="1" ht="15" customHeight="1" x14ac:dyDescent="0.2">
      <c r="A1352" s="142"/>
      <c r="B1352" s="138"/>
      <c r="C1352" s="2649"/>
      <c r="D1352" s="2054" t="s">
        <v>3004</v>
      </c>
      <c r="E1352" s="138" t="s">
        <v>328</v>
      </c>
      <c r="F1352" s="1589" t="s">
        <v>3081</v>
      </c>
      <c r="G1352" s="138">
        <v>37490500</v>
      </c>
      <c r="H1352" s="143" t="s">
        <v>3670</v>
      </c>
      <c r="I1352" s="143"/>
      <c r="J1352" s="143"/>
      <c r="K1352" s="143"/>
      <c r="L1352" s="143"/>
      <c r="M1352" s="143"/>
      <c r="N1352" s="1525"/>
      <c r="O1352" s="138">
        <v>908</v>
      </c>
      <c r="P1352" s="169">
        <v>44193</v>
      </c>
      <c r="Q1352" s="138" t="s">
        <v>3673</v>
      </c>
      <c r="R1352" s="138" t="s">
        <v>3665</v>
      </c>
      <c r="S1352" s="138" t="s">
        <v>309</v>
      </c>
      <c r="T1352" s="138" t="s">
        <v>60</v>
      </c>
      <c r="U1352" s="138" t="s">
        <v>3625</v>
      </c>
      <c r="V1352" s="170" t="s">
        <v>254</v>
      </c>
      <c r="W1352" s="138">
        <v>7</v>
      </c>
      <c r="X1352" s="486">
        <v>21440</v>
      </c>
      <c r="Y1352" s="138"/>
      <c r="Z1352" s="170">
        <v>17</v>
      </c>
      <c r="AA1352" s="138">
        <v>0.3</v>
      </c>
      <c r="AB1352" s="486">
        <v>17000</v>
      </c>
      <c r="AC1352" s="975">
        <v>0</v>
      </c>
      <c r="AD1352" s="1484">
        <v>0</v>
      </c>
      <c r="AE1352" s="1484">
        <v>1</v>
      </c>
      <c r="AF1352" s="1484"/>
      <c r="AG1352" s="1740"/>
      <c r="AH1352" s="1740"/>
      <c r="AI1352" s="1473" t="s">
        <v>3030</v>
      </c>
      <c r="AJ1352" s="1430" t="s">
        <v>3664</v>
      </c>
      <c r="AK1352" s="138"/>
      <c r="AL1352" s="138"/>
      <c r="AM1352" s="138"/>
      <c r="AN1352" s="138"/>
      <c r="AO1352" s="171"/>
      <c r="AP1352" s="138"/>
      <c r="AQ1352" s="172"/>
      <c r="AR1352" s="170"/>
      <c r="AS1352" s="138"/>
      <c r="AT1352" s="138"/>
      <c r="AU1352" s="138"/>
    </row>
    <row r="1354" spans="1:47" s="84" customFormat="1" ht="15" customHeight="1" x14ac:dyDescent="0.2">
      <c r="A1354" s="153"/>
      <c r="B1354" s="85"/>
      <c r="C1354" s="2648" t="s">
        <v>3741</v>
      </c>
      <c r="D1354" s="2052" t="s">
        <v>3760</v>
      </c>
      <c r="E1354" s="85" t="s">
        <v>328</v>
      </c>
      <c r="F1354" s="1594" t="s">
        <v>3081</v>
      </c>
      <c r="G1354" s="85">
        <v>37491759</v>
      </c>
      <c r="H1354" s="239" t="s">
        <v>3674</v>
      </c>
      <c r="I1354" s="239"/>
      <c r="J1354" s="239"/>
      <c r="K1354" s="239"/>
      <c r="L1354" s="239"/>
      <c r="M1354" s="239"/>
      <c r="N1354" s="155"/>
      <c r="O1354" s="85">
        <v>909</v>
      </c>
      <c r="P1354" s="240">
        <v>44193</v>
      </c>
      <c r="Q1354" s="85" t="s">
        <v>3675</v>
      </c>
      <c r="R1354" s="85" t="s">
        <v>3636</v>
      </c>
      <c r="S1354" s="85" t="s">
        <v>309</v>
      </c>
      <c r="T1354" s="85" t="s">
        <v>60</v>
      </c>
      <c r="U1354" s="412" t="s">
        <v>2912</v>
      </c>
      <c r="V1354" s="241" t="s">
        <v>254</v>
      </c>
      <c r="W1354" s="85">
        <v>7</v>
      </c>
      <c r="X1354" s="246">
        <v>21440</v>
      </c>
      <c r="Y1354" s="85"/>
      <c r="Z1354" s="241">
        <v>17</v>
      </c>
      <c r="AA1354" s="85">
        <v>0.3</v>
      </c>
      <c r="AB1354" s="246">
        <v>17000</v>
      </c>
      <c r="AC1354" s="874">
        <v>0</v>
      </c>
      <c r="AD1354" s="1483">
        <v>0</v>
      </c>
      <c r="AE1354" s="1483">
        <v>1</v>
      </c>
      <c r="AF1354" s="1483"/>
      <c r="AG1354" s="1743"/>
      <c r="AH1354" s="1743"/>
      <c r="AI1354" s="1537" t="s">
        <v>3030</v>
      </c>
      <c r="AJ1354" s="1538" t="s">
        <v>3635</v>
      </c>
      <c r="AK1354" s="85"/>
      <c r="AL1354" s="85"/>
      <c r="AM1354" s="85"/>
      <c r="AN1354" s="85"/>
      <c r="AO1354" s="242"/>
      <c r="AP1354" s="85"/>
      <c r="AQ1354" s="243"/>
      <c r="AR1354" s="241"/>
      <c r="AS1354" s="85"/>
      <c r="AT1354" s="85"/>
      <c r="AU1354" s="85"/>
    </row>
    <row r="1355" spans="1:47" s="84" customFormat="1" ht="15" customHeight="1" x14ac:dyDescent="0.2">
      <c r="A1355" s="153"/>
      <c r="B1355" s="85"/>
      <c r="C1355" s="2648"/>
      <c r="D1355" s="2052" t="s">
        <v>3761</v>
      </c>
      <c r="E1355" s="85" t="s">
        <v>328</v>
      </c>
      <c r="F1355" s="1594" t="s">
        <v>3081</v>
      </c>
      <c r="G1355" s="85">
        <v>37491764</v>
      </c>
      <c r="H1355" s="239" t="s">
        <v>3677</v>
      </c>
      <c r="I1355" s="239"/>
      <c r="J1355" s="239"/>
      <c r="K1355" s="239"/>
      <c r="L1355" s="239"/>
      <c r="M1355" s="239"/>
      <c r="N1355" s="155"/>
      <c r="O1355" s="85">
        <v>910</v>
      </c>
      <c r="P1355" s="240">
        <v>44193</v>
      </c>
      <c r="Q1355" s="85" t="s">
        <v>3676</v>
      </c>
      <c r="R1355" s="85" t="s">
        <v>3675</v>
      </c>
      <c r="S1355" s="85" t="s">
        <v>309</v>
      </c>
      <c r="T1355" s="85" t="s">
        <v>60</v>
      </c>
      <c r="U1355" s="85" t="s">
        <v>2912</v>
      </c>
      <c r="V1355" s="241" t="s">
        <v>254</v>
      </c>
      <c r="W1355" s="85">
        <v>7</v>
      </c>
      <c r="X1355" s="246">
        <v>21440</v>
      </c>
      <c r="Y1355" s="85"/>
      <c r="Z1355" s="241">
        <v>17</v>
      </c>
      <c r="AA1355" s="85">
        <v>0.3</v>
      </c>
      <c r="AB1355" s="246">
        <v>17000</v>
      </c>
      <c r="AC1355" s="874">
        <v>0</v>
      </c>
      <c r="AD1355" s="1483">
        <v>0</v>
      </c>
      <c r="AE1355" s="1483">
        <v>1</v>
      </c>
      <c r="AF1355" s="1483"/>
      <c r="AG1355" s="1743"/>
      <c r="AH1355" s="1743"/>
      <c r="AI1355" s="1537" t="s">
        <v>3030</v>
      </c>
      <c r="AJ1355" s="1538" t="s">
        <v>3635</v>
      </c>
      <c r="AK1355" s="85"/>
      <c r="AL1355" s="85"/>
      <c r="AM1355" s="85"/>
      <c r="AN1355" s="85"/>
      <c r="AO1355" s="242"/>
      <c r="AP1355" s="85"/>
      <c r="AQ1355" s="243"/>
      <c r="AR1355" s="241"/>
      <c r="AS1355" s="85"/>
      <c r="AT1355" s="85"/>
      <c r="AU1355" s="85"/>
    </row>
    <row r="1356" spans="1:47" s="84" customFormat="1" ht="15" customHeight="1" x14ac:dyDescent="0.2">
      <c r="A1356" s="153"/>
      <c r="B1356" s="85"/>
      <c r="C1356" s="2648"/>
      <c r="D1356" s="2052" t="s">
        <v>3749</v>
      </c>
      <c r="E1356" s="85" t="s">
        <v>328</v>
      </c>
      <c r="F1356" s="1594" t="s">
        <v>3081</v>
      </c>
      <c r="G1356" s="85">
        <v>37491767</v>
      </c>
      <c r="H1356" s="239" t="s">
        <v>3678</v>
      </c>
      <c r="I1356" s="239"/>
      <c r="J1356" s="239"/>
      <c r="K1356" s="239"/>
      <c r="L1356" s="239"/>
      <c r="M1356" s="239"/>
      <c r="N1356" s="155"/>
      <c r="O1356" s="85">
        <v>911</v>
      </c>
      <c r="P1356" s="240">
        <v>44193</v>
      </c>
      <c r="Q1356" s="85" t="s">
        <v>3676</v>
      </c>
      <c r="R1356" s="85" t="s">
        <v>3675</v>
      </c>
      <c r="S1356" s="85" t="s">
        <v>309</v>
      </c>
      <c r="T1356" s="85" t="s">
        <v>60</v>
      </c>
      <c r="U1356" s="85" t="s">
        <v>2912</v>
      </c>
      <c r="V1356" s="241" t="s">
        <v>254</v>
      </c>
      <c r="W1356" s="85">
        <v>7</v>
      </c>
      <c r="X1356" s="246">
        <v>21440</v>
      </c>
      <c r="Y1356" s="85"/>
      <c r="Z1356" s="241">
        <v>17</v>
      </c>
      <c r="AA1356" s="85">
        <v>0.3</v>
      </c>
      <c r="AB1356" s="246">
        <v>17000</v>
      </c>
      <c r="AC1356" s="874">
        <v>0</v>
      </c>
      <c r="AD1356" s="1483">
        <v>0</v>
      </c>
      <c r="AE1356" s="1483">
        <v>1</v>
      </c>
      <c r="AF1356" s="1483"/>
      <c r="AG1356" s="1743"/>
      <c r="AH1356" s="1743"/>
      <c r="AI1356" s="1537" t="s">
        <v>3030</v>
      </c>
      <c r="AJ1356" s="1538" t="s">
        <v>3635</v>
      </c>
      <c r="AK1356" s="85"/>
      <c r="AL1356" s="85"/>
      <c r="AM1356" s="85"/>
      <c r="AN1356" s="85"/>
      <c r="AO1356" s="242"/>
      <c r="AP1356" s="85"/>
      <c r="AQ1356" s="243"/>
      <c r="AR1356" s="241"/>
      <c r="AS1356" s="85"/>
      <c r="AT1356" s="85"/>
      <c r="AU1356" s="85"/>
    </row>
    <row r="1357" spans="1:47" s="84" customFormat="1" ht="15" customHeight="1" x14ac:dyDescent="0.2">
      <c r="A1357" s="153"/>
      <c r="B1357" s="85"/>
      <c r="C1357" s="2648"/>
      <c r="D1357" s="2052" t="s">
        <v>3762</v>
      </c>
      <c r="E1357" s="85" t="s">
        <v>328</v>
      </c>
      <c r="F1357" s="1594" t="s">
        <v>3081</v>
      </c>
      <c r="G1357" s="85">
        <v>37491768</v>
      </c>
      <c r="H1357" s="239" t="s">
        <v>3679</v>
      </c>
      <c r="I1357" s="239"/>
      <c r="J1357" s="239"/>
      <c r="K1357" s="239"/>
      <c r="L1357" s="239"/>
      <c r="M1357" s="239"/>
      <c r="N1357" s="155"/>
      <c r="O1357" s="85">
        <v>912</v>
      </c>
      <c r="P1357" s="240">
        <v>44193</v>
      </c>
      <c r="Q1357" s="85" t="s">
        <v>3676</v>
      </c>
      <c r="R1357" s="85" t="s">
        <v>3675</v>
      </c>
      <c r="S1357" s="85" t="s">
        <v>309</v>
      </c>
      <c r="T1357" s="85" t="s">
        <v>60</v>
      </c>
      <c r="U1357" s="85" t="s">
        <v>2912</v>
      </c>
      <c r="V1357" s="241" t="s">
        <v>254</v>
      </c>
      <c r="W1357" s="85">
        <v>7</v>
      </c>
      <c r="X1357" s="246">
        <v>21440</v>
      </c>
      <c r="Y1357" s="85"/>
      <c r="Z1357" s="241">
        <v>17</v>
      </c>
      <c r="AA1357" s="85">
        <v>0.3</v>
      </c>
      <c r="AB1357" s="246">
        <v>17000</v>
      </c>
      <c r="AC1357" s="874">
        <v>0</v>
      </c>
      <c r="AD1357" s="1483">
        <v>0</v>
      </c>
      <c r="AE1357" s="1483">
        <v>1</v>
      </c>
      <c r="AF1357" s="1483"/>
      <c r="AG1357" s="1743"/>
      <c r="AH1357" s="1743"/>
      <c r="AI1357" s="1537" t="s">
        <v>3030</v>
      </c>
      <c r="AJ1357" s="1538" t="s">
        <v>3635</v>
      </c>
      <c r="AK1357" s="85"/>
      <c r="AL1357" s="85"/>
      <c r="AM1357" s="85"/>
      <c r="AN1357" s="85"/>
      <c r="AO1357" s="242"/>
      <c r="AP1357" s="85"/>
      <c r="AQ1357" s="243"/>
      <c r="AR1357" s="241"/>
      <c r="AS1357" s="85"/>
      <c r="AT1357" s="85"/>
      <c r="AU1357" s="85"/>
    </row>
    <row r="1358" spans="1:47" x14ac:dyDescent="0.2">
      <c r="D1358" s="2053"/>
    </row>
    <row r="1359" spans="1:47" s="73" customFormat="1" ht="15" customHeight="1" x14ac:dyDescent="0.2">
      <c r="A1359" s="142"/>
      <c r="B1359" s="138"/>
      <c r="C1359" s="2649" t="s">
        <v>3742</v>
      </c>
      <c r="D1359" s="2054" t="s">
        <v>3757</v>
      </c>
      <c r="E1359" s="138" t="s">
        <v>328</v>
      </c>
      <c r="F1359" s="1589" t="s">
        <v>3081</v>
      </c>
      <c r="G1359" s="138">
        <v>37492115</v>
      </c>
      <c r="H1359" s="143" t="s">
        <v>3681</v>
      </c>
      <c r="I1359" s="143"/>
      <c r="J1359" s="143"/>
      <c r="K1359" s="143"/>
      <c r="L1359" s="143"/>
      <c r="M1359" s="143"/>
      <c r="N1359" s="1525"/>
      <c r="O1359" s="138">
        <v>913</v>
      </c>
      <c r="P1359" s="169">
        <v>44193</v>
      </c>
      <c r="Q1359" s="138" t="s">
        <v>3680</v>
      </c>
      <c r="R1359" s="138" t="s">
        <v>3653</v>
      </c>
      <c r="S1359" s="138" t="s">
        <v>309</v>
      </c>
      <c r="T1359" s="138" t="s">
        <v>60</v>
      </c>
      <c r="U1359" s="198" t="s">
        <v>3682</v>
      </c>
      <c r="V1359" s="170" t="s">
        <v>254</v>
      </c>
      <c r="W1359" s="138">
        <v>7</v>
      </c>
      <c r="X1359" s="486">
        <v>21440</v>
      </c>
      <c r="Y1359" s="138"/>
      <c r="Z1359" s="170">
        <v>17</v>
      </c>
      <c r="AA1359" s="138">
        <v>0.3</v>
      </c>
      <c r="AB1359" s="486">
        <v>17000</v>
      </c>
      <c r="AC1359" s="975">
        <v>0</v>
      </c>
      <c r="AD1359" s="1484">
        <v>0</v>
      </c>
      <c r="AE1359" s="1484">
        <v>1</v>
      </c>
      <c r="AF1359" s="1484"/>
      <c r="AG1359" s="1740"/>
      <c r="AH1359" s="1740"/>
      <c r="AI1359" s="1473" t="s">
        <v>3030</v>
      </c>
      <c r="AJ1359" s="1526" t="s">
        <v>3654</v>
      </c>
      <c r="AK1359" s="138"/>
      <c r="AL1359" s="138"/>
      <c r="AM1359" s="138"/>
      <c r="AN1359" s="138"/>
      <c r="AO1359" s="171"/>
      <c r="AP1359" s="138"/>
      <c r="AQ1359" s="172"/>
      <c r="AR1359" s="170"/>
      <c r="AS1359" s="138"/>
      <c r="AT1359" s="138"/>
      <c r="AU1359" s="138"/>
    </row>
    <row r="1360" spans="1:47" s="73" customFormat="1" ht="15" customHeight="1" x14ac:dyDescent="0.2">
      <c r="A1360" s="142"/>
      <c r="B1360" s="138"/>
      <c r="C1360" s="2649"/>
      <c r="D1360" s="2054" t="s">
        <v>3763</v>
      </c>
      <c r="E1360" s="138" t="s">
        <v>328</v>
      </c>
      <c r="F1360" s="1589" t="s">
        <v>3081</v>
      </c>
      <c r="G1360" s="138">
        <v>37492116</v>
      </c>
      <c r="H1360" s="143" t="s">
        <v>3684</v>
      </c>
      <c r="I1360" s="143"/>
      <c r="J1360" s="143"/>
      <c r="K1360" s="143"/>
      <c r="L1360" s="143"/>
      <c r="M1360" s="143"/>
      <c r="N1360" s="1525"/>
      <c r="O1360" s="138">
        <v>914</v>
      </c>
      <c r="P1360" s="169">
        <v>44193</v>
      </c>
      <c r="Q1360" s="138" t="s">
        <v>3683</v>
      </c>
      <c r="R1360" s="138" t="s">
        <v>3680</v>
      </c>
      <c r="S1360" s="138" t="s">
        <v>309</v>
      </c>
      <c r="T1360" s="138" t="s">
        <v>60</v>
      </c>
      <c r="U1360" s="138" t="s">
        <v>3682</v>
      </c>
      <c r="V1360" s="170" t="s">
        <v>254</v>
      </c>
      <c r="W1360" s="138">
        <v>7</v>
      </c>
      <c r="X1360" s="486">
        <v>21440</v>
      </c>
      <c r="Y1360" s="138"/>
      <c r="Z1360" s="170">
        <v>17</v>
      </c>
      <c r="AA1360" s="138">
        <v>0.3</v>
      </c>
      <c r="AB1360" s="486">
        <v>17000</v>
      </c>
      <c r="AC1360" s="975">
        <v>0</v>
      </c>
      <c r="AD1360" s="1484">
        <v>0</v>
      </c>
      <c r="AE1360" s="1484">
        <v>1</v>
      </c>
      <c r="AF1360" s="1484"/>
      <c r="AG1360" s="1740"/>
      <c r="AH1360" s="1740"/>
      <c r="AI1360" s="1473" t="s">
        <v>3030</v>
      </c>
      <c r="AJ1360" s="1526" t="s">
        <v>3654</v>
      </c>
      <c r="AK1360" s="138"/>
      <c r="AL1360" s="138"/>
      <c r="AM1360" s="138"/>
      <c r="AN1360" s="138"/>
      <c r="AO1360" s="171"/>
      <c r="AP1360" s="138"/>
      <c r="AQ1360" s="172"/>
      <c r="AR1360" s="170"/>
      <c r="AS1360" s="138"/>
      <c r="AT1360" s="138"/>
      <c r="AU1360" s="138"/>
    </row>
    <row r="1361" spans="1:47" s="73" customFormat="1" ht="15" customHeight="1" x14ac:dyDescent="0.2">
      <c r="A1361" s="142"/>
      <c r="B1361" s="138"/>
      <c r="C1361" s="2649"/>
      <c r="D1361" s="2054" t="s">
        <v>3764</v>
      </c>
      <c r="E1361" s="138" t="s">
        <v>328</v>
      </c>
      <c r="F1361" s="1589" t="s">
        <v>3081</v>
      </c>
      <c r="G1361" s="138">
        <v>37492117</v>
      </c>
      <c r="H1361" s="143" t="s">
        <v>3685</v>
      </c>
      <c r="I1361" s="143"/>
      <c r="J1361" s="143"/>
      <c r="K1361" s="143"/>
      <c r="L1361" s="143"/>
      <c r="M1361" s="143"/>
      <c r="N1361" s="1525"/>
      <c r="O1361" s="138">
        <v>915</v>
      </c>
      <c r="P1361" s="169">
        <v>44193</v>
      </c>
      <c r="Q1361" s="138" t="s">
        <v>3687</v>
      </c>
      <c r="R1361" s="138" t="s">
        <v>3680</v>
      </c>
      <c r="S1361" s="138" t="s">
        <v>309</v>
      </c>
      <c r="T1361" s="138" t="s">
        <v>60</v>
      </c>
      <c r="U1361" s="138" t="s">
        <v>3682</v>
      </c>
      <c r="V1361" s="170" t="s">
        <v>254</v>
      </c>
      <c r="W1361" s="138">
        <v>7</v>
      </c>
      <c r="X1361" s="486">
        <v>21440</v>
      </c>
      <c r="Y1361" s="138"/>
      <c r="Z1361" s="170">
        <v>17</v>
      </c>
      <c r="AA1361" s="138">
        <v>0.3</v>
      </c>
      <c r="AB1361" s="486">
        <v>17000</v>
      </c>
      <c r="AC1361" s="975">
        <v>0</v>
      </c>
      <c r="AD1361" s="1484">
        <v>0</v>
      </c>
      <c r="AE1361" s="1484">
        <v>1</v>
      </c>
      <c r="AF1361" s="1484"/>
      <c r="AG1361" s="1740"/>
      <c r="AH1361" s="1740"/>
      <c r="AI1361" s="1473" t="s">
        <v>3030</v>
      </c>
      <c r="AJ1361" s="1526" t="s">
        <v>3654</v>
      </c>
      <c r="AK1361" s="138"/>
      <c r="AL1361" s="138"/>
      <c r="AM1361" s="138"/>
      <c r="AN1361" s="138"/>
      <c r="AO1361" s="171"/>
      <c r="AP1361" s="138"/>
      <c r="AQ1361" s="172"/>
      <c r="AR1361" s="170"/>
      <c r="AS1361" s="138"/>
      <c r="AT1361" s="138"/>
      <c r="AU1361" s="138"/>
    </row>
    <row r="1362" spans="1:47" s="73" customFormat="1" ht="15" customHeight="1" x14ac:dyDescent="0.2">
      <c r="A1362" s="142"/>
      <c r="B1362" s="138"/>
      <c r="C1362" s="2649"/>
      <c r="D1362" s="2054" t="s">
        <v>3765</v>
      </c>
      <c r="E1362" s="138" t="s">
        <v>328</v>
      </c>
      <c r="F1362" s="1589" t="s">
        <v>3081</v>
      </c>
      <c r="G1362" s="138">
        <v>37492118</v>
      </c>
      <c r="H1362" s="143" t="s">
        <v>3686</v>
      </c>
      <c r="I1362" s="143"/>
      <c r="J1362" s="143"/>
      <c r="K1362" s="143"/>
      <c r="L1362" s="143"/>
      <c r="M1362" s="143"/>
      <c r="N1362" s="1525"/>
      <c r="O1362" s="138">
        <v>916</v>
      </c>
      <c r="P1362" s="169">
        <v>44193</v>
      </c>
      <c r="Q1362" s="138" t="s">
        <v>3688</v>
      </c>
      <c r="R1362" s="138" t="s">
        <v>3680</v>
      </c>
      <c r="S1362" s="138" t="s">
        <v>309</v>
      </c>
      <c r="T1362" s="138" t="s">
        <v>60</v>
      </c>
      <c r="U1362" s="138" t="s">
        <v>3682</v>
      </c>
      <c r="V1362" s="170" t="s">
        <v>254</v>
      </c>
      <c r="W1362" s="138">
        <v>7</v>
      </c>
      <c r="X1362" s="486">
        <v>21440</v>
      </c>
      <c r="Y1362" s="138"/>
      <c r="Z1362" s="170">
        <v>17</v>
      </c>
      <c r="AA1362" s="138">
        <v>0.3</v>
      </c>
      <c r="AB1362" s="486">
        <v>17000</v>
      </c>
      <c r="AC1362" s="975">
        <v>0</v>
      </c>
      <c r="AD1362" s="1484">
        <v>0</v>
      </c>
      <c r="AE1362" s="1484">
        <v>1</v>
      </c>
      <c r="AF1362" s="1484"/>
      <c r="AG1362" s="1740"/>
      <c r="AH1362" s="1740"/>
      <c r="AI1362" s="1473" t="s">
        <v>3030</v>
      </c>
      <c r="AJ1362" s="1526" t="s">
        <v>3654</v>
      </c>
      <c r="AK1362" s="138"/>
      <c r="AL1362" s="138"/>
      <c r="AM1362" s="138"/>
      <c r="AN1362" s="138"/>
      <c r="AO1362" s="171"/>
      <c r="AP1362" s="138"/>
      <c r="AQ1362" s="172"/>
      <c r="AR1362" s="170"/>
      <c r="AS1362" s="138"/>
      <c r="AT1362" s="138"/>
      <c r="AU1362" s="138"/>
    </row>
    <row r="1364" spans="1:47" s="84" customFormat="1" ht="15" customHeight="1" x14ac:dyDescent="0.2">
      <c r="A1364" s="153"/>
      <c r="B1364" s="611">
        <v>37769062</v>
      </c>
      <c r="C1364" s="1698">
        <v>0.78</v>
      </c>
      <c r="D1364" s="2051" t="s">
        <v>3262</v>
      </c>
      <c r="E1364" s="85" t="s">
        <v>328</v>
      </c>
      <c r="F1364" s="1594" t="s">
        <v>2886</v>
      </c>
      <c r="G1364" s="85">
        <v>37492537</v>
      </c>
      <c r="H1364" s="239" t="s">
        <v>3689</v>
      </c>
      <c r="I1364" s="239"/>
      <c r="J1364" s="239"/>
      <c r="K1364" s="239"/>
      <c r="L1364" s="239"/>
      <c r="M1364" s="239"/>
      <c r="N1364" s="155"/>
      <c r="O1364" s="85">
        <v>917</v>
      </c>
      <c r="P1364" s="240">
        <v>44193</v>
      </c>
      <c r="Q1364" s="85" t="s">
        <v>3690</v>
      </c>
      <c r="R1364" s="85" t="s">
        <v>3630</v>
      </c>
      <c r="S1364" s="85" t="s">
        <v>309</v>
      </c>
      <c r="T1364" s="85" t="s">
        <v>60</v>
      </c>
      <c r="U1364" s="412" t="s">
        <v>2869</v>
      </c>
      <c r="V1364" s="247" t="s">
        <v>254</v>
      </c>
      <c r="W1364" s="85">
        <v>7</v>
      </c>
      <c r="X1364" s="85">
        <v>15008</v>
      </c>
      <c r="Y1364" s="85"/>
      <c r="Z1364" s="241">
        <v>17</v>
      </c>
      <c r="AA1364" s="246">
        <v>0.25</v>
      </c>
      <c r="AB1364" s="85">
        <v>25000</v>
      </c>
      <c r="AC1364" s="874">
        <v>0</v>
      </c>
      <c r="AD1364" s="1483">
        <v>0</v>
      </c>
      <c r="AE1364" s="1483">
        <v>1</v>
      </c>
      <c r="AF1364" s="1483"/>
      <c r="AG1364" s="1743"/>
      <c r="AH1364" s="1743"/>
      <c r="AI1364" s="1537" t="s">
        <v>3030</v>
      </c>
      <c r="AJ1364" s="1538" t="s">
        <v>3629</v>
      </c>
      <c r="AK1364" s="85"/>
      <c r="AL1364" s="85"/>
      <c r="AM1364" s="85"/>
      <c r="AN1364" s="85"/>
      <c r="AO1364" s="242"/>
      <c r="AP1364" s="85"/>
      <c r="AQ1364" s="243"/>
      <c r="AR1364" s="241"/>
      <c r="AS1364" s="85"/>
      <c r="AT1364" s="85"/>
      <c r="AU1364" s="85"/>
    </row>
    <row r="1365" spans="1:47" s="84" customFormat="1" ht="15" customHeight="1" x14ac:dyDescent="0.2">
      <c r="A1365" s="153"/>
      <c r="B1365" s="611">
        <v>37769067</v>
      </c>
      <c r="C1365" s="1698">
        <v>0.78</v>
      </c>
      <c r="D1365" s="2051" t="s">
        <v>3262</v>
      </c>
      <c r="E1365" s="85" t="s">
        <v>328</v>
      </c>
      <c r="F1365" s="1594" t="s">
        <v>2886</v>
      </c>
      <c r="G1365" s="85">
        <v>37492538</v>
      </c>
      <c r="H1365" s="239" t="s">
        <v>3691</v>
      </c>
      <c r="I1365" s="239"/>
      <c r="J1365" s="239"/>
      <c r="K1365" s="239"/>
      <c r="L1365" s="239"/>
      <c r="M1365" s="239"/>
      <c r="N1365" s="155"/>
      <c r="O1365" s="85">
        <v>918</v>
      </c>
      <c r="P1365" s="240">
        <v>44193</v>
      </c>
      <c r="Q1365" s="85" t="s">
        <v>3692</v>
      </c>
      <c r="R1365" s="85" t="s">
        <v>3630</v>
      </c>
      <c r="S1365" s="85" t="s">
        <v>309</v>
      </c>
      <c r="T1365" s="85" t="s">
        <v>60</v>
      </c>
      <c r="U1365" s="412" t="s">
        <v>2912</v>
      </c>
      <c r="V1365" s="247" t="s">
        <v>254</v>
      </c>
      <c r="W1365" s="85">
        <v>7</v>
      </c>
      <c r="X1365" s="85">
        <v>15008</v>
      </c>
      <c r="Y1365" s="85"/>
      <c r="Z1365" s="241">
        <v>17</v>
      </c>
      <c r="AA1365" s="246">
        <v>0.25</v>
      </c>
      <c r="AB1365" s="85">
        <v>25000</v>
      </c>
      <c r="AC1365" s="874">
        <v>0</v>
      </c>
      <c r="AD1365" s="1483">
        <v>0</v>
      </c>
      <c r="AE1365" s="1483">
        <v>1</v>
      </c>
      <c r="AF1365" s="1483"/>
      <c r="AG1365" s="1743"/>
      <c r="AH1365" s="1743"/>
      <c r="AI1365" s="1537" t="s">
        <v>3030</v>
      </c>
      <c r="AJ1365" s="1538" t="s">
        <v>3629</v>
      </c>
      <c r="AK1365" s="85"/>
      <c r="AL1365" s="85"/>
      <c r="AM1365" s="85"/>
      <c r="AN1365" s="85"/>
      <c r="AO1365" s="242"/>
      <c r="AP1365" s="85"/>
      <c r="AQ1365" s="243"/>
      <c r="AR1365" s="241"/>
      <c r="AS1365" s="85"/>
      <c r="AT1365" s="85"/>
      <c r="AU1365" s="85"/>
    </row>
    <row r="1366" spans="1:47" x14ac:dyDescent="0.2">
      <c r="B1366" s="597"/>
    </row>
    <row r="1367" spans="1:47" s="73" customFormat="1" ht="15" customHeight="1" x14ac:dyDescent="0.2">
      <c r="A1367" s="142"/>
      <c r="B1367" s="578">
        <v>37769073</v>
      </c>
      <c r="C1367" s="2649" t="s">
        <v>3743</v>
      </c>
      <c r="D1367" s="2055" t="s">
        <v>3262</v>
      </c>
      <c r="E1367" s="138" t="s">
        <v>154</v>
      </c>
      <c r="F1367" s="1589" t="s">
        <v>2886</v>
      </c>
      <c r="G1367" s="138">
        <v>37654889</v>
      </c>
      <c r="H1367" s="143" t="s">
        <v>3697</v>
      </c>
      <c r="I1367" s="143"/>
      <c r="J1367" s="143"/>
      <c r="K1367" s="143"/>
      <c r="L1367" s="143"/>
      <c r="M1367" s="143"/>
      <c r="N1367" s="1525"/>
      <c r="O1367" s="138">
        <v>919</v>
      </c>
      <c r="P1367" s="169">
        <v>44201</v>
      </c>
      <c r="Q1367" s="138" t="s">
        <v>3693</v>
      </c>
      <c r="R1367" s="138" t="s">
        <v>3692</v>
      </c>
      <c r="S1367" s="138" t="s">
        <v>309</v>
      </c>
      <c r="T1367" s="138" t="s">
        <v>60</v>
      </c>
      <c r="U1367" s="198" t="s">
        <v>3667</v>
      </c>
      <c r="V1367" s="1274" t="s">
        <v>254</v>
      </c>
      <c r="W1367" s="138">
        <v>7</v>
      </c>
      <c r="X1367" s="138">
        <v>15008</v>
      </c>
      <c r="Y1367" s="138"/>
      <c r="Z1367" s="170">
        <v>17</v>
      </c>
      <c r="AA1367" s="486">
        <v>0.25</v>
      </c>
      <c r="AB1367" s="138">
        <v>25000</v>
      </c>
      <c r="AC1367" s="975">
        <v>0</v>
      </c>
      <c r="AD1367" s="1484">
        <v>0</v>
      </c>
      <c r="AE1367" s="1484">
        <v>1</v>
      </c>
      <c r="AF1367" s="1484"/>
      <c r="AG1367" s="1740"/>
      <c r="AH1367" s="1740"/>
      <c r="AI1367" s="1473" t="s">
        <v>3030</v>
      </c>
      <c r="AJ1367" s="1526" t="s">
        <v>3698</v>
      </c>
      <c r="AK1367" s="138"/>
      <c r="AL1367" s="138"/>
      <c r="AM1367" s="138"/>
      <c r="AN1367" s="138"/>
      <c r="AO1367" s="171"/>
      <c r="AP1367" s="138"/>
      <c r="AQ1367" s="172"/>
      <c r="AR1367" s="170"/>
      <c r="AS1367" s="138"/>
      <c r="AT1367" s="138"/>
      <c r="AU1367" s="138"/>
    </row>
    <row r="1368" spans="1:47" s="73" customFormat="1" ht="15" customHeight="1" x14ac:dyDescent="0.2">
      <c r="A1368" s="142"/>
      <c r="B1368" s="578">
        <v>37769078</v>
      </c>
      <c r="C1368" s="2649"/>
      <c r="D1368" s="2055" t="s">
        <v>3262</v>
      </c>
      <c r="E1368" s="138" t="s">
        <v>154</v>
      </c>
      <c r="F1368" s="1589" t="s">
        <v>2886</v>
      </c>
      <c r="G1368" s="138">
        <v>37655101</v>
      </c>
      <c r="H1368" s="143" t="s">
        <v>3696</v>
      </c>
      <c r="I1368" s="143"/>
      <c r="J1368" s="143"/>
      <c r="K1368" s="143"/>
      <c r="L1368" s="143"/>
      <c r="M1368" s="143"/>
      <c r="N1368" s="1525"/>
      <c r="O1368" s="138">
        <v>920</v>
      </c>
      <c r="P1368" s="169">
        <v>44201</v>
      </c>
      <c r="Q1368" s="138" t="s">
        <v>3695</v>
      </c>
      <c r="R1368" s="138" t="s">
        <v>3693</v>
      </c>
      <c r="S1368" s="138" t="s">
        <v>309</v>
      </c>
      <c r="T1368" s="138" t="s">
        <v>60</v>
      </c>
      <c r="U1368" s="198" t="s">
        <v>3682</v>
      </c>
      <c r="V1368" s="1274" t="s">
        <v>254</v>
      </c>
      <c r="W1368" s="138">
        <v>7</v>
      </c>
      <c r="X1368" s="138">
        <v>15008</v>
      </c>
      <c r="Y1368" s="138"/>
      <c r="Z1368" s="170">
        <v>17</v>
      </c>
      <c r="AA1368" s="486">
        <v>0.25</v>
      </c>
      <c r="AB1368" s="138">
        <v>25000</v>
      </c>
      <c r="AC1368" s="975">
        <v>0</v>
      </c>
      <c r="AD1368" s="1484">
        <v>0</v>
      </c>
      <c r="AE1368" s="1484">
        <v>1</v>
      </c>
      <c r="AF1368" s="1484"/>
      <c r="AG1368" s="1740"/>
      <c r="AH1368" s="1740"/>
      <c r="AI1368" s="1473" t="s">
        <v>3030</v>
      </c>
      <c r="AJ1368" s="1526" t="s">
        <v>3694</v>
      </c>
      <c r="AK1368" s="138"/>
      <c r="AL1368" s="138"/>
      <c r="AM1368" s="138"/>
      <c r="AN1368" s="138"/>
      <c r="AO1368" s="171"/>
      <c r="AP1368" s="138"/>
      <c r="AQ1368" s="172"/>
      <c r="AR1368" s="170"/>
      <c r="AS1368" s="138"/>
      <c r="AT1368" s="138"/>
      <c r="AU1368" s="138"/>
    </row>
    <row r="1369" spans="1:47" s="73" customFormat="1" ht="15" customHeight="1" x14ac:dyDescent="0.2">
      <c r="A1369" s="142"/>
      <c r="B1369" s="138">
        <v>37790816</v>
      </c>
      <c r="C1369" s="2649"/>
      <c r="D1369" s="2055" t="s">
        <v>3262</v>
      </c>
      <c r="E1369" s="138" t="s">
        <v>154</v>
      </c>
      <c r="F1369" s="1589" t="s">
        <v>2886</v>
      </c>
      <c r="G1369" s="138">
        <v>37655102</v>
      </c>
      <c r="H1369" s="143" t="s">
        <v>3699</v>
      </c>
      <c r="I1369" s="143"/>
      <c r="J1369" s="143"/>
      <c r="K1369" s="143"/>
      <c r="L1369" s="143"/>
      <c r="M1369" s="143"/>
      <c r="N1369" s="1525"/>
      <c r="O1369" s="138">
        <v>921</v>
      </c>
      <c r="P1369" s="169">
        <v>44201</v>
      </c>
      <c r="Q1369" s="138" t="s">
        <v>3700</v>
      </c>
      <c r="R1369" s="138" t="s">
        <v>3693</v>
      </c>
      <c r="S1369" s="138" t="s">
        <v>309</v>
      </c>
      <c r="T1369" s="138" t="s">
        <v>60</v>
      </c>
      <c r="U1369" s="198" t="s">
        <v>3625</v>
      </c>
      <c r="V1369" s="1274" t="s">
        <v>254</v>
      </c>
      <c r="W1369" s="138">
        <v>7</v>
      </c>
      <c r="X1369" s="138">
        <v>15008</v>
      </c>
      <c r="Y1369" s="138"/>
      <c r="Z1369" s="170">
        <v>17</v>
      </c>
      <c r="AA1369" s="486">
        <v>0.25</v>
      </c>
      <c r="AB1369" s="138">
        <v>25000</v>
      </c>
      <c r="AC1369" s="975">
        <v>0</v>
      </c>
      <c r="AD1369" s="1484">
        <v>0</v>
      </c>
      <c r="AE1369" s="1484">
        <v>1</v>
      </c>
      <c r="AF1369" s="1484"/>
      <c r="AG1369" s="1740"/>
      <c r="AH1369" s="1740"/>
      <c r="AI1369" s="1473" t="s">
        <v>3030</v>
      </c>
      <c r="AJ1369" s="1526" t="s">
        <v>3694</v>
      </c>
      <c r="AK1369" s="138"/>
      <c r="AL1369" s="138"/>
      <c r="AM1369" s="138"/>
      <c r="AN1369" s="138"/>
      <c r="AO1369" s="171"/>
      <c r="AP1369" s="138"/>
      <c r="AQ1369" s="172"/>
      <c r="AR1369" s="170"/>
      <c r="AS1369" s="138"/>
      <c r="AT1369" s="138"/>
      <c r="AU1369" s="138"/>
    </row>
    <row r="1370" spans="1:47" s="73" customFormat="1" ht="15" customHeight="1" x14ac:dyDescent="0.2">
      <c r="A1370" s="142"/>
      <c r="B1370" s="138"/>
      <c r="C1370" s="2649"/>
      <c r="D1370" s="2054" t="s">
        <v>3752</v>
      </c>
      <c r="E1370" s="138" t="s">
        <v>154</v>
      </c>
      <c r="F1370" s="1589" t="s">
        <v>2886</v>
      </c>
      <c r="G1370" s="138">
        <v>37655104</v>
      </c>
      <c r="H1370" s="143" t="s">
        <v>3701</v>
      </c>
      <c r="I1370" s="143"/>
      <c r="J1370" s="143"/>
      <c r="K1370" s="143"/>
      <c r="L1370" s="143"/>
      <c r="M1370" s="143"/>
      <c r="N1370" s="1525"/>
      <c r="O1370" s="138">
        <v>922</v>
      </c>
      <c r="P1370" s="169">
        <v>44201</v>
      </c>
      <c r="Q1370" s="138" t="s">
        <v>3702</v>
      </c>
      <c r="R1370" s="138" t="s">
        <v>3693</v>
      </c>
      <c r="S1370" s="138" t="s">
        <v>309</v>
      </c>
      <c r="T1370" s="198" t="s">
        <v>22</v>
      </c>
      <c r="U1370" s="198" t="s">
        <v>3703</v>
      </c>
      <c r="V1370" s="1274" t="s">
        <v>254</v>
      </c>
      <c r="W1370" s="138">
        <v>7</v>
      </c>
      <c r="X1370" s="138">
        <v>15008</v>
      </c>
      <c r="Y1370" s="138"/>
      <c r="Z1370" s="170">
        <v>17</v>
      </c>
      <c r="AA1370" s="486">
        <v>0.25</v>
      </c>
      <c r="AB1370" s="138">
        <v>25000</v>
      </c>
      <c r="AC1370" s="975">
        <v>0</v>
      </c>
      <c r="AD1370" s="1484">
        <v>0</v>
      </c>
      <c r="AE1370" s="1484">
        <v>1</v>
      </c>
      <c r="AF1370" s="1484"/>
      <c r="AG1370" s="1740"/>
      <c r="AH1370" s="1740"/>
      <c r="AI1370" s="1473" t="s">
        <v>3030</v>
      </c>
      <c r="AJ1370" s="1526" t="s">
        <v>3694</v>
      </c>
      <c r="AK1370" s="138"/>
      <c r="AL1370" s="138"/>
      <c r="AM1370" s="138"/>
      <c r="AN1370" s="138"/>
      <c r="AO1370" s="171"/>
      <c r="AP1370" s="138"/>
      <c r="AQ1370" s="172"/>
      <c r="AR1370" s="170"/>
      <c r="AS1370" s="138"/>
      <c r="AT1370" s="138"/>
      <c r="AU1370" s="138"/>
    </row>
    <row r="1371" spans="1:47" x14ac:dyDescent="0.2">
      <c r="P1371" s="169">
        <v>44201</v>
      </c>
    </row>
    <row r="1372" spans="1:47" s="73" customFormat="1" ht="15" customHeight="1" x14ac:dyDescent="0.2">
      <c r="A1372" s="142"/>
      <c r="B1372" s="138"/>
      <c r="C1372" s="2649" t="s">
        <v>3744</v>
      </c>
      <c r="D1372" s="2054" t="s">
        <v>3766</v>
      </c>
      <c r="E1372" s="138" t="s">
        <v>154</v>
      </c>
      <c r="F1372" s="1589" t="s">
        <v>3081</v>
      </c>
      <c r="G1372" s="138">
        <v>37667968</v>
      </c>
      <c r="H1372" s="143" t="s">
        <v>3704</v>
      </c>
      <c r="I1372" s="143"/>
      <c r="J1372" s="143"/>
      <c r="K1372" s="143"/>
      <c r="L1372" s="143"/>
      <c r="M1372" s="143"/>
      <c r="N1372" s="1525"/>
      <c r="O1372" s="138">
        <v>923</v>
      </c>
      <c r="P1372" s="169">
        <v>44201</v>
      </c>
      <c r="Q1372" s="138" t="s">
        <v>3705</v>
      </c>
      <c r="R1372" s="138" t="s">
        <v>3665</v>
      </c>
      <c r="S1372" s="138" t="s">
        <v>309</v>
      </c>
      <c r="T1372" s="198" t="s">
        <v>22</v>
      </c>
      <c r="U1372" s="198" t="s">
        <v>3703</v>
      </c>
      <c r="V1372" s="170" t="s">
        <v>254</v>
      </c>
      <c r="W1372" s="138">
        <v>7</v>
      </c>
      <c r="X1372" s="486">
        <v>21440</v>
      </c>
      <c r="Y1372" s="138"/>
      <c r="Z1372" s="170">
        <v>17</v>
      </c>
      <c r="AA1372" s="138">
        <v>0.3</v>
      </c>
      <c r="AB1372" s="486">
        <v>17000</v>
      </c>
      <c r="AC1372" s="975">
        <v>0</v>
      </c>
      <c r="AD1372" s="1484">
        <v>0</v>
      </c>
      <c r="AE1372" s="1484">
        <v>1</v>
      </c>
      <c r="AF1372" s="1484"/>
      <c r="AG1372" s="1740"/>
      <c r="AH1372" s="1740"/>
      <c r="AI1372" s="1473" t="s">
        <v>3030</v>
      </c>
      <c r="AJ1372" s="1430" t="s">
        <v>3708</v>
      </c>
      <c r="AK1372" s="138"/>
      <c r="AL1372" s="138"/>
      <c r="AM1372" s="138"/>
      <c r="AN1372" s="138"/>
      <c r="AO1372" s="171"/>
      <c r="AP1372" s="138"/>
      <c r="AQ1372" s="172"/>
      <c r="AR1372" s="170"/>
      <c r="AS1372" s="138"/>
      <c r="AT1372" s="138"/>
      <c r="AU1372" s="138"/>
    </row>
    <row r="1373" spans="1:47" s="73" customFormat="1" ht="15" customHeight="1" x14ac:dyDescent="0.2">
      <c r="A1373" s="142"/>
      <c r="B1373" s="138"/>
      <c r="C1373" s="2649"/>
      <c r="D1373" s="2054" t="s">
        <v>3767</v>
      </c>
      <c r="E1373" s="138" t="s">
        <v>154</v>
      </c>
      <c r="F1373" s="1589" t="s">
        <v>3081</v>
      </c>
      <c r="G1373" s="138">
        <v>37703097</v>
      </c>
      <c r="H1373" s="143" t="s">
        <v>3707</v>
      </c>
      <c r="I1373" s="143"/>
      <c r="J1373" s="143"/>
      <c r="K1373" s="143"/>
      <c r="L1373" s="143"/>
      <c r="M1373" s="143"/>
      <c r="N1373" s="1525"/>
      <c r="O1373" s="138">
        <v>924</v>
      </c>
      <c r="P1373" s="169">
        <v>44193</v>
      </c>
      <c r="Q1373" s="138" t="s">
        <v>3706</v>
      </c>
      <c r="R1373" s="138" t="s">
        <v>3705</v>
      </c>
      <c r="S1373" s="138" t="s">
        <v>309</v>
      </c>
      <c r="T1373" s="486" t="s">
        <v>22</v>
      </c>
      <c r="U1373" s="486" t="s">
        <v>3703</v>
      </c>
      <c r="V1373" s="170" t="s">
        <v>254</v>
      </c>
      <c r="W1373" s="138">
        <v>7</v>
      </c>
      <c r="X1373" s="486">
        <v>21440</v>
      </c>
      <c r="Y1373" s="138"/>
      <c r="Z1373" s="170">
        <v>17</v>
      </c>
      <c r="AA1373" s="138">
        <v>0.3</v>
      </c>
      <c r="AB1373" s="486">
        <v>17000</v>
      </c>
      <c r="AC1373" s="975">
        <v>0</v>
      </c>
      <c r="AD1373" s="1484">
        <v>0</v>
      </c>
      <c r="AE1373" s="1484">
        <v>1</v>
      </c>
      <c r="AF1373" s="1484"/>
      <c r="AG1373" s="1740"/>
      <c r="AH1373" s="1740"/>
      <c r="AI1373" s="1473" t="s">
        <v>3030</v>
      </c>
      <c r="AJ1373" s="1430" t="s">
        <v>3708</v>
      </c>
      <c r="AK1373" s="138"/>
      <c r="AL1373" s="138"/>
      <c r="AM1373" s="138"/>
      <c r="AN1373" s="138"/>
      <c r="AO1373" s="171"/>
      <c r="AP1373" s="138"/>
      <c r="AQ1373" s="172"/>
      <c r="AR1373" s="170"/>
      <c r="AS1373" s="138"/>
      <c r="AT1373" s="138"/>
      <c r="AU1373" s="138"/>
    </row>
    <row r="1374" spans="1:47" s="73" customFormat="1" ht="15" customHeight="1" x14ac:dyDescent="0.2">
      <c r="A1374" s="142"/>
      <c r="B1374" s="138"/>
      <c r="C1374" s="2649"/>
      <c r="D1374" s="2054" t="s">
        <v>3768</v>
      </c>
      <c r="E1374" s="138" t="s">
        <v>154</v>
      </c>
      <c r="F1374" s="1589" t="s">
        <v>3081</v>
      </c>
      <c r="G1374" s="138">
        <v>37703098</v>
      </c>
      <c r="H1374" s="143" t="s">
        <v>3711</v>
      </c>
      <c r="I1374" s="143"/>
      <c r="J1374" s="143"/>
      <c r="K1374" s="143"/>
      <c r="L1374" s="143"/>
      <c r="M1374" s="143"/>
      <c r="N1374" s="1525"/>
      <c r="O1374" s="138">
        <v>925</v>
      </c>
      <c r="P1374" s="169">
        <v>44193</v>
      </c>
      <c r="Q1374" s="138" t="s">
        <v>3709</v>
      </c>
      <c r="R1374" s="138" t="s">
        <v>3705</v>
      </c>
      <c r="S1374" s="138" t="s">
        <v>309</v>
      </c>
      <c r="T1374" s="486" t="s">
        <v>22</v>
      </c>
      <c r="U1374" s="486" t="s">
        <v>3703</v>
      </c>
      <c r="V1374" s="170" t="s">
        <v>254</v>
      </c>
      <c r="W1374" s="138">
        <v>7</v>
      </c>
      <c r="X1374" s="486">
        <v>21440</v>
      </c>
      <c r="Y1374" s="138"/>
      <c r="Z1374" s="170">
        <v>17</v>
      </c>
      <c r="AA1374" s="138">
        <v>0.3</v>
      </c>
      <c r="AB1374" s="486">
        <v>17000</v>
      </c>
      <c r="AC1374" s="975">
        <v>0</v>
      </c>
      <c r="AD1374" s="1484">
        <v>0</v>
      </c>
      <c r="AE1374" s="1484">
        <v>1</v>
      </c>
      <c r="AF1374" s="1484"/>
      <c r="AG1374" s="1740"/>
      <c r="AH1374" s="1740"/>
      <c r="AI1374" s="1473" t="s">
        <v>3030</v>
      </c>
      <c r="AJ1374" s="1430" t="s">
        <v>3708</v>
      </c>
      <c r="AK1374" s="138"/>
      <c r="AL1374" s="138"/>
      <c r="AM1374" s="138"/>
      <c r="AN1374" s="138"/>
      <c r="AO1374" s="171"/>
      <c r="AP1374" s="138"/>
      <c r="AQ1374" s="172"/>
      <c r="AR1374" s="170"/>
      <c r="AS1374" s="138"/>
      <c r="AT1374" s="138"/>
      <c r="AU1374" s="138"/>
    </row>
    <row r="1375" spans="1:47" s="73" customFormat="1" ht="15" customHeight="1" x14ac:dyDescent="0.2">
      <c r="A1375" s="142"/>
      <c r="B1375" s="138"/>
      <c r="C1375" s="2649"/>
      <c r="D1375" s="2054" t="s">
        <v>3769</v>
      </c>
      <c r="E1375" s="138" t="s">
        <v>154</v>
      </c>
      <c r="F1375" s="1589" t="s">
        <v>3081</v>
      </c>
      <c r="G1375" s="138">
        <v>37703099</v>
      </c>
      <c r="H1375" s="143" t="s">
        <v>3712</v>
      </c>
      <c r="I1375" s="143"/>
      <c r="J1375" s="143"/>
      <c r="K1375" s="143"/>
      <c r="L1375" s="143"/>
      <c r="M1375" s="143"/>
      <c r="N1375" s="1525"/>
      <c r="O1375" s="138">
        <v>926</v>
      </c>
      <c r="P1375" s="169">
        <v>44193</v>
      </c>
      <c r="Q1375" s="138" t="s">
        <v>3710</v>
      </c>
      <c r="R1375" s="138" t="s">
        <v>3705</v>
      </c>
      <c r="S1375" s="138" t="s">
        <v>309</v>
      </c>
      <c r="T1375" s="486" t="s">
        <v>22</v>
      </c>
      <c r="U1375" s="486" t="s">
        <v>3703</v>
      </c>
      <c r="V1375" s="170" t="s">
        <v>254</v>
      </c>
      <c r="W1375" s="138">
        <v>7</v>
      </c>
      <c r="X1375" s="486">
        <v>21440</v>
      </c>
      <c r="Y1375" s="138"/>
      <c r="Z1375" s="170">
        <v>17</v>
      </c>
      <c r="AA1375" s="138">
        <v>0.3</v>
      </c>
      <c r="AB1375" s="486">
        <v>17000</v>
      </c>
      <c r="AC1375" s="975">
        <v>0</v>
      </c>
      <c r="AD1375" s="1484">
        <v>0</v>
      </c>
      <c r="AE1375" s="1484">
        <v>1</v>
      </c>
      <c r="AF1375" s="1484"/>
      <c r="AG1375" s="1740"/>
      <c r="AH1375" s="1740"/>
      <c r="AI1375" s="1473" t="s">
        <v>3030</v>
      </c>
      <c r="AJ1375" s="1430" t="s">
        <v>3708</v>
      </c>
      <c r="AK1375" s="138"/>
      <c r="AL1375" s="138"/>
      <c r="AM1375" s="138"/>
      <c r="AN1375" s="138"/>
      <c r="AO1375" s="171"/>
      <c r="AP1375" s="138"/>
      <c r="AQ1375" s="172"/>
      <c r="AR1375" s="170"/>
      <c r="AS1375" s="138"/>
      <c r="AT1375" s="138"/>
      <c r="AU1375" s="138"/>
    </row>
    <row r="1376" spans="1:47" x14ac:dyDescent="0.2">
      <c r="D1376" s="2053"/>
    </row>
    <row r="1377" spans="1:47" s="84" customFormat="1" ht="15" customHeight="1" x14ac:dyDescent="0.2">
      <c r="A1377" s="153"/>
      <c r="B1377" s="85"/>
      <c r="C1377" s="1156" t="s">
        <v>3745</v>
      </c>
      <c r="D1377" s="2052" t="s">
        <v>3770</v>
      </c>
      <c r="E1377" s="85" t="s">
        <v>154</v>
      </c>
      <c r="F1377" s="1594" t="s">
        <v>3081</v>
      </c>
      <c r="G1377" s="85">
        <v>37703100</v>
      </c>
      <c r="H1377" s="239" t="s">
        <v>3714</v>
      </c>
      <c r="I1377" s="239"/>
      <c r="J1377" s="239"/>
      <c r="K1377" s="239"/>
      <c r="L1377" s="239"/>
      <c r="M1377" s="239"/>
      <c r="N1377" s="155"/>
      <c r="O1377" s="85">
        <v>927</v>
      </c>
      <c r="P1377" s="240">
        <v>44193</v>
      </c>
      <c r="Q1377" s="85" t="s">
        <v>3713</v>
      </c>
      <c r="R1377" s="85" t="s">
        <v>3710</v>
      </c>
      <c r="S1377" s="85" t="s">
        <v>309</v>
      </c>
      <c r="T1377" s="246" t="s">
        <v>22</v>
      </c>
      <c r="U1377" s="412" t="s">
        <v>3331</v>
      </c>
      <c r="V1377" s="241" t="s">
        <v>254</v>
      </c>
      <c r="W1377" s="85">
        <v>7</v>
      </c>
      <c r="X1377" s="246">
        <v>21440</v>
      </c>
      <c r="Y1377" s="85"/>
      <c r="Z1377" s="241">
        <v>17</v>
      </c>
      <c r="AA1377" s="85">
        <v>0.3</v>
      </c>
      <c r="AB1377" s="246">
        <v>17000</v>
      </c>
      <c r="AC1377" s="874">
        <v>0</v>
      </c>
      <c r="AD1377" s="1483">
        <v>0</v>
      </c>
      <c r="AE1377" s="1483">
        <v>1</v>
      </c>
      <c r="AF1377" s="1483"/>
      <c r="AG1377" s="1743"/>
      <c r="AH1377" s="1743"/>
      <c r="AI1377" s="1537" t="s">
        <v>3030</v>
      </c>
      <c r="AJ1377" s="1436" t="s">
        <v>3718</v>
      </c>
      <c r="AK1377" s="85"/>
      <c r="AL1377" s="85"/>
      <c r="AM1377" s="85"/>
      <c r="AN1377" s="85"/>
      <c r="AO1377" s="242"/>
      <c r="AP1377" s="85"/>
      <c r="AQ1377" s="243"/>
      <c r="AR1377" s="241"/>
      <c r="AS1377" s="85"/>
      <c r="AT1377" s="85"/>
      <c r="AU1377" s="85"/>
    </row>
    <row r="1378" spans="1:47" s="84" customFormat="1" ht="15" customHeight="1" x14ac:dyDescent="0.2">
      <c r="A1378" s="153"/>
      <c r="B1378" s="85"/>
      <c r="C1378" s="1711">
        <v>0.25629999999999997</v>
      </c>
      <c r="D1378" s="2052" t="s">
        <v>3771</v>
      </c>
      <c r="E1378" s="85" t="s">
        <v>154</v>
      </c>
      <c r="F1378" s="1594" t="s">
        <v>3081</v>
      </c>
      <c r="G1378" s="85">
        <v>37703101</v>
      </c>
      <c r="H1378" s="239" t="s">
        <v>3717</v>
      </c>
      <c r="I1378" s="239"/>
      <c r="J1378" s="239"/>
      <c r="K1378" s="239"/>
      <c r="L1378" s="239"/>
      <c r="M1378" s="239"/>
      <c r="N1378" s="155"/>
      <c r="O1378" s="85">
        <v>928</v>
      </c>
      <c r="P1378" s="240">
        <v>44193</v>
      </c>
      <c r="Q1378" s="85" t="s">
        <v>3716</v>
      </c>
      <c r="R1378" s="85" t="s">
        <v>3713</v>
      </c>
      <c r="S1378" s="85" t="s">
        <v>309</v>
      </c>
      <c r="T1378" s="246" t="s">
        <v>22</v>
      </c>
      <c r="U1378" s="246" t="s">
        <v>3331</v>
      </c>
      <c r="V1378" s="241" t="s">
        <v>254</v>
      </c>
      <c r="W1378" s="85">
        <v>7</v>
      </c>
      <c r="X1378" s="246">
        <v>21440</v>
      </c>
      <c r="Y1378" s="85"/>
      <c r="Z1378" s="241">
        <v>17</v>
      </c>
      <c r="AA1378" s="85">
        <v>0.3</v>
      </c>
      <c r="AB1378" s="246">
        <v>17000</v>
      </c>
      <c r="AC1378" s="874">
        <v>0</v>
      </c>
      <c r="AD1378" s="1483">
        <v>0</v>
      </c>
      <c r="AE1378" s="1483">
        <v>1</v>
      </c>
      <c r="AF1378" s="1483"/>
      <c r="AG1378" s="1743"/>
      <c r="AH1378" s="1743"/>
      <c r="AI1378" s="1537" t="s">
        <v>3030</v>
      </c>
      <c r="AJ1378" s="1436" t="s">
        <v>3715</v>
      </c>
      <c r="AK1378" s="85"/>
      <c r="AL1378" s="85"/>
      <c r="AM1378" s="85"/>
      <c r="AN1378" s="85"/>
      <c r="AO1378" s="242"/>
      <c r="AP1378" s="85"/>
      <c r="AQ1378" s="243"/>
      <c r="AR1378" s="241"/>
      <c r="AS1378" s="85"/>
      <c r="AT1378" s="85"/>
      <c r="AU1378" s="85"/>
    </row>
    <row r="1379" spans="1:47" s="84" customFormat="1" ht="15" customHeight="1" x14ac:dyDescent="0.2">
      <c r="A1379" s="153"/>
      <c r="B1379" s="85"/>
      <c r="C1379" s="1156"/>
      <c r="D1379" s="2052" t="s">
        <v>3772</v>
      </c>
      <c r="E1379" s="85" t="s">
        <v>328</v>
      </c>
      <c r="F1379" s="1594" t="s">
        <v>3081</v>
      </c>
      <c r="G1379" s="85">
        <v>37737944</v>
      </c>
      <c r="H1379" s="239" t="s">
        <v>3719</v>
      </c>
      <c r="I1379" s="239"/>
      <c r="J1379" s="239"/>
      <c r="K1379" s="239"/>
      <c r="L1379" s="239"/>
      <c r="M1379" s="239"/>
      <c r="N1379" s="155"/>
      <c r="O1379" s="85">
        <v>929</v>
      </c>
      <c r="P1379" s="240">
        <v>44203</v>
      </c>
      <c r="Q1379" s="85" t="s">
        <v>3721</v>
      </c>
      <c r="R1379" s="85" t="s">
        <v>3713</v>
      </c>
      <c r="S1379" s="85" t="s">
        <v>309</v>
      </c>
      <c r="T1379" s="246" t="s">
        <v>22</v>
      </c>
      <c r="U1379" s="246" t="s">
        <v>3331</v>
      </c>
      <c r="V1379" s="241" t="s">
        <v>254</v>
      </c>
      <c r="W1379" s="85">
        <v>7</v>
      </c>
      <c r="X1379" s="246">
        <v>21440</v>
      </c>
      <c r="Y1379" s="85"/>
      <c r="Z1379" s="241">
        <v>17</v>
      </c>
      <c r="AA1379" s="85">
        <v>0.3</v>
      </c>
      <c r="AB1379" s="246">
        <v>17000</v>
      </c>
      <c r="AC1379" s="874">
        <v>0</v>
      </c>
      <c r="AD1379" s="1483">
        <v>0</v>
      </c>
      <c r="AE1379" s="1483">
        <v>1</v>
      </c>
      <c r="AF1379" s="1483"/>
      <c r="AG1379" s="1743"/>
      <c r="AH1379" s="1743"/>
      <c r="AI1379" s="1537" t="s">
        <v>3030</v>
      </c>
      <c r="AJ1379" s="1436" t="s">
        <v>3715</v>
      </c>
      <c r="AK1379" s="85"/>
      <c r="AL1379" s="85"/>
      <c r="AM1379" s="85"/>
      <c r="AN1379" s="85"/>
      <c r="AO1379" s="242"/>
      <c r="AP1379" s="85"/>
      <c r="AQ1379" s="243"/>
      <c r="AR1379" s="241"/>
      <c r="AS1379" s="85"/>
      <c r="AT1379" s="85"/>
      <c r="AU1379" s="85"/>
    </row>
    <row r="1380" spans="1:47" s="84" customFormat="1" ht="15" customHeight="1" x14ac:dyDescent="0.2">
      <c r="A1380" s="153"/>
      <c r="B1380" s="85"/>
      <c r="C1380" s="1156"/>
      <c r="D1380" s="2052" t="s">
        <v>3773</v>
      </c>
      <c r="E1380" s="85" t="s">
        <v>328</v>
      </c>
      <c r="F1380" s="1594" t="s">
        <v>3081</v>
      </c>
      <c r="G1380" s="85">
        <v>37737958</v>
      </c>
      <c r="H1380" s="239" t="s">
        <v>3720</v>
      </c>
      <c r="I1380" s="239"/>
      <c r="J1380" s="239"/>
      <c r="K1380" s="239"/>
      <c r="L1380" s="239"/>
      <c r="M1380" s="239"/>
      <c r="N1380" s="155"/>
      <c r="O1380" s="85">
        <v>930</v>
      </c>
      <c r="P1380" s="240">
        <v>44203</v>
      </c>
      <c r="Q1380" s="85" t="s">
        <v>3722</v>
      </c>
      <c r="R1380" s="85" t="s">
        <v>3713</v>
      </c>
      <c r="S1380" s="85" t="s">
        <v>309</v>
      </c>
      <c r="T1380" s="246" t="s">
        <v>22</v>
      </c>
      <c r="U1380" s="246" t="s">
        <v>3331</v>
      </c>
      <c r="V1380" s="241" t="s">
        <v>254</v>
      </c>
      <c r="W1380" s="85">
        <v>7</v>
      </c>
      <c r="X1380" s="246">
        <v>21440</v>
      </c>
      <c r="Y1380" s="85"/>
      <c r="Z1380" s="241">
        <v>17</v>
      </c>
      <c r="AA1380" s="85">
        <v>0.3</v>
      </c>
      <c r="AB1380" s="246">
        <v>17000</v>
      </c>
      <c r="AC1380" s="874">
        <v>0</v>
      </c>
      <c r="AD1380" s="1483">
        <v>0</v>
      </c>
      <c r="AE1380" s="1483">
        <v>1</v>
      </c>
      <c r="AF1380" s="1483"/>
      <c r="AG1380" s="1743"/>
      <c r="AH1380" s="1743"/>
      <c r="AI1380" s="1537" t="s">
        <v>3030</v>
      </c>
      <c r="AJ1380" s="1436" t="s">
        <v>3715</v>
      </c>
      <c r="AK1380" s="85"/>
      <c r="AL1380" s="85"/>
      <c r="AM1380" s="85"/>
      <c r="AN1380" s="85"/>
      <c r="AO1380" s="242"/>
      <c r="AP1380" s="85"/>
      <c r="AQ1380" s="243"/>
      <c r="AR1380" s="241"/>
      <c r="AS1380" s="85"/>
      <c r="AT1380" s="85"/>
      <c r="AU1380" s="85"/>
    </row>
    <row r="1382" spans="1:47" s="209" customFormat="1" ht="15" customHeight="1" x14ac:dyDescent="0.2">
      <c r="A1382" s="105"/>
      <c r="B1382" s="210"/>
      <c r="C1382" s="104" t="s">
        <v>2705</v>
      </c>
      <c r="D1382" s="2049"/>
      <c r="E1382" s="210" t="s">
        <v>105</v>
      </c>
      <c r="F1382" s="1593"/>
      <c r="G1382" s="139">
        <v>37519381</v>
      </c>
      <c r="H1382" s="211" t="s">
        <v>3726</v>
      </c>
      <c r="I1382" s="211"/>
      <c r="J1382" s="211"/>
      <c r="K1382" s="211"/>
      <c r="L1382" s="211"/>
      <c r="M1382" s="211"/>
      <c r="N1382" s="1066"/>
      <c r="O1382" s="210">
        <v>931</v>
      </c>
      <c r="P1382" s="215">
        <v>44194</v>
      </c>
      <c r="Q1382" s="210" t="s">
        <v>3724</v>
      </c>
      <c r="R1382" s="210" t="s">
        <v>3609</v>
      </c>
      <c r="S1382" s="210" t="s">
        <v>309</v>
      </c>
      <c r="T1382" s="210" t="s">
        <v>60</v>
      </c>
      <c r="U1382" s="139" t="s">
        <v>2912</v>
      </c>
      <c r="V1382" s="212" t="s">
        <v>1157</v>
      </c>
      <c r="W1382" s="210">
        <v>1</v>
      </c>
      <c r="X1382" s="210"/>
      <c r="Y1382" s="210"/>
      <c r="Z1382" s="212">
        <v>17</v>
      </c>
      <c r="AA1382" s="210">
        <v>0.3</v>
      </c>
      <c r="AB1382" s="210">
        <v>1000</v>
      </c>
      <c r="AC1382" s="573">
        <v>0</v>
      </c>
      <c r="AD1382" s="610">
        <v>0</v>
      </c>
      <c r="AE1382" s="610">
        <v>1</v>
      </c>
      <c r="AF1382" s="610"/>
      <c r="AG1382" s="1741"/>
      <c r="AH1382" s="1741"/>
      <c r="AI1382" s="1523" t="s">
        <v>3723</v>
      </c>
      <c r="AJ1382" s="1385" t="s">
        <v>3725</v>
      </c>
      <c r="AK1382" s="210"/>
      <c r="AL1382" s="210"/>
      <c r="AM1382" s="210"/>
      <c r="AN1382" s="210"/>
      <c r="AO1382" s="213"/>
      <c r="AP1382" s="210"/>
      <c r="AQ1382" s="214"/>
      <c r="AR1382" s="212"/>
      <c r="AS1382" s="210"/>
      <c r="AT1382" s="210"/>
      <c r="AU1382" s="210"/>
    </row>
    <row r="1383" spans="1:47" s="772" customFormat="1" x14ac:dyDescent="0.2">
      <c r="A1383" s="1428"/>
      <c r="B1383" s="1658">
        <v>43835</v>
      </c>
      <c r="C1383" s="1697" t="s">
        <v>3727</v>
      </c>
      <c r="D1383" s="2018"/>
      <c r="E1383" s="763"/>
      <c r="F1383" s="1610"/>
      <c r="G1383" s="763"/>
      <c r="H1383" s="765"/>
      <c r="I1383" s="765"/>
      <c r="J1383" s="765"/>
      <c r="K1383" s="765"/>
      <c r="L1383" s="765"/>
      <c r="M1383" s="765"/>
      <c r="N1383" s="765"/>
      <c r="O1383" s="763"/>
      <c r="P1383" s="763"/>
      <c r="Q1383" s="763"/>
      <c r="S1383" s="763"/>
      <c r="V1383" s="768"/>
      <c r="W1383" s="763"/>
      <c r="X1383" s="769"/>
      <c r="Y1383" s="763"/>
      <c r="Z1383" s="768"/>
      <c r="AA1383" s="763"/>
      <c r="AB1383" s="763"/>
      <c r="AC1383" s="992"/>
      <c r="AD1383" s="1504"/>
      <c r="AE1383" s="1504"/>
      <c r="AF1383" s="1504"/>
      <c r="AG1383" s="1757"/>
      <c r="AH1383" s="1757"/>
      <c r="AI1383" s="992"/>
      <c r="AJ1383" s="1375"/>
      <c r="AK1383" s="763"/>
      <c r="AL1383" s="763"/>
      <c r="AM1383" s="763"/>
      <c r="AN1383" s="763"/>
      <c r="AO1383" s="770"/>
      <c r="AP1383" s="763"/>
      <c r="AQ1383" s="771"/>
      <c r="AR1383" s="768"/>
      <c r="AS1383" s="763"/>
      <c r="AT1383" s="763"/>
      <c r="AU1383" s="763"/>
    </row>
    <row r="1385" spans="1:47" s="1566" customFormat="1" ht="15" customHeight="1" x14ac:dyDescent="0.2">
      <c r="A1385" s="1556"/>
      <c r="B1385" s="1546"/>
      <c r="C1385" s="2662" t="s">
        <v>3746</v>
      </c>
      <c r="D1385" s="2056" t="s">
        <v>925</v>
      </c>
      <c r="E1385" s="1546"/>
      <c r="F1385" s="1653"/>
      <c r="G1385" s="1540">
        <v>37674033</v>
      </c>
      <c r="H1385" s="1557" t="s">
        <v>3728</v>
      </c>
      <c r="I1385" s="1557"/>
      <c r="J1385" s="1557"/>
      <c r="K1385" s="1557"/>
      <c r="L1385" s="1557"/>
      <c r="M1385" s="1557"/>
      <c r="N1385" s="1558"/>
      <c r="O1385" s="1546">
        <v>932</v>
      </c>
      <c r="P1385" s="1559">
        <v>44201</v>
      </c>
      <c r="Q1385" s="1546" t="s">
        <v>3732</v>
      </c>
      <c r="R1385" s="1546" t="s">
        <v>3459</v>
      </c>
      <c r="S1385" s="1546" t="s">
        <v>309</v>
      </c>
      <c r="T1385" s="1546" t="s">
        <v>60</v>
      </c>
      <c r="U1385" s="1546" t="s">
        <v>2869</v>
      </c>
      <c r="V1385" s="1545" t="s">
        <v>1157</v>
      </c>
      <c r="W1385" s="1546">
        <v>1</v>
      </c>
      <c r="X1385" s="1546"/>
      <c r="Y1385" s="1546"/>
      <c r="Z1385" s="1560">
        <v>17</v>
      </c>
      <c r="AA1385" s="1546">
        <v>0.3</v>
      </c>
      <c r="AB1385" s="1546">
        <v>1000</v>
      </c>
      <c r="AC1385" s="1561">
        <v>0</v>
      </c>
      <c r="AD1385" s="1550">
        <v>0</v>
      </c>
      <c r="AE1385" s="1550">
        <v>1</v>
      </c>
      <c r="AF1385" s="1550"/>
      <c r="AG1385" s="1769"/>
      <c r="AH1385" s="1769"/>
      <c r="AI1385" s="1562" t="s">
        <v>3736</v>
      </c>
      <c r="AJ1385" s="1563" t="s">
        <v>3345</v>
      </c>
      <c r="AK1385" s="1546"/>
      <c r="AL1385" s="1546"/>
      <c r="AM1385" s="1546"/>
      <c r="AN1385" s="1546"/>
      <c r="AO1385" s="1564"/>
      <c r="AP1385" s="1546"/>
      <c r="AQ1385" s="1565"/>
      <c r="AR1385" s="1560"/>
      <c r="AS1385" s="1546"/>
      <c r="AT1385" s="1546"/>
      <c r="AU1385" s="1546"/>
    </row>
    <row r="1386" spans="1:47" s="1566" customFormat="1" ht="15" customHeight="1" x14ac:dyDescent="0.2">
      <c r="A1386" s="1556"/>
      <c r="B1386" s="1546"/>
      <c r="C1386" s="2663"/>
      <c r="D1386" s="2056" t="s">
        <v>2543</v>
      </c>
      <c r="E1386" s="1546"/>
      <c r="F1386" s="1653"/>
      <c r="G1386" s="1540">
        <v>37674034</v>
      </c>
      <c r="H1386" s="1557" t="s">
        <v>3729</v>
      </c>
      <c r="I1386" s="1557"/>
      <c r="J1386" s="1557"/>
      <c r="K1386" s="1557"/>
      <c r="L1386" s="1557"/>
      <c r="M1386" s="1557"/>
      <c r="N1386" s="1558"/>
      <c r="O1386" s="1546">
        <v>933</v>
      </c>
      <c r="P1386" s="1559">
        <v>44201</v>
      </c>
      <c r="Q1386" s="1546" t="s">
        <v>3733</v>
      </c>
      <c r="R1386" s="1546" t="s">
        <v>3460</v>
      </c>
      <c r="S1386" s="1546" t="s">
        <v>309</v>
      </c>
      <c r="T1386" s="1546" t="s">
        <v>60</v>
      </c>
      <c r="U1386" s="1546" t="s">
        <v>2869</v>
      </c>
      <c r="V1386" s="1545" t="s">
        <v>1157</v>
      </c>
      <c r="W1386" s="1546">
        <v>1</v>
      </c>
      <c r="X1386" s="1546"/>
      <c r="Y1386" s="1546"/>
      <c r="Z1386" s="1560">
        <v>17</v>
      </c>
      <c r="AA1386" s="1546">
        <v>0.3</v>
      </c>
      <c r="AB1386" s="1546">
        <v>1000</v>
      </c>
      <c r="AC1386" s="1561">
        <v>0</v>
      </c>
      <c r="AD1386" s="1550">
        <v>0</v>
      </c>
      <c r="AE1386" s="1550">
        <v>1</v>
      </c>
      <c r="AF1386" s="1550"/>
      <c r="AG1386" s="1769"/>
      <c r="AH1386" s="1769"/>
      <c r="AI1386" s="1562" t="s">
        <v>3736</v>
      </c>
      <c r="AJ1386" s="1563" t="s">
        <v>3346</v>
      </c>
      <c r="AK1386" s="1546"/>
      <c r="AL1386" s="1546"/>
      <c r="AM1386" s="1546"/>
      <c r="AN1386" s="1546"/>
      <c r="AO1386" s="1564"/>
      <c r="AP1386" s="1546"/>
      <c r="AQ1386" s="1565"/>
      <c r="AR1386" s="1560"/>
      <c r="AS1386" s="1546"/>
      <c r="AT1386" s="1546"/>
      <c r="AU1386" s="1546"/>
    </row>
    <row r="1387" spans="1:47" s="1566" customFormat="1" ht="15" customHeight="1" x14ac:dyDescent="0.2">
      <c r="A1387" s="1556"/>
      <c r="B1387" s="1546"/>
      <c r="C1387" s="2663"/>
      <c r="D1387" s="2056" t="s">
        <v>2255</v>
      </c>
      <c r="E1387" s="1546"/>
      <c r="F1387" s="1653"/>
      <c r="G1387" s="1540">
        <v>37674036</v>
      </c>
      <c r="H1387" s="1557" t="s">
        <v>3730</v>
      </c>
      <c r="I1387" s="1557"/>
      <c r="J1387" s="1557"/>
      <c r="K1387" s="1557"/>
      <c r="L1387" s="1557"/>
      <c r="M1387" s="1557"/>
      <c r="N1387" s="1558"/>
      <c r="O1387" s="1546">
        <v>934</v>
      </c>
      <c r="P1387" s="1559">
        <v>44201</v>
      </c>
      <c r="Q1387" s="1546" t="s">
        <v>3734</v>
      </c>
      <c r="R1387" s="1546" t="s">
        <v>3461</v>
      </c>
      <c r="S1387" s="1546" t="s">
        <v>309</v>
      </c>
      <c r="T1387" s="1546" t="s">
        <v>60</v>
      </c>
      <c r="U1387" s="1546" t="s">
        <v>2869</v>
      </c>
      <c r="V1387" s="1545" t="s">
        <v>1157</v>
      </c>
      <c r="W1387" s="1546">
        <v>1</v>
      </c>
      <c r="X1387" s="1546"/>
      <c r="Y1387" s="1546"/>
      <c r="Z1387" s="1560">
        <v>17</v>
      </c>
      <c r="AA1387" s="1546">
        <v>0.3</v>
      </c>
      <c r="AB1387" s="1546">
        <v>1000</v>
      </c>
      <c r="AC1387" s="1561">
        <v>0</v>
      </c>
      <c r="AD1387" s="1550">
        <v>0</v>
      </c>
      <c r="AE1387" s="1550">
        <v>1</v>
      </c>
      <c r="AF1387" s="1550"/>
      <c r="AG1387" s="1769"/>
      <c r="AH1387" s="1769"/>
      <c r="AI1387" s="1562" t="s">
        <v>3736</v>
      </c>
      <c r="AJ1387" s="1563" t="s">
        <v>4093</v>
      </c>
      <c r="AK1387" s="1546"/>
      <c r="AL1387" s="1546"/>
      <c r="AM1387" s="1546"/>
      <c r="AN1387" s="1546"/>
      <c r="AO1387" s="1564"/>
      <c r="AP1387" s="1546"/>
      <c r="AQ1387" s="1565"/>
      <c r="AR1387" s="1560"/>
      <c r="AS1387" s="1546"/>
      <c r="AT1387" s="1546"/>
      <c r="AU1387" s="1546"/>
    </row>
    <row r="1388" spans="1:47" s="1566" customFormat="1" ht="15" customHeight="1" x14ac:dyDescent="0.2">
      <c r="A1388" s="1556"/>
      <c r="B1388" s="1546"/>
      <c r="C1388" s="2664"/>
      <c r="D1388" s="2056" t="s">
        <v>3774</v>
      </c>
      <c r="E1388" s="1546"/>
      <c r="F1388" s="1653"/>
      <c r="G1388" s="1540">
        <v>37674037</v>
      </c>
      <c r="H1388" s="1557" t="s">
        <v>3731</v>
      </c>
      <c r="I1388" s="1557"/>
      <c r="J1388" s="1557"/>
      <c r="K1388" s="1557"/>
      <c r="L1388" s="1557"/>
      <c r="M1388" s="1557"/>
      <c r="N1388" s="1558"/>
      <c r="O1388" s="1546">
        <v>935</v>
      </c>
      <c r="P1388" s="1559">
        <v>44201</v>
      </c>
      <c r="Q1388" s="1546" t="s">
        <v>3735</v>
      </c>
      <c r="R1388" s="1546" t="s">
        <v>3462</v>
      </c>
      <c r="S1388" s="1546" t="s">
        <v>309</v>
      </c>
      <c r="T1388" s="1546" t="s">
        <v>60</v>
      </c>
      <c r="U1388" s="1546" t="s">
        <v>2869</v>
      </c>
      <c r="V1388" s="1545" t="s">
        <v>1157</v>
      </c>
      <c r="W1388" s="1546">
        <v>1</v>
      </c>
      <c r="X1388" s="1546"/>
      <c r="Y1388" s="1546"/>
      <c r="Z1388" s="1560">
        <v>17</v>
      </c>
      <c r="AA1388" s="1546">
        <v>0.3</v>
      </c>
      <c r="AB1388" s="1546">
        <v>1000</v>
      </c>
      <c r="AC1388" s="1561">
        <v>0</v>
      </c>
      <c r="AD1388" s="1550">
        <v>0</v>
      </c>
      <c r="AE1388" s="1550">
        <v>1</v>
      </c>
      <c r="AF1388" s="1550"/>
      <c r="AG1388" s="1769"/>
      <c r="AH1388" s="1769"/>
      <c r="AI1388" s="1562" t="s">
        <v>3736</v>
      </c>
      <c r="AJ1388" s="1563" t="s">
        <v>4097</v>
      </c>
      <c r="AK1388" s="1546"/>
      <c r="AL1388" s="1546"/>
      <c r="AM1388" s="1546"/>
      <c r="AN1388" s="1546"/>
      <c r="AO1388" s="1564"/>
      <c r="AP1388" s="1546"/>
      <c r="AQ1388" s="1565"/>
      <c r="AR1388" s="1560"/>
      <c r="AS1388" s="1546"/>
      <c r="AT1388" s="1546"/>
      <c r="AU1388" s="1546"/>
    </row>
    <row r="1390" spans="1:47" s="209" customFormat="1" ht="15" customHeight="1" x14ac:dyDescent="0.2">
      <c r="A1390" s="105"/>
      <c r="B1390" s="210"/>
      <c r="C1390" s="2651" t="s">
        <v>2705</v>
      </c>
      <c r="D1390" s="2049"/>
      <c r="E1390" s="210" t="s">
        <v>105</v>
      </c>
      <c r="F1390" s="1593"/>
      <c r="G1390" s="139">
        <v>37846844</v>
      </c>
      <c r="H1390" s="211" t="s">
        <v>3776</v>
      </c>
      <c r="I1390" s="211"/>
      <c r="J1390" s="211"/>
      <c r="K1390" s="211"/>
      <c r="L1390" s="211"/>
      <c r="M1390" s="211"/>
      <c r="N1390" s="1066"/>
      <c r="O1390" s="210">
        <v>936</v>
      </c>
      <c r="P1390" s="215">
        <v>44207</v>
      </c>
      <c r="Q1390" s="210" t="s">
        <v>3775</v>
      </c>
      <c r="R1390" s="210" t="s">
        <v>3724</v>
      </c>
      <c r="S1390" s="210" t="s">
        <v>309</v>
      </c>
      <c r="T1390" s="210" t="s">
        <v>60</v>
      </c>
      <c r="U1390" s="139" t="s">
        <v>2912</v>
      </c>
      <c r="V1390" s="212" t="s">
        <v>1157</v>
      </c>
      <c r="W1390" s="210">
        <v>1</v>
      </c>
      <c r="X1390" s="210"/>
      <c r="Y1390" s="210"/>
      <c r="Z1390" s="212">
        <v>17</v>
      </c>
      <c r="AA1390" s="210">
        <v>0.3</v>
      </c>
      <c r="AB1390" s="210">
        <v>1000</v>
      </c>
      <c r="AC1390" s="573">
        <v>0</v>
      </c>
      <c r="AD1390" s="610">
        <v>0</v>
      </c>
      <c r="AE1390" s="610">
        <v>1</v>
      </c>
      <c r="AF1390" s="610"/>
      <c r="AG1390" s="1741"/>
      <c r="AH1390" s="1741"/>
      <c r="AI1390" s="1700" t="s">
        <v>3723</v>
      </c>
      <c r="AJ1390" s="1385" t="s">
        <v>3777</v>
      </c>
      <c r="AK1390" s="210"/>
      <c r="AL1390" s="210"/>
      <c r="AM1390" s="210"/>
      <c r="AN1390" s="210"/>
      <c r="AO1390" s="213"/>
      <c r="AP1390" s="210"/>
      <c r="AQ1390" s="214"/>
      <c r="AR1390" s="212"/>
      <c r="AS1390" s="210"/>
      <c r="AT1390" s="210"/>
      <c r="AU1390" s="210"/>
    </row>
    <row r="1391" spans="1:47" s="209" customFormat="1" ht="15" customHeight="1" x14ac:dyDescent="0.2">
      <c r="A1391" s="105"/>
      <c r="B1391" s="210"/>
      <c r="C1391" s="2651"/>
      <c r="D1391" s="2049"/>
      <c r="E1391" s="210" t="s">
        <v>105</v>
      </c>
      <c r="F1391" s="1593"/>
      <c r="G1391" s="139">
        <v>37846846</v>
      </c>
      <c r="H1391" s="211" t="s">
        <v>3776</v>
      </c>
      <c r="I1391" s="211"/>
      <c r="J1391" s="211"/>
      <c r="K1391" s="211"/>
      <c r="L1391" s="211"/>
      <c r="M1391" s="211"/>
      <c r="N1391" s="1066"/>
      <c r="O1391" s="210">
        <v>937</v>
      </c>
      <c r="P1391" s="215">
        <v>44207</v>
      </c>
      <c r="Q1391" s="210" t="s">
        <v>3778</v>
      </c>
      <c r="R1391" s="210" t="s">
        <v>3724</v>
      </c>
      <c r="S1391" s="210" t="s">
        <v>309</v>
      </c>
      <c r="T1391" s="210" t="s">
        <v>60</v>
      </c>
      <c r="U1391" s="139" t="s">
        <v>2912</v>
      </c>
      <c r="V1391" s="212" t="s">
        <v>1157</v>
      </c>
      <c r="W1391" s="210">
        <v>1</v>
      </c>
      <c r="X1391" s="210"/>
      <c r="Y1391" s="210"/>
      <c r="Z1391" s="212">
        <v>17</v>
      </c>
      <c r="AA1391" s="210">
        <v>0.3</v>
      </c>
      <c r="AB1391" s="210">
        <v>1000</v>
      </c>
      <c r="AC1391" s="573">
        <v>0</v>
      </c>
      <c r="AD1391" s="610">
        <v>0</v>
      </c>
      <c r="AE1391" s="610">
        <v>1</v>
      </c>
      <c r="AF1391" s="610"/>
      <c r="AG1391" s="1741"/>
      <c r="AH1391" s="1741"/>
      <c r="AI1391" s="1700" t="s">
        <v>3723</v>
      </c>
      <c r="AJ1391" s="1385" t="s">
        <v>3780</v>
      </c>
      <c r="AK1391" s="210"/>
      <c r="AL1391" s="210"/>
      <c r="AM1391" s="210"/>
      <c r="AN1391" s="210"/>
      <c r="AO1391" s="213"/>
      <c r="AP1391" s="210"/>
      <c r="AQ1391" s="214"/>
      <c r="AR1391" s="212"/>
      <c r="AS1391" s="210"/>
      <c r="AT1391" s="210"/>
      <c r="AU1391" s="210"/>
    </row>
    <row r="1392" spans="1:47" s="209" customFormat="1" ht="15" customHeight="1" x14ac:dyDescent="0.2">
      <c r="A1392" s="105"/>
      <c r="B1392" s="210"/>
      <c r="C1392" s="2651"/>
      <c r="D1392" s="2049"/>
      <c r="E1392" s="210" t="s">
        <v>105</v>
      </c>
      <c r="F1392" s="1593"/>
      <c r="G1392" s="139">
        <v>37846847</v>
      </c>
      <c r="H1392" s="211" t="s">
        <v>3776</v>
      </c>
      <c r="I1392" s="211"/>
      <c r="J1392" s="211"/>
      <c r="K1392" s="211"/>
      <c r="L1392" s="211"/>
      <c r="M1392" s="211"/>
      <c r="N1392" s="1066"/>
      <c r="O1392" s="210">
        <v>938</v>
      </c>
      <c r="P1392" s="215">
        <v>44207</v>
      </c>
      <c r="Q1392" s="210" t="s">
        <v>3779</v>
      </c>
      <c r="R1392" s="210" t="s">
        <v>3724</v>
      </c>
      <c r="S1392" s="210" t="s">
        <v>309</v>
      </c>
      <c r="T1392" s="210" t="s">
        <v>60</v>
      </c>
      <c r="U1392" s="139" t="s">
        <v>2912</v>
      </c>
      <c r="V1392" s="212" t="s">
        <v>1157</v>
      </c>
      <c r="W1392" s="210">
        <v>1</v>
      </c>
      <c r="X1392" s="210"/>
      <c r="Y1392" s="210"/>
      <c r="Z1392" s="212">
        <v>17</v>
      </c>
      <c r="AA1392" s="210">
        <v>0.3</v>
      </c>
      <c r="AB1392" s="210">
        <v>1000</v>
      </c>
      <c r="AC1392" s="573">
        <v>0</v>
      </c>
      <c r="AD1392" s="610">
        <v>0</v>
      </c>
      <c r="AE1392" s="610">
        <v>1</v>
      </c>
      <c r="AF1392" s="610"/>
      <c r="AG1392" s="1741"/>
      <c r="AH1392" s="1741"/>
      <c r="AI1392" s="1700" t="s">
        <v>3723</v>
      </c>
      <c r="AJ1392" s="1385" t="s">
        <v>3781</v>
      </c>
      <c r="AK1392" s="210"/>
      <c r="AL1392" s="210"/>
      <c r="AM1392" s="210"/>
      <c r="AN1392" s="210"/>
      <c r="AO1392" s="213"/>
      <c r="AP1392" s="210"/>
      <c r="AQ1392" s="214"/>
      <c r="AR1392" s="212"/>
      <c r="AS1392" s="210"/>
      <c r="AT1392" s="210"/>
      <c r="AU1392" s="210"/>
    </row>
    <row r="1394" spans="1:47" s="1566" customFormat="1" ht="15" customHeight="1" x14ac:dyDescent="0.2">
      <c r="A1394" s="1556"/>
      <c r="B1394" s="1546"/>
      <c r="C1394" s="2662" t="s">
        <v>3793</v>
      </c>
      <c r="D1394" s="2056" t="s">
        <v>3816</v>
      </c>
      <c r="E1394" s="2732"/>
      <c r="F1394" s="1653"/>
      <c r="G1394" s="1540">
        <v>37915081</v>
      </c>
      <c r="H1394" s="1557" t="s">
        <v>3782</v>
      </c>
      <c r="I1394" s="1557"/>
      <c r="J1394" s="1557"/>
      <c r="K1394" s="1557"/>
      <c r="L1394" s="1557"/>
      <c r="M1394" s="1557"/>
      <c r="N1394" s="1558"/>
      <c r="O1394" s="1546">
        <v>939</v>
      </c>
      <c r="P1394" s="1559">
        <v>44209</v>
      </c>
      <c r="Q1394" s="1546" t="s">
        <v>3786</v>
      </c>
      <c r="R1394" s="1546" t="s">
        <v>3732</v>
      </c>
      <c r="S1394" s="1546" t="s">
        <v>309</v>
      </c>
      <c r="T1394" s="1546" t="s">
        <v>60</v>
      </c>
      <c r="U1394" s="1546" t="s">
        <v>2869</v>
      </c>
      <c r="V1394" s="1545" t="s">
        <v>1157</v>
      </c>
      <c r="W1394" s="1546">
        <v>1</v>
      </c>
      <c r="X1394" s="1546"/>
      <c r="Y1394" s="1546"/>
      <c r="Z1394" s="1560">
        <v>17</v>
      </c>
      <c r="AA1394" s="1546">
        <v>0.3</v>
      </c>
      <c r="AB1394" s="1546">
        <v>1000</v>
      </c>
      <c r="AC1394" s="1561">
        <v>0</v>
      </c>
      <c r="AD1394" s="1550">
        <v>0</v>
      </c>
      <c r="AE1394" s="1550">
        <v>1</v>
      </c>
      <c r="AF1394" s="1550"/>
      <c r="AG1394" s="1769"/>
      <c r="AH1394" s="1769"/>
      <c r="AI1394" s="1701" t="s">
        <v>3790</v>
      </c>
      <c r="AJ1394" s="1563" t="s">
        <v>3794</v>
      </c>
      <c r="AK1394" s="1546"/>
      <c r="AL1394" s="1546"/>
      <c r="AM1394" s="1546"/>
      <c r="AN1394" s="1546"/>
      <c r="AO1394" s="1564"/>
      <c r="AP1394" s="1546"/>
      <c r="AQ1394" s="1565"/>
      <c r="AR1394" s="1560"/>
      <c r="AS1394" s="1546"/>
      <c r="AT1394" s="1546"/>
      <c r="AU1394" s="1546"/>
    </row>
    <row r="1395" spans="1:47" s="1566" customFormat="1" ht="15" customHeight="1" x14ac:dyDescent="0.2">
      <c r="A1395" s="1556"/>
      <c r="B1395" s="1546"/>
      <c r="C1395" s="2663"/>
      <c r="D1395" s="2056" t="s">
        <v>3816</v>
      </c>
      <c r="E1395" s="2732"/>
      <c r="F1395" s="1653"/>
      <c r="G1395" s="1540">
        <v>37915084</v>
      </c>
      <c r="H1395" s="1557" t="s">
        <v>3783</v>
      </c>
      <c r="I1395" s="1557"/>
      <c r="J1395" s="1557"/>
      <c r="K1395" s="1557"/>
      <c r="L1395" s="1557"/>
      <c r="M1395" s="1557"/>
      <c r="N1395" s="1558"/>
      <c r="O1395" s="1546">
        <v>940</v>
      </c>
      <c r="P1395" s="1559">
        <v>44209</v>
      </c>
      <c r="Q1395" s="1546" t="s">
        <v>3787</v>
      </c>
      <c r="R1395" s="1546" t="s">
        <v>3733</v>
      </c>
      <c r="S1395" s="1546" t="s">
        <v>309</v>
      </c>
      <c r="T1395" s="1546" t="s">
        <v>60</v>
      </c>
      <c r="U1395" s="1546" t="s">
        <v>2869</v>
      </c>
      <c r="V1395" s="1545" t="s">
        <v>1157</v>
      </c>
      <c r="W1395" s="1546">
        <v>1</v>
      </c>
      <c r="X1395" s="1546"/>
      <c r="Y1395" s="1546"/>
      <c r="Z1395" s="1560">
        <v>17</v>
      </c>
      <c r="AA1395" s="1546">
        <v>0.3</v>
      </c>
      <c r="AB1395" s="1546">
        <v>1000</v>
      </c>
      <c r="AC1395" s="1561">
        <v>0</v>
      </c>
      <c r="AD1395" s="1550">
        <v>0</v>
      </c>
      <c r="AE1395" s="1550">
        <v>1</v>
      </c>
      <c r="AF1395" s="1550"/>
      <c r="AG1395" s="1769"/>
      <c r="AH1395" s="1769"/>
      <c r="AI1395" s="1701" t="s">
        <v>3790</v>
      </c>
      <c r="AJ1395" s="1563" t="s">
        <v>3346</v>
      </c>
      <c r="AK1395" s="1546"/>
      <c r="AL1395" s="1546"/>
      <c r="AM1395" s="1546"/>
      <c r="AN1395" s="1546"/>
      <c r="AO1395" s="1564"/>
      <c r="AP1395" s="1546"/>
      <c r="AQ1395" s="1565"/>
      <c r="AR1395" s="1560"/>
      <c r="AS1395" s="1546"/>
      <c r="AT1395" s="1546"/>
      <c r="AU1395" s="1546"/>
    </row>
    <row r="1396" spans="1:47" s="1566" customFormat="1" ht="15" customHeight="1" x14ac:dyDescent="0.2">
      <c r="A1396" s="1556"/>
      <c r="B1396" s="1546"/>
      <c r="C1396" s="2663"/>
      <c r="D1396" s="2056" t="s">
        <v>3817</v>
      </c>
      <c r="E1396" s="2732"/>
      <c r="F1396" s="1653"/>
      <c r="G1396" s="1540">
        <v>37920603</v>
      </c>
      <c r="H1396" s="1557" t="s">
        <v>3784</v>
      </c>
      <c r="I1396" s="1557"/>
      <c r="J1396" s="1557"/>
      <c r="K1396" s="1557"/>
      <c r="L1396" s="1557"/>
      <c r="M1396" s="1557"/>
      <c r="N1396" s="1558"/>
      <c r="O1396" s="1546">
        <v>941</v>
      </c>
      <c r="P1396" s="1559">
        <v>44209</v>
      </c>
      <c r="Q1396" s="1546" t="s">
        <v>3788</v>
      </c>
      <c r="R1396" s="1546" t="s">
        <v>3734</v>
      </c>
      <c r="S1396" s="1546" t="s">
        <v>309</v>
      </c>
      <c r="T1396" s="1546" t="s">
        <v>60</v>
      </c>
      <c r="U1396" s="1546" t="s">
        <v>2869</v>
      </c>
      <c r="V1396" s="1545" t="s">
        <v>1157</v>
      </c>
      <c r="W1396" s="1546">
        <v>1</v>
      </c>
      <c r="X1396" s="1546"/>
      <c r="Y1396" s="1546"/>
      <c r="Z1396" s="1560">
        <v>17</v>
      </c>
      <c r="AA1396" s="1546">
        <v>0.3</v>
      </c>
      <c r="AB1396" s="1546">
        <v>1000</v>
      </c>
      <c r="AC1396" s="1561">
        <v>0</v>
      </c>
      <c r="AD1396" s="1550">
        <v>0</v>
      </c>
      <c r="AE1396" s="1550">
        <v>1</v>
      </c>
      <c r="AF1396" s="1550"/>
      <c r="AG1396" s="1769"/>
      <c r="AH1396" s="1769"/>
      <c r="AI1396" s="1701" t="s">
        <v>3790</v>
      </c>
      <c r="AJ1396" s="1563" t="s">
        <v>4093</v>
      </c>
      <c r="AK1396" s="1546"/>
      <c r="AL1396" s="1546"/>
      <c r="AM1396" s="1546"/>
      <c r="AN1396" s="1546"/>
      <c r="AO1396" s="1564"/>
      <c r="AP1396" s="1546"/>
      <c r="AQ1396" s="1565"/>
      <c r="AR1396" s="1560"/>
      <c r="AS1396" s="1546"/>
      <c r="AT1396" s="1546"/>
      <c r="AU1396" s="1546"/>
    </row>
    <row r="1397" spans="1:47" s="1566" customFormat="1" ht="15" customHeight="1" x14ac:dyDescent="0.2">
      <c r="A1397" s="1556"/>
      <c r="B1397" s="1546"/>
      <c r="C1397" s="2664"/>
      <c r="D1397" s="2056" t="s">
        <v>3818</v>
      </c>
      <c r="E1397" s="2732"/>
      <c r="F1397" s="1653"/>
      <c r="G1397" s="1540">
        <v>37920607</v>
      </c>
      <c r="H1397" s="1557" t="s">
        <v>3785</v>
      </c>
      <c r="I1397" s="1557"/>
      <c r="J1397" s="1557"/>
      <c r="K1397" s="1557"/>
      <c r="L1397" s="1557"/>
      <c r="M1397" s="1557"/>
      <c r="N1397" s="1558"/>
      <c r="O1397" s="1546">
        <v>942</v>
      </c>
      <c r="P1397" s="1559">
        <v>44209</v>
      </c>
      <c r="Q1397" s="1546" t="s">
        <v>3789</v>
      </c>
      <c r="R1397" s="1546" t="s">
        <v>3735</v>
      </c>
      <c r="S1397" s="1546" t="s">
        <v>309</v>
      </c>
      <c r="T1397" s="1546" t="s">
        <v>60</v>
      </c>
      <c r="U1397" s="1546" t="s">
        <v>2869</v>
      </c>
      <c r="V1397" s="1545" t="s">
        <v>1157</v>
      </c>
      <c r="W1397" s="1546">
        <v>1</v>
      </c>
      <c r="X1397" s="1546"/>
      <c r="Y1397" s="1546"/>
      <c r="Z1397" s="1560">
        <v>17</v>
      </c>
      <c r="AA1397" s="1546">
        <v>0.3</v>
      </c>
      <c r="AB1397" s="1546">
        <v>1000</v>
      </c>
      <c r="AC1397" s="1561">
        <v>0</v>
      </c>
      <c r="AD1397" s="1550">
        <v>0</v>
      </c>
      <c r="AE1397" s="1550">
        <v>1</v>
      </c>
      <c r="AF1397" s="1550"/>
      <c r="AG1397" s="1769"/>
      <c r="AH1397" s="1769"/>
      <c r="AI1397" s="1701" t="s">
        <v>3790</v>
      </c>
      <c r="AJ1397" s="1563" t="s">
        <v>4097</v>
      </c>
      <c r="AK1397" s="1546"/>
      <c r="AL1397" s="1546"/>
      <c r="AM1397" s="1546"/>
      <c r="AN1397" s="1546"/>
      <c r="AO1397" s="1564"/>
      <c r="AP1397" s="1546"/>
      <c r="AQ1397" s="1565"/>
      <c r="AR1397" s="1560"/>
      <c r="AS1397" s="1546"/>
      <c r="AT1397" s="1546"/>
      <c r="AU1397" s="1546"/>
    </row>
    <row r="1399" spans="1:47" s="73" customFormat="1" ht="15" customHeight="1" x14ac:dyDescent="0.2">
      <c r="A1399" s="142"/>
      <c r="B1399" s="138"/>
      <c r="C1399" s="12"/>
      <c r="D1399" s="2054"/>
      <c r="E1399" s="138" t="s">
        <v>328</v>
      </c>
      <c r="F1399" s="1589" t="s">
        <v>3081</v>
      </c>
      <c r="G1399" s="138">
        <v>37997584</v>
      </c>
      <c r="H1399" s="143" t="s">
        <v>3791</v>
      </c>
      <c r="I1399" s="143"/>
      <c r="J1399" s="143"/>
      <c r="K1399" s="143"/>
      <c r="L1399" s="143"/>
      <c r="M1399" s="143"/>
      <c r="N1399" s="1525"/>
      <c r="O1399" s="138">
        <v>943</v>
      </c>
      <c r="P1399" s="169">
        <v>44211</v>
      </c>
      <c r="Q1399" s="138" t="s">
        <v>3789</v>
      </c>
      <c r="R1399" s="138" t="s">
        <v>3680</v>
      </c>
      <c r="S1399" s="138" t="s">
        <v>309</v>
      </c>
      <c r="T1399" s="138" t="s">
        <v>60</v>
      </c>
      <c r="U1399" s="198" t="s">
        <v>3792</v>
      </c>
      <c r="V1399" s="170" t="s">
        <v>254</v>
      </c>
      <c r="W1399" s="138">
        <v>7</v>
      </c>
      <c r="X1399" s="486">
        <v>21440</v>
      </c>
      <c r="Y1399" s="138"/>
      <c r="Z1399" s="170">
        <v>17</v>
      </c>
      <c r="AA1399" s="138">
        <v>0.3</v>
      </c>
      <c r="AB1399" s="486">
        <v>300</v>
      </c>
      <c r="AC1399" s="975">
        <v>0</v>
      </c>
      <c r="AD1399" s="1484">
        <v>0</v>
      </c>
      <c r="AE1399" s="1484">
        <v>1</v>
      </c>
      <c r="AF1399" s="1484"/>
      <c r="AG1399" s="1740"/>
      <c r="AH1399" s="1740"/>
      <c r="AI1399" s="1473" t="s">
        <v>3030</v>
      </c>
      <c r="AJ1399" s="1526" t="s">
        <v>3654</v>
      </c>
      <c r="AK1399" s="138"/>
      <c r="AL1399" s="138"/>
      <c r="AM1399" s="138"/>
      <c r="AN1399" s="138"/>
      <c r="AO1399" s="171"/>
      <c r="AP1399" s="138"/>
      <c r="AQ1399" s="172"/>
      <c r="AR1399" s="170"/>
      <c r="AS1399" s="138"/>
      <c r="AT1399" s="138"/>
      <c r="AU1399" s="138"/>
    </row>
    <row r="1401" spans="1:47" s="1566" customFormat="1" ht="15" customHeight="1" x14ac:dyDescent="0.2">
      <c r="A1401" s="1556"/>
      <c r="B1401" s="1546"/>
      <c r="C1401" s="2722" t="s">
        <v>3804</v>
      </c>
      <c r="D1401" s="2057" t="s">
        <v>3819</v>
      </c>
      <c r="E1401" s="2731"/>
      <c r="F1401" s="1653"/>
      <c r="G1401" s="1540">
        <v>38475679</v>
      </c>
      <c r="H1401" s="1557" t="s">
        <v>3799</v>
      </c>
      <c r="I1401" s="1557"/>
      <c r="J1401" s="1557"/>
      <c r="K1401" s="1557"/>
      <c r="L1401" s="1557"/>
      <c r="M1401" s="1557"/>
      <c r="N1401" s="1558"/>
      <c r="O1401" s="1546">
        <v>944</v>
      </c>
      <c r="P1401" s="1559">
        <v>44225</v>
      </c>
      <c r="Q1401" s="1546" t="s">
        <v>3795</v>
      </c>
      <c r="R1401" s="1546">
        <v>939</v>
      </c>
      <c r="S1401" s="1546" t="s">
        <v>309</v>
      </c>
      <c r="T1401" s="1546" t="s">
        <v>60</v>
      </c>
      <c r="U1401" s="1546" t="s">
        <v>2869</v>
      </c>
      <c r="V1401" s="1545" t="s">
        <v>1157</v>
      </c>
      <c r="W1401" s="1546">
        <v>1</v>
      </c>
      <c r="X1401" s="1546"/>
      <c r="Y1401" s="1546"/>
      <c r="Z1401" s="1560">
        <v>17</v>
      </c>
      <c r="AA1401" s="1546">
        <v>0.3</v>
      </c>
      <c r="AB1401" s="1546">
        <v>1000</v>
      </c>
      <c r="AC1401" s="1561">
        <v>0</v>
      </c>
      <c r="AD1401" s="1550">
        <v>0</v>
      </c>
      <c r="AE1401" s="1550">
        <v>1</v>
      </c>
      <c r="AF1401" s="1550"/>
      <c r="AG1401" s="1769"/>
      <c r="AH1401" s="1769"/>
      <c r="AI1401" s="1701" t="s">
        <v>3803</v>
      </c>
      <c r="AJ1401" s="1563" t="s">
        <v>3814</v>
      </c>
      <c r="AK1401" s="1546"/>
      <c r="AL1401" s="1546"/>
      <c r="AM1401" s="1546"/>
      <c r="AN1401" s="1546"/>
      <c r="AO1401" s="1564"/>
      <c r="AP1401" s="1546"/>
      <c r="AQ1401" s="1565"/>
      <c r="AR1401" s="1560"/>
      <c r="AS1401" s="1546"/>
      <c r="AT1401" s="1546"/>
      <c r="AU1401" s="1546"/>
    </row>
    <row r="1402" spans="1:47" s="1566" customFormat="1" ht="15" customHeight="1" x14ac:dyDescent="0.2">
      <c r="A1402" s="1556"/>
      <c r="B1402" s="1546"/>
      <c r="C1402" s="2723"/>
      <c r="D1402" s="2057" t="s">
        <v>3820</v>
      </c>
      <c r="E1402" s="2731"/>
      <c r="F1402" s="1653"/>
      <c r="G1402" s="1540">
        <v>38475681</v>
      </c>
      <c r="H1402" s="1557" t="s">
        <v>3800</v>
      </c>
      <c r="I1402" s="1557"/>
      <c r="J1402" s="1557"/>
      <c r="K1402" s="1557"/>
      <c r="L1402" s="1557"/>
      <c r="M1402" s="1557"/>
      <c r="N1402" s="1558"/>
      <c r="O1402" s="1546">
        <v>945</v>
      </c>
      <c r="P1402" s="1559">
        <v>44225</v>
      </c>
      <c r="Q1402" s="1546" t="s">
        <v>3796</v>
      </c>
      <c r="R1402" s="1546">
        <v>940</v>
      </c>
      <c r="S1402" s="1546" t="s">
        <v>309</v>
      </c>
      <c r="T1402" s="1546" t="s">
        <v>60</v>
      </c>
      <c r="U1402" s="1546" t="s">
        <v>2869</v>
      </c>
      <c r="V1402" s="1545" t="s">
        <v>1157</v>
      </c>
      <c r="W1402" s="1546">
        <v>1</v>
      </c>
      <c r="X1402" s="1546"/>
      <c r="Y1402" s="1546"/>
      <c r="Z1402" s="1560">
        <v>17</v>
      </c>
      <c r="AA1402" s="1546">
        <v>0.3</v>
      </c>
      <c r="AB1402" s="1546">
        <v>1000</v>
      </c>
      <c r="AC1402" s="1561">
        <v>0</v>
      </c>
      <c r="AD1402" s="1550">
        <v>0</v>
      </c>
      <c r="AE1402" s="1550">
        <v>1</v>
      </c>
      <c r="AF1402" s="1550"/>
      <c r="AG1402" s="1769"/>
      <c r="AH1402" s="1769"/>
      <c r="AI1402" s="1701" t="s">
        <v>3803</v>
      </c>
      <c r="AJ1402" s="1563" t="s">
        <v>3822</v>
      </c>
      <c r="AK1402" s="1546"/>
      <c r="AL1402" s="1546"/>
      <c r="AM1402" s="1546"/>
      <c r="AN1402" s="1546"/>
      <c r="AO1402" s="1564"/>
      <c r="AP1402" s="1546"/>
      <c r="AQ1402" s="1565"/>
      <c r="AR1402" s="1560"/>
      <c r="AS1402" s="1546"/>
      <c r="AT1402" s="1546"/>
      <c r="AU1402" s="1546"/>
    </row>
    <row r="1403" spans="1:47" s="1566" customFormat="1" ht="15" customHeight="1" x14ac:dyDescent="0.2">
      <c r="A1403" s="1556"/>
      <c r="B1403" s="1546"/>
      <c r="C1403" s="2723"/>
      <c r="D1403" s="2057" t="s">
        <v>3819</v>
      </c>
      <c r="E1403" s="2731"/>
      <c r="F1403" s="1653"/>
      <c r="G1403" s="1540">
        <v>38475682</v>
      </c>
      <c r="H1403" s="1557" t="s">
        <v>3801</v>
      </c>
      <c r="I1403" s="1557"/>
      <c r="J1403" s="1557"/>
      <c r="K1403" s="1557"/>
      <c r="L1403" s="1557"/>
      <c r="M1403" s="1557"/>
      <c r="N1403" s="1558"/>
      <c r="O1403" s="1546">
        <v>946</v>
      </c>
      <c r="P1403" s="1559">
        <v>44225</v>
      </c>
      <c r="Q1403" s="1546" t="s">
        <v>3797</v>
      </c>
      <c r="R1403" s="1546">
        <v>941</v>
      </c>
      <c r="S1403" s="1546" t="s">
        <v>309</v>
      </c>
      <c r="T1403" s="1546" t="s">
        <v>60</v>
      </c>
      <c r="U1403" s="1546" t="s">
        <v>2869</v>
      </c>
      <c r="V1403" s="1545" t="s">
        <v>1157</v>
      </c>
      <c r="W1403" s="1546">
        <v>1</v>
      </c>
      <c r="X1403" s="1546"/>
      <c r="Y1403" s="1546"/>
      <c r="Z1403" s="1560">
        <v>17</v>
      </c>
      <c r="AA1403" s="1546">
        <v>0.3</v>
      </c>
      <c r="AB1403" s="1546">
        <v>1000</v>
      </c>
      <c r="AC1403" s="1561">
        <v>0</v>
      </c>
      <c r="AD1403" s="1550">
        <v>0</v>
      </c>
      <c r="AE1403" s="1550">
        <v>1</v>
      </c>
      <c r="AF1403" s="1550"/>
      <c r="AG1403" s="1769"/>
      <c r="AH1403" s="1769"/>
      <c r="AI1403" s="1701" t="s">
        <v>3803</v>
      </c>
      <c r="AJ1403" s="1563" t="s">
        <v>4094</v>
      </c>
      <c r="AK1403" s="1546"/>
      <c r="AL1403" s="1546"/>
      <c r="AM1403" s="1546"/>
      <c r="AN1403" s="1546"/>
      <c r="AO1403" s="1564"/>
      <c r="AP1403" s="1546"/>
      <c r="AQ1403" s="1565"/>
      <c r="AR1403" s="1560"/>
      <c r="AS1403" s="1546"/>
      <c r="AT1403" s="1546"/>
      <c r="AU1403" s="1546"/>
    </row>
    <row r="1404" spans="1:47" s="1566" customFormat="1" ht="15" customHeight="1" x14ac:dyDescent="0.2">
      <c r="A1404" s="1556"/>
      <c r="B1404" s="1546"/>
      <c r="C1404" s="2724"/>
      <c r="D1404" s="2057" t="s">
        <v>3821</v>
      </c>
      <c r="E1404" s="2731"/>
      <c r="F1404" s="1653"/>
      <c r="G1404" s="1540">
        <v>38475684</v>
      </c>
      <c r="H1404" s="1557" t="s">
        <v>3802</v>
      </c>
      <c r="I1404" s="1557"/>
      <c r="J1404" s="1557"/>
      <c r="K1404" s="1557"/>
      <c r="L1404" s="1557"/>
      <c r="M1404" s="1557"/>
      <c r="N1404" s="1558"/>
      <c r="O1404" s="1546">
        <v>947</v>
      </c>
      <c r="P1404" s="1559">
        <v>44225</v>
      </c>
      <c r="Q1404" s="1546" t="s">
        <v>3798</v>
      </c>
      <c r="R1404" s="1546">
        <v>942</v>
      </c>
      <c r="S1404" s="1546" t="s">
        <v>309</v>
      </c>
      <c r="T1404" s="1546" t="s">
        <v>60</v>
      </c>
      <c r="U1404" s="1546" t="s">
        <v>2869</v>
      </c>
      <c r="V1404" s="1545" t="s">
        <v>1157</v>
      </c>
      <c r="W1404" s="1546">
        <v>1</v>
      </c>
      <c r="X1404" s="1546"/>
      <c r="Y1404" s="1546"/>
      <c r="Z1404" s="1560">
        <v>17</v>
      </c>
      <c r="AA1404" s="1546">
        <v>0.3</v>
      </c>
      <c r="AB1404" s="1546">
        <v>1000</v>
      </c>
      <c r="AC1404" s="1561">
        <v>0</v>
      </c>
      <c r="AD1404" s="1550">
        <v>0</v>
      </c>
      <c r="AE1404" s="1550">
        <v>1</v>
      </c>
      <c r="AF1404" s="1550"/>
      <c r="AG1404" s="1769"/>
      <c r="AH1404" s="1769"/>
      <c r="AI1404" s="1701" t="s">
        <v>3803</v>
      </c>
      <c r="AJ1404" s="1563" t="s">
        <v>4097</v>
      </c>
      <c r="AK1404" s="1546"/>
      <c r="AL1404" s="1546"/>
      <c r="AM1404" s="1546"/>
      <c r="AN1404" s="1546"/>
      <c r="AO1404" s="1564"/>
      <c r="AP1404" s="1546"/>
      <c r="AQ1404" s="1565"/>
      <c r="AR1404" s="1560"/>
      <c r="AS1404" s="1546"/>
      <c r="AT1404" s="1546"/>
      <c r="AU1404" s="1546"/>
    </row>
    <row r="1405" spans="1:47" x14ac:dyDescent="0.2">
      <c r="E1405" s="12"/>
    </row>
    <row r="1406" spans="1:47" s="1566" customFormat="1" ht="15" customHeight="1" x14ac:dyDescent="0.2">
      <c r="A1406" s="1556"/>
      <c r="B1406" s="1546"/>
      <c r="C1406" s="2662" t="s">
        <v>3833</v>
      </c>
      <c r="D1406" s="2058">
        <v>1.0381944444444444</v>
      </c>
      <c r="E1406" s="1707">
        <v>0.79139999999999999</v>
      </c>
      <c r="F1406" s="1653"/>
      <c r="G1406" s="1702">
        <v>38476619</v>
      </c>
      <c r="H1406" s="1557" t="s">
        <v>3805</v>
      </c>
      <c r="I1406" s="1557"/>
      <c r="J1406" s="1557"/>
      <c r="K1406" s="1557"/>
      <c r="L1406" s="1557"/>
      <c r="M1406" s="1557"/>
      <c r="N1406" s="1558"/>
      <c r="O1406" s="1546">
        <v>948</v>
      </c>
      <c r="P1406" s="1559">
        <v>44225</v>
      </c>
      <c r="Q1406" s="1546" t="s">
        <v>3809</v>
      </c>
      <c r="R1406" s="1546" t="s">
        <v>3795</v>
      </c>
      <c r="S1406" s="1546" t="s">
        <v>309</v>
      </c>
      <c r="T1406" s="1546" t="s">
        <v>60</v>
      </c>
      <c r="U1406" s="1546" t="s">
        <v>2869</v>
      </c>
      <c r="V1406" s="1545" t="s">
        <v>1157</v>
      </c>
      <c r="W1406" s="1546">
        <v>1</v>
      </c>
      <c r="X1406" s="1546"/>
      <c r="Y1406" s="1546"/>
      <c r="Z1406" s="1560">
        <v>17</v>
      </c>
      <c r="AA1406" s="1546">
        <v>0.3</v>
      </c>
      <c r="AB1406" s="1546">
        <v>1000</v>
      </c>
      <c r="AC1406" s="1561">
        <v>0</v>
      </c>
      <c r="AD1406" s="1550">
        <v>0</v>
      </c>
      <c r="AE1406" s="1550">
        <v>1</v>
      </c>
      <c r="AF1406" s="1550"/>
      <c r="AG1406" s="1769"/>
      <c r="AH1406" s="1769"/>
      <c r="AI1406" s="1562" t="s">
        <v>3815</v>
      </c>
      <c r="AJ1406" s="1563" t="s">
        <v>3813</v>
      </c>
      <c r="AK1406" s="1546"/>
      <c r="AL1406" s="1546"/>
      <c r="AM1406" s="1546"/>
      <c r="AN1406" s="1546"/>
      <c r="AO1406" s="1564"/>
      <c r="AP1406" s="1546"/>
      <c r="AQ1406" s="1565"/>
      <c r="AR1406" s="1560"/>
      <c r="AS1406" s="1546"/>
      <c r="AT1406" s="1546"/>
      <c r="AU1406" s="1546"/>
    </row>
    <row r="1407" spans="1:47" s="1566" customFormat="1" ht="15" customHeight="1" x14ac:dyDescent="0.2">
      <c r="A1407" s="1556"/>
      <c r="B1407" s="1546"/>
      <c r="C1407" s="2663"/>
      <c r="D1407" s="2058">
        <v>1.0222222222222224</v>
      </c>
      <c r="E1407" s="1708" t="s">
        <v>3883</v>
      </c>
      <c r="F1407" s="1653"/>
      <c r="G1407" s="1702">
        <v>38476620</v>
      </c>
      <c r="H1407" s="1557" t="s">
        <v>3806</v>
      </c>
      <c r="I1407" s="1557"/>
      <c r="J1407" s="1557"/>
      <c r="K1407" s="1557"/>
      <c r="L1407" s="1557"/>
      <c r="M1407" s="1557"/>
      <c r="N1407" s="1558"/>
      <c r="O1407" s="1546">
        <v>949</v>
      </c>
      <c r="P1407" s="1559" t="s">
        <v>3887</v>
      </c>
      <c r="Q1407" s="1546" t="s">
        <v>3810</v>
      </c>
      <c r="R1407" s="1546" t="s">
        <v>3796</v>
      </c>
      <c r="S1407" s="1546" t="s">
        <v>309</v>
      </c>
      <c r="T1407" s="1546" t="s">
        <v>60</v>
      </c>
      <c r="U1407" s="1546" t="s">
        <v>2869</v>
      </c>
      <c r="V1407" s="1545" t="s">
        <v>1157</v>
      </c>
      <c r="W1407" s="1546">
        <v>1</v>
      </c>
      <c r="X1407" s="1546"/>
      <c r="Y1407" s="1546"/>
      <c r="Z1407" s="1560">
        <v>17</v>
      </c>
      <c r="AA1407" s="1546">
        <v>0.3</v>
      </c>
      <c r="AB1407" s="1546">
        <v>1000</v>
      </c>
      <c r="AC1407" s="1561">
        <v>0</v>
      </c>
      <c r="AD1407" s="1550">
        <v>0</v>
      </c>
      <c r="AE1407" s="1550">
        <v>1</v>
      </c>
      <c r="AF1407" s="1550"/>
      <c r="AG1407" s="1769"/>
      <c r="AH1407" s="1769"/>
      <c r="AI1407" s="1562" t="s">
        <v>3815</v>
      </c>
      <c r="AJ1407" s="1563" t="s">
        <v>3346</v>
      </c>
      <c r="AK1407" s="1546"/>
      <c r="AL1407" s="1546"/>
      <c r="AM1407" s="1546"/>
      <c r="AN1407" s="1546"/>
      <c r="AO1407" s="1564"/>
      <c r="AP1407" s="1546"/>
      <c r="AQ1407" s="1565"/>
      <c r="AR1407" s="1560"/>
      <c r="AS1407" s="1546"/>
      <c r="AT1407" s="1546"/>
      <c r="AU1407" s="1546"/>
    </row>
    <row r="1408" spans="1:47" s="1566" customFormat="1" ht="15" customHeight="1" x14ac:dyDescent="0.2">
      <c r="A1408" s="1556"/>
      <c r="B1408" s="1546"/>
      <c r="C1408" s="2663"/>
      <c r="D1408" s="2059">
        <v>0.9902777777777777</v>
      </c>
      <c r="E1408" s="1708"/>
      <c r="F1408" s="1653"/>
      <c r="G1408" s="1702">
        <v>38476621</v>
      </c>
      <c r="H1408" s="1557" t="s">
        <v>3807</v>
      </c>
      <c r="I1408" s="1557"/>
      <c r="J1408" s="1557"/>
      <c r="K1408" s="1557"/>
      <c r="L1408" s="1557"/>
      <c r="M1408" s="1557"/>
      <c r="N1408" s="1558"/>
      <c r="O1408" s="1546">
        <v>950</v>
      </c>
      <c r="P1408" s="1559">
        <v>44225</v>
      </c>
      <c r="Q1408" s="1546" t="s">
        <v>3811</v>
      </c>
      <c r="R1408" s="1546" t="s">
        <v>3797</v>
      </c>
      <c r="S1408" s="1546" t="s">
        <v>309</v>
      </c>
      <c r="T1408" s="1546" t="s">
        <v>60</v>
      </c>
      <c r="U1408" s="1546" t="s">
        <v>2869</v>
      </c>
      <c r="V1408" s="1545" t="s">
        <v>1157</v>
      </c>
      <c r="W1408" s="1546">
        <v>1</v>
      </c>
      <c r="X1408" s="1546"/>
      <c r="Y1408" s="1546"/>
      <c r="Z1408" s="1560">
        <v>17</v>
      </c>
      <c r="AA1408" s="1546">
        <v>0.3</v>
      </c>
      <c r="AB1408" s="1546">
        <v>1000</v>
      </c>
      <c r="AC1408" s="1561">
        <v>0</v>
      </c>
      <c r="AD1408" s="1550">
        <v>0</v>
      </c>
      <c r="AE1408" s="1550">
        <v>1</v>
      </c>
      <c r="AF1408" s="1550"/>
      <c r="AG1408" s="1769"/>
      <c r="AH1408" s="1769"/>
      <c r="AI1408" s="1562" t="s">
        <v>3815</v>
      </c>
      <c r="AJ1408" s="1563" t="s">
        <v>4093</v>
      </c>
      <c r="AK1408" s="1546"/>
      <c r="AL1408" s="1546"/>
      <c r="AM1408" s="1546"/>
      <c r="AN1408" s="1546"/>
      <c r="AO1408" s="1564"/>
      <c r="AP1408" s="1546"/>
      <c r="AQ1408" s="1565"/>
      <c r="AR1408" s="1560"/>
      <c r="AS1408" s="1546"/>
      <c r="AT1408" s="1546"/>
      <c r="AU1408" s="1546"/>
    </row>
    <row r="1409" spans="1:47" s="1566" customFormat="1" ht="15" customHeight="1" x14ac:dyDescent="0.2">
      <c r="A1409" s="1556"/>
      <c r="B1409" s="1546"/>
      <c r="C1409" s="2664"/>
      <c r="D1409" s="2059">
        <v>0.99097222222222225</v>
      </c>
      <c r="E1409" s="1708"/>
      <c r="F1409" s="1653"/>
      <c r="G1409" s="1702">
        <v>38476623</v>
      </c>
      <c r="H1409" s="1557" t="s">
        <v>3808</v>
      </c>
      <c r="I1409" s="1557"/>
      <c r="J1409" s="1557"/>
      <c r="K1409" s="1557"/>
      <c r="L1409" s="1557"/>
      <c r="M1409" s="1557"/>
      <c r="N1409" s="1558"/>
      <c r="O1409" s="1546">
        <v>951</v>
      </c>
      <c r="P1409" s="1559">
        <v>44225</v>
      </c>
      <c r="Q1409" s="1546" t="s">
        <v>3812</v>
      </c>
      <c r="R1409" s="1546" t="s">
        <v>3798</v>
      </c>
      <c r="S1409" s="1546" t="s">
        <v>309</v>
      </c>
      <c r="T1409" s="1546" t="s">
        <v>60</v>
      </c>
      <c r="U1409" s="1546" t="s">
        <v>2869</v>
      </c>
      <c r="V1409" s="1545" t="s">
        <v>1157</v>
      </c>
      <c r="W1409" s="1546">
        <v>1</v>
      </c>
      <c r="X1409" s="1546"/>
      <c r="Y1409" s="1546"/>
      <c r="Z1409" s="1560">
        <v>17</v>
      </c>
      <c r="AA1409" s="1546">
        <v>0.3</v>
      </c>
      <c r="AB1409" s="1546">
        <v>1000</v>
      </c>
      <c r="AC1409" s="1561">
        <v>0</v>
      </c>
      <c r="AD1409" s="1550">
        <v>0</v>
      </c>
      <c r="AE1409" s="1550">
        <v>1</v>
      </c>
      <c r="AF1409" s="1550"/>
      <c r="AG1409" s="1769"/>
      <c r="AH1409" s="1769"/>
      <c r="AI1409" s="1562" t="s">
        <v>3815</v>
      </c>
      <c r="AJ1409" s="1563" t="s">
        <v>4097</v>
      </c>
      <c r="AK1409" s="1546"/>
      <c r="AL1409" s="1546"/>
      <c r="AM1409" s="1546"/>
      <c r="AN1409" s="1546"/>
      <c r="AO1409" s="1564"/>
      <c r="AP1409" s="1546"/>
      <c r="AQ1409" s="1565"/>
      <c r="AR1409" s="1560"/>
      <c r="AS1409" s="1546"/>
      <c r="AT1409" s="1546"/>
      <c r="AU1409" s="1546"/>
    </row>
    <row r="1410" spans="1:47" x14ac:dyDescent="0.2">
      <c r="E1410" s="12"/>
    </row>
    <row r="1411" spans="1:47" s="1566" customFormat="1" ht="15" customHeight="1" x14ac:dyDescent="0.2">
      <c r="A1411" s="1556"/>
      <c r="B1411" s="1546"/>
      <c r="C1411" s="2662" t="s">
        <v>3832</v>
      </c>
      <c r="D1411" s="2059">
        <v>0.90277777777777779</v>
      </c>
      <c r="E1411" s="1709" t="s">
        <v>3867</v>
      </c>
      <c r="F1411" s="1653"/>
      <c r="G1411" s="1540">
        <v>38539342</v>
      </c>
      <c r="H1411" s="1557" t="s">
        <v>3827</v>
      </c>
      <c r="I1411" s="1557"/>
      <c r="J1411" s="1557"/>
      <c r="K1411" s="1557"/>
      <c r="L1411" s="1557"/>
      <c r="M1411" s="1557"/>
      <c r="N1411" s="1558"/>
      <c r="O1411" s="1546">
        <v>952</v>
      </c>
      <c r="P1411" s="1559">
        <v>44227</v>
      </c>
      <c r="Q1411" s="1546" t="s">
        <v>3823</v>
      </c>
      <c r="R1411" s="1546" t="s">
        <v>3795</v>
      </c>
      <c r="S1411" s="1546" t="s">
        <v>309</v>
      </c>
      <c r="T1411" s="1546" t="s">
        <v>60</v>
      </c>
      <c r="U1411" s="1546" t="s">
        <v>2869</v>
      </c>
      <c r="V1411" s="1545" t="s">
        <v>1157</v>
      </c>
      <c r="W1411" s="1546">
        <v>1</v>
      </c>
      <c r="X1411" s="1546"/>
      <c r="Y1411" s="1546"/>
      <c r="Z1411" s="1560">
        <v>17</v>
      </c>
      <c r="AA1411" s="1546">
        <v>0.3</v>
      </c>
      <c r="AB1411" s="1546">
        <v>1000</v>
      </c>
      <c r="AC1411" s="1561">
        <v>0</v>
      </c>
      <c r="AD1411" s="1550">
        <v>0</v>
      </c>
      <c r="AE1411" s="1550">
        <v>1</v>
      </c>
      <c r="AF1411" s="1550"/>
      <c r="AG1411" s="1769"/>
      <c r="AH1411" s="1769"/>
      <c r="AI1411" s="1703" t="s">
        <v>3803</v>
      </c>
      <c r="AJ1411" s="1563" t="s">
        <v>3814</v>
      </c>
      <c r="AK1411" s="1546"/>
      <c r="AL1411" s="1546"/>
      <c r="AM1411" s="1546"/>
      <c r="AN1411" s="1546"/>
      <c r="AO1411" s="1564"/>
      <c r="AP1411" s="1546"/>
      <c r="AQ1411" s="1565"/>
      <c r="AR1411" s="1560"/>
      <c r="AS1411" s="1546"/>
      <c r="AT1411" s="1546"/>
      <c r="AU1411" s="1546"/>
    </row>
    <row r="1412" spans="1:47" s="1566" customFormat="1" ht="15" customHeight="1" x14ac:dyDescent="0.2">
      <c r="A1412" s="1556"/>
      <c r="B1412" s="1546"/>
      <c r="C1412" s="2663"/>
      <c r="D1412" s="2059">
        <v>0.98888888888888893</v>
      </c>
      <c r="E1412" s="1709" t="s">
        <v>3884</v>
      </c>
      <c r="F1412" s="1653"/>
      <c r="G1412" s="1540">
        <v>38539345</v>
      </c>
      <c r="H1412" s="1557" t="s">
        <v>3828</v>
      </c>
      <c r="I1412" s="1557"/>
      <c r="J1412" s="1557"/>
      <c r="K1412" s="1557"/>
      <c r="L1412" s="1557"/>
      <c r="M1412" s="1557"/>
      <c r="N1412" s="1558"/>
      <c r="O1412" s="1546">
        <v>953</v>
      </c>
      <c r="P1412" s="1559">
        <v>44227</v>
      </c>
      <c r="Q1412" s="1546" t="s">
        <v>3824</v>
      </c>
      <c r="R1412" s="1546" t="s">
        <v>3796</v>
      </c>
      <c r="S1412" s="1546" t="s">
        <v>309</v>
      </c>
      <c r="T1412" s="1546" t="s">
        <v>60</v>
      </c>
      <c r="U1412" s="1546" t="s">
        <v>2869</v>
      </c>
      <c r="V1412" s="1545" t="s">
        <v>1157</v>
      </c>
      <c r="W1412" s="1546">
        <v>1</v>
      </c>
      <c r="X1412" s="1546"/>
      <c r="Y1412" s="1546"/>
      <c r="Z1412" s="1560">
        <v>17</v>
      </c>
      <c r="AA1412" s="1546">
        <v>0.3</v>
      </c>
      <c r="AB1412" s="1546">
        <v>1000</v>
      </c>
      <c r="AC1412" s="1561">
        <v>0</v>
      </c>
      <c r="AD1412" s="1550">
        <v>0</v>
      </c>
      <c r="AE1412" s="1550">
        <v>1</v>
      </c>
      <c r="AF1412" s="1550"/>
      <c r="AG1412" s="1769"/>
      <c r="AH1412" s="1769"/>
      <c r="AI1412" s="1703" t="s">
        <v>3803</v>
      </c>
      <c r="AJ1412" s="1563" t="s">
        <v>3831</v>
      </c>
      <c r="AK1412" s="1546"/>
      <c r="AL1412" s="1546"/>
      <c r="AM1412" s="1546"/>
      <c r="AN1412" s="1546"/>
      <c r="AO1412" s="1564"/>
      <c r="AP1412" s="1546"/>
      <c r="AQ1412" s="1565"/>
      <c r="AR1412" s="1560"/>
      <c r="AS1412" s="1546"/>
      <c r="AT1412" s="1546"/>
      <c r="AU1412" s="1546"/>
    </row>
    <row r="1413" spans="1:47" s="1566" customFormat="1" ht="15" customHeight="1" x14ac:dyDescent="0.2">
      <c r="A1413" s="1556"/>
      <c r="B1413" s="1546"/>
      <c r="C1413" s="2663"/>
      <c r="D1413" s="2059">
        <v>0.98541666666666661</v>
      </c>
      <c r="E1413" s="1709"/>
      <c r="F1413" s="1653"/>
      <c r="G1413" s="1540">
        <v>38539349</v>
      </c>
      <c r="H1413" s="1557" t="s">
        <v>3829</v>
      </c>
      <c r="I1413" s="1557"/>
      <c r="J1413" s="1557"/>
      <c r="K1413" s="1557"/>
      <c r="L1413" s="1557"/>
      <c r="M1413" s="1557"/>
      <c r="N1413" s="1558"/>
      <c r="O1413" s="1546">
        <v>954</v>
      </c>
      <c r="P1413" s="1559">
        <v>44227</v>
      </c>
      <c r="Q1413" s="1546" t="s">
        <v>3825</v>
      </c>
      <c r="R1413" s="1546" t="s">
        <v>3797</v>
      </c>
      <c r="S1413" s="1546" t="s">
        <v>309</v>
      </c>
      <c r="T1413" s="1546" t="s">
        <v>60</v>
      </c>
      <c r="U1413" s="1546" t="s">
        <v>2869</v>
      </c>
      <c r="V1413" s="1545" t="s">
        <v>1157</v>
      </c>
      <c r="W1413" s="1546">
        <v>1</v>
      </c>
      <c r="X1413" s="1546"/>
      <c r="Y1413" s="1546"/>
      <c r="Z1413" s="1560">
        <v>17</v>
      </c>
      <c r="AA1413" s="1546">
        <v>0.3</v>
      </c>
      <c r="AB1413" s="1546">
        <v>1000</v>
      </c>
      <c r="AC1413" s="1561">
        <v>0</v>
      </c>
      <c r="AD1413" s="1550">
        <v>0</v>
      </c>
      <c r="AE1413" s="1550">
        <v>1</v>
      </c>
      <c r="AF1413" s="1550"/>
      <c r="AG1413" s="1769"/>
      <c r="AH1413" s="1769"/>
      <c r="AI1413" s="1703" t="s">
        <v>3803</v>
      </c>
      <c r="AJ1413" s="1563" t="s">
        <v>4094</v>
      </c>
      <c r="AK1413" s="1546"/>
      <c r="AL1413" s="1546"/>
      <c r="AM1413" s="1546"/>
      <c r="AN1413" s="1546"/>
      <c r="AO1413" s="1564"/>
      <c r="AP1413" s="1546"/>
      <c r="AQ1413" s="1565"/>
      <c r="AR1413" s="1560"/>
      <c r="AS1413" s="1546"/>
      <c r="AT1413" s="1546"/>
      <c r="AU1413" s="1546"/>
    </row>
    <row r="1414" spans="1:47" s="1566" customFormat="1" ht="15" customHeight="1" x14ac:dyDescent="0.2">
      <c r="A1414" s="1556"/>
      <c r="B1414" s="1546"/>
      <c r="C1414" s="2664"/>
      <c r="D1414" s="2059">
        <v>0.98541666666666661</v>
      </c>
      <c r="E1414" s="1709"/>
      <c r="F1414" s="1653"/>
      <c r="G1414" s="1540">
        <v>38539351</v>
      </c>
      <c r="H1414" s="1557" t="s">
        <v>3830</v>
      </c>
      <c r="I1414" s="1557"/>
      <c r="J1414" s="1557"/>
      <c r="K1414" s="1557"/>
      <c r="L1414" s="1557"/>
      <c r="M1414" s="1557"/>
      <c r="N1414" s="1558"/>
      <c r="O1414" s="1546">
        <v>955</v>
      </c>
      <c r="P1414" s="1559">
        <v>44227</v>
      </c>
      <c r="Q1414" s="1546" t="s">
        <v>3826</v>
      </c>
      <c r="R1414" s="1546" t="s">
        <v>3798</v>
      </c>
      <c r="S1414" s="1546" t="s">
        <v>309</v>
      </c>
      <c r="T1414" s="1546" t="s">
        <v>60</v>
      </c>
      <c r="U1414" s="1546" t="s">
        <v>2869</v>
      </c>
      <c r="V1414" s="1545" t="s">
        <v>1157</v>
      </c>
      <c r="W1414" s="1546">
        <v>1</v>
      </c>
      <c r="X1414" s="1546"/>
      <c r="Y1414" s="1546"/>
      <c r="Z1414" s="1560">
        <v>17</v>
      </c>
      <c r="AA1414" s="1546">
        <v>0.3</v>
      </c>
      <c r="AB1414" s="1546">
        <v>1000</v>
      </c>
      <c r="AC1414" s="1561">
        <v>0</v>
      </c>
      <c r="AD1414" s="1550">
        <v>0</v>
      </c>
      <c r="AE1414" s="1550">
        <v>1</v>
      </c>
      <c r="AF1414" s="1550"/>
      <c r="AG1414" s="1769"/>
      <c r="AH1414" s="1769"/>
      <c r="AI1414" s="1703" t="s">
        <v>3803</v>
      </c>
      <c r="AJ1414" s="1563" t="s">
        <v>4097</v>
      </c>
      <c r="AK1414" s="1546"/>
      <c r="AL1414" s="1546"/>
      <c r="AM1414" s="1546"/>
      <c r="AN1414" s="1546"/>
      <c r="AO1414" s="1564"/>
      <c r="AP1414" s="1546"/>
      <c r="AQ1414" s="1565"/>
      <c r="AR1414" s="1560"/>
      <c r="AS1414" s="1546"/>
      <c r="AT1414" s="1546"/>
      <c r="AU1414" s="1546"/>
    </row>
    <row r="1415" spans="1:47" x14ac:dyDescent="0.2">
      <c r="E1415" s="12"/>
    </row>
    <row r="1416" spans="1:47" s="1566" customFormat="1" ht="15" customHeight="1" x14ac:dyDescent="0.2">
      <c r="A1416" s="1556"/>
      <c r="B1416" s="1546"/>
      <c r="C1416" s="2662" t="s">
        <v>3844</v>
      </c>
      <c r="D1416" s="2059"/>
      <c r="E1416" s="1707">
        <v>0.72160000000000002</v>
      </c>
      <c r="F1416" s="1653"/>
      <c r="G1416" s="1540">
        <v>38659807</v>
      </c>
      <c r="H1416" s="1557" t="s">
        <v>3834</v>
      </c>
      <c r="I1416" s="1557"/>
      <c r="J1416" s="1557"/>
      <c r="K1416" s="1557"/>
      <c r="L1416" s="1557"/>
      <c r="M1416" s="1557"/>
      <c r="N1416" s="1558"/>
      <c r="O1416" s="1546">
        <v>956</v>
      </c>
      <c r="P1416" s="1559">
        <v>44230</v>
      </c>
      <c r="Q1416" s="1546" t="s">
        <v>3838</v>
      </c>
      <c r="R1416" s="1546" t="s">
        <v>3823</v>
      </c>
      <c r="S1416" s="1546" t="s">
        <v>309</v>
      </c>
      <c r="T1416" s="1546" t="s">
        <v>60</v>
      </c>
      <c r="U1416" s="1546" t="s">
        <v>2869</v>
      </c>
      <c r="V1416" s="1545" t="s">
        <v>1157</v>
      </c>
      <c r="W1416" s="1546">
        <v>1</v>
      </c>
      <c r="X1416" s="1546"/>
      <c r="Y1416" s="1546"/>
      <c r="Z1416" s="1560">
        <v>17</v>
      </c>
      <c r="AA1416" s="1546">
        <v>0.3</v>
      </c>
      <c r="AB1416" s="1546">
        <v>1000</v>
      </c>
      <c r="AC1416" s="1561">
        <v>0</v>
      </c>
      <c r="AD1416" s="1550">
        <v>0</v>
      </c>
      <c r="AE1416" s="1550">
        <v>1</v>
      </c>
      <c r="AF1416" s="1550"/>
      <c r="AG1416" s="1769"/>
      <c r="AH1416" s="1769"/>
      <c r="AI1416" s="1562" t="s">
        <v>3842</v>
      </c>
      <c r="AJ1416" s="1563" t="s">
        <v>3843</v>
      </c>
      <c r="AK1416" s="1546"/>
      <c r="AL1416" s="1546"/>
      <c r="AM1416" s="1546"/>
      <c r="AN1416" s="1546"/>
      <c r="AO1416" s="1564"/>
      <c r="AP1416" s="1546"/>
      <c r="AQ1416" s="1565"/>
      <c r="AR1416" s="1560"/>
      <c r="AS1416" s="1546"/>
      <c r="AT1416" s="1546"/>
      <c r="AU1416" s="1546"/>
    </row>
    <row r="1417" spans="1:47" s="1566" customFormat="1" ht="15" customHeight="1" x14ac:dyDescent="0.2">
      <c r="A1417" s="1556"/>
      <c r="B1417" s="1546"/>
      <c r="C1417" s="2663"/>
      <c r="D1417" s="2059"/>
      <c r="E1417" s="1708" t="s">
        <v>3882</v>
      </c>
      <c r="F1417" s="1653"/>
      <c r="G1417" s="1540">
        <v>38659809</v>
      </c>
      <c r="H1417" s="1557" t="s">
        <v>3835</v>
      </c>
      <c r="I1417" s="1557"/>
      <c r="J1417" s="1557"/>
      <c r="K1417" s="1557"/>
      <c r="L1417" s="1557"/>
      <c r="M1417" s="1557"/>
      <c r="N1417" s="1558"/>
      <c r="O1417" s="1546">
        <v>957</v>
      </c>
      <c r="P1417" s="1559">
        <v>44230</v>
      </c>
      <c r="Q1417" s="1546" t="s">
        <v>3839</v>
      </c>
      <c r="R1417" s="1546" t="s">
        <v>3824</v>
      </c>
      <c r="S1417" s="1546" t="s">
        <v>309</v>
      </c>
      <c r="T1417" s="1546" t="s">
        <v>60</v>
      </c>
      <c r="U1417" s="1546" t="s">
        <v>2869</v>
      </c>
      <c r="V1417" s="1545" t="s">
        <v>1157</v>
      </c>
      <c r="W1417" s="1546">
        <v>1</v>
      </c>
      <c r="X1417" s="1546"/>
      <c r="Y1417" s="1546"/>
      <c r="Z1417" s="1560">
        <v>17</v>
      </c>
      <c r="AA1417" s="1546">
        <v>0.3</v>
      </c>
      <c r="AB1417" s="1546">
        <v>1000</v>
      </c>
      <c r="AC1417" s="1561">
        <v>0</v>
      </c>
      <c r="AD1417" s="1550">
        <v>0</v>
      </c>
      <c r="AE1417" s="1550">
        <v>1</v>
      </c>
      <c r="AF1417" s="1550"/>
      <c r="AG1417" s="1769"/>
      <c r="AH1417" s="1769"/>
      <c r="AI1417" s="1562" t="s">
        <v>3842</v>
      </c>
      <c r="AJ1417" s="1563"/>
      <c r="AK1417" s="1546"/>
      <c r="AL1417" s="1546"/>
      <c r="AM1417" s="1546"/>
      <c r="AN1417" s="1546"/>
      <c r="AO1417" s="1564"/>
      <c r="AP1417" s="1546"/>
      <c r="AQ1417" s="1565"/>
      <c r="AR1417" s="1560"/>
      <c r="AS1417" s="1546"/>
      <c r="AT1417" s="1546"/>
      <c r="AU1417" s="1546"/>
    </row>
    <row r="1418" spans="1:47" s="1566" customFormat="1" ht="15" customHeight="1" x14ac:dyDescent="0.2">
      <c r="A1418" s="1556"/>
      <c r="B1418" s="1546"/>
      <c r="C1418" s="2663"/>
      <c r="D1418" s="2059"/>
      <c r="E1418" s="1708"/>
      <c r="F1418" s="1653"/>
      <c r="G1418" s="1540">
        <v>38659817</v>
      </c>
      <c r="H1418" s="1557" t="s">
        <v>3836</v>
      </c>
      <c r="I1418" s="1557"/>
      <c r="J1418" s="1557"/>
      <c r="K1418" s="1557"/>
      <c r="L1418" s="1557"/>
      <c r="M1418" s="1557"/>
      <c r="N1418" s="1558"/>
      <c r="O1418" s="1546">
        <v>958</v>
      </c>
      <c r="P1418" s="1559">
        <v>44230</v>
      </c>
      <c r="Q1418" s="1546" t="s">
        <v>3840</v>
      </c>
      <c r="R1418" s="1546" t="s">
        <v>3825</v>
      </c>
      <c r="S1418" s="1546" t="s">
        <v>309</v>
      </c>
      <c r="T1418" s="1546" t="s">
        <v>60</v>
      </c>
      <c r="U1418" s="1546" t="s">
        <v>2869</v>
      </c>
      <c r="V1418" s="1545" t="s">
        <v>1157</v>
      </c>
      <c r="W1418" s="1546">
        <v>1</v>
      </c>
      <c r="X1418" s="1546"/>
      <c r="Y1418" s="1546"/>
      <c r="Z1418" s="1560">
        <v>17</v>
      </c>
      <c r="AA1418" s="1546">
        <v>0.3</v>
      </c>
      <c r="AB1418" s="1546">
        <v>1000</v>
      </c>
      <c r="AC1418" s="1561">
        <v>0</v>
      </c>
      <c r="AD1418" s="1550">
        <v>0</v>
      </c>
      <c r="AE1418" s="1550">
        <v>1</v>
      </c>
      <c r="AF1418" s="1550"/>
      <c r="AG1418" s="1769"/>
      <c r="AH1418" s="1769"/>
      <c r="AI1418" s="1562" t="s">
        <v>3842</v>
      </c>
      <c r="AJ1418" s="1563" t="s">
        <v>4094</v>
      </c>
      <c r="AK1418" s="1546"/>
      <c r="AL1418" s="1546"/>
      <c r="AM1418" s="1546"/>
      <c r="AN1418" s="1546"/>
      <c r="AO1418" s="1564"/>
      <c r="AP1418" s="1546"/>
      <c r="AQ1418" s="1565"/>
      <c r="AR1418" s="1560"/>
      <c r="AS1418" s="1546"/>
      <c r="AT1418" s="1546"/>
      <c r="AU1418" s="1546"/>
    </row>
    <row r="1419" spans="1:47" s="1566" customFormat="1" ht="15" customHeight="1" x14ac:dyDescent="0.2">
      <c r="A1419" s="1556"/>
      <c r="B1419" s="1546"/>
      <c r="C1419" s="2664"/>
      <c r="D1419" s="2059"/>
      <c r="E1419" s="1708"/>
      <c r="F1419" s="1653"/>
      <c r="G1419" s="1540">
        <v>38659819</v>
      </c>
      <c r="H1419" s="1557" t="s">
        <v>3837</v>
      </c>
      <c r="I1419" s="1557"/>
      <c r="J1419" s="1557"/>
      <c r="K1419" s="1557"/>
      <c r="L1419" s="1557"/>
      <c r="M1419" s="1557"/>
      <c r="N1419" s="1558"/>
      <c r="O1419" s="1546">
        <v>959</v>
      </c>
      <c r="P1419" s="1559">
        <v>44230</v>
      </c>
      <c r="Q1419" s="1546" t="s">
        <v>3841</v>
      </c>
      <c r="R1419" s="1546" t="s">
        <v>3826</v>
      </c>
      <c r="S1419" s="1546" t="s">
        <v>309</v>
      </c>
      <c r="T1419" s="1546" t="s">
        <v>60</v>
      </c>
      <c r="U1419" s="1546" t="s">
        <v>2869</v>
      </c>
      <c r="V1419" s="1545" t="s">
        <v>1157</v>
      </c>
      <c r="W1419" s="1546">
        <v>1</v>
      </c>
      <c r="X1419" s="1546"/>
      <c r="Y1419" s="1546"/>
      <c r="Z1419" s="1560">
        <v>17</v>
      </c>
      <c r="AA1419" s="1546">
        <v>0.3</v>
      </c>
      <c r="AB1419" s="1546">
        <v>1000</v>
      </c>
      <c r="AC1419" s="1561">
        <v>0</v>
      </c>
      <c r="AD1419" s="1550">
        <v>0</v>
      </c>
      <c r="AE1419" s="1550">
        <v>1</v>
      </c>
      <c r="AF1419" s="1550"/>
      <c r="AG1419" s="1769"/>
      <c r="AH1419" s="1769"/>
      <c r="AI1419" s="1562" t="s">
        <v>3842</v>
      </c>
      <c r="AJ1419" s="1563" t="s">
        <v>4097</v>
      </c>
      <c r="AK1419" s="1546"/>
      <c r="AL1419" s="1546"/>
      <c r="AM1419" s="1546"/>
      <c r="AN1419" s="1546"/>
      <c r="AO1419" s="1564"/>
      <c r="AP1419" s="1546"/>
      <c r="AQ1419" s="1565"/>
      <c r="AR1419" s="1560"/>
      <c r="AS1419" s="1546"/>
      <c r="AT1419" s="1546"/>
      <c r="AU1419" s="1546"/>
    </row>
    <row r="1420" spans="1:47" x14ac:dyDescent="0.2">
      <c r="E1420" s="12"/>
    </row>
    <row r="1421" spans="1:47" s="1566" customFormat="1" ht="15" customHeight="1" x14ac:dyDescent="0.2">
      <c r="A1421" s="1556"/>
      <c r="B1421" s="1546"/>
      <c r="C1421" s="2662" t="s">
        <v>3846</v>
      </c>
      <c r="D1421" s="2059" t="s">
        <v>3888</v>
      </c>
      <c r="E1421" s="1707">
        <v>0.69379999999999997</v>
      </c>
      <c r="F1421" s="1653"/>
      <c r="G1421" s="1540">
        <v>38892210</v>
      </c>
      <c r="H1421" s="1557" t="s">
        <v>3847</v>
      </c>
      <c r="I1421" s="1557"/>
      <c r="J1421" s="1557"/>
      <c r="K1421" s="1557"/>
      <c r="L1421" s="1557"/>
      <c r="M1421" s="1557"/>
      <c r="N1421" s="1558"/>
      <c r="O1421" s="1546">
        <v>960</v>
      </c>
      <c r="P1421" s="1559">
        <v>44235</v>
      </c>
      <c r="Q1421" s="1546" t="s">
        <v>3850</v>
      </c>
      <c r="R1421" s="1546" t="s">
        <v>3838</v>
      </c>
      <c r="S1421" s="1546" t="s">
        <v>309</v>
      </c>
      <c r="T1421" s="1546" t="s">
        <v>60</v>
      </c>
      <c r="U1421" s="1546" t="s">
        <v>2869</v>
      </c>
      <c r="V1421" s="1545" t="s">
        <v>1157</v>
      </c>
      <c r="W1421" s="1546">
        <v>1</v>
      </c>
      <c r="X1421" s="1546"/>
      <c r="Y1421" s="1546"/>
      <c r="Z1421" s="1560">
        <v>17</v>
      </c>
      <c r="AA1421" s="1546">
        <v>0.3</v>
      </c>
      <c r="AB1421" s="1546">
        <v>1000</v>
      </c>
      <c r="AC1421" s="1561">
        <v>0</v>
      </c>
      <c r="AD1421" s="1550">
        <v>0</v>
      </c>
      <c r="AE1421" s="1550">
        <v>1</v>
      </c>
      <c r="AF1421" s="1550"/>
      <c r="AG1421" s="1769"/>
      <c r="AH1421" s="1769"/>
      <c r="AI1421" s="1562" t="s">
        <v>3845</v>
      </c>
      <c r="AJ1421" s="1563" t="s">
        <v>3857</v>
      </c>
      <c r="AK1421" s="1546"/>
      <c r="AL1421" s="1546"/>
      <c r="AM1421" s="1546"/>
      <c r="AN1421" s="1546"/>
      <c r="AO1421" s="1564"/>
      <c r="AP1421" s="1546"/>
      <c r="AQ1421" s="1565"/>
      <c r="AR1421" s="1560"/>
      <c r="AS1421" s="1546"/>
      <c r="AT1421" s="1546"/>
      <c r="AU1421" s="1546"/>
    </row>
    <row r="1422" spans="1:47" s="1566" customFormat="1" ht="15" customHeight="1" x14ac:dyDescent="0.2">
      <c r="A1422" s="1556"/>
      <c r="B1422" s="1546"/>
      <c r="C1422" s="2663"/>
      <c r="D1422" s="2059" t="s">
        <v>897</v>
      </c>
      <c r="E1422" s="1708" t="s">
        <v>3881</v>
      </c>
      <c r="F1422" s="1653"/>
      <c r="G1422" s="1540">
        <v>38899660</v>
      </c>
      <c r="H1422" s="1557" t="s">
        <v>3848</v>
      </c>
      <c r="I1422" s="1557"/>
      <c r="J1422" s="1557"/>
      <c r="K1422" s="1557"/>
      <c r="L1422" s="1557"/>
      <c r="M1422" s="1557"/>
      <c r="N1422" s="1558"/>
      <c r="O1422" s="1546">
        <v>961</v>
      </c>
      <c r="P1422" s="1559">
        <v>44235</v>
      </c>
      <c r="Q1422" s="1546" t="s">
        <v>3851</v>
      </c>
      <c r="R1422" s="1546" t="s">
        <v>3839</v>
      </c>
      <c r="S1422" s="1546" t="s">
        <v>309</v>
      </c>
      <c r="T1422" s="1546" t="s">
        <v>60</v>
      </c>
      <c r="U1422" s="1546" t="s">
        <v>2869</v>
      </c>
      <c r="V1422" s="1545" t="s">
        <v>1157</v>
      </c>
      <c r="W1422" s="1546">
        <v>1</v>
      </c>
      <c r="X1422" s="1546"/>
      <c r="Y1422" s="1546"/>
      <c r="Z1422" s="1560">
        <v>17</v>
      </c>
      <c r="AA1422" s="1546">
        <v>0.3</v>
      </c>
      <c r="AB1422" s="1546">
        <v>1000</v>
      </c>
      <c r="AC1422" s="1561">
        <v>0</v>
      </c>
      <c r="AD1422" s="1550">
        <v>0</v>
      </c>
      <c r="AE1422" s="1550">
        <v>1</v>
      </c>
      <c r="AF1422" s="1550"/>
      <c r="AG1422" s="1769"/>
      <c r="AH1422" s="1769"/>
      <c r="AI1422" s="1562" t="s">
        <v>3845</v>
      </c>
      <c r="AJ1422" s="1563"/>
      <c r="AK1422" s="1546"/>
      <c r="AL1422" s="1546"/>
      <c r="AM1422" s="1546"/>
      <c r="AN1422" s="1546"/>
      <c r="AO1422" s="1564"/>
      <c r="AP1422" s="1546"/>
      <c r="AQ1422" s="1565"/>
      <c r="AR1422" s="1560"/>
      <c r="AS1422" s="1546"/>
      <c r="AT1422" s="1546"/>
      <c r="AU1422" s="1546"/>
    </row>
    <row r="1423" spans="1:47" s="1566" customFormat="1" ht="15" customHeight="1" x14ac:dyDescent="0.2">
      <c r="A1423" s="1556"/>
      <c r="B1423" s="1546"/>
      <c r="C1423" s="2663"/>
      <c r="D1423" s="2059" t="s">
        <v>897</v>
      </c>
      <c r="E1423" s="1708"/>
      <c r="F1423" s="1653"/>
      <c r="G1423" s="1540">
        <v>38899664</v>
      </c>
      <c r="H1423" s="1557" t="s">
        <v>3849</v>
      </c>
      <c r="I1423" s="1557"/>
      <c r="J1423" s="1557"/>
      <c r="K1423" s="1557"/>
      <c r="L1423" s="1557"/>
      <c r="M1423" s="1557"/>
      <c r="N1423" s="1558"/>
      <c r="O1423" s="1546">
        <v>962</v>
      </c>
      <c r="P1423" s="1559">
        <v>44235</v>
      </c>
      <c r="Q1423" s="1546" t="s">
        <v>3852</v>
      </c>
      <c r="R1423" s="1546" t="s">
        <v>3840</v>
      </c>
      <c r="S1423" s="1546" t="s">
        <v>309</v>
      </c>
      <c r="T1423" s="1546" t="s">
        <v>60</v>
      </c>
      <c r="U1423" s="1546" t="s">
        <v>2869</v>
      </c>
      <c r="V1423" s="1545" t="s">
        <v>1157</v>
      </c>
      <c r="W1423" s="1546">
        <v>1</v>
      </c>
      <c r="X1423" s="1546"/>
      <c r="Y1423" s="1546"/>
      <c r="Z1423" s="1560">
        <v>17</v>
      </c>
      <c r="AA1423" s="1546">
        <v>0.3</v>
      </c>
      <c r="AB1423" s="1546">
        <v>1000</v>
      </c>
      <c r="AC1423" s="1561">
        <v>0</v>
      </c>
      <c r="AD1423" s="1550">
        <v>0</v>
      </c>
      <c r="AE1423" s="1550">
        <v>1</v>
      </c>
      <c r="AF1423" s="1550"/>
      <c r="AG1423" s="1769"/>
      <c r="AH1423" s="1769"/>
      <c r="AI1423" s="1562" t="s">
        <v>3845</v>
      </c>
      <c r="AJ1423" s="1563" t="s">
        <v>4094</v>
      </c>
      <c r="AK1423" s="1546"/>
      <c r="AL1423" s="1546"/>
      <c r="AM1423" s="1546"/>
      <c r="AN1423" s="1546"/>
      <c r="AO1423" s="1564"/>
      <c r="AP1423" s="1546"/>
      <c r="AQ1423" s="1565"/>
      <c r="AR1423" s="1560"/>
      <c r="AS1423" s="1546"/>
      <c r="AT1423" s="1546"/>
      <c r="AU1423" s="1546"/>
    </row>
    <row r="1424" spans="1:47" s="1566" customFormat="1" ht="15" customHeight="1" x14ac:dyDescent="0.2">
      <c r="A1424" s="1556"/>
      <c r="B1424" s="1546"/>
      <c r="C1424" s="2664"/>
      <c r="D1424" s="2059" t="s">
        <v>1127</v>
      </c>
      <c r="E1424" s="1708"/>
      <c r="F1424" s="1653"/>
      <c r="G1424" s="1540">
        <v>38892209</v>
      </c>
      <c r="H1424" s="1557" t="s">
        <v>3854</v>
      </c>
      <c r="I1424" s="1557"/>
      <c r="J1424" s="1557"/>
      <c r="K1424" s="1557"/>
      <c r="L1424" s="1557"/>
      <c r="M1424" s="1557"/>
      <c r="N1424" s="1558"/>
      <c r="O1424" s="1546">
        <v>963</v>
      </c>
      <c r="P1424" s="1559">
        <v>44235</v>
      </c>
      <c r="Q1424" s="1546" t="s">
        <v>3853</v>
      </c>
      <c r="R1424" s="1546" t="s">
        <v>3841</v>
      </c>
      <c r="S1424" s="1546" t="s">
        <v>309</v>
      </c>
      <c r="T1424" s="1546" t="s">
        <v>60</v>
      </c>
      <c r="U1424" s="1546" t="s">
        <v>2869</v>
      </c>
      <c r="V1424" s="1545" t="s">
        <v>1157</v>
      </c>
      <c r="W1424" s="1546">
        <v>1</v>
      </c>
      <c r="X1424" s="1546"/>
      <c r="Y1424" s="1546"/>
      <c r="Z1424" s="1560">
        <v>17</v>
      </c>
      <c r="AA1424" s="1546">
        <v>0.3</v>
      </c>
      <c r="AB1424" s="1546">
        <v>1000</v>
      </c>
      <c r="AC1424" s="1561">
        <v>0</v>
      </c>
      <c r="AD1424" s="1550">
        <v>0</v>
      </c>
      <c r="AE1424" s="1550">
        <v>1</v>
      </c>
      <c r="AF1424" s="1550"/>
      <c r="AG1424" s="1769"/>
      <c r="AH1424" s="1769"/>
      <c r="AI1424" s="1562" t="s">
        <v>3845</v>
      </c>
      <c r="AJ1424" s="1563" t="s">
        <v>4097</v>
      </c>
      <c r="AK1424" s="1546"/>
      <c r="AL1424" s="1546"/>
      <c r="AM1424" s="1546"/>
      <c r="AN1424" s="1546"/>
      <c r="AO1424" s="1564"/>
      <c r="AP1424" s="1546"/>
      <c r="AQ1424" s="1565"/>
      <c r="AR1424" s="1560"/>
      <c r="AS1424" s="1546"/>
      <c r="AT1424" s="1546"/>
      <c r="AU1424" s="1546"/>
    </row>
    <row r="1425" spans="1:47" x14ac:dyDescent="0.2">
      <c r="E1425" s="12"/>
    </row>
    <row r="1426" spans="1:47" s="1566" customFormat="1" ht="15" customHeight="1" x14ac:dyDescent="0.2">
      <c r="A1426" s="1556"/>
      <c r="B1426" s="1546"/>
      <c r="C1426" s="2662" t="s">
        <v>3855</v>
      </c>
      <c r="D1426" s="2059" t="s">
        <v>1127</v>
      </c>
      <c r="E1426" s="1556"/>
      <c r="F1426" s="1653"/>
      <c r="G1426" s="1540">
        <v>38896197</v>
      </c>
      <c r="H1426" s="1557" t="s">
        <v>3859</v>
      </c>
      <c r="I1426" s="1557"/>
      <c r="J1426" s="1557"/>
      <c r="K1426" s="1557"/>
      <c r="L1426" s="1557"/>
      <c r="M1426" s="1557"/>
      <c r="N1426" s="1558"/>
      <c r="O1426" s="1546">
        <v>964</v>
      </c>
      <c r="P1426" s="1559">
        <v>44235</v>
      </c>
      <c r="Q1426" s="1546" t="s">
        <v>3863</v>
      </c>
      <c r="R1426" s="1546" t="s">
        <v>3850</v>
      </c>
      <c r="S1426" s="1546" t="s">
        <v>309</v>
      </c>
      <c r="T1426" s="1546" t="s">
        <v>60</v>
      </c>
      <c r="U1426" s="1546" t="s">
        <v>2869</v>
      </c>
      <c r="V1426" s="1545" t="s">
        <v>1157</v>
      </c>
      <c r="W1426" s="1546">
        <v>1</v>
      </c>
      <c r="X1426" s="1546"/>
      <c r="Y1426" s="1546"/>
      <c r="Z1426" s="1560">
        <v>17</v>
      </c>
      <c r="AA1426" s="1546">
        <v>0.3</v>
      </c>
      <c r="AB1426" s="1546">
        <v>1000</v>
      </c>
      <c r="AC1426" s="1561">
        <v>0</v>
      </c>
      <c r="AD1426" s="1550">
        <v>0</v>
      </c>
      <c r="AE1426" s="1550">
        <v>1</v>
      </c>
      <c r="AF1426" s="1550"/>
      <c r="AG1426" s="1769"/>
      <c r="AH1426" s="1769"/>
      <c r="AI1426" s="1562" t="s">
        <v>3856</v>
      </c>
      <c r="AJ1426" s="1563" t="s">
        <v>3858</v>
      </c>
      <c r="AK1426" s="1546"/>
      <c r="AL1426" s="1546"/>
      <c r="AM1426" s="1546"/>
      <c r="AN1426" s="1546"/>
      <c r="AO1426" s="1564"/>
      <c r="AP1426" s="1546"/>
      <c r="AQ1426" s="1565"/>
      <c r="AR1426" s="1560"/>
      <c r="AS1426" s="1546"/>
      <c r="AT1426" s="1546"/>
      <c r="AU1426" s="1546"/>
    </row>
    <row r="1427" spans="1:47" s="1566" customFormat="1" ht="15" customHeight="1" x14ac:dyDescent="0.2">
      <c r="A1427" s="1556"/>
      <c r="B1427" s="1546"/>
      <c r="C1427" s="2663"/>
      <c r="D1427" s="2059" t="s">
        <v>2079</v>
      </c>
      <c r="E1427" s="1704">
        <v>0.70420000000000005</v>
      </c>
      <c r="F1427" s="1653"/>
      <c r="G1427" s="1540">
        <v>38896200</v>
      </c>
      <c r="H1427" s="1557" t="s">
        <v>3860</v>
      </c>
      <c r="I1427" s="1557"/>
      <c r="J1427" s="1557"/>
      <c r="K1427" s="1557"/>
      <c r="L1427" s="1557"/>
      <c r="M1427" s="1557"/>
      <c r="N1427" s="1558"/>
      <c r="O1427" s="1546">
        <v>965</v>
      </c>
      <c r="P1427" s="1559">
        <v>44235</v>
      </c>
      <c r="Q1427" s="1546" t="s">
        <v>3864</v>
      </c>
      <c r="R1427" s="1546" t="s">
        <v>3851</v>
      </c>
      <c r="S1427" s="1546" t="s">
        <v>309</v>
      </c>
      <c r="T1427" s="1546" t="s">
        <v>60</v>
      </c>
      <c r="U1427" s="1546" t="s">
        <v>2869</v>
      </c>
      <c r="V1427" s="1545" t="s">
        <v>1157</v>
      </c>
      <c r="W1427" s="1546">
        <v>1</v>
      </c>
      <c r="X1427" s="1546"/>
      <c r="Y1427" s="1546"/>
      <c r="Z1427" s="1560">
        <v>17</v>
      </c>
      <c r="AA1427" s="1546">
        <v>0.3</v>
      </c>
      <c r="AB1427" s="1546">
        <v>1000</v>
      </c>
      <c r="AC1427" s="1561">
        <v>0</v>
      </c>
      <c r="AD1427" s="1550">
        <v>0</v>
      </c>
      <c r="AE1427" s="1550">
        <v>1</v>
      </c>
      <c r="AF1427" s="1550"/>
      <c r="AG1427" s="1769"/>
      <c r="AH1427" s="1769"/>
      <c r="AI1427" s="1562" t="s">
        <v>3856</v>
      </c>
      <c r="AJ1427" s="1563"/>
      <c r="AK1427" s="1546"/>
      <c r="AL1427" s="1546"/>
      <c r="AM1427" s="1546"/>
      <c r="AN1427" s="1546"/>
      <c r="AO1427" s="1564"/>
      <c r="AP1427" s="1546"/>
      <c r="AQ1427" s="1565"/>
      <c r="AR1427" s="1560"/>
      <c r="AS1427" s="1546"/>
      <c r="AT1427" s="1546"/>
      <c r="AU1427" s="1546"/>
    </row>
    <row r="1428" spans="1:47" s="1566" customFormat="1" ht="15" customHeight="1" x14ac:dyDescent="0.2">
      <c r="A1428" s="1556"/>
      <c r="B1428" s="1546"/>
      <c r="C1428" s="2663"/>
      <c r="D1428" s="2059" t="s">
        <v>2253</v>
      </c>
      <c r="E1428" s="1566" t="s">
        <v>3880</v>
      </c>
      <c r="F1428" s="1653"/>
      <c r="G1428" s="1540">
        <v>38896201</v>
      </c>
      <c r="H1428" s="1557" t="s">
        <v>3861</v>
      </c>
      <c r="I1428" s="1557"/>
      <c r="J1428" s="1557"/>
      <c r="K1428" s="1557"/>
      <c r="L1428" s="1557"/>
      <c r="M1428" s="1557"/>
      <c r="N1428" s="1558"/>
      <c r="O1428" s="1546">
        <v>966</v>
      </c>
      <c r="P1428" s="1559">
        <v>44235</v>
      </c>
      <c r="Q1428" s="1546" t="s">
        <v>3865</v>
      </c>
      <c r="R1428" s="1546" t="s">
        <v>3852</v>
      </c>
      <c r="S1428" s="1546" t="s">
        <v>309</v>
      </c>
      <c r="T1428" s="1546" t="s">
        <v>60</v>
      </c>
      <c r="U1428" s="1546" t="s">
        <v>2869</v>
      </c>
      <c r="V1428" s="1545" t="s">
        <v>1157</v>
      </c>
      <c r="W1428" s="1546">
        <v>1</v>
      </c>
      <c r="X1428" s="1546"/>
      <c r="Y1428" s="1546"/>
      <c r="Z1428" s="1560">
        <v>17</v>
      </c>
      <c r="AA1428" s="1546">
        <v>0.3</v>
      </c>
      <c r="AB1428" s="1546">
        <v>1000</v>
      </c>
      <c r="AC1428" s="1561">
        <v>0</v>
      </c>
      <c r="AD1428" s="1550">
        <v>0</v>
      </c>
      <c r="AE1428" s="1550">
        <v>1</v>
      </c>
      <c r="AF1428" s="1550"/>
      <c r="AG1428" s="1769"/>
      <c r="AH1428" s="1769"/>
      <c r="AI1428" s="1562" t="s">
        <v>3856</v>
      </c>
      <c r="AJ1428" s="1563" t="s">
        <v>4094</v>
      </c>
      <c r="AK1428" s="1546"/>
      <c r="AL1428" s="1546"/>
      <c r="AM1428" s="1546"/>
      <c r="AN1428" s="1546"/>
      <c r="AO1428" s="1564"/>
      <c r="AP1428" s="1546"/>
      <c r="AQ1428" s="1565"/>
      <c r="AR1428" s="1560"/>
      <c r="AS1428" s="1546"/>
      <c r="AT1428" s="1546"/>
      <c r="AU1428" s="1546"/>
    </row>
    <row r="1429" spans="1:47" s="1566" customFormat="1" ht="15" customHeight="1" x14ac:dyDescent="0.2">
      <c r="A1429" s="1556"/>
      <c r="B1429" s="1546"/>
      <c r="C1429" s="2664"/>
      <c r="D1429" s="2059" t="s">
        <v>2079</v>
      </c>
      <c r="E1429" s="1556"/>
      <c r="F1429" s="1653"/>
      <c r="G1429" s="1540">
        <v>38896204</v>
      </c>
      <c r="H1429" s="1557" t="s">
        <v>3862</v>
      </c>
      <c r="I1429" s="1557"/>
      <c r="J1429" s="1557"/>
      <c r="K1429" s="1557"/>
      <c r="L1429" s="1557"/>
      <c r="M1429" s="1557"/>
      <c r="N1429" s="1558"/>
      <c r="O1429" s="1546">
        <v>967</v>
      </c>
      <c r="P1429" s="1559">
        <v>44235</v>
      </c>
      <c r="Q1429" s="1546" t="s">
        <v>3866</v>
      </c>
      <c r="R1429" s="1546" t="s">
        <v>3853</v>
      </c>
      <c r="S1429" s="1546" t="s">
        <v>309</v>
      </c>
      <c r="T1429" s="1546" t="s">
        <v>60</v>
      </c>
      <c r="U1429" s="1546" t="s">
        <v>2869</v>
      </c>
      <c r="V1429" s="1545" t="s">
        <v>1157</v>
      </c>
      <c r="W1429" s="1546">
        <v>1</v>
      </c>
      <c r="X1429" s="1546"/>
      <c r="Y1429" s="1546"/>
      <c r="Z1429" s="1560">
        <v>17</v>
      </c>
      <c r="AA1429" s="1546">
        <v>0.3</v>
      </c>
      <c r="AB1429" s="1546">
        <v>1000</v>
      </c>
      <c r="AC1429" s="1561">
        <v>0</v>
      </c>
      <c r="AD1429" s="1550">
        <v>0</v>
      </c>
      <c r="AE1429" s="1550">
        <v>1</v>
      </c>
      <c r="AF1429" s="1550"/>
      <c r="AG1429" s="1769"/>
      <c r="AH1429" s="1769"/>
      <c r="AI1429" s="1562" t="s">
        <v>3856</v>
      </c>
      <c r="AJ1429" s="1563" t="s">
        <v>4097</v>
      </c>
      <c r="AK1429" s="1546"/>
      <c r="AL1429" s="1546"/>
      <c r="AM1429" s="1546"/>
      <c r="AN1429" s="1546"/>
      <c r="AO1429" s="1564"/>
      <c r="AP1429" s="1546"/>
      <c r="AQ1429" s="1565"/>
      <c r="AR1429" s="1560"/>
      <c r="AS1429" s="1546"/>
      <c r="AT1429" s="1546"/>
      <c r="AU1429" s="1546"/>
    </row>
    <row r="1430" spans="1:47" x14ac:dyDescent="0.2">
      <c r="E1430" s="12"/>
    </row>
    <row r="1431" spans="1:47" s="1566" customFormat="1" ht="15" customHeight="1" x14ac:dyDescent="0.2">
      <c r="A1431" s="1556"/>
      <c r="B1431" s="1546"/>
      <c r="C1431" s="2662" t="s">
        <v>3885</v>
      </c>
      <c r="D1431" s="2059"/>
      <c r="E1431" s="1704">
        <v>0.71279999999999999</v>
      </c>
      <c r="F1431" s="1653"/>
      <c r="G1431" s="1540">
        <v>38929674</v>
      </c>
      <c r="H1431" s="1557" t="s">
        <v>3869</v>
      </c>
      <c r="I1431" s="1557"/>
      <c r="J1431" s="1557"/>
      <c r="K1431" s="1557"/>
      <c r="L1431" s="1557"/>
      <c r="M1431" s="1557"/>
      <c r="N1431" s="1558"/>
      <c r="O1431" s="1546">
        <v>968</v>
      </c>
      <c r="P1431" s="1559">
        <v>44235</v>
      </c>
      <c r="Q1431" s="1546" t="s">
        <v>3873</v>
      </c>
      <c r="R1431" s="1546" t="s">
        <v>3863</v>
      </c>
      <c r="S1431" s="1546" t="s">
        <v>309</v>
      </c>
      <c r="T1431" s="1546" t="s">
        <v>60</v>
      </c>
      <c r="U1431" s="1546" t="s">
        <v>2869</v>
      </c>
      <c r="V1431" s="1545" t="s">
        <v>1157</v>
      </c>
      <c r="W1431" s="1546">
        <v>1</v>
      </c>
      <c r="X1431" s="1546"/>
      <c r="Y1431" s="1546"/>
      <c r="Z1431" s="1560">
        <v>17</v>
      </c>
      <c r="AA1431" s="1546">
        <v>0.3</v>
      </c>
      <c r="AB1431" s="1546">
        <v>1000</v>
      </c>
      <c r="AC1431" s="1561">
        <v>0</v>
      </c>
      <c r="AD1431" s="1550">
        <v>0</v>
      </c>
      <c r="AE1431" s="1550">
        <v>1</v>
      </c>
      <c r="AF1431" s="1550"/>
      <c r="AG1431" s="1769"/>
      <c r="AH1431" s="1769"/>
      <c r="AI1431" s="1562" t="s">
        <v>3868</v>
      </c>
      <c r="AJ1431" s="1563" t="s">
        <v>3878</v>
      </c>
      <c r="AK1431" s="1546"/>
      <c r="AL1431" s="1546"/>
      <c r="AM1431" s="1546"/>
      <c r="AN1431" s="1546"/>
      <c r="AO1431" s="1564"/>
      <c r="AP1431" s="1546"/>
      <c r="AQ1431" s="1565"/>
      <c r="AR1431" s="1560"/>
      <c r="AS1431" s="1546"/>
      <c r="AT1431" s="1546"/>
      <c r="AU1431" s="1546"/>
    </row>
    <row r="1432" spans="1:47" s="1566" customFormat="1" ht="15" customHeight="1" x14ac:dyDescent="0.2">
      <c r="A1432" s="1556"/>
      <c r="B1432" s="1546"/>
      <c r="C1432" s="2663"/>
      <c r="D1432" s="2059"/>
      <c r="E1432" s="1704" t="s">
        <v>3886</v>
      </c>
      <c r="F1432" s="1653"/>
      <c r="G1432" s="1540">
        <v>38929676</v>
      </c>
      <c r="H1432" s="1557" t="s">
        <v>3870</v>
      </c>
      <c r="I1432" s="1557"/>
      <c r="J1432" s="1557"/>
      <c r="K1432" s="1557"/>
      <c r="L1432" s="1557"/>
      <c r="M1432" s="1557"/>
      <c r="N1432" s="1558"/>
      <c r="O1432" s="1546">
        <v>969</v>
      </c>
      <c r="P1432" s="1559">
        <v>44235</v>
      </c>
      <c r="Q1432" s="1546" t="s">
        <v>3874</v>
      </c>
      <c r="R1432" s="1546" t="s">
        <v>3864</v>
      </c>
      <c r="S1432" s="1546" t="s">
        <v>309</v>
      </c>
      <c r="T1432" s="1546" t="s">
        <v>60</v>
      </c>
      <c r="U1432" s="1546" t="s">
        <v>2869</v>
      </c>
      <c r="V1432" s="1545" t="s">
        <v>1157</v>
      </c>
      <c r="W1432" s="1546">
        <v>1</v>
      </c>
      <c r="X1432" s="1546"/>
      <c r="Y1432" s="1546"/>
      <c r="Z1432" s="1560">
        <v>17</v>
      </c>
      <c r="AA1432" s="1546">
        <v>0.3</v>
      </c>
      <c r="AB1432" s="1546">
        <v>1000</v>
      </c>
      <c r="AC1432" s="1561">
        <v>0</v>
      </c>
      <c r="AD1432" s="1550">
        <v>0</v>
      </c>
      <c r="AE1432" s="1550">
        <v>1</v>
      </c>
      <c r="AF1432" s="1550"/>
      <c r="AG1432" s="1769"/>
      <c r="AH1432" s="1769"/>
      <c r="AI1432" s="1562" t="s">
        <v>3868</v>
      </c>
      <c r="AJ1432" s="1563" t="s">
        <v>3877</v>
      </c>
      <c r="AK1432" s="1546"/>
      <c r="AL1432" s="1546"/>
      <c r="AM1432" s="1546"/>
      <c r="AN1432" s="1546"/>
      <c r="AO1432" s="1564"/>
      <c r="AP1432" s="1546"/>
      <c r="AQ1432" s="1565"/>
      <c r="AR1432" s="1560"/>
      <c r="AS1432" s="1546"/>
      <c r="AT1432" s="1546"/>
      <c r="AU1432" s="1546"/>
    </row>
    <row r="1433" spans="1:47" s="1566" customFormat="1" ht="15" customHeight="1" x14ac:dyDescent="0.2">
      <c r="A1433" s="1556"/>
      <c r="B1433" s="1546"/>
      <c r="C1433" s="2663"/>
      <c r="D1433" s="2059"/>
      <c r="F1433" s="1653"/>
      <c r="G1433" s="1540">
        <v>38929680</v>
      </c>
      <c r="H1433" s="1557" t="s">
        <v>3871</v>
      </c>
      <c r="I1433" s="1557"/>
      <c r="J1433" s="1557"/>
      <c r="K1433" s="1557"/>
      <c r="L1433" s="1557"/>
      <c r="M1433" s="1557"/>
      <c r="N1433" s="1558"/>
      <c r="O1433" s="1546">
        <v>970</v>
      </c>
      <c r="P1433" s="1559">
        <v>44235</v>
      </c>
      <c r="Q1433" s="1546" t="s">
        <v>3875</v>
      </c>
      <c r="R1433" s="1546" t="s">
        <v>3865</v>
      </c>
      <c r="S1433" s="1546" t="s">
        <v>309</v>
      </c>
      <c r="T1433" s="1546" t="s">
        <v>60</v>
      </c>
      <c r="U1433" s="1546" t="s">
        <v>2869</v>
      </c>
      <c r="V1433" s="1545" t="s">
        <v>1157</v>
      </c>
      <c r="W1433" s="1546">
        <v>1</v>
      </c>
      <c r="X1433" s="1546"/>
      <c r="Y1433" s="1546"/>
      <c r="Z1433" s="1560">
        <v>17</v>
      </c>
      <c r="AA1433" s="1546">
        <v>0.3</v>
      </c>
      <c r="AB1433" s="1546">
        <v>1000</v>
      </c>
      <c r="AC1433" s="1561">
        <v>0</v>
      </c>
      <c r="AD1433" s="1550">
        <v>0</v>
      </c>
      <c r="AE1433" s="1550">
        <v>1</v>
      </c>
      <c r="AF1433" s="1550"/>
      <c r="AG1433" s="1769"/>
      <c r="AH1433" s="1769"/>
      <c r="AI1433" s="1562" t="s">
        <v>3868</v>
      </c>
      <c r="AJ1433" s="1563" t="s">
        <v>4094</v>
      </c>
      <c r="AK1433" s="1546"/>
      <c r="AL1433" s="1546"/>
      <c r="AM1433" s="1546"/>
      <c r="AN1433" s="1546"/>
      <c r="AO1433" s="1564"/>
      <c r="AP1433" s="1546"/>
      <c r="AQ1433" s="1565"/>
      <c r="AR1433" s="1560"/>
      <c r="AS1433" s="1546"/>
      <c r="AT1433" s="1546"/>
      <c r="AU1433" s="1546"/>
    </row>
    <row r="1434" spans="1:47" s="1566" customFormat="1" ht="15" customHeight="1" x14ac:dyDescent="0.2">
      <c r="A1434" s="1556"/>
      <c r="B1434" s="1546"/>
      <c r="C1434" s="2664"/>
      <c r="D1434" s="2059"/>
      <c r="E1434" s="1556"/>
      <c r="F1434" s="1653"/>
      <c r="G1434" s="1540">
        <v>38929682</v>
      </c>
      <c r="H1434" s="1557" t="s">
        <v>3872</v>
      </c>
      <c r="I1434" s="1557"/>
      <c r="J1434" s="1557"/>
      <c r="K1434" s="1557"/>
      <c r="L1434" s="1557"/>
      <c r="M1434" s="1557"/>
      <c r="N1434" s="1558"/>
      <c r="O1434" s="1546">
        <v>971</v>
      </c>
      <c r="P1434" s="1559">
        <v>44235</v>
      </c>
      <c r="Q1434" s="1546" t="s">
        <v>3876</v>
      </c>
      <c r="R1434" s="1546" t="s">
        <v>3866</v>
      </c>
      <c r="S1434" s="1546" t="s">
        <v>309</v>
      </c>
      <c r="T1434" s="1546" t="s">
        <v>60</v>
      </c>
      <c r="U1434" s="1546" t="s">
        <v>2869</v>
      </c>
      <c r="V1434" s="1545" t="s">
        <v>1157</v>
      </c>
      <c r="W1434" s="1546">
        <v>1</v>
      </c>
      <c r="X1434" s="1546"/>
      <c r="Y1434" s="1546"/>
      <c r="Z1434" s="1560">
        <v>17</v>
      </c>
      <c r="AA1434" s="1546">
        <v>0.3</v>
      </c>
      <c r="AB1434" s="1546">
        <v>1000</v>
      </c>
      <c r="AC1434" s="1561">
        <v>0</v>
      </c>
      <c r="AD1434" s="1550">
        <v>0</v>
      </c>
      <c r="AE1434" s="1550">
        <v>1</v>
      </c>
      <c r="AF1434" s="1550"/>
      <c r="AG1434" s="1769"/>
      <c r="AH1434" s="1769"/>
      <c r="AI1434" s="1562" t="s">
        <v>3868</v>
      </c>
      <c r="AJ1434" s="1563" t="s">
        <v>4097</v>
      </c>
      <c r="AK1434" s="1546"/>
      <c r="AL1434" s="1546"/>
      <c r="AM1434" s="1546"/>
      <c r="AN1434" s="1546"/>
      <c r="AO1434" s="1564"/>
      <c r="AP1434" s="1546"/>
      <c r="AQ1434" s="1565"/>
      <c r="AR1434" s="1560"/>
      <c r="AS1434" s="1546"/>
      <c r="AT1434" s="1546"/>
      <c r="AU1434" s="1546"/>
    </row>
    <row r="1436" spans="1:47" s="1566" customFormat="1" ht="15" customHeight="1" x14ac:dyDescent="0.2">
      <c r="A1436" s="1556"/>
      <c r="B1436" s="1546"/>
      <c r="C1436" s="2662" t="s">
        <v>3889</v>
      </c>
      <c r="D1436" s="2059"/>
      <c r="E1436" s="1704">
        <v>0.71899999999999997</v>
      </c>
      <c r="F1436" s="1653"/>
      <c r="G1436" s="1540">
        <v>38971783</v>
      </c>
      <c r="H1436" s="1557" t="s">
        <v>3896</v>
      </c>
      <c r="I1436" s="1557"/>
      <c r="J1436" s="1557"/>
      <c r="K1436" s="1557"/>
      <c r="L1436" s="1557"/>
      <c r="M1436" s="1557"/>
      <c r="N1436" s="1558"/>
      <c r="O1436" s="1546">
        <v>972</v>
      </c>
      <c r="P1436" s="1559">
        <v>44236</v>
      </c>
      <c r="Q1436" s="1546" t="s">
        <v>3894</v>
      </c>
      <c r="R1436" s="1546" t="s">
        <v>3873</v>
      </c>
      <c r="S1436" s="1546" t="s">
        <v>309</v>
      </c>
      <c r="T1436" s="1546" t="s">
        <v>60</v>
      </c>
      <c r="U1436" s="1546" t="s">
        <v>2869</v>
      </c>
      <c r="V1436" s="1545" t="s">
        <v>1157</v>
      </c>
      <c r="W1436" s="1546">
        <v>1</v>
      </c>
      <c r="X1436" s="1546"/>
      <c r="Y1436" s="1546"/>
      <c r="Z1436" s="1560">
        <v>17</v>
      </c>
      <c r="AA1436" s="1546">
        <v>0.3</v>
      </c>
      <c r="AB1436" s="1546">
        <v>1000</v>
      </c>
      <c r="AC1436" s="1561">
        <v>0</v>
      </c>
      <c r="AD1436" s="1550">
        <v>0</v>
      </c>
      <c r="AE1436" s="1550">
        <v>1</v>
      </c>
      <c r="AF1436" s="1550"/>
      <c r="AG1436" s="1769"/>
      <c r="AH1436" s="1769"/>
      <c r="AI1436" s="1562" t="s">
        <v>3901</v>
      </c>
      <c r="AJ1436" s="1563" t="s">
        <v>3900</v>
      </c>
      <c r="AK1436" s="1546"/>
      <c r="AL1436" s="1546"/>
      <c r="AM1436" s="1546"/>
      <c r="AN1436" s="1546"/>
      <c r="AO1436" s="1564"/>
      <c r="AP1436" s="1546"/>
      <c r="AQ1436" s="1565"/>
      <c r="AR1436" s="1560"/>
      <c r="AS1436" s="1546"/>
      <c r="AT1436" s="1546"/>
      <c r="AU1436" s="1546"/>
    </row>
    <row r="1437" spans="1:47" s="1566" customFormat="1" ht="15" customHeight="1" x14ac:dyDescent="0.2">
      <c r="A1437" s="1556"/>
      <c r="B1437" s="1546"/>
      <c r="C1437" s="2663"/>
      <c r="D1437" s="2059"/>
      <c r="E1437" s="1704" t="s">
        <v>3911</v>
      </c>
      <c r="F1437" s="1653"/>
      <c r="G1437" s="1540">
        <v>38971786</v>
      </c>
      <c r="H1437" s="1557" t="s">
        <v>3897</v>
      </c>
      <c r="I1437" s="1557"/>
      <c r="J1437" s="1557"/>
      <c r="K1437" s="1557"/>
      <c r="L1437" s="1557"/>
      <c r="M1437" s="1557"/>
      <c r="N1437" s="1558"/>
      <c r="O1437" s="1546">
        <v>973</v>
      </c>
      <c r="P1437" s="1559">
        <v>44236</v>
      </c>
      <c r="Q1437" s="1546" t="s">
        <v>3895</v>
      </c>
      <c r="R1437" s="1546" t="s">
        <v>3874</v>
      </c>
      <c r="S1437" s="1546" t="s">
        <v>309</v>
      </c>
      <c r="T1437" s="1546" t="s">
        <v>60</v>
      </c>
      <c r="U1437" s="1546" t="s">
        <v>2869</v>
      </c>
      <c r="V1437" s="1545" t="s">
        <v>1157</v>
      </c>
      <c r="W1437" s="1546">
        <v>1</v>
      </c>
      <c r="X1437" s="1546"/>
      <c r="Y1437" s="1546"/>
      <c r="Z1437" s="1560">
        <v>17</v>
      </c>
      <c r="AA1437" s="1546">
        <v>0.3</v>
      </c>
      <c r="AB1437" s="1546">
        <v>1000</v>
      </c>
      <c r="AC1437" s="1561">
        <v>0</v>
      </c>
      <c r="AD1437" s="1550">
        <v>0</v>
      </c>
      <c r="AE1437" s="1550">
        <v>1</v>
      </c>
      <c r="AF1437" s="1550"/>
      <c r="AG1437" s="1769"/>
      <c r="AH1437" s="1769"/>
      <c r="AI1437" s="1562" t="s">
        <v>3901</v>
      </c>
      <c r="AJ1437" s="1563" t="s">
        <v>3877</v>
      </c>
      <c r="AK1437" s="1546"/>
      <c r="AL1437" s="1546"/>
      <c r="AM1437" s="1546"/>
      <c r="AN1437" s="1546"/>
      <c r="AO1437" s="1564"/>
      <c r="AP1437" s="1546"/>
      <c r="AQ1437" s="1565"/>
      <c r="AR1437" s="1560"/>
      <c r="AS1437" s="1546"/>
      <c r="AT1437" s="1546"/>
      <c r="AU1437" s="1546"/>
    </row>
    <row r="1438" spans="1:47" s="1566" customFormat="1" ht="15" customHeight="1" x14ac:dyDescent="0.2">
      <c r="A1438" s="1556"/>
      <c r="B1438" s="1546"/>
      <c r="C1438" s="2663"/>
      <c r="D1438" s="2059"/>
      <c r="F1438" s="1653"/>
      <c r="G1438" s="1540">
        <v>38971789</v>
      </c>
      <c r="H1438" s="1557" t="s">
        <v>3890</v>
      </c>
      <c r="I1438" s="1557"/>
      <c r="J1438" s="1557"/>
      <c r="K1438" s="1557"/>
      <c r="L1438" s="1557"/>
      <c r="M1438" s="1557"/>
      <c r="N1438" s="1558"/>
      <c r="O1438" s="1546">
        <v>974</v>
      </c>
      <c r="P1438" s="1559">
        <v>44236</v>
      </c>
      <c r="Q1438" s="1546" t="s">
        <v>3898</v>
      </c>
      <c r="R1438" s="1546" t="s">
        <v>3875</v>
      </c>
      <c r="S1438" s="1546" t="s">
        <v>309</v>
      </c>
      <c r="T1438" s="1546" t="s">
        <v>60</v>
      </c>
      <c r="U1438" s="1546" t="s">
        <v>2869</v>
      </c>
      <c r="V1438" s="1545" t="s">
        <v>1157</v>
      </c>
      <c r="W1438" s="1546">
        <v>1</v>
      </c>
      <c r="X1438" s="1546"/>
      <c r="Y1438" s="1546"/>
      <c r="Z1438" s="1560">
        <v>17</v>
      </c>
      <c r="AA1438" s="1546">
        <v>0.3</v>
      </c>
      <c r="AB1438" s="1546">
        <v>1000</v>
      </c>
      <c r="AC1438" s="1561">
        <v>0</v>
      </c>
      <c r="AD1438" s="1550">
        <v>0</v>
      </c>
      <c r="AE1438" s="1550">
        <v>1</v>
      </c>
      <c r="AF1438" s="1550"/>
      <c r="AG1438" s="1769"/>
      <c r="AH1438" s="1769"/>
      <c r="AI1438" s="1562" t="s">
        <v>3901</v>
      </c>
      <c r="AJ1438" s="1563" t="s">
        <v>4094</v>
      </c>
      <c r="AK1438" s="1546"/>
      <c r="AL1438" s="1546"/>
      <c r="AM1438" s="1546"/>
      <c r="AN1438" s="1546"/>
      <c r="AO1438" s="1564"/>
      <c r="AP1438" s="1546"/>
      <c r="AQ1438" s="1565"/>
      <c r="AR1438" s="1560"/>
      <c r="AS1438" s="1546"/>
      <c r="AT1438" s="1546"/>
      <c r="AU1438" s="1546"/>
    </row>
    <row r="1439" spans="1:47" s="1566" customFormat="1" ht="15" customHeight="1" x14ac:dyDescent="0.2">
      <c r="A1439" s="1556"/>
      <c r="B1439" s="1546"/>
      <c r="C1439" s="2664"/>
      <c r="D1439" s="2059"/>
      <c r="E1439" s="1556"/>
      <c r="F1439" s="1653"/>
      <c r="G1439" s="1540">
        <v>38971790</v>
      </c>
      <c r="H1439" s="1557" t="s">
        <v>3891</v>
      </c>
      <c r="I1439" s="1557"/>
      <c r="J1439" s="1557"/>
      <c r="K1439" s="1557"/>
      <c r="L1439" s="1557"/>
      <c r="M1439" s="1557"/>
      <c r="N1439" s="1558"/>
      <c r="O1439" s="1546">
        <v>975</v>
      </c>
      <c r="P1439" s="1559">
        <v>44236</v>
      </c>
      <c r="Q1439" s="1546" t="s">
        <v>3899</v>
      </c>
      <c r="R1439" s="1546" t="s">
        <v>3876</v>
      </c>
      <c r="S1439" s="1546" t="s">
        <v>309</v>
      </c>
      <c r="T1439" s="1546" t="s">
        <v>60</v>
      </c>
      <c r="U1439" s="1546" t="s">
        <v>2869</v>
      </c>
      <c r="V1439" s="1545" t="s">
        <v>1157</v>
      </c>
      <c r="W1439" s="1546">
        <v>1</v>
      </c>
      <c r="X1439" s="1546"/>
      <c r="Y1439" s="1546"/>
      <c r="Z1439" s="1560">
        <v>17</v>
      </c>
      <c r="AA1439" s="1546">
        <v>0.3</v>
      </c>
      <c r="AB1439" s="1546">
        <v>1000</v>
      </c>
      <c r="AC1439" s="1561">
        <v>0</v>
      </c>
      <c r="AD1439" s="1550">
        <v>0</v>
      </c>
      <c r="AE1439" s="1550">
        <v>1</v>
      </c>
      <c r="AF1439" s="1550"/>
      <c r="AG1439" s="1769"/>
      <c r="AH1439" s="1769"/>
      <c r="AI1439" s="1562" t="s">
        <v>3901</v>
      </c>
      <c r="AJ1439" s="1563" t="s">
        <v>4097</v>
      </c>
      <c r="AK1439" s="1546"/>
      <c r="AL1439" s="1546"/>
      <c r="AM1439" s="1546"/>
      <c r="AN1439" s="1546"/>
      <c r="AO1439" s="1564"/>
      <c r="AP1439" s="1546"/>
      <c r="AQ1439" s="1565"/>
      <c r="AR1439" s="1560"/>
      <c r="AS1439" s="1546"/>
      <c r="AT1439" s="1546"/>
      <c r="AU1439" s="1546"/>
    </row>
    <row r="1441" spans="1:47" s="1566" customFormat="1" ht="15" customHeight="1" x14ac:dyDescent="0.2">
      <c r="A1441" s="1556"/>
      <c r="B1441" s="1546"/>
      <c r="C1441" s="2662" t="s">
        <v>3902</v>
      </c>
      <c r="D1441" s="2059"/>
      <c r="E1441" s="1704">
        <v>0.69989999999999997</v>
      </c>
      <c r="F1441" s="1653"/>
      <c r="G1441" s="1540">
        <v>38972215</v>
      </c>
      <c r="H1441" s="1557" t="s">
        <v>3892</v>
      </c>
      <c r="I1441" s="1557"/>
      <c r="J1441" s="1557"/>
      <c r="K1441" s="1557"/>
      <c r="L1441" s="1557"/>
      <c r="M1441" s="1557"/>
      <c r="N1441" s="1558"/>
      <c r="O1441" s="1546">
        <v>976</v>
      </c>
      <c r="P1441" s="1559">
        <v>44236</v>
      </c>
      <c r="Q1441" s="1546" t="s">
        <v>3905</v>
      </c>
      <c r="R1441" s="1546" t="s">
        <v>3894</v>
      </c>
      <c r="S1441" s="1546" t="s">
        <v>309</v>
      </c>
      <c r="T1441" s="1546" t="s">
        <v>60</v>
      </c>
      <c r="U1441" s="1546" t="s">
        <v>2869</v>
      </c>
      <c r="V1441" s="1545" t="s">
        <v>1157</v>
      </c>
      <c r="W1441" s="1546">
        <v>1</v>
      </c>
      <c r="X1441" s="1546"/>
      <c r="Y1441" s="1546"/>
      <c r="Z1441" s="1560">
        <v>17</v>
      </c>
      <c r="AA1441" s="1546">
        <v>0.3</v>
      </c>
      <c r="AB1441" s="1546">
        <v>1000</v>
      </c>
      <c r="AC1441" s="1561">
        <v>0</v>
      </c>
      <c r="AD1441" s="1550">
        <v>0</v>
      </c>
      <c r="AE1441" s="1550">
        <v>1</v>
      </c>
      <c r="AF1441" s="1550"/>
      <c r="AG1441" s="1769"/>
      <c r="AH1441" s="1769"/>
      <c r="AI1441" s="1562" t="s">
        <v>3906</v>
      </c>
      <c r="AJ1441" s="1563" t="s">
        <v>3907</v>
      </c>
      <c r="AK1441" s="1546"/>
      <c r="AL1441" s="1546"/>
      <c r="AM1441" s="1546"/>
      <c r="AN1441" s="1546"/>
      <c r="AO1441" s="1564"/>
      <c r="AP1441" s="1546"/>
      <c r="AQ1441" s="1565"/>
      <c r="AR1441" s="1560"/>
      <c r="AS1441" s="1546"/>
      <c r="AT1441" s="1546"/>
      <c r="AU1441" s="1546"/>
    </row>
    <row r="1442" spans="1:47" s="1566" customFormat="1" ht="15" customHeight="1" x14ac:dyDescent="0.2">
      <c r="A1442" s="1556"/>
      <c r="B1442" s="1546"/>
      <c r="C1442" s="2663"/>
      <c r="D1442" s="2059"/>
      <c r="E1442" s="1704" t="s">
        <v>3923</v>
      </c>
      <c r="F1442" s="1653"/>
      <c r="G1442" s="1540">
        <v>38972221</v>
      </c>
      <c r="H1442" s="1557" t="s">
        <v>3893</v>
      </c>
      <c r="I1442" s="1557"/>
      <c r="J1442" s="1557"/>
      <c r="K1442" s="1557"/>
      <c r="L1442" s="1557"/>
      <c r="M1442" s="1557"/>
      <c r="N1442" s="1558"/>
      <c r="O1442" s="1546">
        <v>977</v>
      </c>
      <c r="P1442" s="1559">
        <v>44236</v>
      </c>
      <c r="Q1442" s="1546" t="s">
        <v>3908</v>
      </c>
      <c r="R1442" s="1546" t="s">
        <v>3895</v>
      </c>
      <c r="S1442" s="1546" t="s">
        <v>309</v>
      </c>
      <c r="T1442" s="1546" t="s">
        <v>60</v>
      </c>
      <c r="U1442" s="1546" t="s">
        <v>2869</v>
      </c>
      <c r="V1442" s="1545" t="s">
        <v>1157</v>
      </c>
      <c r="W1442" s="1546">
        <v>1</v>
      </c>
      <c r="X1442" s="1546"/>
      <c r="Y1442" s="1546"/>
      <c r="Z1442" s="1560">
        <v>17</v>
      </c>
      <c r="AA1442" s="1546">
        <v>0.3</v>
      </c>
      <c r="AB1442" s="1546">
        <v>1000</v>
      </c>
      <c r="AC1442" s="1561">
        <v>0</v>
      </c>
      <c r="AD1442" s="1550">
        <v>0</v>
      </c>
      <c r="AE1442" s="1550">
        <v>1</v>
      </c>
      <c r="AF1442" s="1550"/>
      <c r="AG1442" s="1769"/>
      <c r="AH1442" s="1769"/>
      <c r="AI1442" s="1562" t="s">
        <v>3906</v>
      </c>
      <c r="AJ1442" s="1563" t="s">
        <v>3877</v>
      </c>
      <c r="AK1442" s="1546"/>
      <c r="AL1442" s="1546"/>
      <c r="AM1442" s="1546"/>
      <c r="AN1442" s="1546"/>
      <c r="AO1442" s="1564"/>
      <c r="AP1442" s="1546"/>
      <c r="AQ1442" s="1565"/>
      <c r="AR1442" s="1560"/>
      <c r="AS1442" s="1546"/>
      <c r="AT1442" s="1546"/>
      <c r="AU1442" s="1546"/>
    </row>
    <row r="1443" spans="1:47" s="1566" customFormat="1" ht="15" customHeight="1" x14ac:dyDescent="0.2">
      <c r="A1443" s="1556"/>
      <c r="B1443" s="1546"/>
      <c r="C1443" s="2663"/>
      <c r="D1443" s="2059"/>
      <c r="F1443" s="1653"/>
      <c r="G1443" s="1540">
        <v>38972227</v>
      </c>
      <c r="H1443" s="1557" t="s">
        <v>3903</v>
      </c>
      <c r="I1443" s="1557"/>
      <c r="J1443" s="1557"/>
      <c r="K1443" s="1557"/>
      <c r="L1443" s="1557"/>
      <c r="M1443" s="1557"/>
      <c r="N1443" s="1558"/>
      <c r="O1443" s="1546">
        <v>978</v>
      </c>
      <c r="P1443" s="1559">
        <v>44236</v>
      </c>
      <c r="Q1443" s="1546" t="s">
        <v>3909</v>
      </c>
      <c r="R1443" s="1546" t="s">
        <v>3898</v>
      </c>
      <c r="S1443" s="1546" t="s">
        <v>309</v>
      </c>
      <c r="T1443" s="1546" t="s">
        <v>60</v>
      </c>
      <c r="U1443" s="1546" t="s">
        <v>2869</v>
      </c>
      <c r="V1443" s="1545" t="s">
        <v>1157</v>
      </c>
      <c r="W1443" s="1546">
        <v>1</v>
      </c>
      <c r="X1443" s="1546"/>
      <c r="Y1443" s="1546"/>
      <c r="Z1443" s="1560">
        <v>17</v>
      </c>
      <c r="AA1443" s="1546">
        <v>0.3</v>
      </c>
      <c r="AB1443" s="1546">
        <v>1000</v>
      </c>
      <c r="AC1443" s="1561">
        <v>0</v>
      </c>
      <c r="AD1443" s="1550">
        <v>0</v>
      </c>
      <c r="AE1443" s="1550">
        <v>1</v>
      </c>
      <c r="AF1443" s="1550"/>
      <c r="AG1443" s="1769"/>
      <c r="AH1443" s="1769"/>
      <c r="AI1443" s="1562" t="s">
        <v>3906</v>
      </c>
      <c r="AJ1443" s="1563" t="s">
        <v>4094</v>
      </c>
      <c r="AK1443" s="1546"/>
      <c r="AL1443" s="1546"/>
      <c r="AM1443" s="1546"/>
      <c r="AN1443" s="1546"/>
      <c r="AO1443" s="1564"/>
      <c r="AP1443" s="1546"/>
      <c r="AQ1443" s="1565"/>
      <c r="AR1443" s="1560"/>
      <c r="AS1443" s="1546"/>
      <c r="AT1443" s="1546"/>
      <c r="AU1443" s="1546"/>
    </row>
    <row r="1444" spans="1:47" s="1566" customFormat="1" ht="15" customHeight="1" x14ac:dyDescent="0.2">
      <c r="A1444" s="1556"/>
      <c r="B1444" s="1546"/>
      <c r="C1444" s="2664"/>
      <c r="D1444" s="2059"/>
      <c r="E1444" s="1556"/>
      <c r="F1444" s="1653"/>
      <c r="G1444" s="1540">
        <v>38972232</v>
      </c>
      <c r="H1444" s="1557" t="s">
        <v>3904</v>
      </c>
      <c r="I1444" s="1557"/>
      <c r="J1444" s="1557"/>
      <c r="K1444" s="1557"/>
      <c r="L1444" s="1557"/>
      <c r="M1444" s="1557"/>
      <c r="N1444" s="1558"/>
      <c r="O1444" s="1546">
        <v>979</v>
      </c>
      <c r="P1444" s="1559">
        <v>44236</v>
      </c>
      <c r="Q1444" s="1546" t="s">
        <v>3910</v>
      </c>
      <c r="R1444" s="1546" t="s">
        <v>3899</v>
      </c>
      <c r="S1444" s="1546" t="s">
        <v>309</v>
      </c>
      <c r="T1444" s="1546" t="s">
        <v>60</v>
      </c>
      <c r="U1444" s="1546" t="s">
        <v>2869</v>
      </c>
      <c r="V1444" s="1545" t="s">
        <v>1157</v>
      </c>
      <c r="W1444" s="1546">
        <v>1</v>
      </c>
      <c r="X1444" s="1546"/>
      <c r="Y1444" s="1546"/>
      <c r="Z1444" s="1560">
        <v>17</v>
      </c>
      <c r="AA1444" s="1546">
        <v>0.3</v>
      </c>
      <c r="AB1444" s="1546">
        <v>1000</v>
      </c>
      <c r="AC1444" s="1561">
        <v>0</v>
      </c>
      <c r="AD1444" s="1550">
        <v>0</v>
      </c>
      <c r="AE1444" s="1550">
        <v>1</v>
      </c>
      <c r="AF1444" s="1550"/>
      <c r="AG1444" s="1769"/>
      <c r="AH1444" s="1769"/>
      <c r="AI1444" s="1562" t="s">
        <v>3906</v>
      </c>
      <c r="AJ1444" s="1563" t="s">
        <v>4097</v>
      </c>
      <c r="AK1444" s="1546"/>
      <c r="AL1444" s="1546"/>
      <c r="AM1444" s="1546"/>
      <c r="AN1444" s="1546"/>
      <c r="AO1444" s="1564"/>
      <c r="AP1444" s="1546"/>
      <c r="AQ1444" s="1565"/>
      <c r="AR1444" s="1560"/>
      <c r="AS1444" s="1546"/>
      <c r="AT1444" s="1546"/>
      <c r="AU1444" s="1546"/>
    </row>
    <row r="1446" spans="1:47" s="1566" customFormat="1" ht="15" customHeight="1" x14ac:dyDescent="0.2">
      <c r="A1446" s="1556"/>
      <c r="B1446" s="1546"/>
      <c r="C1446" s="2662" t="s">
        <v>3912</v>
      </c>
      <c r="D1446" s="2059"/>
      <c r="E1446" s="1704">
        <v>0.68169999999999997</v>
      </c>
      <c r="F1446" s="1653"/>
      <c r="G1446" s="1540">
        <v>38973916</v>
      </c>
      <c r="H1446" s="1557" t="s">
        <v>3915</v>
      </c>
      <c r="I1446" s="1557"/>
      <c r="J1446" s="1557"/>
      <c r="K1446" s="1557"/>
      <c r="L1446" s="1557"/>
      <c r="M1446" s="1557"/>
      <c r="N1446" s="1558"/>
      <c r="O1446" s="1546">
        <v>980</v>
      </c>
      <c r="P1446" s="1559">
        <v>44236</v>
      </c>
      <c r="Q1446" s="1546" t="s">
        <v>3919</v>
      </c>
      <c r="R1446" s="1546" t="s">
        <v>3905</v>
      </c>
      <c r="S1446" s="1546" t="s">
        <v>309</v>
      </c>
      <c r="T1446" s="1546" t="s">
        <v>60</v>
      </c>
      <c r="U1446" s="1546" t="s">
        <v>2869</v>
      </c>
      <c r="V1446" s="1545" t="s">
        <v>1157</v>
      </c>
      <c r="W1446" s="1546">
        <v>1</v>
      </c>
      <c r="X1446" s="1546"/>
      <c r="Y1446" s="1546"/>
      <c r="Z1446" s="1560">
        <v>17</v>
      </c>
      <c r="AA1446" s="1546">
        <v>0.3</v>
      </c>
      <c r="AB1446" s="1546">
        <v>1000</v>
      </c>
      <c r="AC1446" s="1561">
        <v>0</v>
      </c>
      <c r="AD1446" s="1550">
        <v>0</v>
      </c>
      <c r="AE1446" s="1550">
        <v>1</v>
      </c>
      <c r="AF1446" s="1550"/>
      <c r="AG1446" s="1769"/>
      <c r="AH1446" s="1769"/>
      <c r="AI1446" s="1562" t="s">
        <v>3914</v>
      </c>
      <c r="AJ1446" s="1563" t="s">
        <v>3913</v>
      </c>
      <c r="AK1446" s="1546"/>
      <c r="AL1446" s="1546"/>
      <c r="AM1446" s="1546"/>
      <c r="AN1446" s="1546"/>
      <c r="AO1446" s="1564"/>
      <c r="AP1446" s="1546"/>
      <c r="AQ1446" s="1565"/>
      <c r="AR1446" s="1560"/>
      <c r="AS1446" s="1546"/>
      <c r="AT1446" s="1546"/>
      <c r="AU1446" s="1546"/>
    </row>
    <row r="1447" spans="1:47" s="1566" customFormat="1" ht="15" customHeight="1" x14ac:dyDescent="0.2">
      <c r="A1447" s="1556"/>
      <c r="B1447" s="1546"/>
      <c r="C1447" s="2663"/>
      <c r="D1447" s="2059"/>
      <c r="E1447" s="1704" t="s">
        <v>3924</v>
      </c>
      <c r="F1447" s="1653"/>
      <c r="G1447" s="1540">
        <v>38973922</v>
      </c>
      <c r="H1447" s="1557" t="s">
        <v>3916</v>
      </c>
      <c r="I1447" s="1557"/>
      <c r="J1447" s="1557"/>
      <c r="K1447" s="1557"/>
      <c r="L1447" s="1557"/>
      <c r="M1447" s="1557"/>
      <c r="N1447" s="1558"/>
      <c r="O1447" s="1546">
        <v>981</v>
      </c>
      <c r="P1447" s="1559">
        <v>44236</v>
      </c>
      <c r="Q1447" s="1546" t="s">
        <v>3920</v>
      </c>
      <c r="R1447" s="1546" t="s">
        <v>3908</v>
      </c>
      <c r="S1447" s="1546" t="s">
        <v>309</v>
      </c>
      <c r="T1447" s="1546" t="s">
        <v>60</v>
      </c>
      <c r="U1447" s="1546" t="s">
        <v>2869</v>
      </c>
      <c r="V1447" s="1545" t="s">
        <v>1157</v>
      </c>
      <c r="W1447" s="1546">
        <v>1</v>
      </c>
      <c r="X1447" s="1546"/>
      <c r="Y1447" s="1546"/>
      <c r="Z1447" s="1560">
        <v>17</v>
      </c>
      <c r="AA1447" s="1546">
        <v>0.3</v>
      </c>
      <c r="AB1447" s="1546">
        <v>1000</v>
      </c>
      <c r="AC1447" s="1561">
        <v>0</v>
      </c>
      <c r="AD1447" s="1550">
        <v>0</v>
      </c>
      <c r="AE1447" s="1550">
        <v>1</v>
      </c>
      <c r="AF1447" s="1550"/>
      <c r="AG1447" s="1769"/>
      <c r="AH1447" s="1769"/>
      <c r="AI1447" s="1562" t="s">
        <v>3914</v>
      </c>
      <c r="AJ1447" s="1563" t="s">
        <v>3877</v>
      </c>
      <c r="AK1447" s="1546"/>
      <c r="AL1447" s="1546"/>
      <c r="AM1447" s="1546"/>
      <c r="AN1447" s="1546"/>
      <c r="AO1447" s="1564"/>
      <c r="AP1447" s="1546"/>
      <c r="AQ1447" s="1565"/>
      <c r="AR1447" s="1560"/>
      <c r="AS1447" s="1546"/>
      <c r="AT1447" s="1546"/>
      <c r="AU1447" s="1546"/>
    </row>
    <row r="1448" spans="1:47" s="1566" customFormat="1" ht="15" customHeight="1" x14ac:dyDescent="0.2">
      <c r="A1448" s="1556"/>
      <c r="B1448" s="1546"/>
      <c r="C1448" s="2663"/>
      <c r="D1448" s="2059"/>
      <c r="F1448" s="1653"/>
      <c r="G1448" s="1540">
        <v>38973923</v>
      </c>
      <c r="H1448" s="1557" t="s">
        <v>3917</v>
      </c>
      <c r="I1448" s="1557"/>
      <c r="J1448" s="1557"/>
      <c r="K1448" s="1557"/>
      <c r="L1448" s="1557"/>
      <c r="M1448" s="1557"/>
      <c r="N1448" s="1558"/>
      <c r="O1448" s="1546">
        <v>982</v>
      </c>
      <c r="P1448" s="1559">
        <v>44236</v>
      </c>
      <c r="Q1448" s="1546" t="s">
        <v>3921</v>
      </c>
      <c r="R1448" s="1546" t="s">
        <v>3909</v>
      </c>
      <c r="S1448" s="1546" t="s">
        <v>309</v>
      </c>
      <c r="T1448" s="1546" t="s">
        <v>60</v>
      </c>
      <c r="U1448" s="1546" t="s">
        <v>2869</v>
      </c>
      <c r="V1448" s="1545" t="s">
        <v>1157</v>
      </c>
      <c r="W1448" s="1546">
        <v>1</v>
      </c>
      <c r="X1448" s="1546"/>
      <c r="Y1448" s="1546"/>
      <c r="Z1448" s="1560">
        <v>17</v>
      </c>
      <c r="AA1448" s="1546">
        <v>0.3</v>
      </c>
      <c r="AB1448" s="1546">
        <v>1000</v>
      </c>
      <c r="AC1448" s="1561">
        <v>0</v>
      </c>
      <c r="AD1448" s="1550">
        <v>0</v>
      </c>
      <c r="AE1448" s="1550">
        <v>1</v>
      </c>
      <c r="AF1448" s="1550"/>
      <c r="AG1448" s="1769"/>
      <c r="AH1448" s="1769"/>
      <c r="AI1448" s="1562" t="s">
        <v>3914</v>
      </c>
      <c r="AJ1448" s="1563" t="s">
        <v>4094</v>
      </c>
      <c r="AK1448" s="1546"/>
      <c r="AL1448" s="1546"/>
      <c r="AM1448" s="1546"/>
      <c r="AN1448" s="1546"/>
      <c r="AO1448" s="1564"/>
      <c r="AP1448" s="1546"/>
      <c r="AQ1448" s="1565"/>
      <c r="AR1448" s="1560"/>
      <c r="AS1448" s="1546"/>
      <c r="AT1448" s="1546"/>
      <c r="AU1448" s="1546"/>
    </row>
    <row r="1449" spans="1:47" s="1566" customFormat="1" ht="15" customHeight="1" x14ac:dyDescent="0.2">
      <c r="A1449" s="1556"/>
      <c r="B1449" s="1546"/>
      <c r="C1449" s="2664"/>
      <c r="D1449" s="2059"/>
      <c r="E1449" s="1556"/>
      <c r="F1449" s="1653"/>
      <c r="G1449" s="1540">
        <v>38973924</v>
      </c>
      <c r="H1449" s="1557" t="s">
        <v>3918</v>
      </c>
      <c r="I1449" s="1557"/>
      <c r="J1449" s="1557"/>
      <c r="K1449" s="1557"/>
      <c r="L1449" s="1557"/>
      <c r="M1449" s="1557"/>
      <c r="N1449" s="1558"/>
      <c r="O1449" s="1546">
        <v>983</v>
      </c>
      <c r="P1449" s="1559">
        <v>44236</v>
      </c>
      <c r="Q1449" s="1546" t="s">
        <v>3922</v>
      </c>
      <c r="R1449" s="1546" t="s">
        <v>3910</v>
      </c>
      <c r="S1449" s="1546" t="s">
        <v>309</v>
      </c>
      <c r="T1449" s="1546" t="s">
        <v>60</v>
      </c>
      <c r="U1449" s="1546" t="s">
        <v>2869</v>
      </c>
      <c r="V1449" s="1545" t="s">
        <v>1157</v>
      </c>
      <c r="W1449" s="1546">
        <v>1</v>
      </c>
      <c r="X1449" s="1546"/>
      <c r="Y1449" s="1546"/>
      <c r="Z1449" s="1560">
        <v>17</v>
      </c>
      <c r="AA1449" s="1546">
        <v>0.3</v>
      </c>
      <c r="AB1449" s="1546">
        <v>1000</v>
      </c>
      <c r="AC1449" s="1561">
        <v>0</v>
      </c>
      <c r="AD1449" s="1550">
        <v>0</v>
      </c>
      <c r="AE1449" s="1550">
        <v>1</v>
      </c>
      <c r="AF1449" s="1550"/>
      <c r="AG1449" s="1769"/>
      <c r="AH1449" s="1769"/>
      <c r="AI1449" s="1562" t="s">
        <v>3914</v>
      </c>
      <c r="AJ1449" s="1563" t="s">
        <v>4097</v>
      </c>
      <c r="AK1449" s="1546"/>
      <c r="AL1449" s="1546"/>
      <c r="AM1449" s="1546"/>
      <c r="AN1449" s="1546"/>
      <c r="AO1449" s="1564"/>
      <c r="AP1449" s="1546"/>
      <c r="AQ1449" s="1565"/>
      <c r="AR1449" s="1560"/>
      <c r="AS1449" s="1546"/>
      <c r="AT1449" s="1546"/>
      <c r="AU1449" s="1546"/>
    </row>
    <row r="1451" spans="1:47" s="1566" customFormat="1" ht="15" customHeight="1" x14ac:dyDescent="0.2">
      <c r="A1451" s="1556"/>
      <c r="B1451" s="1546"/>
      <c r="C1451" s="2662" t="s">
        <v>3925</v>
      </c>
      <c r="D1451" s="2059"/>
      <c r="E1451" s="1704">
        <v>0.65910000000000002</v>
      </c>
      <c r="F1451" s="1653"/>
      <c r="G1451" s="1540">
        <v>38984869</v>
      </c>
      <c r="H1451" s="1557" t="s">
        <v>3926</v>
      </c>
      <c r="I1451" s="1557"/>
      <c r="J1451" s="1557"/>
      <c r="K1451" s="1557"/>
      <c r="L1451" s="1557"/>
      <c r="M1451" s="1557"/>
      <c r="N1451" s="1558"/>
      <c r="O1451" s="1546">
        <v>984</v>
      </c>
      <c r="P1451" s="1559">
        <v>44236</v>
      </c>
      <c r="Q1451" s="1546" t="s">
        <v>3930</v>
      </c>
      <c r="R1451" s="1546" t="s">
        <v>3919</v>
      </c>
      <c r="S1451" s="1546" t="s">
        <v>309</v>
      </c>
      <c r="T1451" s="1546" t="s">
        <v>60</v>
      </c>
      <c r="U1451" s="1546" t="s">
        <v>2869</v>
      </c>
      <c r="V1451" s="1545" t="s">
        <v>1157</v>
      </c>
      <c r="W1451" s="1546">
        <v>1</v>
      </c>
      <c r="X1451" s="1546"/>
      <c r="Y1451" s="1546"/>
      <c r="Z1451" s="1560">
        <v>17</v>
      </c>
      <c r="AA1451" s="1546">
        <v>0.3</v>
      </c>
      <c r="AB1451" s="1546">
        <v>1000</v>
      </c>
      <c r="AC1451" s="1561">
        <v>0</v>
      </c>
      <c r="AD1451" s="1550">
        <v>0</v>
      </c>
      <c r="AE1451" s="1550">
        <v>1</v>
      </c>
      <c r="AF1451" s="1550"/>
      <c r="AG1451" s="1769"/>
      <c r="AH1451" s="1769"/>
      <c r="AI1451" s="1562" t="s">
        <v>3934</v>
      </c>
      <c r="AJ1451" s="1563" t="s">
        <v>3935</v>
      </c>
      <c r="AK1451" s="1546"/>
      <c r="AL1451" s="1546"/>
      <c r="AM1451" s="1546"/>
      <c r="AN1451" s="1546"/>
      <c r="AO1451" s="1564"/>
      <c r="AP1451" s="1546"/>
      <c r="AQ1451" s="1565"/>
      <c r="AR1451" s="1560"/>
      <c r="AS1451" s="1546"/>
      <c r="AT1451" s="1546"/>
      <c r="AU1451" s="1546"/>
    </row>
    <row r="1452" spans="1:47" s="1566" customFormat="1" ht="15" customHeight="1" x14ac:dyDescent="0.2">
      <c r="A1452" s="1556"/>
      <c r="B1452" s="1546"/>
      <c r="C1452" s="2663"/>
      <c r="D1452" s="2059"/>
      <c r="E1452" s="1704" t="s">
        <v>3947</v>
      </c>
      <c r="F1452" s="1653"/>
      <c r="G1452" s="1540">
        <v>38984870</v>
      </c>
      <c r="H1452" s="1557" t="s">
        <v>3927</v>
      </c>
      <c r="I1452" s="1557"/>
      <c r="J1452" s="1557"/>
      <c r="K1452" s="1557"/>
      <c r="L1452" s="1557"/>
      <c r="M1452" s="1557"/>
      <c r="N1452" s="1558"/>
      <c r="O1452" s="1546">
        <v>985</v>
      </c>
      <c r="P1452" s="1559">
        <v>44236</v>
      </c>
      <c r="Q1452" s="1546" t="s">
        <v>3931</v>
      </c>
      <c r="R1452" s="1546" t="s">
        <v>3920</v>
      </c>
      <c r="S1452" s="1546" t="s">
        <v>309</v>
      </c>
      <c r="T1452" s="1546" t="s">
        <v>60</v>
      </c>
      <c r="U1452" s="1546" t="s">
        <v>2869</v>
      </c>
      <c r="V1452" s="1545" t="s">
        <v>1157</v>
      </c>
      <c r="W1452" s="1546">
        <v>1</v>
      </c>
      <c r="X1452" s="1546"/>
      <c r="Y1452" s="1546"/>
      <c r="Z1452" s="1560">
        <v>17</v>
      </c>
      <c r="AA1452" s="1546">
        <v>0.3</v>
      </c>
      <c r="AB1452" s="1546">
        <v>1000</v>
      </c>
      <c r="AC1452" s="1561">
        <v>0</v>
      </c>
      <c r="AD1452" s="1550">
        <v>0</v>
      </c>
      <c r="AE1452" s="1550">
        <v>1</v>
      </c>
      <c r="AF1452" s="1550"/>
      <c r="AG1452" s="1769"/>
      <c r="AH1452" s="1769"/>
      <c r="AI1452" s="1562" t="s">
        <v>3934</v>
      </c>
      <c r="AJ1452" s="1563" t="s">
        <v>3877</v>
      </c>
      <c r="AK1452" s="1546"/>
      <c r="AL1452" s="1546"/>
      <c r="AM1452" s="1546"/>
      <c r="AN1452" s="1546"/>
      <c r="AO1452" s="1564"/>
      <c r="AP1452" s="1546"/>
      <c r="AQ1452" s="1565"/>
      <c r="AR1452" s="1560"/>
      <c r="AS1452" s="1546"/>
      <c r="AT1452" s="1546"/>
      <c r="AU1452" s="1546"/>
    </row>
    <row r="1453" spans="1:47" s="1566" customFormat="1" ht="15" customHeight="1" x14ac:dyDescent="0.2">
      <c r="A1453" s="1556"/>
      <c r="B1453" s="1546"/>
      <c r="C1453" s="2663"/>
      <c r="D1453" s="2059"/>
      <c r="F1453" s="1653"/>
      <c r="G1453" s="1540">
        <v>38984871</v>
      </c>
      <c r="H1453" s="1557" t="s">
        <v>3928</v>
      </c>
      <c r="I1453" s="1557"/>
      <c r="J1453" s="1557"/>
      <c r="K1453" s="1557"/>
      <c r="L1453" s="1557"/>
      <c r="M1453" s="1557"/>
      <c r="N1453" s="1558"/>
      <c r="O1453" s="1546">
        <v>986</v>
      </c>
      <c r="P1453" s="1559">
        <v>44236</v>
      </c>
      <c r="Q1453" s="1546" t="s">
        <v>3932</v>
      </c>
      <c r="R1453" s="1546" t="s">
        <v>3921</v>
      </c>
      <c r="S1453" s="1546" t="s">
        <v>309</v>
      </c>
      <c r="T1453" s="1546" t="s">
        <v>60</v>
      </c>
      <c r="U1453" s="1546" t="s">
        <v>2869</v>
      </c>
      <c r="V1453" s="1545" t="s">
        <v>1157</v>
      </c>
      <c r="W1453" s="1546">
        <v>1</v>
      </c>
      <c r="X1453" s="1546"/>
      <c r="Y1453" s="1546"/>
      <c r="Z1453" s="1560">
        <v>17</v>
      </c>
      <c r="AA1453" s="1546">
        <v>0.3</v>
      </c>
      <c r="AB1453" s="1546">
        <v>1000</v>
      </c>
      <c r="AC1453" s="1561">
        <v>0</v>
      </c>
      <c r="AD1453" s="1550">
        <v>0</v>
      </c>
      <c r="AE1453" s="1550">
        <v>1</v>
      </c>
      <c r="AF1453" s="1550"/>
      <c r="AG1453" s="1769"/>
      <c r="AH1453" s="1769"/>
      <c r="AI1453" s="1562" t="s">
        <v>3934</v>
      </c>
      <c r="AJ1453" s="1563" t="s">
        <v>4094</v>
      </c>
      <c r="AK1453" s="1546"/>
      <c r="AL1453" s="1546"/>
      <c r="AM1453" s="1546"/>
      <c r="AN1453" s="1546"/>
      <c r="AO1453" s="1564"/>
      <c r="AP1453" s="1546"/>
      <c r="AQ1453" s="1565"/>
      <c r="AR1453" s="1560"/>
      <c r="AS1453" s="1546"/>
      <c r="AT1453" s="1546"/>
      <c r="AU1453" s="1546"/>
    </row>
    <row r="1454" spans="1:47" s="1566" customFormat="1" ht="15" customHeight="1" x14ac:dyDescent="0.2">
      <c r="A1454" s="1556"/>
      <c r="B1454" s="1546"/>
      <c r="C1454" s="2664"/>
      <c r="D1454" s="2059"/>
      <c r="E1454" s="1556"/>
      <c r="F1454" s="1653"/>
      <c r="G1454" s="1540">
        <v>38984872</v>
      </c>
      <c r="H1454" s="1557" t="s">
        <v>3929</v>
      </c>
      <c r="I1454" s="1557"/>
      <c r="J1454" s="1557"/>
      <c r="K1454" s="1557"/>
      <c r="L1454" s="1557"/>
      <c r="M1454" s="1557"/>
      <c r="N1454" s="1558"/>
      <c r="O1454" s="1546">
        <v>987</v>
      </c>
      <c r="P1454" s="1559">
        <v>44236</v>
      </c>
      <c r="Q1454" s="1546" t="s">
        <v>3933</v>
      </c>
      <c r="R1454" s="1546" t="s">
        <v>3922</v>
      </c>
      <c r="S1454" s="1546" t="s">
        <v>309</v>
      </c>
      <c r="T1454" s="1546" t="s">
        <v>60</v>
      </c>
      <c r="U1454" s="1546" t="s">
        <v>2869</v>
      </c>
      <c r="V1454" s="1545" t="s">
        <v>1157</v>
      </c>
      <c r="W1454" s="1546">
        <v>1</v>
      </c>
      <c r="X1454" s="1546"/>
      <c r="Y1454" s="1546"/>
      <c r="Z1454" s="1560">
        <v>17</v>
      </c>
      <c r="AA1454" s="1546">
        <v>0.3</v>
      </c>
      <c r="AB1454" s="1546">
        <v>1000</v>
      </c>
      <c r="AC1454" s="1561">
        <v>0</v>
      </c>
      <c r="AD1454" s="1550">
        <v>0</v>
      </c>
      <c r="AE1454" s="1550">
        <v>1</v>
      </c>
      <c r="AF1454" s="1550"/>
      <c r="AG1454" s="1769"/>
      <c r="AH1454" s="1769"/>
      <c r="AI1454" s="1562" t="s">
        <v>3934</v>
      </c>
      <c r="AJ1454" s="1563" t="s">
        <v>4097</v>
      </c>
      <c r="AK1454" s="1546"/>
      <c r="AL1454" s="1546"/>
      <c r="AM1454" s="1546"/>
      <c r="AN1454" s="1546"/>
      <c r="AO1454" s="1564"/>
      <c r="AP1454" s="1546"/>
      <c r="AQ1454" s="1565"/>
      <c r="AR1454" s="1560"/>
      <c r="AS1454" s="1546"/>
      <c r="AT1454" s="1546"/>
      <c r="AU1454" s="1546"/>
    </row>
    <row r="1456" spans="1:47" s="1566" customFormat="1" ht="15" customHeight="1" x14ac:dyDescent="0.2">
      <c r="A1456" s="1556"/>
      <c r="B1456" s="1546"/>
      <c r="C1456" s="2662" t="s">
        <v>3946</v>
      </c>
      <c r="D1456" s="2059"/>
      <c r="E1456" s="1704">
        <v>0.66920000000000002</v>
      </c>
      <c r="F1456" s="1653"/>
      <c r="G1456" s="1540">
        <v>38984873</v>
      </c>
      <c r="H1456" s="1557" t="s">
        <v>3936</v>
      </c>
      <c r="I1456" s="1557"/>
      <c r="J1456" s="1557"/>
      <c r="K1456" s="1557"/>
      <c r="L1456" s="1557"/>
      <c r="M1456" s="1557"/>
      <c r="N1456" s="1558"/>
      <c r="O1456" s="1546">
        <v>988</v>
      </c>
      <c r="P1456" s="1559">
        <v>44236</v>
      </c>
      <c r="Q1456" s="1546" t="s">
        <v>3940</v>
      </c>
      <c r="R1456" s="1546" t="s">
        <v>3919</v>
      </c>
      <c r="S1456" s="1546" t="s">
        <v>309</v>
      </c>
      <c r="T1456" s="1546" t="s">
        <v>60</v>
      </c>
      <c r="U1456" s="1546" t="s">
        <v>2869</v>
      </c>
      <c r="V1456" s="1545" t="s">
        <v>1157</v>
      </c>
      <c r="W1456" s="1546">
        <v>1</v>
      </c>
      <c r="X1456" s="1546"/>
      <c r="Y1456" s="1546"/>
      <c r="Z1456" s="1560">
        <v>17</v>
      </c>
      <c r="AA1456" s="1546">
        <v>0.3</v>
      </c>
      <c r="AB1456" s="1546">
        <v>1000</v>
      </c>
      <c r="AC1456" s="1561">
        <v>0</v>
      </c>
      <c r="AD1456" s="1550">
        <v>0</v>
      </c>
      <c r="AE1456" s="1550">
        <v>1</v>
      </c>
      <c r="AF1456" s="1550"/>
      <c r="AG1456" s="1769"/>
      <c r="AH1456" s="1769"/>
      <c r="AI1456" s="1562" t="s">
        <v>3944</v>
      </c>
      <c r="AJ1456" s="1563" t="s">
        <v>3945</v>
      </c>
      <c r="AK1456" s="1546"/>
      <c r="AL1456" s="1546"/>
      <c r="AM1456" s="1546"/>
      <c r="AN1456" s="1546"/>
      <c r="AO1456" s="1564"/>
      <c r="AP1456" s="1546"/>
      <c r="AQ1456" s="1565"/>
      <c r="AR1456" s="1560"/>
      <c r="AS1456" s="1546"/>
      <c r="AT1456" s="1546"/>
      <c r="AU1456" s="1546"/>
    </row>
    <row r="1457" spans="1:47" s="1566" customFormat="1" ht="15" customHeight="1" x14ac:dyDescent="0.2">
      <c r="A1457" s="1556"/>
      <c r="B1457" s="1546"/>
      <c r="C1457" s="2663"/>
      <c r="D1457" s="2059"/>
      <c r="E1457" s="1704" t="s">
        <v>3948</v>
      </c>
      <c r="F1457" s="1653"/>
      <c r="G1457" s="1540">
        <v>38984875</v>
      </c>
      <c r="H1457" s="1557" t="s">
        <v>3937</v>
      </c>
      <c r="I1457" s="1557"/>
      <c r="J1457" s="1557"/>
      <c r="K1457" s="1557"/>
      <c r="L1457" s="1557"/>
      <c r="M1457" s="1557"/>
      <c r="N1457" s="1558"/>
      <c r="O1457" s="1546">
        <v>989</v>
      </c>
      <c r="P1457" s="1559">
        <v>44236</v>
      </c>
      <c r="Q1457" s="1546" t="s">
        <v>3941</v>
      </c>
      <c r="R1457" s="1546" t="s">
        <v>3920</v>
      </c>
      <c r="S1457" s="1546" t="s">
        <v>309</v>
      </c>
      <c r="T1457" s="1546" t="s">
        <v>60</v>
      </c>
      <c r="U1457" s="1546" t="s">
        <v>2869</v>
      </c>
      <c r="V1457" s="1545" t="s">
        <v>1157</v>
      </c>
      <c r="W1457" s="1546">
        <v>1</v>
      </c>
      <c r="X1457" s="1546"/>
      <c r="Y1457" s="1546"/>
      <c r="Z1457" s="1560">
        <v>17</v>
      </c>
      <c r="AA1457" s="1546">
        <v>0.3</v>
      </c>
      <c r="AB1457" s="1546">
        <v>1000</v>
      </c>
      <c r="AC1457" s="1561">
        <v>0</v>
      </c>
      <c r="AD1457" s="1550">
        <v>0</v>
      </c>
      <c r="AE1457" s="1550">
        <v>1</v>
      </c>
      <c r="AF1457" s="1550"/>
      <c r="AG1457" s="1769"/>
      <c r="AH1457" s="1769"/>
      <c r="AI1457" s="1562" t="s">
        <v>3944</v>
      </c>
      <c r="AJ1457" s="1563" t="s">
        <v>3877</v>
      </c>
      <c r="AK1457" s="1546"/>
      <c r="AL1457" s="1546"/>
      <c r="AM1457" s="1546"/>
      <c r="AN1457" s="1546"/>
      <c r="AO1457" s="1564"/>
      <c r="AP1457" s="1546"/>
      <c r="AQ1457" s="1565"/>
      <c r="AR1457" s="1560"/>
      <c r="AS1457" s="1546"/>
      <c r="AT1457" s="1546"/>
      <c r="AU1457" s="1546"/>
    </row>
    <row r="1458" spans="1:47" s="1566" customFormat="1" ht="15" customHeight="1" x14ac:dyDescent="0.2">
      <c r="A1458" s="1556"/>
      <c r="B1458" s="1546"/>
      <c r="C1458" s="2663"/>
      <c r="D1458" s="2059"/>
      <c r="F1458" s="1653"/>
      <c r="G1458" s="1540">
        <v>38984878</v>
      </c>
      <c r="H1458" s="1557" t="s">
        <v>3938</v>
      </c>
      <c r="I1458" s="1557"/>
      <c r="J1458" s="1557"/>
      <c r="K1458" s="1557"/>
      <c r="L1458" s="1557"/>
      <c r="M1458" s="1557"/>
      <c r="N1458" s="1558"/>
      <c r="O1458" s="1546">
        <v>990</v>
      </c>
      <c r="P1458" s="1559">
        <v>44236</v>
      </c>
      <c r="Q1458" s="1546" t="s">
        <v>3942</v>
      </c>
      <c r="R1458" s="1546" t="s">
        <v>3921</v>
      </c>
      <c r="S1458" s="1546" t="s">
        <v>309</v>
      </c>
      <c r="T1458" s="1546" t="s">
        <v>60</v>
      </c>
      <c r="U1458" s="1546" t="s">
        <v>2869</v>
      </c>
      <c r="V1458" s="1545" t="s">
        <v>1157</v>
      </c>
      <c r="W1458" s="1546">
        <v>1</v>
      </c>
      <c r="X1458" s="1546"/>
      <c r="Y1458" s="1546"/>
      <c r="Z1458" s="1560">
        <v>17</v>
      </c>
      <c r="AA1458" s="1546">
        <v>0.3</v>
      </c>
      <c r="AB1458" s="1546">
        <v>1000</v>
      </c>
      <c r="AC1458" s="1561">
        <v>0</v>
      </c>
      <c r="AD1458" s="1550">
        <v>0</v>
      </c>
      <c r="AE1458" s="1550">
        <v>1</v>
      </c>
      <c r="AF1458" s="1550"/>
      <c r="AG1458" s="1769"/>
      <c r="AH1458" s="1769"/>
      <c r="AI1458" s="1562" t="s">
        <v>3944</v>
      </c>
      <c r="AJ1458" s="1563" t="s">
        <v>4094</v>
      </c>
      <c r="AK1458" s="1546"/>
      <c r="AL1458" s="1546"/>
      <c r="AM1458" s="1546"/>
      <c r="AN1458" s="1546"/>
      <c r="AO1458" s="1564"/>
      <c r="AP1458" s="1546"/>
      <c r="AQ1458" s="1565"/>
      <c r="AR1458" s="1560"/>
      <c r="AS1458" s="1546"/>
      <c r="AT1458" s="1546"/>
      <c r="AU1458" s="1546"/>
    </row>
    <row r="1459" spans="1:47" s="1566" customFormat="1" ht="15" customHeight="1" x14ac:dyDescent="0.2">
      <c r="A1459" s="1556"/>
      <c r="B1459" s="1546"/>
      <c r="C1459" s="2664"/>
      <c r="D1459" s="2059"/>
      <c r="E1459" s="1556"/>
      <c r="F1459" s="1653"/>
      <c r="G1459" s="1540">
        <v>38984880</v>
      </c>
      <c r="H1459" s="1557" t="s">
        <v>3939</v>
      </c>
      <c r="I1459" s="1557"/>
      <c r="J1459" s="1557"/>
      <c r="K1459" s="1557"/>
      <c r="L1459" s="1557"/>
      <c r="M1459" s="1557"/>
      <c r="N1459" s="1558"/>
      <c r="O1459" s="1546">
        <v>991</v>
      </c>
      <c r="P1459" s="1559">
        <v>44236</v>
      </c>
      <c r="Q1459" s="1546" t="s">
        <v>3943</v>
      </c>
      <c r="R1459" s="1546" t="s">
        <v>3922</v>
      </c>
      <c r="S1459" s="1546" t="s">
        <v>309</v>
      </c>
      <c r="T1459" s="1546" t="s">
        <v>60</v>
      </c>
      <c r="U1459" s="1546" t="s">
        <v>2869</v>
      </c>
      <c r="V1459" s="1545" t="s">
        <v>1157</v>
      </c>
      <c r="W1459" s="1546">
        <v>1</v>
      </c>
      <c r="X1459" s="1546"/>
      <c r="Y1459" s="1546"/>
      <c r="Z1459" s="1560">
        <v>17</v>
      </c>
      <c r="AA1459" s="1546">
        <v>0.3</v>
      </c>
      <c r="AB1459" s="1546">
        <v>1000</v>
      </c>
      <c r="AC1459" s="1561">
        <v>0</v>
      </c>
      <c r="AD1459" s="1550">
        <v>0</v>
      </c>
      <c r="AE1459" s="1550">
        <v>1</v>
      </c>
      <c r="AF1459" s="1550"/>
      <c r="AG1459" s="1769"/>
      <c r="AH1459" s="1769"/>
      <c r="AI1459" s="1562" t="s">
        <v>3944</v>
      </c>
      <c r="AJ1459" s="1563" t="s">
        <v>4097</v>
      </c>
      <c r="AK1459" s="1546"/>
      <c r="AL1459" s="1546"/>
      <c r="AM1459" s="1546"/>
      <c r="AN1459" s="1546"/>
      <c r="AO1459" s="1564"/>
      <c r="AP1459" s="1546"/>
      <c r="AQ1459" s="1565"/>
      <c r="AR1459" s="1560"/>
      <c r="AS1459" s="1546"/>
      <c r="AT1459" s="1546"/>
      <c r="AU1459" s="1546"/>
    </row>
    <row r="1461" spans="1:47" s="1566" customFormat="1" ht="15" customHeight="1" x14ac:dyDescent="0.2">
      <c r="A1461" s="1556"/>
      <c r="B1461" s="1546"/>
      <c r="C1461" s="2662" t="s">
        <v>3949</v>
      </c>
      <c r="D1461" s="2059"/>
      <c r="E1461" s="1704">
        <v>0.62849999999999995</v>
      </c>
      <c r="F1461" s="1653"/>
      <c r="G1461" s="1540">
        <v>39030064</v>
      </c>
      <c r="H1461" s="1557" t="s">
        <v>3952</v>
      </c>
      <c r="I1461" s="1557"/>
      <c r="J1461" s="1557"/>
      <c r="K1461" s="1557"/>
      <c r="L1461" s="1557"/>
      <c r="M1461" s="1557"/>
      <c r="N1461" s="1558"/>
      <c r="O1461" s="1546">
        <v>992</v>
      </c>
      <c r="P1461" s="1559">
        <v>44237</v>
      </c>
      <c r="Q1461" s="1546" t="s">
        <v>3955</v>
      </c>
      <c r="R1461" s="1546" t="s">
        <v>3919</v>
      </c>
      <c r="S1461" s="1546" t="s">
        <v>309</v>
      </c>
      <c r="T1461" s="1546" t="s">
        <v>60</v>
      </c>
      <c r="U1461" s="1546" t="s">
        <v>2869</v>
      </c>
      <c r="V1461" s="1545" t="s">
        <v>1157</v>
      </c>
      <c r="W1461" s="1546">
        <v>1</v>
      </c>
      <c r="X1461" s="1546"/>
      <c r="Y1461" s="1546"/>
      <c r="Z1461" s="1560">
        <v>17</v>
      </c>
      <c r="AA1461" s="1546">
        <v>0.3</v>
      </c>
      <c r="AB1461" s="1546">
        <v>1000</v>
      </c>
      <c r="AC1461" s="1561">
        <v>0</v>
      </c>
      <c r="AD1461" s="1550">
        <v>0</v>
      </c>
      <c r="AE1461" s="1550">
        <v>1</v>
      </c>
      <c r="AF1461" s="1550"/>
      <c r="AG1461" s="1769"/>
      <c r="AH1461" s="1769"/>
      <c r="AI1461" s="1562" t="s">
        <v>3950</v>
      </c>
      <c r="AJ1461" s="1563" t="s">
        <v>3951</v>
      </c>
      <c r="AK1461" s="1546"/>
      <c r="AL1461" s="1546"/>
      <c r="AM1461" s="1546"/>
      <c r="AN1461" s="1546"/>
      <c r="AO1461" s="1564"/>
      <c r="AP1461" s="1546"/>
      <c r="AQ1461" s="1565"/>
      <c r="AR1461" s="1560"/>
      <c r="AS1461" s="1546"/>
      <c r="AT1461" s="1546"/>
      <c r="AU1461" s="1546"/>
    </row>
    <row r="1462" spans="1:47" s="1566" customFormat="1" ht="15" customHeight="1" x14ac:dyDescent="0.2">
      <c r="A1462" s="1556"/>
      <c r="B1462" s="1546"/>
      <c r="C1462" s="2663"/>
      <c r="D1462" s="2059"/>
      <c r="E1462" s="1704" t="s">
        <v>3959</v>
      </c>
      <c r="F1462" s="1653"/>
      <c r="G1462" s="1540">
        <v>39030065</v>
      </c>
      <c r="H1462" s="1557" t="s">
        <v>3953</v>
      </c>
      <c r="I1462" s="1557"/>
      <c r="J1462" s="1557"/>
      <c r="K1462" s="1557"/>
      <c r="L1462" s="1557"/>
      <c r="M1462" s="1557"/>
      <c r="N1462" s="1558"/>
      <c r="O1462" s="1546">
        <v>993</v>
      </c>
      <c r="P1462" s="1559">
        <v>44237</v>
      </c>
      <c r="Q1462" s="1546" t="s">
        <v>3956</v>
      </c>
      <c r="R1462" s="1546" t="s">
        <v>3920</v>
      </c>
      <c r="S1462" s="1546" t="s">
        <v>309</v>
      </c>
      <c r="T1462" s="1546" t="s">
        <v>60</v>
      </c>
      <c r="U1462" s="1546" t="s">
        <v>2869</v>
      </c>
      <c r="V1462" s="1545" t="s">
        <v>1157</v>
      </c>
      <c r="W1462" s="1546">
        <v>1</v>
      </c>
      <c r="X1462" s="1546"/>
      <c r="Y1462" s="1546"/>
      <c r="Z1462" s="1560">
        <v>17</v>
      </c>
      <c r="AA1462" s="1546">
        <v>0.3</v>
      </c>
      <c r="AB1462" s="1546">
        <v>1000</v>
      </c>
      <c r="AC1462" s="1561">
        <v>0</v>
      </c>
      <c r="AD1462" s="1550">
        <v>0</v>
      </c>
      <c r="AE1462" s="1550">
        <v>1</v>
      </c>
      <c r="AF1462" s="1550"/>
      <c r="AG1462" s="1769"/>
      <c r="AH1462" s="1769"/>
      <c r="AI1462" s="1562" t="s">
        <v>3950</v>
      </c>
      <c r="AJ1462" s="1563" t="s">
        <v>3877</v>
      </c>
      <c r="AK1462" s="1546"/>
      <c r="AL1462" s="1546"/>
      <c r="AM1462" s="1546"/>
      <c r="AN1462" s="1546"/>
      <c r="AO1462" s="1564"/>
      <c r="AP1462" s="1546"/>
      <c r="AQ1462" s="1565"/>
      <c r="AR1462" s="1560"/>
      <c r="AS1462" s="1546"/>
      <c r="AT1462" s="1546"/>
      <c r="AU1462" s="1546"/>
    </row>
    <row r="1463" spans="1:47" s="1566" customFormat="1" ht="15" customHeight="1" x14ac:dyDescent="0.2">
      <c r="A1463" s="1556"/>
      <c r="B1463" s="1546"/>
      <c r="C1463" s="2663"/>
      <c r="D1463" s="2059"/>
      <c r="F1463" s="1653"/>
      <c r="G1463" s="1540">
        <v>39030075</v>
      </c>
      <c r="H1463" s="1557" t="s">
        <v>3954</v>
      </c>
      <c r="I1463" s="1557"/>
      <c r="J1463" s="1557"/>
      <c r="K1463" s="1557"/>
      <c r="L1463" s="1557"/>
      <c r="M1463" s="1557"/>
      <c r="N1463" s="1558"/>
      <c r="O1463" s="1546">
        <v>994</v>
      </c>
      <c r="P1463" s="1559">
        <v>44237</v>
      </c>
      <c r="Q1463" s="1546" t="s">
        <v>3957</v>
      </c>
      <c r="R1463" s="1546" t="s">
        <v>3921</v>
      </c>
      <c r="S1463" s="1546" t="s">
        <v>309</v>
      </c>
      <c r="T1463" s="1546" t="s">
        <v>60</v>
      </c>
      <c r="U1463" s="1546" t="s">
        <v>2869</v>
      </c>
      <c r="V1463" s="1545" t="s">
        <v>1157</v>
      </c>
      <c r="W1463" s="1546">
        <v>1</v>
      </c>
      <c r="X1463" s="1546"/>
      <c r="Y1463" s="1546"/>
      <c r="Z1463" s="1560">
        <v>17</v>
      </c>
      <c r="AA1463" s="1546">
        <v>0.3</v>
      </c>
      <c r="AB1463" s="1546">
        <v>1000</v>
      </c>
      <c r="AC1463" s="1561">
        <v>0</v>
      </c>
      <c r="AD1463" s="1550">
        <v>0</v>
      </c>
      <c r="AE1463" s="1550">
        <v>1</v>
      </c>
      <c r="AF1463" s="1550"/>
      <c r="AG1463" s="1769"/>
      <c r="AH1463" s="1769"/>
      <c r="AI1463" s="1562" t="s">
        <v>3950</v>
      </c>
      <c r="AJ1463" s="1563" t="s">
        <v>4094</v>
      </c>
      <c r="AK1463" s="1546"/>
      <c r="AL1463" s="1546"/>
      <c r="AM1463" s="1546"/>
      <c r="AN1463" s="1546"/>
      <c r="AO1463" s="1564"/>
      <c r="AP1463" s="1546"/>
      <c r="AQ1463" s="1565"/>
      <c r="AR1463" s="1560"/>
      <c r="AS1463" s="1546"/>
      <c r="AT1463" s="1546"/>
      <c r="AU1463" s="1546"/>
    </row>
    <row r="1464" spans="1:47" s="1566" customFormat="1" ht="15" customHeight="1" x14ac:dyDescent="0.2">
      <c r="A1464" s="1556"/>
      <c r="B1464" s="1546"/>
      <c r="C1464" s="2664"/>
      <c r="D1464" s="2059"/>
      <c r="E1464" s="1556"/>
      <c r="F1464" s="1653"/>
      <c r="G1464" s="1540">
        <v>39030078</v>
      </c>
      <c r="H1464" s="1557" t="s">
        <v>3960</v>
      </c>
      <c r="I1464" s="1557"/>
      <c r="J1464" s="1557"/>
      <c r="K1464" s="1557"/>
      <c r="L1464" s="1557"/>
      <c r="M1464" s="1557"/>
      <c r="N1464" s="1558"/>
      <c r="O1464" s="1546">
        <v>995</v>
      </c>
      <c r="P1464" s="1559">
        <v>44237</v>
      </c>
      <c r="Q1464" s="1546" t="s">
        <v>3958</v>
      </c>
      <c r="R1464" s="1546" t="s">
        <v>3922</v>
      </c>
      <c r="S1464" s="1546" t="s">
        <v>309</v>
      </c>
      <c r="T1464" s="1546" t="s">
        <v>60</v>
      </c>
      <c r="U1464" s="1546" t="s">
        <v>2869</v>
      </c>
      <c r="V1464" s="1545" t="s">
        <v>1157</v>
      </c>
      <c r="W1464" s="1546">
        <v>1</v>
      </c>
      <c r="X1464" s="1546"/>
      <c r="Y1464" s="1546"/>
      <c r="Z1464" s="1560">
        <v>17</v>
      </c>
      <c r="AA1464" s="1546">
        <v>0.3</v>
      </c>
      <c r="AB1464" s="1546">
        <v>1000</v>
      </c>
      <c r="AC1464" s="1561">
        <v>0</v>
      </c>
      <c r="AD1464" s="1550">
        <v>0</v>
      </c>
      <c r="AE1464" s="1550">
        <v>1</v>
      </c>
      <c r="AF1464" s="1550"/>
      <c r="AG1464" s="1769"/>
      <c r="AH1464" s="1769"/>
      <c r="AI1464" s="1562" t="s">
        <v>3950</v>
      </c>
      <c r="AJ1464" s="1563" t="s">
        <v>4097</v>
      </c>
      <c r="AK1464" s="1546"/>
      <c r="AL1464" s="1546"/>
      <c r="AM1464" s="1546"/>
      <c r="AN1464" s="1546"/>
      <c r="AO1464" s="1564"/>
      <c r="AP1464" s="1546"/>
      <c r="AQ1464" s="1565"/>
      <c r="AR1464" s="1560"/>
      <c r="AS1464" s="1546"/>
      <c r="AT1464" s="1546"/>
      <c r="AU1464" s="1546"/>
    </row>
    <row r="1466" spans="1:47" s="1566" customFormat="1" ht="15" customHeight="1" x14ac:dyDescent="0.2">
      <c r="A1466" s="1556"/>
      <c r="B1466" s="1546"/>
      <c r="C1466" s="2662" t="s">
        <v>3961</v>
      </c>
      <c r="D1466" s="2059"/>
      <c r="E1466" s="1704">
        <v>0.75329999999999997</v>
      </c>
      <c r="F1466" s="1653"/>
      <c r="G1466" s="1540">
        <v>39117654</v>
      </c>
      <c r="H1466" s="1557" t="s">
        <v>3962</v>
      </c>
      <c r="I1466" s="1557"/>
      <c r="J1466" s="1557"/>
      <c r="K1466" s="1557"/>
      <c r="L1466" s="1557"/>
      <c r="M1466" s="1557"/>
      <c r="N1466" s="1558"/>
      <c r="O1466" s="1546">
        <v>1001</v>
      </c>
      <c r="P1466" s="1559">
        <v>44238</v>
      </c>
      <c r="Q1466" s="1546" t="s">
        <v>3966</v>
      </c>
      <c r="R1466" s="1546" t="s">
        <v>3919</v>
      </c>
      <c r="S1466" s="1546" t="s">
        <v>309</v>
      </c>
      <c r="T1466" s="1546" t="s">
        <v>60</v>
      </c>
      <c r="U1466" s="1546" t="s">
        <v>2869</v>
      </c>
      <c r="V1466" s="1545" t="s">
        <v>1157</v>
      </c>
      <c r="W1466" s="1546">
        <v>1</v>
      </c>
      <c r="X1466" s="1546"/>
      <c r="Y1466" s="1546"/>
      <c r="Z1466" s="1560">
        <v>17</v>
      </c>
      <c r="AA1466" s="1546">
        <v>0.3</v>
      </c>
      <c r="AB1466" s="1546">
        <v>1000</v>
      </c>
      <c r="AC1466" s="1561">
        <v>0</v>
      </c>
      <c r="AD1466" s="1550">
        <v>0</v>
      </c>
      <c r="AE1466" s="1550">
        <v>1</v>
      </c>
      <c r="AF1466" s="1550"/>
      <c r="AG1466" s="1769"/>
      <c r="AH1466" s="1769"/>
      <c r="AI1466" s="1562" t="s">
        <v>3970</v>
      </c>
      <c r="AJ1466" s="1563" t="s">
        <v>3971</v>
      </c>
      <c r="AK1466" s="1546"/>
      <c r="AL1466" s="1546"/>
      <c r="AM1466" s="1546"/>
      <c r="AN1466" s="1546"/>
      <c r="AO1466" s="1564"/>
      <c r="AP1466" s="1546"/>
      <c r="AQ1466" s="1565"/>
      <c r="AR1466" s="1560"/>
      <c r="AS1466" s="1546"/>
      <c r="AT1466" s="1546"/>
      <c r="AU1466" s="1546"/>
    </row>
    <row r="1467" spans="1:47" s="1566" customFormat="1" ht="15" customHeight="1" x14ac:dyDescent="0.2">
      <c r="A1467" s="1556"/>
      <c r="B1467" s="1546"/>
      <c r="C1467" s="2663"/>
      <c r="D1467" s="2059"/>
      <c r="E1467" s="1704" t="s">
        <v>3991</v>
      </c>
      <c r="F1467" s="1653"/>
      <c r="G1467" s="1540">
        <v>39117657</v>
      </c>
      <c r="H1467" s="1557" t="s">
        <v>3963</v>
      </c>
      <c r="I1467" s="1557"/>
      <c r="J1467" s="1557"/>
      <c r="K1467" s="1557"/>
      <c r="L1467" s="1557"/>
      <c r="M1467" s="1557"/>
      <c r="N1467" s="1558"/>
      <c r="O1467" s="1546">
        <v>1002</v>
      </c>
      <c r="P1467" s="1559">
        <v>44238</v>
      </c>
      <c r="Q1467" s="1546" t="s">
        <v>3967</v>
      </c>
      <c r="R1467" s="1546" t="s">
        <v>3920</v>
      </c>
      <c r="S1467" s="1546" t="s">
        <v>309</v>
      </c>
      <c r="T1467" s="1546" t="s">
        <v>60</v>
      </c>
      <c r="U1467" s="1546" t="s">
        <v>2869</v>
      </c>
      <c r="V1467" s="1545" t="s">
        <v>1157</v>
      </c>
      <c r="W1467" s="1546">
        <v>1</v>
      </c>
      <c r="X1467" s="1546"/>
      <c r="Y1467" s="1546"/>
      <c r="Z1467" s="1560">
        <v>17</v>
      </c>
      <c r="AA1467" s="1546">
        <v>0.3</v>
      </c>
      <c r="AB1467" s="1546">
        <v>1000</v>
      </c>
      <c r="AC1467" s="1561">
        <v>0</v>
      </c>
      <c r="AD1467" s="1550">
        <v>0</v>
      </c>
      <c r="AE1467" s="1550">
        <v>1</v>
      </c>
      <c r="AF1467" s="1550"/>
      <c r="AG1467" s="1769"/>
      <c r="AH1467" s="1769"/>
      <c r="AI1467" s="1562" t="s">
        <v>3970</v>
      </c>
      <c r="AJ1467" s="1563" t="s">
        <v>3877</v>
      </c>
      <c r="AK1467" s="1546"/>
      <c r="AL1467" s="1546"/>
      <c r="AM1467" s="1546"/>
      <c r="AN1467" s="1546"/>
      <c r="AO1467" s="1564"/>
      <c r="AP1467" s="1546"/>
      <c r="AQ1467" s="1565"/>
      <c r="AR1467" s="1560"/>
      <c r="AS1467" s="1546"/>
      <c r="AT1467" s="1546"/>
      <c r="AU1467" s="1546"/>
    </row>
    <row r="1468" spans="1:47" s="1566" customFormat="1" ht="15" customHeight="1" x14ac:dyDescent="0.2">
      <c r="A1468" s="1556"/>
      <c r="B1468" s="1546"/>
      <c r="C1468" s="2663"/>
      <c r="D1468" s="2059"/>
      <c r="F1468" s="1653"/>
      <c r="G1468" s="1540">
        <v>39117659</v>
      </c>
      <c r="H1468" s="1557" t="s">
        <v>3964</v>
      </c>
      <c r="I1468" s="1557"/>
      <c r="J1468" s="1557"/>
      <c r="K1468" s="1557"/>
      <c r="L1468" s="1557"/>
      <c r="M1468" s="1557"/>
      <c r="N1468" s="1558"/>
      <c r="O1468" s="1546">
        <v>1003</v>
      </c>
      <c r="P1468" s="1559">
        <v>44238</v>
      </c>
      <c r="Q1468" s="1546" t="s">
        <v>3968</v>
      </c>
      <c r="R1468" s="1546" t="s">
        <v>3921</v>
      </c>
      <c r="S1468" s="1546" t="s">
        <v>309</v>
      </c>
      <c r="T1468" s="1546" t="s">
        <v>60</v>
      </c>
      <c r="U1468" s="1546" t="s">
        <v>2869</v>
      </c>
      <c r="V1468" s="1545" t="s">
        <v>1157</v>
      </c>
      <c r="W1468" s="1546">
        <v>1</v>
      </c>
      <c r="X1468" s="1546"/>
      <c r="Y1468" s="1546"/>
      <c r="Z1468" s="1560">
        <v>17</v>
      </c>
      <c r="AA1468" s="1546">
        <v>0.3</v>
      </c>
      <c r="AB1468" s="1546">
        <v>1000</v>
      </c>
      <c r="AC1468" s="1561">
        <v>0</v>
      </c>
      <c r="AD1468" s="1550">
        <v>0</v>
      </c>
      <c r="AE1468" s="1550">
        <v>1</v>
      </c>
      <c r="AF1468" s="1550"/>
      <c r="AG1468" s="1769"/>
      <c r="AH1468" s="1769"/>
      <c r="AI1468" s="1562" t="s">
        <v>3970</v>
      </c>
      <c r="AJ1468" s="1563" t="s">
        <v>4094</v>
      </c>
      <c r="AK1468" s="1546"/>
      <c r="AL1468" s="1546"/>
      <c r="AM1468" s="1546"/>
      <c r="AN1468" s="1546"/>
      <c r="AO1468" s="1564"/>
      <c r="AP1468" s="1546"/>
      <c r="AQ1468" s="1565"/>
      <c r="AR1468" s="1560"/>
      <c r="AS1468" s="1546"/>
      <c r="AT1468" s="1546"/>
      <c r="AU1468" s="1546"/>
    </row>
    <row r="1469" spans="1:47" s="1566" customFormat="1" ht="15" customHeight="1" x14ac:dyDescent="0.2">
      <c r="A1469" s="1556"/>
      <c r="B1469" s="1546"/>
      <c r="C1469" s="2664"/>
      <c r="D1469" s="2059"/>
      <c r="E1469" s="1556"/>
      <c r="F1469" s="1653"/>
      <c r="G1469" s="1540">
        <v>39117661</v>
      </c>
      <c r="H1469" s="1557" t="s">
        <v>3965</v>
      </c>
      <c r="I1469" s="1557"/>
      <c r="J1469" s="1557"/>
      <c r="K1469" s="1557"/>
      <c r="L1469" s="1557"/>
      <c r="M1469" s="1557"/>
      <c r="N1469" s="1558"/>
      <c r="O1469" s="1546">
        <v>1004</v>
      </c>
      <c r="P1469" s="1559">
        <v>44238</v>
      </c>
      <c r="Q1469" s="1546" t="s">
        <v>3969</v>
      </c>
      <c r="R1469" s="1546" t="s">
        <v>3922</v>
      </c>
      <c r="S1469" s="1546" t="s">
        <v>309</v>
      </c>
      <c r="T1469" s="1546" t="s">
        <v>60</v>
      </c>
      <c r="U1469" s="1546" t="s">
        <v>2869</v>
      </c>
      <c r="V1469" s="1545" t="s">
        <v>1157</v>
      </c>
      <c r="W1469" s="1546">
        <v>1</v>
      </c>
      <c r="X1469" s="1546"/>
      <c r="Y1469" s="1546"/>
      <c r="Z1469" s="1560">
        <v>17</v>
      </c>
      <c r="AA1469" s="1546">
        <v>0.3</v>
      </c>
      <c r="AB1469" s="1546">
        <v>1000</v>
      </c>
      <c r="AC1469" s="1561">
        <v>0</v>
      </c>
      <c r="AD1469" s="1550">
        <v>0</v>
      </c>
      <c r="AE1469" s="1550">
        <v>1</v>
      </c>
      <c r="AF1469" s="1550"/>
      <c r="AG1469" s="1769"/>
      <c r="AH1469" s="1769"/>
      <c r="AI1469" s="1562" t="s">
        <v>3970</v>
      </c>
      <c r="AJ1469" s="1563" t="s">
        <v>4097</v>
      </c>
      <c r="AK1469" s="1546"/>
      <c r="AL1469" s="1546"/>
      <c r="AM1469" s="1546"/>
      <c r="AN1469" s="1546"/>
      <c r="AO1469" s="1564"/>
      <c r="AP1469" s="1546"/>
      <c r="AQ1469" s="1565"/>
      <c r="AR1469" s="1560"/>
      <c r="AS1469" s="1546"/>
      <c r="AT1469" s="1546"/>
      <c r="AU1469" s="1546"/>
    </row>
    <row r="1471" spans="1:47" s="1566" customFormat="1" ht="15" customHeight="1" x14ac:dyDescent="0.2">
      <c r="A1471" s="1556"/>
      <c r="B1471" s="1546"/>
      <c r="C1471" s="2662" t="s">
        <v>3972</v>
      </c>
      <c r="D1471" s="2059"/>
      <c r="E1471" s="1704">
        <v>0.75319999999999998</v>
      </c>
      <c r="F1471" s="1653"/>
      <c r="G1471" s="1540">
        <v>39163231</v>
      </c>
      <c r="H1471" s="1557" t="s">
        <v>3978</v>
      </c>
      <c r="I1471" s="1557"/>
      <c r="J1471" s="1557"/>
      <c r="K1471" s="1557"/>
      <c r="L1471" s="1557"/>
      <c r="M1471" s="1557"/>
      <c r="N1471" s="1558"/>
      <c r="O1471" s="1546">
        <v>1005</v>
      </c>
      <c r="P1471" s="1559">
        <v>44239</v>
      </c>
      <c r="Q1471" s="1546" t="s">
        <v>3973</v>
      </c>
      <c r="R1471" s="1546" t="s">
        <v>3919</v>
      </c>
      <c r="S1471" s="1546" t="s">
        <v>309</v>
      </c>
      <c r="T1471" s="1546" t="s">
        <v>60</v>
      </c>
      <c r="U1471" s="1546" t="s">
        <v>2869</v>
      </c>
      <c r="V1471" s="1545" t="s">
        <v>1157</v>
      </c>
      <c r="W1471" s="1546">
        <v>1</v>
      </c>
      <c r="X1471" s="1546"/>
      <c r="Y1471" s="1546"/>
      <c r="Z1471" s="1560">
        <v>17</v>
      </c>
      <c r="AA1471" s="1546">
        <v>0.3</v>
      </c>
      <c r="AB1471" s="1546">
        <v>1000</v>
      </c>
      <c r="AC1471" s="1561">
        <v>0</v>
      </c>
      <c r="AD1471" s="1550">
        <v>0</v>
      </c>
      <c r="AE1471" s="1550">
        <v>1</v>
      </c>
      <c r="AF1471" s="1550"/>
      <c r="AG1471" s="1769"/>
      <c r="AH1471" s="1769"/>
      <c r="AI1471" s="1562" t="s">
        <v>3994</v>
      </c>
      <c r="AJ1471" s="1563" t="s">
        <v>3977</v>
      </c>
      <c r="AK1471" s="1546"/>
      <c r="AL1471" s="1546"/>
      <c r="AM1471" s="1546"/>
      <c r="AN1471" s="1546"/>
      <c r="AO1471" s="1564"/>
      <c r="AP1471" s="1546"/>
      <c r="AQ1471" s="1565"/>
      <c r="AR1471" s="1560"/>
      <c r="AS1471" s="1546"/>
      <c r="AT1471" s="1546"/>
      <c r="AU1471" s="1546"/>
    </row>
    <row r="1472" spans="1:47" s="1566" customFormat="1" ht="15" customHeight="1" x14ac:dyDescent="0.2">
      <c r="A1472" s="1556"/>
      <c r="B1472" s="1546"/>
      <c r="C1472" s="2663"/>
      <c r="D1472" s="2059"/>
      <c r="E1472" s="1704" t="s">
        <v>3992</v>
      </c>
      <c r="F1472" s="1653"/>
      <c r="G1472" s="1540">
        <v>39163240</v>
      </c>
      <c r="H1472" s="1557" t="s">
        <v>3979</v>
      </c>
      <c r="I1472" s="1557"/>
      <c r="J1472" s="1557"/>
      <c r="K1472" s="1557"/>
      <c r="L1472" s="1557"/>
      <c r="M1472" s="1557"/>
      <c r="N1472" s="1558"/>
      <c r="O1472" s="1546">
        <v>1006</v>
      </c>
      <c r="P1472" s="1559">
        <v>44239</v>
      </c>
      <c r="Q1472" s="1546" t="s">
        <v>3974</v>
      </c>
      <c r="R1472" s="1546" t="s">
        <v>3920</v>
      </c>
      <c r="S1472" s="1546" t="s">
        <v>309</v>
      </c>
      <c r="T1472" s="1546" t="s">
        <v>60</v>
      </c>
      <c r="U1472" s="1546" t="s">
        <v>2869</v>
      </c>
      <c r="V1472" s="1545" t="s">
        <v>1157</v>
      </c>
      <c r="W1472" s="1546">
        <v>1</v>
      </c>
      <c r="X1472" s="1546"/>
      <c r="Y1472" s="1546"/>
      <c r="Z1472" s="1560">
        <v>17</v>
      </c>
      <c r="AA1472" s="1546">
        <v>0.3</v>
      </c>
      <c r="AB1472" s="1546">
        <v>1000</v>
      </c>
      <c r="AC1472" s="1561">
        <v>0</v>
      </c>
      <c r="AD1472" s="1550">
        <v>0</v>
      </c>
      <c r="AE1472" s="1550">
        <v>1</v>
      </c>
      <c r="AF1472" s="1550"/>
      <c r="AG1472" s="1769"/>
      <c r="AH1472" s="1769"/>
      <c r="AI1472" s="1562" t="s">
        <v>3994</v>
      </c>
      <c r="AJ1472" s="1563" t="s">
        <v>3877</v>
      </c>
      <c r="AK1472" s="1546"/>
      <c r="AL1472" s="1546"/>
      <c r="AM1472" s="1546"/>
      <c r="AN1472" s="1546"/>
      <c r="AO1472" s="1564"/>
      <c r="AP1472" s="1546"/>
      <c r="AQ1472" s="1565"/>
      <c r="AR1472" s="1560"/>
      <c r="AS1472" s="1546"/>
      <c r="AT1472" s="1546"/>
      <c r="AU1472" s="1546"/>
    </row>
    <row r="1473" spans="1:47" s="1566" customFormat="1" ht="15" customHeight="1" x14ac:dyDescent="0.2">
      <c r="A1473" s="1556"/>
      <c r="B1473" s="1546"/>
      <c r="C1473" s="2663"/>
      <c r="D1473" s="2059"/>
      <c r="F1473" s="1653"/>
      <c r="G1473" s="1540">
        <v>39163241</v>
      </c>
      <c r="H1473" s="1557" t="s">
        <v>3980</v>
      </c>
      <c r="I1473" s="1557"/>
      <c r="J1473" s="1557"/>
      <c r="K1473" s="1557"/>
      <c r="L1473" s="1557"/>
      <c r="M1473" s="1557"/>
      <c r="N1473" s="1558"/>
      <c r="O1473" s="1546">
        <v>1007</v>
      </c>
      <c r="P1473" s="1559">
        <v>44239</v>
      </c>
      <c r="Q1473" s="1546" t="s">
        <v>3975</v>
      </c>
      <c r="R1473" s="1546" t="s">
        <v>3921</v>
      </c>
      <c r="S1473" s="1546" t="s">
        <v>309</v>
      </c>
      <c r="T1473" s="1546" t="s">
        <v>60</v>
      </c>
      <c r="U1473" s="1546" t="s">
        <v>2869</v>
      </c>
      <c r="V1473" s="1545" t="s">
        <v>1157</v>
      </c>
      <c r="W1473" s="1546">
        <v>1</v>
      </c>
      <c r="X1473" s="1546"/>
      <c r="Y1473" s="1546"/>
      <c r="Z1473" s="1560">
        <v>17</v>
      </c>
      <c r="AA1473" s="1546">
        <v>0.3</v>
      </c>
      <c r="AB1473" s="1546">
        <v>1000</v>
      </c>
      <c r="AC1473" s="1561">
        <v>0</v>
      </c>
      <c r="AD1473" s="1550">
        <v>0</v>
      </c>
      <c r="AE1473" s="1550">
        <v>1</v>
      </c>
      <c r="AF1473" s="1550"/>
      <c r="AG1473" s="1769"/>
      <c r="AH1473" s="1769"/>
      <c r="AI1473" s="1562" t="s">
        <v>3994</v>
      </c>
      <c r="AJ1473" s="1563" t="s">
        <v>4094</v>
      </c>
      <c r="AK1473" s="1546"/>
      <c r="AL1473" s="1546"/>
      <c r="AM1473" s="1546"/>
      <c r="AN1473" s="1546"/>
      <c r="AO1473" s="1564"/>
      <c r="AP1473" s="1546"/>
      <c r="AQ1473" s="1565"/>
      <c r="AR1473" s="1560"/>
      <c r="AS1473" s="1546"/>
      <c r="AT1473" s="1546"/>
      <c r="AU1473" s="1546"/>
    </row>
    <row r="1474" spans="1:47" s="1566" customFormat="1" ht="15" customHeight="1" x14ac:dyDescent="0.2">
      <c r="A1474" s="1556"/>
      <c r="B1474" s="1546"/>
      <c r="C1474" s="2664"/>
      <c r="D1474" s="2059"/>
      <c r="E1474" s="1556"/>
      <c r="F1474" s="1653"/>
      <c r="G1474" s="1540">
        <v>3916342</v>
      </c>
      <c r="H1474" s="1557" t="s">
        <v>3981</v>
      </c>
      <c r="I1474" s="1557"/>
      <c r="J1474" s="1557"/>
      <c r="K1474" s="1557"/>
      <c r="L1474" s="1557"/>
      <c r="M1474" s="1557"/>
      <c r="N1474" s="1558"/>
      <c r="O1474" s="1546">
        <v>1008</v>
      </c>
      <c r="P1474" s="1559">
        <v>44239</v>
      </c>
      <c r="Q1474" s="1546" t="s">
        <v>3976</v>
      </c>
      <c r="R1474" s="1546" t="s">
        <v>3922</v>
      </c>
      <c r="S1474" s="1546" t="s">
        <v>309</v>
      </c>
      <c r="T1474" s="1546" t="s">
        <v>60</v>
      </c>
      <c r="U1474" s="1546" t="s">
        <v>2869</v>
      </c>
      <c r="V1474" s="1545" t="s">
        <v>1157</v>
      </c>
      <c r="W1474" s="1546">
        <v>1</v>
      </c>
      <c r="X1474" s="1546"/>
      <c r="Y1474" s="1546"/>
      <c r="Z1474" s="1560">
        <v>17</v>
      </c>
      <c r="AA1474" s="1546">
        <v>0.3</v>
      </c>
      <c r="AB1474" s="1546">
        <v>1000</v>
      </c>
      <c r="AC1474" s="1561">
        <v>0</v>
      </c>
      <c r="AD1474" s="1550">
        <v>0</v>
      </c>
      <c r="AE1474" s="1550">
        <v>1</v>
      </c>
      <c r="AF1474" s="1550"/>
      <c r="AG1474" s="1769"/>
      <c r="AH1474" s="1769"/>
      <c r="AI1474" s="1562" t="s">
        <v>3994</v>
      </c>
      <c r="AJ1474" s="1563" t="s">
        <v>4097</v>
      </c>
      <c r="AK1474" s="1546"/>
      <c r="AL1474" s="1546"/>
      <c r="AM1474" s="1546"/>
      <c r="AN1474" s="1546"/>
      <c r="AO1474" s="1564"/>
      <c r="AP1474" s="1546"/>
      <c r="AQ1474" s="1565"/>
      <c r="AR1474" s="1560"/>
      <c r="AS1474" s="1546"/>
      <c r="AT1474" s="1546"/>
      <c r="AU1474" s="1546"/>
    </row>
    <row r="1476" spans="1:47" s="1566" customFormat="1" ht="15" customHeight="1" x14ac:dyDescent="0.2">
      <c r="A1476" s="1556"/>
      <c r="B1476" s="1546"/>
      <c r="C1476" s="2662" t="s">
        <v>3982</v>
      </c>
      <c r="D1476" s="2059"/>
      <c r="E1476" s="1704">
        <v>0.68140000000000001</v>
      </c>
      <c r="F1476" s="1653"/>
      <c r="G1476" s="1540">
        <v>39163243</v>
      </c>
      <c r="H1476" s="1557" t="s">
        <v>3983</v>
      </c>
      <c r="I1476" s="1557"/>
      <c r="J1476" s="1557"/>
      <c r="K1476" s="1557"/>
      <c r="L1476" s="1557"/>
      <c r="M1476" s="1557"/>
      <c r="N1476" s="1558"/>
      <c r="O1476" s="1546">
        <v>1009</v>
      </c>
      <c r="P1476" s="1559">
        <v>44239</v>
      </c>
      <c r="Q1476" s="1546" t="s">
        <v>3987</v>
      </c>
      <c r="R1476" s="1546" t="s">
        <v>3919</v>
      </c>
      <c r="S1476" s="1546" t="s">
        <v>309</v>
      </c>
      <c r="T1476" s="1546" t="s">
        <v>60</v>
      </c>
      <c r="U1476" s="1546" t="s">
        <v>2869</v>
      </c>
      <c r="V1476" s="1545" t="s">
        <v>1157</v>
      </c>
      <c r="W1476" s="1546">
        <v>1</v>
      </c>
      <c r="X1476" s="1546"/>
      <c r="Y1476" s="1546"/>
      <c r="Z1476" s="1560">
        <v>17</v>
      </c>
      <c r="AA1476" s="1546">
        <v>0.3</v>
      </c>
      <c r="AB1476" s="1546">
        <v>1000</v>
      </c>
      <c r="AC1476" s="1561">
        <v>0</v>
      </c>
      <c r="AD1476" s="1550">
        <v>0</v>
      </c>
      <c r="AE1476" s="1550">
        <v>1</v>
      </c>
      <c r="AF1476" s="1550"/>
      <c r="AG1476" s="1769"/>
      <c r="AH1476" s="1769"/>
      <c r="AI1476" s="1562" t="s">
        <v>3993</v>
      </c>
      <c r="AJ1476" s="1563" t="s">
        <v>3977</v>
      </c>
      <c r="AK1476" s="1546"/>
      <c r="AL1476" s="1546"/>
      <c r="AM1476" s="1546"/>
      <c r="AN1476" s="1546"/>
      <c r="AO1476" s="1564"/>
      <c r="AP1476" s="1546"/>
      <c r="AQ1476" s="1565"/>
      <c r="AR1476" s="1560"/>
      <c r="AS1476" s="1546"/>
      <c r="AT1476" s="1546"/>
      <c r="AU1476" s="1546"/>
    </row>
    <row r="1477" spans="1:47" s="1566" customFormat="1" ht="15" customHeight="1" x14ac:dyDescent="0.2">
      <c r="A1477" s="1556"/>
      <c r="B1477" s="1546"/>
      <c r="C1477" s="2663"/>
      <c r="D1477" s="2059"/>
      <c r="E1477" s="1704" t="s">
        <v>3924</v>
      </c>
      <c r="F1477" s="1653"/>
      <c r="G1477" s="1540">
        <v>39163244</v>
      </c>
      <c r="H1477" s="1557" t="s">
        <v>3984</v>
      </c>
      <c r="I1477" s="1557"/>
      <c r="J1477" s="1557"/>
      <c r="K1477" s="1557"/>
      <c r="L1477" s="1557"/>
      <c r="M1477" s="1557"/>
      <c r="N1477" s="1558"/>
      <c r="O1477" s="1546">
        <v>1010</v>
      </c>
      <c r="P1477" s="1559">
        <v>44239</v>
      </c>
      <c r="Q1477" s="1546" t="s">
        <v>3988</v>
      </c>
      <c r="R1477" s="1546" t="s">
        <v>3920</v>
      </c>
      <c r="S1477" s="1546" t="s">
        <v>309</v>
      </c>
      <c r="T1477" s="1546" t="s">
        <v>60</v>
      </c>
      <c r="U1477" s="1546" t="s">
        <v>2869</v>
      </c>
      <c r="V1477" s="1545" t="s">
        <v>1157</v>
      </c>
      <c r="W1477" s="1546">
        <v>1</v>
      </c>
      <c r="X1477" s="1546"/>
      <c r="Y1477" s="1546"/>
      <c r="Z1477" s="1560">
        <v>17</v>
      </c>
      <c r="AA1477" s="1546">
        <v>0.3</v>
      </c>
      <c r="AB1477" s="1546">
        <v>1000</v>
      </c>
      <c r="AC1477" s="1561">
        <v>0</v>
      </c>
      <c r="AD1477" s="1550">
        <v>0</v>
      </c>
      <c r="AE1477" s="1550">
        <v>1</v>
      </c>
      <c r="AF1477" s="1550"/>
      <c r="AG1477" s="1769"/>
      <c r="AH1477" s="1769"/>
      <c r="AI1477" s="1562" t="s">
        <v>3993</v>
      </c>
      <c r="AJ1477" s="1563" t="s">
        <v>3877</v>
      </c>
      <c r="AK1477" s="1546"/>
      <c r="AL1477" s="1546"/>
      <c r="AM1477" s="1546"/>
      <c r="AN1477" s="1546"/>
      <c r="AO1477" s="1564"/>
      <c r="AP1477" s="1546"/>
      <c r="AQ1477" s="1565"/>
      <c r="AR1477" s="1560"/>
      <c r="AS1477" s="1546"/>
      <c r="AT1477" s="1546"/>
      <c r="AU1477" s="1546"/>
    </row>
    <row r="1478" spans="1:47" s="1566" customFormat="1" ht="15" customHeight="1" x14ac:dyDescent="0.2">
      <c r="A1478" s="1556"/>
      <c r="B1478" s="1546"/>
      <c r="C1478" s="2663"/>
      <c r="D1478" s="2059"/>
      <c r="F1478" s="1653"/>
      <c r="G1478" s="1540">
        <v>39163245</v>
      </c>
      <c r="H1478" s="1557" t="s">
        <v>3985</v>
      </c>
      <c r="I1478" s="1557"/>
      <c r="J1478" s="1557"/>
      <c r="K1478" s="1557"/>
      <c r="L1478" s="1557"/>
      <c r="M1478" s="1557"/>
      <c r="N1478" s="1558"/>
      <c r="O1478" s="1546">
        <v>1011</v>
      </c>
      <c r="P1478" s="1559">
        <v>44239</v>
      </c>
      <c r="Q1478" s="1546" t="s">
        <v>3989</v>
      </c>
      <c r="R1478" s="1546" t="s">
        <v>3921</v>
      </c>
      <c r="S1478" s="1546" t="s">
        <v>309</v>
      </c>
      <c r="T1478" s="1546" t="s">
        <v>60</v>
      </c>
      <c r="U1478" s="1546" t="s">
        <v>2869</v>
      </c>
      <c r="V1478" s="1545" t="s">
        <v>1157</v>
      </c>
      <c r="W1478" s="1546">
        <v>1</v>
      </c>
      <c r="X1478" s="1546"/>
      <c r="Y1478" s="1546"/>
      <c r="Z1478" s="1560">
        <v>17</v>
      </c>
      <c r="AA1478" s="1546">
        <v>0.3</v>
      </c>
      <c r="AB1478" s="1546">
        <v>1000</v>
      </c>
      <c r="AC1478" s="1561">
        <v>0</v>
      </c>
      <c r="AD1478" s="1550">
        <v>0</v>
      </c>
      <c r="AE1478" s="1550">
        <v>1</v>
      </c>
      <c r="AF1478" s="1550"/>
      <c r="AG1478" s="1769"/>
      <c r="AH1478" s="1769"/>
      <c r="AI1478" s="1562" t="s">
        <v>3993</v>
      </c>
      <c r="AJ1478" s="1563" t="s">
        <v>4094</v>
      </c>
      <c r="AK1478" s="1546"/>
      <c r="AL1478" s="1546"/>
      <c r="AM1478" s="1546"/>
      <c r="AN1478" s="1546"/>
      <c r="AO1478" s="1564"/>
      <c r="AP1478" s="1546"/>
      <c r="AQ1478" s="1565"/>
      <c r="AR1478" s="1560"/>
      <c r="AS1478" s="1546"/>
      <c r="AT1478" s="1546"/>
      <c r="AU1478" s="1546"/>
    </row>
    <row r="1479" spans="1:47" s="1566" customFormat="1" ht="15" customHeight="1" x14ac:dyDescent="0.2">
      <c r="A1479" s="1556"/>
      <c r="B1479" s="1546"/>
      <c r="C1479" s="2664"/>
      <c r="D1479" s="2059"/>
      <c r="E1479" s="1556"/>
      <c r="F1479" s="1653"/>
      <c r="G1479" s="1540">
        <v>39163246</v>
      </c>
      <c r="H1479" s="1557" t="s">
        <v>3986</v>
      </c>
      <c r="I1479" s="1557"/>
      <c r="J1479" s="1557"/>
      <c r="K1479" s="1557"/>
      <c r="L1479" s="1557"/>
      <c r="M1479" s="1557"/>
      <c r="N1479" s="1558"/>
      <c r="O1479" s="1546">
        <v>1012</v>
      </c>
      <c r="P1479" s="1559">
        <v>44239</v>
      </c>
      <c r="Q1479" s="1546" t="s">
        <v>3990</v>
      </c>
      <c r="R1479" s="1546" t="s">
        <v>3922</v>
      </c>
      <c r="S1479" s="1546" t="s">
        <v>309</v>
      </c>
      <c r="T1479" s="1546" t="s">
        <v>60</v>
      </c>
      <c r="U1479" s="1546" t="s">
        <v>2869</v>
      </c>
      <c r="V1479" s="1545" t="s">
        <v>1157</v>
      </c>
      <c r="W1479" s="1546">
        <v>1</v>
      </c>
      <c r="X1479" s="1546"/>
      <c r="Y1479" s="1546"/>
      <c r="Z1479" s="1560">
        <v>17</v>
      </c>
      <c r="AA1479" s="1546">
        <v>0.3</v>
      </c>
      <c r="AB1479" s="1546">
        <v>1000</v>
      </c>
      <c r="AC1479" s="1561">
        <v>0</v>
      </c>
      <c r="AD1479" s="1550">
        <v>0</v>
      </c>
      <c r="AE1479" s="1550">
        <v>1</v>
      </c>
      <c r="AF1479" s="1550"/>
      <c r="AG1479" s="1769"/>
      <c r="AH1479" s="1769"/>
      <c r="AI1479" s="1562" t="s">
        <v>3993</v>
      </c>
      <c r="AJ1479" s="1563" t="s">
        <v>4097</v>
      </c>
      <c r="AK1479" s="1546"/>
      <c r="AL1479" s="1546"/>
      <c r="AM1479" s="1546"/>
      <c r="AN1479" s="1546"/>
      <c r="AO1479" s="1564"/>
      <c r="AP1479" s="1546"/>
      <c r="AQ1479" s="1565"/>
      <c r="AR1479" s="1560"/>
      <c r="AS1479" s="1546"/>
      <c r="AT1479" s="1546"/>
      <c r="AU1479" s="1546"/>
    </row>
    <row r="1481" spans="1:47" s="1566" customFormat="1" ht="15" customHeight="1" x14ac:dyDescent="0.2">
      <c r="A1481" s="1556"/>
      <c r="B1481" s="1546"/>
      <c r="C1481" s="2662" t="s">
        <v>4001</v>
      </c>
      <c r="D1481" s="2059"/>
      <c r="E1481" s="1704">
        <v>0.7339</v>
      </c>
      <c r="F1481" s="1653"/>
      <c r="G1481" s="1540">
        <v>39176022</v>
      </c>
      <c r="H1481" s="1557" t="s">
        <v>3997</v>
      </c>
      <c r="I1481" s="1557"/>
      <c r="J1481" s="1557"/>
      <c r="K1481" s="1557"/>
      <c r="L1481" s="1557"/>
      <c r="M1481" s="1557"/>
      <c r="N1481" s="1558"/>
      <c r="O1481" s="1546">
        <v>997</v>
      </c>
      <c r="P1481" s="1559">
        <v>44239</v>
      </c>
      <c r="Q1481" s="1546" t="s">
        <v>4002</v>
      </c>
      <c r="R1481" s="1546" t="s">
        <v>3919</v>
      </c>
      <c r="S1481" s="1546" t="s">
        <v>309</v>
      </c>
      <c r="T1481" s="1546" t="s">
        <v>60</v>
      </c>
      <c r="U1481" s="1546" t="s">
        <v>2869</v>
      </c>
      <c r="V1481" s="1545" t="s">
        <v>1157</v>
      </c>
      <c r="W1481" s="1546">
        <v>1</v>
      </c>
      <c r="X1481" s="1546"/>
      <c r="Y1481" s="1546"/>
      <c r="Z1481" s="1560">
        <v>17</v>
      </c>
      <c r="AA1481" s="1546">
        <v>0.3</v>
      </c>
      <c r="AB1481" s="1546">
        <v>1000</v>
      </c>
      <c r="AC1481" s="1561">
        <v>0</v>
      </c>
      <c r="AD1481" s="1550">
        <v>0</v>
      </c>
      <c r="AE1481" s="1550">
        <v>1</v>
      </c>
      <c r="AF1481" s="1550"/>
      <c r="AG1481" s="1769"/>
      <c r="AH1481" s="1769"/>
      <c r="AI1481" s="1562" t="s">
        <v>3995</v>
      </c>
      <c r="AJ1481" s="1563" t="s">
        <v>3996</v>
      </c>
      <c r="AK1481" s="1546"/>
      <c r="AL1481" s="1546"/>
      <c r="AM1481" s="1546"/>
      <c r="AN1481" s="1546"/>
      <c r="AO1481" s="1564"/>
      <c r="AP1481" s="1546"/>
      <c r="AQ1481" s="1565"/>
      <c r="AR1481" s="1560"/>
      <c r="AS1481" s="1546"/>
      <c r="AT1481" s="1546"/>
      <c r="AU1481" s="1546"/>
    </row>
    <row r="1482" spans="1:47" s="1566" customFormat="1" ht="15" customHeight="1" x14ac:dyDescent="0.2">
      <c r="A1482" s="1556"/>
      <c r="B1482" s="1546"/>
      <c r="C1482" s="2663"/>
      <c r="D1482" s="2059"/>
      <c r="E1482" s="1704" t="s">
        <v>4006</v>
      </c>
      <c r="F1482" s="1653"/>
      <c r="G1482" s="1540">
        <v>39176023</v>
      </c>
      <c r="H1482" s="1557" t="s">
        <v>3998</v>
      </c>
      <c r="I1482" s="1557"/>
      <c r="J1482" s="1557"/>
      <c r="K1482" s="1557"/>
      <c r="L1482" s="1557"/>
      <c r="M1482" s="1557"/>
      <c r="N1482" s="1558"/>
      <c r="O1482" s="1546">
        <v>998</v>
      </c>
      <c r="P1482" s="1559">
        <v>44239</v>
      </c>
      <c r="Q1482" s="1546" t="s">
        <v>4003</v>
      </c>
      <c r="R1482" s="1546" t="s">
        <v>3920</v>
      </c>
      <c r="S1482" s="1546" t="s">
        <v>309</v>
      </c>
      <c r="T1482" s="1546" t="s">
        <v>60</v>
      </c>
      <c r="U1482" s="1546" t="s">
        <v>2869</v>
      </c>
      <c r="V1482" s="1545" t="s">
        <v>1157</v>
      </c>
      <c r="W1482" s="1546">
        <v>1</v>
      </c>
      <c r="X1482" s="1546"/>
      <c r="Y1482" s="1546"/>
      <c r="Z1482" s="1560">
        <v>17</v>
      </c>
      <c r="AA1482" s="1546">
        <v>0.3</v>
      </c>
      <c r="AB1482" s="1546">
        <v>1000</v>
      </c>
      <c r="AC1482" s="1561">
        <v>0</v>
      </c>
      <c r="AD1482" s="1550">
        <v>0</v>
      </c>
      <c r="AE1482" s="1550">
        <v>1</v>
      </c>
      <c r="AF1482" s="1550"/>
      <c r="AG1482" s="1769"/>
      <c r="AH1482" s="1769"/>
      <c r="AI1482" s="1562" t="s">
        <v>3995</v>
      </c>
      <c r="AJ1482" s="1563" t="s">
        <v>3877</v>
      </c>
      <c r="AK1482" s="1546"/>
      <c r="AL1482" s="1546"/>
      <c r="AM1482" s="1546"/>
      <c r="AN1482" s="1546"/>
      <c r="AO1482" s="1564"/>
      <c r="AP1482" s="1546"/>
      <c r="AQ1482" s="1565"/>
      <c r="AR1482" s="1560"/>
      <c r="AS1482" s="1546"/>
      <c r="AT1482" s="1546"/>
      <c r="AU1482" s="1546"/>
    </row>
    <row r="1483" spans="1:47" s="1566" customFormat="1" ht="15" customHeight="1" x14ac:dyDescent="0.2">
      <c r="A1483" s="1556"/>
      <c r="B1483" s="1546"/>
      <c r="C1483" s="2663"/>
      <c r="D1483" s="2059"/>
      <c r="F1483" s="1653"/>
      <c r="G1483" s="1540">
        <v>39176024</v>
      </c>
      <c r="H1483" s="1557" t="s">
        <v>3999</v>
      </c>
      <c r="I1483" s="1557"/>
      <c r="J1483" s="1557"/>
      <c r="K1483" s="1557"/>
      <c r="L1483" s="1557"/>
      <c r="M1483" s="1557"/>
      <c r="N1483" s="1558"/>
      <c r="O1483" s="1546">
        <v>999</v>
      </c>
      <c r="P1483" s="1559">
        <v>44239</v>
      </c>
      <c r="Q1483" s="1546" t="s">
        <v>4004</v>
      </c>
      <c r="R1483" s="1546" t="s">
        <v>3921</v>
      </c>
      <c r="S1483" s="1546" t="s">
        <v>309</v>
      </c>
      <c r="T1483" s="1546" t="s">
        <v>60</v>
      </c>
      <c r="U1483" s="1546" t="s">
        <v>2869</v>
      </c>
      <c r="V1483" s="1545" t="s">
        <v>1157</v>
      </c>
      <c r="W1483" s="1546">
        <v>1</v>
      </c>
      <c r="X1483" s="1546"/>
      <c r="Y1483" s="1546"/>
      <c r="Z1483" s="1560">
        <v>17</v>
      </c>
      <c r="AA1483" s="1546">
        <v>0.3</v>
      </c>
      <c r="AB1483" s="1546">
        <v>1000</v>
      </c>
      <c r="AC1483" s="1561">
        <v>0</v>
      </c>
      <c r="AD1483" s="1550">
        <v>0</v>
      </c>
      <c r="AE1483" s="1550">
        <v>1</v>
      </c>
      <c r="AF1483" s="1550"/>
      <c r="AG1483" s="1769"/>
      <c r="AH1483" s="1769"/>
      <c r="AI1483" s="1562" t="s">
        <v>3995</v>
      </c>
      <c r="AJ1483" s="1563" t="s">
        <v>4094</v>
      </c>
      <c r="AK1483" s="1546"/>
      <c r="AL1483" s="1546"/>
      <c r="AM1483" s="1546"/>
      <c r="AN1483" s="1546"/>
      <c r="AO1483" s="1564"/>
      <c r="AP1483" s="1546"/>
      <c r="AQ1483" s="1565"/>
      <c r="AR1483" s="1560"/>
      <c r="AS1483" s="1546"/>
      <c r="AT1483" s="1546"/>
      <c r="AU1483" s="1546"/>
    </row>
    <row r="1484" spans="1:47" s="1566" customFormat="1" ht="15" customHeight="1" x14ac:dyDescent="0.2">
      <c r="A1484" s="1556"/>
      <c r="B1484" s="1546"/>
      <c r="C1484" s="2664"/>
      <c r="D1484" s="2059"/>
      <c r="E1484" s="1556"/>
      <c r="F1484" s="1653"/>
      <c r="G1484" s="1540">
        <v>39176025</v>
      </c>
      <c r="H1484" s="1557" t="s">
        <v>4000</v>
      </c>
      <c r="I1484" s="1557"/>
      <c r="J1484" s="1557"/>
      <c r="K1484" s="1557"/>
      <c r="L1484" s="1557"/>
      <c r="M1484" s="1557"/>
      <c r="N1484" s="1558"/>
      <c r="O1484" s="1546">
        <v>1000</v>
      </c>
      <c r="P1484" s="1559">
        <v>44239</v>
      </c>
      <c r="Q1484" s="1546" t="s">
        <v>4005</v>
      </c>
      <c r="R1484" s="1546" t="s">
        <v>3922</v>
      </c>
      <c r="S1484" s="1546" t="s">
        <v>309</v>
      </c>
      <c r="T1484" s="1546" t="s">
        <v>60</v>
      </c>
      <c r="U1484" s="1546" t="s">
        <v>2869</v>
      </c>
      <c r="V1484" s="1545" t="s">
        <v>1157</v>
      </c>
      <c r="W1484" s="1546">
        <v>1</v>
      </c>
      <c r="X1484" s="1546"/>
      <c r="Y1484" s="1546"/>
      <c r="Z1484" s="1560">
        <v>17</v>
      </c>
      <c r="AA1484" s="1546">
        <v>0.3</v>
      </c>
      <c r="AB1484" s="1546">
        <v>1000</v>
      </c>
      <c r="AC1484" s="1561">
        <v>0</v>
      </c>
      <c r="AD1484" s="1550">
        <v>0</v>
      </c>
      <c r="AE1484" s="1550">
        <v>1</v>
      </c>
      <c r="AF1484" s="1550"/>
      <c r="AG1484" s="1769"/>
      <c r="AH1484" s="1769"/>
      <c r="AI1484" s="1562" t="s">
        <v>3995</v>
      </c>
      <c r="AJ1484" s="1563" t="s">
        <v>4097</v>
      </c>
      <c r="AK1484" s="1546"/>
      <c r="AL1484" s="1546"/>
      <c r="AM1484" s="1546"/>
      <c r="AN1484" s="1546"/>
      <c r="AO1484" s="1564"/>
      <c r="AP1484" s="1546"/>
      <c r="AQ1484" s="1565"/>
      <c r="AR1484" s="1560"/>
      <c r="AS1484" s="1546"/>
      <c r="AT1484" s="1546"/>
      <c r="AU1484" s="1546"/>
    </row>
    <row r="1486" spans="1:47" s="584" customFormat="1" ht="15" customHeight="1" x14ac:dyDescent="0.2">
      <c r="A1486" s="144"/>
      <c r="B1486" s="1712"/>
      <c r="C1486" s="2676" t="s">
        <v>4007</v>
      </c>
      <c r="D1486" s="2060"/>
      <c r="E1486" s="1710">
        <v>0.68210000000000004</v>
      </c>
      <c r="F1486" s="1649"/>
      <c r="G1486" s="138">
        <v>39463270</v>
      </c>
      <c r="H1486" s="579" t="s">
        <v>4012</v>
      </c>
      <c r="I1486" s="579"/>
      <c r="J1486" s="579"/>
      <c r="K1486" s="579"/>
      <c r="L1486" s="579"/>
      <c r="M1486" s="579"/>
      <c r="N1486" s="1471"/>
      <c r="O1486" s="486">
        <v>1013</v>
      </c>
      <c r="P1486" s="1472">
        <v>44243</v>
      </c>
      <c r="Q1486" s="486" t="s">
        <v>4008</v>
      </c>
      <c r="R1486" s="486" t="s">
        <v>3919</v>
      </c>
      <c r="S1486" s="486" t="s">
        <v>309</v>
      </c>
      <c r="T1486" s="486" t="s">
        <v>60</v>
      </c>
      <c r="U1486" s="198" t="s">
        <v>1785</v>
      </c>
      <c r="V1486" s="1274" t="s">
        <v>1157</v>
      </c>
      <c r="W1486" s="486">
        <v>1</v>
      </c>
      <c r="X1486" s="486"/>
      <c r="Y1486" s="486"/>
      <c r="Z1486" s="1274">
        <v>17</v>
      </c>
      <c r="AA1486" s="486">
        <v>0.3</v>
      </c>
      <c r="AB1486" s="486">
        <v>1000</v>
      </c>
      <c r="AC1486" s="580">
        <v>0</v>
      </c>
      <c r="AD1486" s="1484">
        <v>0</v>
      </c>
      <c r="AE1486" s="1484">
        <v>1</v>
      </c>
      <c r="AF1486" s="1484"/>
      <c r="AG1486" s="1740"/>
      <c r="AH1486" s="1740"/>
      <c r="AI1486" s="1522" t="s">
        <v>4025</v>
      </c>
      <c r="AJ1486" s="1387" t="s">
        <v>4047</v>
      </c>
      <c r="AK1486" s="486"/>
      <c r="AL1486" s="486"/>
      <c r="AM1486" s="486"/>
      <c r="AN1486" s="486"/>
      <c r="AO1486" s="1474"/>
      <c r="AP1486" s="486"/>
      <c r="AQ1486" s="1475"/>
      <c r="AR1486" s="1274"/>
      <c r="AS1486" s="486"/>
      <c r="AT1486" s="486"/>
      <c r="AU1486" s="486"/>
    </row>
    <row r="1487" spans="1:47" s="584" customFormat="1" ht="15" customHeight="1" x14ac:dyDescent="0.2">
      <c r="A1487" s="144"/>
      <c r="B1487" s="1712"/>
      <c r="C1487" s="2677"/>
      <c r="D1487" s="2060"/>
      <c r="E1487" s="1710">
        <v>2.1399999999999999E-2</v>
      </c>
      <c r="F1487" s="1649"/>
      <c r="G1487" s="138">
        <v>39463276</v>
      </c>
      <c r="H1487" s="579" t="s">
        <v>4013</v>
      </c>
      <c r="I1487" s="579"/>
      <c r="J1487" s="579"/>
      <c r="K1487" s="579"/>
      <c r="L1487" s="579"/>
      <c r="M1487" s="579"/>
      <c r="N1487" s="1471"/>
      <c r="O1487" s="486">
        <v>1014</v>
      </c>
      <c r="P1487" s="1472">
        <v>44243</v>
      </c>
      <c r="Q1487" s="486" t="s">
        <v>4009</v>
      </c>
      <c r="R1487" s="486" t="s">
        <v>3919</v>
      </c>
      <c r="S1487" s="486" t="s">
        <v>309</v>
      </c>
      <c r="T1487" s="486" t="s">
        <v>60</v>
      </c>
      <c r="U1487" s="198" t="s">
        <v>1785</v>
      </c>
      <c r="V1487" s="1274" t="s">
        <v>1157</v>
      </c>
      <c r="W1487" s="486">
        <v>1</v>
      </c>
      <c r="X1487" s="486"/>
      <c r="Y1487" s="486"/>
      <c r="Z1487" s="1274">
        <v>17</v>
      </c>
      <c r="AA1487" s="486">
        <v>0.3</v>
      </c>
      <c r="AB1487" s="486">
        <v>1000</v>
      </c>
      <c r="AC1487" s="580">
        <v>0</v>
      </c>
      <c r="AD1487" s="1484">
        <v>0</v>
      </c>
      <c r="AE1487" s="1484">
        <v>1</v>
      </c>
      <c r="AF1487" s="1484"/>
      <c r="AG1487" s="1740"/>
      <c r="AH1487" s="1740"/>
      <c r="AI1487" s="1522" t="s">
        <v>4025</v>
      </c>
      <c r="AJ1487" s="1387" t="s">
        <v>4048</v>
      </c>
      <c r="AK1487" s="486"/>
      <c r="AL1487" s="486"/>
      <c r="AM1487" s="486"/>
      <c r="AN1487" s="486"/>
      <c r="AO1487" s="1474"/>
      <c r="AP1487" s="486"/>
      <c r="AQ1487" s="1475"/>
      <c r="AR1487" s="1274"/>
      <c r="AS1487" s="486"/>
      <c r="AT1487" s="486"/>
      <c r="AU1487" s="486"/>
    </row>
    <row r="1488" spans="1:47" s="584" customFormat="1" ht="15" customHeight="1" x14ac:dyDescent="0.2">
      <c r="A1488" s="144"/>
      <c r="B1488" s="1712"/>
      <c r="C1488" s="2677"/>
      <c r="D1488" s="2060"/>
      <c r="E1488" s="584" t="s">
        <v>4051</v>
      </c>
      <c r="F1488" s="1649"/>
      <c r="G1488" s="138">
        <v>39463281</v>
      </c>
      <c r="H1488" s="579" t="s">
        <v>4014</v>
      </c>
      <c r="I1488" s="579"/>
      <c r="J1488" s="579"/>
      <c r="K1488" s="579"/>
      <c r="L1488" s="579"/>
      <c r="M1488" s="579"/>
      <c r="N1488" s="1471"/>
      <c r="O1488" s="486">
        <v>1015</v>
      </c>
      <c r="P1488" s="1472">
        <v>44243</v>
      </c>
      <c r="Q1488" s="486" t="s">
        <v>4010</v>
      </c>
      <c r="R1488" s="486" t="s">
        <v>3919</v>
      </c>
      <c r="S1488" s="486" t="s">
        <v>309</v>
      </c>
      <c r="T1488" s="486" t="s">
        <v>60</v>
      </c>
      <c r="U1488" s="198" t="s">
        <v>1785</v>
      </c>
      <c r="V1488" s="1274" t="s">
        <v>1157</v>
      </c>
      <c r="W1488" s="486">
        <v>1</v>
      </c>
      <c r="X1488" s="486"/>
      <c r="Y1488" s="486"/>
      <c r="Z1488" s="1274">
        <v>17</v>
      </c>
      <c r="AA1488" s="486">
        <v>0.3</v>
      </c>
      <c r="AB1488" s="486">
        <v>1000</v>
      </c>
      <c r="AC1488" s="580">
        <v>0</v>
      </c>
      <c r="AD1488" s="1484">
        <v>0</v>
      </c>
      <c r="AE1488" s="1484">
        <v>1</v>
      </c>
      <c r="AF1488" s="1484"/>
      <c r="AG1488" s="1740"/>
      <c r="AH1488" s="1740"/>
      <c r="AI1488" s="1522" t="s">
        <v>4025</v>
      </c>
      <c r="AJ1488" s="1387" t="s">
        <v>4049</v>
      </c>
      <c r="AK1488" s="486"/>
      <c r="AL1488" s="486"/>
      <c r="AM1488" s="486"/>
      <c r="AN1488" s="486"/>
      <c r="AO1488" s="1474"/>
      <c r="AP1488" s="486"/>
      <c r="AQ1488" s="1475"/>
      <c r="AR1488" s="1274"/>
      <c r="AS1488" s="486"/>
      <c r="AT1488" s="486"/>
      <c r="AU1488" s="486"/>
    </row>
    <row r="1489" spans="1:47" s="584" customFormat="1" ht="15" customHeight="1" x14ac:dyDescent="0.2">
      <c r="A1489" s="144"/>
      <c r="B1489" s="1712"/>
      <c r="C1489" s="2678"/>
      <c r="D1489" s="2060"/>
      <c r="E1489" s="144"/>
      <c r="F1489" s="1649"/>
      <c r="G1489" s="138">
        <v>39463285</v>
      </c>
      <c r="H1489" s="579" t="s">
        <v>4015</v>
      </c>
      <c r="I1489" s="579"/>
      <c r="J1489" s="579"/>
      <c r="K1489" s="579"/>
      <c r="L1489" s="579"/>
      <c r="M1489" s="579"/>
      <c r="N1489" s="1471"/>
      <c r="O1489" s="486">
        <v>1016</v>
      </c>
      <c r="P1489" s="1472">
        <v>44243</v>
      </c>
      <c r="Q1489" s="486" t="s">
        <v>4011</v>
      </c>
      <c r="R1489" s="486" t="s">
        <v>3919</v>
      </c>
      <c r="S1489" s="486" t="s">
        <v>309</v>
      </c>
      <c r="T1489" s="486" t="s">
        <v>60</v>
      </c>
      <c r="U1489" s="198" t="s">
        <v>1785</v>
      </c>
      <c r="V1489" s="1274" t="s">
        <v>1157</v>
      </c>
      <c r="W1489" s="486">
        <v>1</v>
      </c>
      <c r="X1489" s="486"/>
      <c r="Y1489" s="486"/>
      <c r="Z1489" s="1274">
        <v>17</v>
      </c>
      <c r="AA1489" s="486">
        <v>0.3</v>
      </c>
      <c r="AB1489" s="486">
        <v>1000</v>
      </c>
      <c r="AC1489" s="580">
        <v>0</v>
      </c>
      <c r="AD1489" s="1484">
        <v>0</v>
      </c>
      <c r="AE1489" s="1484">
        <v>1</v>
      </c>
      <c r="AF1489" s="1484"/>
      <c r="AG1489" s="1740"/>
      <c r="AH1489" s="1740"/>
      <c r="AI1489" s="1522" t="s">
        <v>4025</v>
      </c>
      <c r="AJ1489" s="1387" t="s">
        <v>4050</v>
      </c>
      <c r="AK1489" s="486"/>
      <c r="AL1489" s="486"/>
      <c r="AM1489" s="486"/>
      <c r="AN1489" s="486"/>
      <c r="AO1489" s="1474"/>
      <c r="AP1489" s="486"/>
      <c r="AQ1489" s="1475"/>
      <c r="AR1489" s="1274"/>
      <c r="AS1489" s="486"/>
      <c r="AT1489" s="486"/>
      <c r="AU1489" s="486"/>
    </row>
    <row r="1491" spans="1:47" s="584" customFormat="1" ht="15" customHeight="1" x14ac:dyDescent="0.2">
      <c r="A1491" s="144"/>
      <c r="B1491" s="1712"/>
      <c r="C1491" s="2676" t="s">
        <v>4035</v>
      </c>
      <c r="D1491" s="2060"/>
      <c r="E1491" s="1710">
        <v>0.69479999999999997</v>
      </c>
      <c r="F1491" s="1649"/>
      <c r="G1491" s="138">
        <v>39463631</v>
      </c>
      <c r="H1491" s="579" t="s">
        <v>4016</v>
      </c>
      <c r="I1491" s="579"/>
      <c r="J1491" s="579"/>
      <c r="K1491" s="579"/>
      <c r="L1491" s="579"/>
      <c r="M1491" s="579"/>
      <c r="N1491" s="1471"/>
      <c r="O1491" s="486">
        <v>1017</v>
      </c>
      <c r="P1491" s="1472">
        <v>44243</v>
      </c>
      <c r="Q1491" s="486" t="s">
        <v>4020</v>
      </c>
      <c r="R1491" s="486" t="s">
        <v>4008</v>
      </c>
      <c r="S1491" s="486" t="s">
        <v>309</v>
      </c>
      <c r="T1491" s="486" t="s">
        <v>60</v>
      </c>
      <c r="U1491" s="486" t="s">
        <v>1785</v>
      </c>
      <c r="V1491" s="1274" t="s">
        <v>1157</v>
      </c>
      <c r="W1491" s="486">
        <v>1</v>
      </c>
      <c r="X1491" s="486"/>
      <c r="Y1491" s="486"/>
      <c r="Z1491" s="1274">
        <v>17</v>
      </c>
      <c r="AA1491" s="486">
        <v>0.3</v>
      </c>
      <c r="AB1491" s="486">
        <v>1000</v>
      </c>
      <c r="AC1491" s="580">
        <v>0</v>
      </c>
      <c r="AD1491" s="1484">
        <v>0</v>
      </c>
      <c r="AE1491" s="1484">
        <v>1</v>
      </c>
      <c r="AF1491" s="1484"/>
      <c r="AG1491" s="1740"/>
      <c r="AH1491" s="1740"/>
      <c r="AI1491" s="1522" t="s">
        <v>4024</v>
      </c>
      <c r="AJ1491" s="1430" t="s">
        <v>4047</v>
      </c>
      <c r="AK1491" s="486"/>
      <c r="AL1491" s="486"/>
      <c r="AM1491" s="486"/>
      <c r="AN1491" s="486"/>
      <c r="AO1491" s="1474"/>
      <c r="AP1491" s="486"/>
      <c r="AQ1491" s="1475"/>
      <c r="AR1491" s="1274"/>
      <c r="AS1491" s="486"/>
      <c r="AT1491" s="486"/>
      <c r="AU1491" s="486"/>
    </row>
    <row r="1492" spans="1:47" s="584" customFormat="1" ht="15" customHeight="1" x14ac:dyDescent="0.2">
      <c r="A1492" s="144"/>
      <c r="B1492" s="1712"/>
      <c r="C1492" s="2677"/>
      <c r="D1492" s="2060"/>
      <c r="E1492" s="1710">
        <v>2.18E-2</v>
      </c>
      <c r="F1492" s="1649"/>
      <c r="G1492" s="138">
        <v>39463635</v>
      </c>
      <c r="H1492" s="579" t="s">
        <v>4017</v>
      </c>
      <c r="I1492" s="579"/>
      <c r="J1492" s="579"/>
      <c r="K1492" s="579"/>
      <c r="L1492" s="579"/>
      <c r="M1492" s="579"/>
      <c r="N1492" s="1471"/>
      <c r="O1492" s="486">
        <v>1018</v>
      </c>
      <c r="P1492" s="1472">
        <v>44243</v>
      </c>
      <c r="Q1492" s="486" t="s">
        <v>4021</v>
      </c>
      <c r="R1492" s="486" t="s">
        <v>4009</v>
      </c>
      <c r="S1492" s="486" t="s">
        <v>309</v>
      </c>
      <c r="T1492" s="486" t="s">
        <v>60</v>
      </c>
      <c r="U1492" s="486" t="s">
        <v>1785</v>
      </c>
      <c r="V1492" s="1274" t="s">
        <v>1157</v>
      </c>
      <c r="W1492" s="486">
        <v>1</v>
      </c>
      <c r="X1492" s="486"/>
      <c r="Y1492" s="486"/>
      <c r="Z1492" s="1274">
        <v>17</v>
      </c>
      <c r="AA1492" s="486">
        <v>0.3</v>
      </c>
      <c r="AB1492" s="486">
        <v>1000</v>
      </c>
      <c r="AC1492" s="580">
        <v>0</v>
      </c>
      <c r="AD1492" s="1484">
        <v>0</v>
      </c>
      <c r="AE1492" s="1484">
        <v>1</v>
      </c>
      <c r="AF1492" s="1484"/>
      <c r="AG1492" s="1740"/>
      <c r="AH1492" s="1740"/>
      <c r="AI1492" s="1522" t="s">
        <v>4024</v>
      </c>
      <c r="AJ1492" s="1430" t="s">
        <v>4048</v>
      </c>
      <c r="AK1492" s="486"/>
      <c r="AL1492" s="486"/>
      <c r="AM1492" s="486"/>
      <c r="AN1492" s="486"/>
      <c r="AO1492" s="1474"/>
      <c r="AP1492" s="486"/>
      <c r="AQ1492" s="1475"/>
      <c r="AR1492" s="1274"/>
      <c r="AS1492" s="486"/>
      <c r="AT1492" s="486"/>
      <c r="AU1492" s="486"/>
    </row>
    <row r="1493" spans="1:47" s="584" customFormat="1" ht="15" customHeight="1" x14ac:dyDescent="0.2">
      <c r="A1493" s="144"/>
      <c r="B1493" s="1712"/>
      <c r="C1493" s="2677"/>
      <c r="D1493" s="2060"/>
      <c r="E1493" s="584" t="s">
        <v>4053</v>
      </c>
      <c r="F1493" s="1649"/>
      <c r="G1493" s="138">
        <v>39463637</v>
      </c>
      <c r="H1493" s="579" t="s">
        <v>4018</v>
      </c>
      <c r="I1493" s="579"/>
      <c r="J1493" s="579"/>
      <c r="K1493" s="579"/>
      <c r="L1493" s="579"/>
      <c r="M1493" s="579"/>
      <c r="N1493" s="1471"/>
      <c r="O1493" s="486">
        <v>1019</v>
      </c>
      <c r="P1493" s="1472">
        <v>44243</v>
      </c>
      <c r="Q1493" s="486" t="s">
        <v>4022</v>
      </c>
      <c r="R1493" s="486" t="s">
        <v>4010</v>
      </c>
      <c r="S1493" s="486" t="s">
        <v>309</v>
      </c>
      <c r="T1493" s="486" t="s">
        <v>60</v>
      </c>
      <c r="U1493" s="486" t="s">
        <v>1785</v>
      </c>
      <c r="V1493" s="1274" t="s">
        <v>1157</v>
      </c>
      <c r="W1493" s="486">
        <v>1</v>
      </c>
      <c r="X1493" s="486"/>
      <c r="Y1493" s="486"/>
      <c r="Z1493" s="1274">
        <v>17</v>
      </c>
      <c r="AA1493" s="486">
        <v>0.3</v>
      </c>
      <c r="AB1493" s="486">
        <v>1000</v>
      </c>
      <c r="AC1493" s="580">
        <v>0</v>
      </c>
      <c r="AD1493" s="1484">
        <v>0</v>
      </c>
      <c r="AE1493" s="1484">
        <v>1</v>
      </c>
      <c r="AF1493" s="1484"/>
      <c r="AG1493" s="1740"/>
      <c r="AH1493" s="1740"/>
      <c r="AI1493" s="1522" t="s">
        <v>4024</v>
      </c>
      <c r="AJ1493" s="1430" t="s">
        <v>4049</v>
      </c>
      <c r="AK1493" s="486"/>
      <c r="AL1493" s="486"/>
      <c r="AM1493" s="486"/>
      <c r="AN1493" s="486"/>
      <c r="AO1493" s="1474"/>
      <c r="AP1493" s="486"/>
      <c r="AQ1493" s="1475"/>
      <c r="AR1493" s="1274"/>
      <c r="AS1493" s="486"/>
      <c r="AT1493" s="486"/>
      <c r="AU1493" s="486"/>
    </row>
    <row r="1494" spans="1:47" s="584" customFormat="1" ht="15" customHeight="1" x14ac:dyDescent="0.2">
      <c r="A1494" s="144"/>
      <c r="B1494" s="1712"/>
      <c r="C1494" s="2678"/>
      <c r="D1494" s="2060"/>
      <c r="E1494" s="144"/>
      <c r="F1494" s="1649"/>
      <c r="G1494" s="138">
        <v>39463640</v>
      </c>
      <c r="H1494" s="579" t="s">
        <v>4019</v>
      </c>
      <c r="I1494" s="579"/>
      <c r="J1494" s="579"/>
      <c r="K1494" s="579"/>
      <c r="L1494" s="579"/>
      <c r="M1494" s="579"/>
      <c r="N1494" s="1471"/>
      <c r="O1494" s="486">
        <v>1020</v>
      </c>
      <c r="P1494" s="1472">
        <v>44243</v>
      </c>
      <c r="Q1494" s="486" t="s">
        <v>4023</v>
      </c>
      <c r="R1494" s="486" t="s">
        <v>4011</v>
      </c>
      <c r="S1494" s="486" t="s">
        <v>309</v>
      </c>
      <c r="T1494" s="486" t="s">
        <v>60</v>
      </c>
      <c r="U1494" s="486" t="s">
        <v>1785</v>
      </c>
      <c r="V1494" s="1274" t="s">
        <v>1157</v>
      </c>
      <c r="W1494" s="486">
        <v>1</v>
      </c>
      <c r="X1494" s="486"/>
      <c r="Y1494" s="486"/>
      <c r="Z1494" s="1274">
        <v>17</v>
      </c>
      <c r="AA1494" s="486">
        <v>0.3</v>
      </c>
      <c r="AB1494" s="486">
        <v>1000</v>
      </c>
      <c r="AC1494" s="580">
        <v>0</v>
      </c>
      <c r="AD1494" s="1484">
        <v>0</v>
      </c>
      <c r="AE1494" s="1484">
        <v>1</v>
      </c>
      <c r="AF1494" s="1484"/>
      <c r="AG1494" s="1740"/>
      <c r="AH1494" s="1740"/>
      <c r="AI1494" s="1522" t="s">
        <v>4024</v>
      </c>
      <c r="AJ1494" s="1430" t="s">
        <v>4050</v>
      </c>
      <c r="AK1494" s="486"/>
      <c r="AL1494" s="486"/>
      <c r="AM1494" s="486"/>
      <c r="AN1494" s="486"/>
      <c r="AO1494" s="1474"/>
      <c r="AP1494" s="486"/>
      <c r="AQ1494" s="1475"/>
      <c r="AR1494" s="1274"/>
      <c r="AS1494" s="486"/>
      <c r="AT1494" s="486"/>
      <c r="AU1494" s="486"/>
    </row>
    <row r="1496" spans="1:47" s="584" customFormat="1" ht="15" customHeight="1" x14ac:dyDescent="0.2">
      <c r="A1496" s="144"/>
      <c r="B1496" s="1712"/>
      <c r="C1496" s="2676" t="s">
        <v>4036</v>
      </c>
      <c r="D1496" s="2060"/>
      <c r="E1496" s="1710">
        <v>0.71330000000000005</v>
      </c>
      <c r="F1496" s="1649"/>
      <c r="G1496" s="138">
        <v>39464025</v>
      </c>
      <c r="H1496" s="579" t="s">
        <v>4026</v>
      </c>
      <c r="I1496" s="579"/>
      <c r="J1496" s="579"/>
      <c r="K1496" s="579"/>
      <c r="L1496" s="579"/>
      <c r="M1496" s="579"/>
      <c r="N1496" s="1471"/>
      <c r="O1496" s="486">
        <v>1021</v>
      </c>
      <c r="P1496" s="1472">
        <v>44243</v>
      </c>
      <c r="Q1496" s="486" t="s">
        <v>4030</v>
      </c>
      <c r="R1496" s="486" t="s">
        <v>4008</v>
      </c>
      <c r="S1496" s="486" t="s">
        <v>309</v>
      </c>
      <c r="T1496" s="486" t="s">
        <v>60</v>
      </c>
      <c r="U1496" s="486" t="s">
        <v>1785</v>
      </c>
      <c r="V1496" s="1274" t="s">
        <v>1157</v>
      </c>
      <c r="W1496" s="486">
        <v>1</v>
      </c>
      <c r="X1496" s="486"/>
      <c r="Y1496" s="486"/>
      <c r="Z1496" s="1274">
        <v>17</v>
      </c>
      <c r="AA1496" s="486">
        <v>0.3</v>
      </c>
      <c r="AB1496" s="486">
        <v>1000</v>
      </c>
      <c r="AC1496" s="580">
        <v>0</v>
      </c>
      <c r="AD1496" s="1484">
        <v>0</v>
      </c>
      <c r="AE1496" s="1484">
        <v>1</v>
      </c>
      <c r="AF1496" s="1484"/>
      <c r="AG1496" s="1740"/>
      <c r="AH1496" s="1740"/>
      <c r="AI1496" s="1522" t="s">
        <v>4034</v>
      </c>
      <c r="AJ1496" s="1430" t="s">
        <v>4047</v>
      </c>
      <c r="AK1496" s="486"/>
      <c r="AL1496" s="486"/>
      <c r="AM1496" s="486"/>
      <c r="AN1496" s="486"/>
      <c r="AO1496" s="1474"/>
      <c r="AP1496" s="486"/>
      <c r="AQ1496" s="1475"/>
      <c r="AR1496" s="1274"/>
      <c r="AS1496" s="486"/>
      <c r="AT1496" s="486"/>
      <c r="AU1496" s="486"/>
    </row>
    <row r="1497" spans="1:47" s="584" customFormat="1" ht="15" customHeight="1" x14ac:dyDescent="0.2">
      <c r="A1497" s="144"/>
      <c r="B1497" s="1712"/>
      <c r="C1497" s="2677"/>
      <c r="D1497" s="2060"/>
      <c r="E1497" s="1710">
        <v>2.24E-2</v>
      </c>
      <c r="F1497" s="1649"/>
      <c r="G1497" s="138">
        <v>39464028</v>
      </c>
      <c r="H1497" s="579" t="s">
        <v>4027</v>
      </c>
      <c r="I1497" s="579"/>
      <c r="J1497" s="579"/>
      <c r="K1497" s="579"/>
      <c r="L1497" s="579"/>
      <c r="M1497" s="579"/>
      <c r="N1497" s="1471"/>
      <c r="O1497" s="486">
        <v>1022</v>
      </c>
      <c r="P1497" s="1472">
        <v>44243</v>
      </c>
      <c r="Q1497" s="486" t="s">
        <v>4031</v>
      </c>
      <c r="R1497" s="486" t="s">
        <v>4009</v>
      </c>
      <c r="S1497" s="486" t="s">
        <v>309</v>
      </c>
      <c r="T1497" s="486" t="s">
        <v>60</v>
      </c>
      <c r="U1497" s="486" t="s">
        <v>1785</v>
      </c>
      <c r="V1497" s="1274" t="s">
        <v>1157</v>
      </c>
      <c r="W1497" s="486">
        <v>1</v>
      </c>
      <c r="X1497" s="486"/>
      <c r="Y1497" s="486"/>
      <c r="Z1497" s="1274">
        <v>17</v>
      </c>
      <c r="AA1497" s="486">
        <v>0.3</v>
      </c>
      <c r="AB1497" s="486">
        <v>1000</v>
      </c>
      <c r="AC1497" s="580">
        <v>0</v>
      </c>
      <c r="AD1497" s="1484">
        <v>0</v>
      </c>
      <c r="AE1497" s="1484">
        <v>1</v>
      </c>
      <c r="AF1497" s="1484"/>
      <c r="AG1497" s="1740"/>
      <c r="AH1497" s="1740"/>
      <c r="AI1497" s="1522" t="s">
        <v>4034</v>
      </c>
      <c r="AJ1497" s="1430" t="s">
        <v>4048</v>
      </c>
      <c r="AK1497" s="486"/>
      <c r="AL1497" s="486"/>
      <c r="AM1497" s="486"/>
      <c r="AN1497" s="486"/>
      <c r="AO1497" s="1474"/>
      <c r="AP1497" s="486"/>
      <c r="AQ1497" s="1475"/>
      <c r="AR1497" s="1274"/>
      <c r="AS1497" s="486"/>
      <c r="AT1497" s="486"/>
      <c r="AU1497" s="486"/>
    </row>
    <row r="1498" spans="1:47" s="584" customFormat="1" ht="15" customHeight="1" x14ac:dyDescent="0.2">
      <c r="A1498" s="144"/>
      <c r="B1498" s="1712"/>
      <c r="C1498" s="2677"/>
      <c r="D1498" s="2060"/>
      <c r="E1498" s="584" t="s">
        <v>4052</v>
      </c>
      <c r="F1498" s="1649"/>
      <c r="G1498" s="138">
        <v>39464030</v>
      </c>
      <c r="H1498" s="579" t="s">
        <v>4028</v>
      </c>
      <c r="I1498" s="579"/>
      <c r="J1498" s="579"/>
      <c r="K1498" s="579"/>
      <c r="L1498" s="579"/>
      <c r="M1498" s="579"/>
      <c r="N1498" s="1471"/>
      <c r="O1498" s="486">
        <v>1023</v>
      </c>
      <c r="P1498" s="1472">
        <v>44243</v>
      </c>
      <c r="Q1498" s="486" t="s">
        <v>4032</v>
      </c>
      <c r="R1498" s="486" t="s">
        <v>4010</v>
      </c>
      <c r="S1498" s="486" t="s">
        <v>309</v>
      </c>
      <c r="T1498" s="486" t="s">
        <v>60</v>
      </c>
      <c r="U1498" s="486" t="s">
        <v>1785</v>
      </c>
      <c r="V1498" s="1274" t="s">
        <v>1157</v>
      </c>
      <c r="W1498" s="486">
        <v>1</v>
      </c>
      <c r="X1498" s="486"/>
      <c r="Y1498" s="486"/>
      <c r="Z1498" s="1274">
        <v>17</v>
      </c>
      <c r="AA1498" s="486">
        <v>0.3</v>
      </c>
      <c r="AB1498" s="486">
        <v>1000</v>
      </c>
      <c r="AC1498" s="580">
        <v>0</v>
      </c>
      <c r="AD1498" s="1484">
        <v>0</v>
      </c>
      <c r="AE1498" s="1484">
        <v>1</v>
      </c>
      <c r="AF1498" s="1484"/>
      <c r="AG1498" s="1740"/>
      <c r="AH1498" s="1740"/>
      <c r="AI1498" s="1522" t="s">
        <v>4034</v>
      </c>
      <c r="AJ1498" s="1430" t="s">
        <v>4049</v>
      </c>
      <c r="AK1498" s="486"/>
      <c r="AL1498" s="486"/>
      <c r="AM1498" s="486"/>
      <c r="AN1498" s="486"/>
      <c r="AO1498" s="1474"/>
      <c r="AP1498" s="486"/>
      <c r="AQ1498" s="1475"/>
      <c r="AR1498" s="1274"/>
      <c r="AS1498" s="486"/>
      <c r="AT1498" s="486"/>
      <c r="AU1498" s="486"/>
    </row>
    <row r="1499" spans="1:47" s="584" customFormat="1" ht="15" customHeight="1" x14ac:dyDescent="0.2">
      <c r="A1499" s="144"/>
      <c r="B1499" s="1712"/>
      <c r="C1499" s="2678"/>
      <c r="D1499" s="2060"/>
      <c r="E1499" s="144"/>
      <c r="F1499" s="1649"/>
      <c r="G1499" s="138">
        <v>39464031</v>
      </c>
      <c r="H1499" s="579" t="s">
        <v>4029</v>
      </c>
      <c r="I1499" s="579"/>
      <c r="J1499" s="579"/>
      <c r="K1499" s="579"/>
      <c r="L1499" s="579"/>
      <c r="M1499" s="579"/>
      <c r="N1499" s="1471"/>
      <c r="O1499" s="486">
        <v>1024</v>
      </c>
      <c r="P1499" s="1472">
        <v>44243</v>
      </c>
      <c r="Q1499" s="486" t="s">
        <v>4033</v>
      </c>
      <c r="R1499" s="486" t="s">
        <v>4011</v>
      </c>
      <c r="S1499" s="486" t="s">
        <v>309</v>
      </c>
      <c r="T1499" s="486" t="s">
        <v>60</v>
      </c>
      <c r="U1499" s="486" t="s">
        <v>1785</v>
      </c>
      <c r="V1499" s="1274" t="s">
        <v>1157</v>
      </c>
      <c r="W1499" s="486">
        <v>1</v>
      </c>
      <c r="X1499" s="486"/>
      <c r="Y1499" s="486"/>
      <c r="Z1499" s="1274">
        <v>17</v>
      </c>
      <c r="AA1499" s="486">
        <v>0.3</v>
      </c>
      <c r="AB1499" s="486">
        <v>1000</v>
      </c>
      <c r="AC1499" s="580">
        <v>0</v>
      </c>
      <c r="AD1499" s="1484">
        <v>0</v>
      </c>
      <c r="AE1499" s="1484">
        <v>1</v>
      </c>
      <c r="AF1499" s="1484"/>
      <c r="AG1499" s="1740"/>
      <c r="AH1499" s="1740"/>
      <c r="AI1499" s="1522" t="s">
        <v>4034</v>
      </c>
      <c r="AJ1499" s="1430" t="s">
        <v>4050</v>
      </c>
      <c r="AK1499" s="486"/>
      <c r="AL1499" s="486"/>
      <c r="AM1499" s="486"/>
      <c r="AN1499" s="486"/>
      <c r="AO1499" s="1474"/>
      <c r="AP1499" s="486"/>
      <c r="AQ1499" s="1475"/>
      <c r="AR1499" s="1274"/>
      <c r="AS1499" s="486"/>
      <c r="AT1499" s="486"/>
      <c r="AU1499" s="486"/>
    </row>
    <row r="1501" spans="1:47" s="584" customFormat="1" ht="15" customHeight="1" x14ac:dyDescent="0.2">
      <c r="A1501" s="144"/>
      <c r="B1501" s="1712"/>
      <c r="C1501" s="2676" t="s">
        <v>4037</v>
      </c>
      <c r="D1501" s="2060"/>
      <c r="E1501" s="1710">
        <v>0.73440000000000005</v>
      </c>
      <c r="F1501" s="1649"/>
      <c r="G1501" s="138">
        <v>39464327</v>
      </c>
      <c r="H1501" s="579" t="s">
        <v>4038</v>
      </c>
      <c r="I1501" s="579"/>
      <c r="J1501" s="579"/>
      <c r="K1501" s="579"/>
      <c r="L1501" s="579"/>
      <c r="M1501" s="579"/>
      <c r="N1501" s="1471"/>
      <c r="O1501" s="486">
        <v>1025</v>
      </c>
      <c r="P1501" s="1472">
        <v>44243</v>
      </c>
      <c r="Q1501" s="486" t="s">
        <v>4042</v>
      </c>
      <c r="R1501" s="486" t="s">
        <v>4008</v>
      </c>
      <c r="S1501" s="486" t="s">
        <v>309</v>
      </c>
      <c r="T1501" s="486" t="s">
        <v>60</v>
      </c>
      <c r="U1501" s="486" t="s">
        <v>1785</v>
      </c>
      <c r="V1501" s="1274" t="s">
        <v>1157</v>
      </c>
      <c r="W1501" s="486">
        <v>1</v>
      </c>
      <c r="X1501" s="486"/>
      <c r="Y1501" s="486"/>
      <c r="Z1501" s="1274">
        <v>17</v>
      </c>
      <c r="AA1501" s="486">
        <v>0.3</v>
      </c>
      <c r="AB1501" s="486">
        <v>1000</v>
      </c>
      <c r="AC1501" s="580">
        <v>0</v>
      </c>
      <c r="AD1501" s="1484">
        <v>0</v>
      </c>
      <c r="AE1501" s="1484">
        <v>1</v>
      </c>
      <c r="AF1501" s="1484"/>
      <c r="AG1501" s="1740"/>
      <c r="AH1501" s="1740"/>
      <c r="AI1501" s="1522" t="s">
        <v>4046</v>
      </c>
      <c r="AJ1501" s="1430" t="s">
        <v>4047</v>
      </c>
      <c r="AK1501" s="486"/>
      <c r="AL1501" s="486"/>
      <c r="AM1501" s="486"/>
      <c r="AN1501" s="486"/>
      <c r="AO1501" s="1474"/>
      <c r="AP1501" s="486"/>
      <c r="AQ1501" s="1475"/>
      <c r="AR1501" s="1274"/>
      <c r="AS1501" s="486"/>
      <c r="AT1501" s="486"/>
      <c r="AU1501" s="486"/>
    </row>
    <row r="1502" spans="1:47" s="584" customFormat="1" ht="15" customHeight="1" x14ac:dyDescent="0.2">
      <c r="A1502" s="144"/>
      <c r="B1502" s="1712"/>
      <c r="C1502" s="2677"/>
      <c r="D1502" s="2060"/>
      <c r="E1502" s="1710">
        <v>2.3E-2</v>
      </c>
      <c r="F1502" s="1649"/>
      <c r="G1502" s="138">
        <v>39464333</v>
      </c>
      <c r="H1502" s="579" t="s">
        <v>4039</v>
      </c>
      <c r="I1502" s="579"/>
      <c r="J1502" s="579"/>
      <c r="K1502" s="579"/>
      <c r="L1502" s="579"/>
      <c r="M1502" s="579"/>
      <c r="N1502" s="1471"/>
      <c r="O1502" s="486">
        <v>1026</v>
      </c>
      <c r="P1502" s="1472">
        <v>44243</v>
      </c>
      <c r="Q1502" s="486" t="s">
        <v>4043</v>
      </c>
      <c r="R1502" s="486" t="s">
        <v>4009</v>
      </c>
      <c r="S1502" s="486" t="s">
        <v>309</v>
      </c>
      <c r="T1502" s="486" t="s">
        <v>60</v>
      </c>
      <c r="U1502" s="486" t="s">
        <v>1785</v>
      </c>
      <c r="V1502" s="1274" t="s">
        <v>1157</v>
      </c>
      <c r="W1502" s="486">
        <v>1</v>
      </c>
      <c r="X1502" s="486"/>
      <c r="Y1502" s="486"/>
      <c r="Z1502" s="1274">
        <v>17</v>
      </c>
      <c r="AA1502" s="486">
        <v>0.3</v>
      </c>
      <c r="AB1502" s="486">
        <v>1000</v>
      </c>
      <c r="AC1502" s="580">
        <v>0</v>
      </c>
      <c r="AD1502" s="1484">
        <v>0</v>
      </c>
      <c r="AE1502" s="1484">
        <v>1</v>
      </c>
      <c r="AF1502" s="1484"/>
      <c r="AG1502" s="1740"/>
      <c r="AH1502" s="1740"/>
      <c r="AI1502" s="1522" t="s">
        <v>4046</v>
      </c>
      <c r="AJ1502" s="1430" t="s">
        <v>4048</v>
      </c>
      <c r="AK1502" s="486"/>
      <c r="AL1502" s="486"/>
      <c r="AM1502" s="486"/>
      <c r="AN1502" s="486"/>
      <c r="AO1502" s="1474"/>
      <c r="AP1502" s="486"/>
      <c r="AQ1502" s="1475"/>
      <c r="AR1502" s="1274"/>
      <c r="AS1502" s="486"/>
      <c r="AT1502" s="486"/>
      <c r="AU1502" s="486"/>
    </row>
    <row r="1503" spans="1:47" s="584" customFormat="1" ht="15" customHeight="1" x14ac:dyDescent="0.2">
      <c r="A1503" s="144"/>
      <c r="B1503" s="1712"/>
      <c r="C1503" s="2677"/>
      <c r="D1503" s="2060"/>
      <c r="E1503" s="584" t="s">
        <v>4054</v>
      </c>
      <c r="F1503" s="1649"/>
      <c r="G1503" s="138">
        <v>39464335</v>
      </c>
      <c r="H1503" s="579" t="s">
        <v>4040</v>
      </c>
      <c r="I1503" s="579"/>
      <c r="J1503" s="579"/>
      <c r="K1503" s="579"/>
      <c r="L1503" s="579"/>
      <c r="M1503" s="579"/>
      <c r="N1503" s="1471"/>
      <c r="O1503" s="486">
        <v>1027</v>
      </c>
      <c r="P1503" s="1472">
        <v>44243</v>
      </c>
      <c r="Q1503" s="486" t="s">
        <v>4044</v>
      </c>
      <c r="R1503" s="486" t="s">
        <v>4010</v>
      </c>
      <c r="S1503" s="486" t="s">
        <v>309</v>
      </c>
      <c r="T1503" s="486" t="s">
        <v>60</v>
      </c>
      <c r="U1503" s="486" t="s">
        <v>1785</v>
      </c>
      <c r="V1503" s="1274" t="s">
        <v>1157</v>
      </c>
      <c r="W1503" s="486">
        <v>1</v>
      </c>
      <c r="X1503" s="486"/>
      <c r="Y1503" s="486"/>
      <c r="Z1503" s="1274">
        <v>17</v>
      </c>
      <c r="AA1503" s="486">
        <v>0.3</v>
      </c>
      <c r="AB1503" s="486">
        <v>1000</v>
      </c>
      <c r="AC1503" s="580">
        <v>0</v>
      </c>
      <c r="AD1503" s="1484">
        <v>0</v>
      </c>
      <c r="AE1503" s="1484">
        <v>1</v>
      </c>
      <c r="AF1503" s="1484"/>
      <c r="AG1503" s="1740"/>
      <c r="AH1503" s="1740"/>
      <c r="AI1503" s="1522" t="s">
        <v>4046</v>
      </c>
      <c r="AJ1503" s="1430" t="s">
        <v>4049</v>
      </c>
      <c r="AK1503" s="486"/>
      <c r="AL1503" s="486"/>
      <c r="AM1503" s="486"/>
      <c r="AN1503" s="486"/>
      <c r="AO1503" s="1474"/>
      <c r="AP1503" s="486"/>
      <c r="AQ1503" s="1475"/>
      <c r="AR1503" s="1274"/>
      <c r="AS1503" s="486"/>
      <c r="AT1503" s="486"/>
      <c r="AU1503" s="486"/>
    </row>
    <row r="1504" spans="1:47" s="584" customFormat="1" ht="15" customHeight="1" x14ac:dyDescent="0.2">
      <c r="A1504" s="144"/>
      <c r="B1504" s="1712"/>
      <c r="C1504" s="2678"/>
      <c r="D1504" s="2060"/>
      <c r="E1504" s="144"/>
      <c r="F1504" s="1649"/>
      <c r="G1504" s="138">
        <v>39464336</v>
      </c>
      <c r="H1504" s="579" t="s">
        <v>4041</v>
      </c>
      <c r="I1504" s="579"/>
      <c r="J1504" s="579"/>
      <c r="K1504" s="579"/>
      <c r="L1504" s="579"/>
      <c r="M1504" s="579"/>
      <c r="N1504" s="1471"/>
      <c r="O1504" s="486">
        <v>1028</v>
      </c>
      <c r="P1504" s="1472">
        <v>44243</v>
      </c>
      <c r="Q1504" s="486" t="s">
        <v>4045</v>
      </c>
      <c r="R1504" s="486" t="s">
        <v>4011</v>
      </c>
      <c r="S1504" s="486" t="s">
        <v>309</v>
      </c>
      <c r="T1504" s="486" t="s">
        <v>60</v>
      </c>
      <c r="U1504" s="486" t="s">
        <v>1785</v>
      </c>
      <c r="V1504" s="1274" t="s">
        <v>1157</v>
      </c>
      <c r="W1504" s="486">
        <v>1</v>
      </c>
      <c r="X1504" s="486"/>
      <c r="Y1504" s="486"/>
      <c r="Z1504" s="1274">
        <v>17</v>
      </c>
      <c r="AA1504" s="486">
        <v>0.3</v>
      </c>
      <c r="AB1504" s="486">
        <v>1000</v>
      </c>
      <c r="AC1504" s="580">
        <v>0</v>
      </c>
      <c r="AD1504" s="1484">
        <v>0</v>
      </c>
      <c r="AE1504" s="1484">
        <v>1</v>
      </c>
      <c r="AF1504" s="1484"/>
      <c r="AG1504" s="1740"/>
      <c r="AH1504" s="1740"/>
      <c r="AI1504" s="1522" t="s">
        <v>4046</v>
      </c>
      <c r="AJ1504" s="1430" t="s">
        <v>4050</v>
      </c>
      <c r="AK1504" s="486"/>
      <c r="AL1504" s="486"/>
      <c r="AM1504" s="486"/>
      <c r="AN1504" s="486"/>
      <c r="AO1504" s="1474"/>
      <c r="AP1504" s="486"/>
      <c r="AQ1504" s="1475"/>
      <c r="AR1504" s="1274"/>
      <c r="AS1504" s="486"/>
      <c r="AT1504" s="486"/>
      <c r="AU1504" s="486"/>
    </row>
    <row r="1506" spans="1:47" s="84" customFormat="1" ht="15" customHeight="1" x14ac:dyDescent="0.2">
      <c r="A1506" s="153"/>
      <c r="B1506" s="611"/>
      <c r="C1506" s="1698"/>
      <c r="D1506" s="2051"/>
      <c r="E1506" s="85" t="s">
        <v>328</v>
      </c>
      <c r="F1506" s="1594"/>
      <c r="G1506" s="85">
        <v>39578406</v>
      </c>
      <c r="H1506" s="239" t="s">
        <v>4781</v>
      </c>
      <c r="I1506" s="239"/>
      <c r="J1506" s="239"/>
      <c r="K1506" s="239"/>
      <c r="L1506" s="239"/>
      <c r="M1506" s="239"/>
      <c r="N1506" s="155"/>
      <c r="O1506" s="85">
        <v>1029</v>
      </c>
      <c r="P1506" s="240">
        <v>44246</v>
      </c>
      <c r="Q1506" s="85" t="s">
        <v>4055</v>
      </c>
      <c r="R1506" s="85" t="s">
        <v>3690</v>
      </c>
      <c r="S1506" s="85" t="s">
        <v>309</v>
      </c>
      <c r="T1506" s="85" t="s">
        <v>60</v>
      </c>
      <c r="U1506" s="85" t="s">
        <v>2869</v>
      </c>
      <c r="V1506" s="247" t="s">
        <v>254</v>
      </c>
      <c r="W1506" s="85">
        <v>7</v>
      </c>
      <c r="X1506" s="412">
        <v>11256</v>
      </c>
      <c r="Y1506" s="85"/>
      <c r="Z1506" s="241">
        <v>17</v>
      </c>
      <c r="AA1506" s="246">
        <v>0.25</v>
      </c>
      <c r="AB1506" s="85">
        <v>25000</v>
      </c>
      <c r="AC1506" s="874">
        <v>0</v>
      </c>
      <c r="AD1506" s="1483">
        <v>0</v>
      </c>
      <c r="AE1506" s="1483">
        <v>1</v>
      </c>
      <c r="AF1506" s="1483"/>
      <c r="AG1506" s="1743"/>
      <c r="AH1506" s="1743"/>
      <c r="AI1506" s="1537" t="s">
        <v>3030</v>
      </c>
      <c r="AJ1506" s="1538" t="s">
        <v>3629</v>
      </c>
      <c r="AK1506" s="85"/>
      <c r="AL1506" s="85"/>
      <c r="AM1506" s="85"/>
      <c r="AN1506" s="85"/>
      <c r="AO1506" s="242"/>
      <c r="AP1506" s="85"/>
      <c r="AQ1506" s="243"/>
      <c r="AR1506" s="241"/>
      <c r="AS1506" s="85"/>
      <c r="AT1506" s="85"/>
      <c r="AU1506" s="85"/>
    </row>
    <row r="1507" spans="1:47" x14ac:dyDescent="0.2">
      <c r="F1507" s="2" t="s">
        <v>4098</v>
      </c>
    </row>
    <row r="1508" spans="1:47" s="1566" customFormat="1" ht="15" customHeight="1" x14ac:dyDescent="0.2">
      <c r="A1508" s="1556"/>
      <c r="B1508" s="1546" t="s">
        <v>4101</v>
      </c>
      <c r="C1508" s="2679" t="s">
        <v>4090</v>
      </c>
      <c r="D1508" s="2048"/>
      <c r="E1508" s="1713">
        <v>0.68689999999999996</v>
      </c>
      <c r="F1508" s="1653">
        <v>1064</v>
      </c>
      <c r="G1508" s="1540">
        <v>39584061</v>
      </c>
      <c r="H1508" s="1557" t="s">
        <v>4056</v>
      </c>
      <c r="I1508" s="1557"/>
      <c r="J1508" s="1557"/>
      <c r="K1508" s="1557"/>
      <c r="L1508" s="1557"/>
      <c r="M1508" s="1557"/>
      <c r="N1508" s="1558"/>
      <c r="O1508" s="1546">
        <v>1030</v>
      </c>
      <c r="P1508" s="1559">
        <v>44246</v>
      </c>
      <c r="Q1508" s="1546" t="s">
        <v>4064</v>
      </c>
      <c r="R1508" s="1546" t="s">
        <v>3437</v>
      </c>
      <c r="S1508" s="1546" t="s">
        <v>309</v>
      </c>
      <c r="T1508" s="1546" t="s">
        <v>60</v>
      </c>
      <c r="U1508" s="1546" t="s">
        <v>2869</v>
      </c>
      <c r="V1508" s="1547" t="s">
        <v>1157</v>
      </c>
      <c r="W1508" s="1546">
        <v>1</v>
      </c>
      <c r="X1508" s="1546"/>
      <c r="Y1508" s="1546"/>
      <c r="Z1508" s="1560">
        <v>17</v>
      </c>
      <c r="AA1508" s="1546">
        <v>0.3</v>
      </c>
      <c r="AB1508" s="1546">
        <v>1000</v>
      </c>
      <c r="AC1508" s="1561">
        <v>0</v>
      </c>
      <c r="AD1508" s="1550">
        <v>0</v>
      </c>
      <c r="AE1508" s="1550">
        <v>1</v>
      </c>
      <c r="AF1508" s="1550"/>
      <c r="AG1508" s="1769"/>
      <c r="AH1508" s="1769"/>
      <c r="AI1508" s="1562" t="s">
        <v>4072</v>
      </c>
      <c r="AJ1508" s="1552" t="s">
        <v>3345</v>
      </c>
      <c r="AK1508" s="1546"/>
      <c r="AL1508" s="1546"/>
      <c r="AM1508" s="1546"/>
      <c r="AN1508" s="1546"/>
      <c r="AO1508" s="1564"/>
      <c r="AP1508" s="1546"/>
      <c r="AQ1508" s="1565"/>
      <c r="AR1508" s="1560"/>
      <c r="AS1508" s="1546"/>
      <c r="AT1508" s="1546"/>
      <c r="AU1508" s="1546"/>
    </row>
    <row r="1509" spans="1:47" s="1566" customFormat="1" ht="15" customHeight="1" x14ac:dyDescent="0.2">
      <c r="A1509" s="1556"/>
      <c r="B1509" s="1546" t="s">
        <v>4102</v>
      </c>
      <c r="C1509" s="2679"/>
      <c r="D1509" s="2046"/>
      <c r="E1509" s="1713">
        <v>0.68710000000000004</v>
      </c>
      <c r="F1509" s="1653">
        <v>739</v>
      </c>
      <c r="G1509" s="1540">
        <v>39584062</v>
      </c>
      <c r="H1509" s="1557" t="s">
        <v>4057</v>
      </c>
      <c r="I1509" s="1557"/>
      <c r="J1509" s="1557"/>
      <c r="K1509" s="1557"/>
      <c r="L1509" s="1557"/>
      <c r="M1509" s="1557"/>
      <c r="N1509" s="1558"/>
      <c r="O1509" s="1546">
        <v>1031</v>
      </c>
      <c r="P1509" s="1559">
        <v>44246</v>
      </c>
      <c r="Q1509" s="1546" t="s">
        <v>4065</v>
      </c>
      <c r="R1509" s="1546" t="s">
        <v>3438</v>
      </c>
      <c r="S1509" s="1546" t="s">
        <v>309</v>
      </c>
      <c r="T1509" s="1546" t="s">
        <v>60</v>
      </c>
      <c r="U1509" s="1546" t="s">
        <v>2869</v>
      </c>
      <c r="V1509" s="1547" t="s">
        <v>1157</v>
      </c>
      <c r="W1509" s="1546">
        <v>1</v>
      </c>
      <c r="X1509" s="1546"/>
      <c r="Y1509" s="1546"/>
      <c r="Z1509" s="1560">
        <v>17</v>
      </c>
      <c r="AA1509" s="1546">
        <v>0.3</v>
      </c>
      <c r="AB1509" s="1546">
        <v>1000</v>
      </c>
      <c r="AC1509" s="1561">
        <v>0</v>
      </c>
      <c r="AD1509" s="1550">
        <v>0</v>
      </c>
      <c r="AE1509" s="1550">
        <v>1</v>
      </c>
      <c r="AF1509" s="1550"/>
      <c r="AG1509" s="1769"/>
      <c r="AH1509" s="1769"/>
      <c r="AI1509" s="1562" t="s">
        <v>4072</v>
      </c>
      <c r="AJ1509" s="1552" t="s">
        <v>3346</v>
      </c>
      <c r="AK1509" s="1546"/>
      <c r="AL1509" s="1546"/>
      <c r="AM1509" s="1546"/>
      <c r="AN1509" s="1546"/>
      <c r="AO1509" s="1564"/>
      <c r="AP1509" s="1546"/>
      <c r="AQ1509" s="1565"/>
      <c r="AR1509" s="1560"/>
      <c r="AS1509" s="1546"/>
      <c r="AT1509" s="1546"/>
      <c r="AU1509" s="1546"/>
    </row>
    <row r="1510" spans="1:47" s="1566" customFormat="1" ht="15" customHeight="1" x14ac:dyDescent="0.2">
      <c r="A1510" s="1556"/>
      <c r="B1510" s="1546" t="s">
        <v>4104</v>
      </c>
      <c r="C1510" s="2679"/>
      <c r="D1510" s="2046"/>
      <c r="E1510" s="1713">
        <v>0.68710000000000004</v>
      </c>
      <c r="F1510" s="1653">
        <v>723</v>
      </c>
      <c r="G1510" s="1540">
        <v>39584063</v>
      </c>
      <c r="H1510" s="1557" t="s">
        <v>4058</v>
      </c>
      <c r="I1510" s="1557"/>
      <c r="J1510" s="1557"/>
      <c r="K1510" s="1557"/>
      <c r="L1510" s="1557"/>
      <c r="M1510" s="1557"/>
      <c r="N1510" s="1558"/>
      <c r="O1510" s="1546">
        <v>1032</v>
      </c>
      <c r="P1510" s="1559">
        <v>44246</v>
      </c>
      <c r="Q1510" s="1546" t="s">
        <v>4066</v>
      </c>
      <c r="R1510" s="1546" t="s">
        <v>3439</v>
      </c>
      <c r="S1510" s="1546" t="s">
        <v>309</v>
      </c>
      <c r="T1510" s="1546" t="s">
        <v>60</v>
      </c>
      <c r="U1510" s="1546" t="s">
        <v>2869</v>
      </c>
      <c r="V1510" s="1547" t="s">
        <v>1157</v>
      </c>
      <c r="W1510" s="1546">
        <v>1</v>
      </c>
      <c r="X1510" s="1546"/>
      <c r="Y1510" s="1546"/>
      <c r="Z1510" s="1560">
        <v>17</v>
      </c>
      <c r="AA1510" s="1546">
        <v>0.3</v>
      </c>
      <c r="AB1510" s="1546">
        <v>1000</v>
      </c>
      <c r="AC1510" s="1561">
        <v>0</v>
      </c>
      <c r="AD1510" s="1550">
        <v>0</v>
      </c>
      <c r="AE1510" s="1550">
        <v>1</v>
      </c>
      <c r="AF1510" s="1550"/>
      <c r="AG1510" s="1769"/>
      <c r="AH1510" s="1769"/>
      <c r="AI1510" s="1562" t="s">
        <v>4072</v>
      </c>
      <c r="AJ1510" s="1552" t="s">
        <v>4093</v>
      </c>
      <c r="AK1510" s="1546"/>
      <c r="AL1510" s="1546"/>
      <c r="AM1510" s="1546"/>
      <c r="AN1510" s="1546"/>
      <c r="AO1510" s="1564"/>
      <c r="AP1510" s="1546"/>
      <c r="AQ1510" s="1565"/>
      <c r="AR1510" s="1560"/>
      <c r="AS1510" s="1546"/>
      <c r="AT1510" s="1546"/>
      <c r="AU1510" s="1546"/>
    </row>
    <row r="1511" spans="1:47" s="1566" customFormat="1" ht="15" customHeight="1" x14ac:dyDescent="0.2">
      <c r="A1511" s="1556"/>
      <c r="B1511" s="1546" t="s">
        <v>4103</v>
      </c>
      <c r="C1511" s="2679"/>
      <c r="D1511" s="2046"/>
      <c r="E1511" s="1713">
        <v>0.68689999999999996</v>
      </c>
      <c r="F1511" s="1653">
        <v>797</v>
      </c>
      <c r="G1511" s="1540">
        <v>39584064</v>
      </c>
      <c r="H1511" s="1557" t="s">
        <v>4059</v>
      </c>
      <c r="I1511" s="1557"/>
      <c r="J1511" s="1557"/>
      <c r="K1511" s="1557"/>
      <c r="L1511" s="1557"/>
      <c r="M1511" s="1557"/>
      <c r="N1511" s="1558"/>
      <c r="O1511" s="1546">
        <v>1033</v>
      </c>
      <c r="P1511" s="1559">
        <v>44246</v>
      </c>
      <c r="Q1511" s="1546" t="s">
        <v>4067</v>
      </c>
      <c r="R1511" s="1546" t="s">
        <v>3440</v>
      </c>
      <c r="S1511" s="1546" t="s">
        <v>309</v>
      </c>
      <c r="T1511" s="1546" t="s">
        <v>60</v>
      </c>
      <c r="U1511" s="1546" t="s">
        <v>2869</v>
      </c>
      <c r="V1511" s="1547" t="s">
        <v>1157</v>
      </c>
      <c r="W1511" s="1546">
        <v>1</v>
      </c>
      <c r="X1511" s="1546"/>
      <c r="Y1511" s="1546"/>
      <c r="Z1511" s="1560">
        <v>17</v>
      </c>
      <c r="AA1511" s="1546">
        <v>0.3</v>
      </c>
      <c r="AB1511" s="1546">
        <v>1000</v>
      </c>
      <c r="AC1511" s="1561">
        <v>0</v>
      </c>
      <c r="AD1511" s="1550">
        <v>0</v>
      </c>
      <c r="AE1511" s="1550">
        <v>1</v>
      </c>
      <c r="AF1511" s="1550"/>
      <c r="AG1511" s="1769"/>
      <c r="AH1511" s="1769"/>
      <c r="AI1511" s="1562" t="s">
        <v>4072</v>
      </c>
      <c r="AJ1511" s="1552" t="s">
        <v>4097</v>
      </c>
      <c r="AK1511" s="1546"/>
      <c r="AL1511" s="1546"/>
      <c r="AM1511" s="1546"/>
      <c r="AN1511" s="1546"/>
      <c r="AO1511" s="1564"/>
      <c r="AP1511" s="1546"/>
      <c r="AQ1511" s="1565"/>
      <c r="AR1511" s="1560"/>
      <c r="AS1511" s="1546"/>
      <c r="AT1511" s="1546"/>
      <c r="AU1511" s="1546"/>
    </row>
    <row r="1512" spans="1:47" s="1566" customFormat="1" ht="15" customHeight="1" x14ac:dyDescent="0.2">
      <c r="A1512" s="1556"/>
      <c r="B1512" s="1546" t="s">
        <v>4105</v>
      </c>
      <c r="C1512" s="2679"/>
      <c r="D1512" s="2046"/>
      <c r="E1512" s="1713">
        <v>0.68689999999999996</v>
      </c>
      <c r="F1512" s="1653">
        <v>1077</v>
      </c>
      <c r="G1512" s="1540">
        <v>39584065</v>
      </c>
      <c r="H1512" s="1557" t="s">
        <v>4060</v>
      </c>
      <c r="I1512" s="1557"/>
      <c r="J1512" s="1557"/>
      <c r="K1512" s="1557"/>
      <c r="L1512" s="1557"/>
      <c r="M1512" s="1557"/>
      <c r="N1512" s="1557"/>
      <c r="O1512" s="1546">
        <v>1034</v>
      </c>
      <c r="P1512" s="1559">
        <v>44246</v>
      </c>
      <c r="Q1512" s="1546" t="s">
        <v>4068</v>
      </c>
      <c r="R1512" s="1546" t="s">
        <v>3450</v>
      </c>
      <c r="S1512" s="1546" t="s">
        <v>309</v>
      </c>
      <c r="T1512" s="1546" t="s">
        <v>60</v>
      </c>
      <c r="U1512" s="1546" t="s">
        <v>2869</v>
      </c>
      <c r="V1512" s="1547" t="s">
        <v>1157</v>
      </c>
      <c r="W1512" s="1546">
        <v>1</v>
      </c>
      <c r="X1512" s="1546"/>
      <c r="Y1512" s="1546"/>
      <c r="Z1512" s="1560">
        <v>17</v>
      </c>
      <c r="AA1512" s="1546">
        <v>0.3</v>
      </c>
      <c r="AB1512" s="1546">
        <v>1000</v>
      </c>
      <c r="AC1512" s="1561">
        <v>0</v>
      </c>
      <c r="AD1512" s="1550">
        <v>0</v>
      </c>
      <c r="AE1512" s="1550">
        <v>1</v>
      </c>
      <c r="AF1512" s="1550"/>
      <c r="AG1512" s="1769"/>
      <c r="AH1512" s="1769"/>
      <c r="AI1512" s="1562" t="s">
        <v>4072</v>
      </c>
      <c r="AJ1512" s="1552" t="s">
        <v>4073</v>
      </c>
      <c r="AK1512" s="1546"/>
      <c r="AL1512" s="1546"/>
      <c r="AM1512" s="1546"/>
      <c r="AN1512" s="1546"/>
      <c r="AO1512" s="1564"/>
      <c r="AP1512" s="1546"/>
      <c r="AQ1512" s="1565"/>
      <c r="AR1512" s="1560"/>
      <c r="AS1512" s="1546"/>
      <c r="AT1512" s="1546"/>
      <c r="AU1512" s="1546"/>
    </row>
    <row r="1513" spans="1:47" s="1566" customFormat="1" ht="15" customHeight="1" x14ac:dyDescent="0.2">
      <c r="A1513" s="1556"/>
      <c r="B1513" s="1546" t="s">
        <v>4099</v>
      </c>
      <c r="C1513" s="2679"/>
      <c r="D1513" s="2046"/>
      <c r="E1513" s="1713">
        <v>0.69140000000000001</v>
      </c>
      <c r="F1513" s="1653">
        <v>1092</v>
      </c>
      <c r="G1513" s="1540">
        <v>39584066</v>
      </c>
      <c r="H1513" s="1557" t="s">
        <v>4061</v>
      </c>
      <c r="I1513" s="1557"/>
      <c r="J1513" s="1557"/>
      <c r="K1513" s="1557"/>
      <c r="L1513" s="1557"/>
      <c r="M1513" s="1557"/>
      <c r="N1513" s="1557"/>
      <c r="O1513" s="1546">
        <v>1035</v>
      </c>
      <c r="P1513" s="1559">
        <v>44246</v>
      </c>
      <c r="Q1513" s="1546" t="s">
        <v>4069</v>
      </c>
      <c r="R1513" s="1546" t="s">
        <v>3451</v>
      </c>
      <c r="S1513" s="1546" t="s">
        <v>309</v>
      </c>
      <c r="T1513" s="1546" t="s">
        <v>60</v>
      </c>
      <c r="U1513" s="1546" t="s">
        <v>2869</v>
      </c>
      <c r="V1513" s="1547" t="s">
        <v>1157</v>
      </c>
      <c r="W1513" s="1546">
        <v>1</v>
      </c>
      <c r="X1513" s="1546"/>
      <c r="Y1513" s="1546"/>
      <c r="Z1513" s="1560">
        <v>17</v>
      </c>
      <c r="AA1513" s="1546">
        <v>0.3</v>
      </c>
      <c r="AB1513" s="1546">
        <v>1000</v>
      </c>
      <c r="AC1513" s="1561">
        <v>0</v>
      </c>
      <c r="AD1513" s="1550">
        <v>0</v>
      </c>
      <c r="AE1513" s="1550">
        <v>1</v>
      </c>
      <c r="AF1513" s="1550"/>
      <c r="AG1513" s="1769"/>
      <c r="AH1513" s="1769"/>
      <c r="AI1513" s="1562" t="s">
        <v>4072</v>
      </c>
      <c r="AJ1513" s="1552" t="s">
        <v>3324</v>
      </c>
      <c r="AK1513" s="1546"/>
      <c r="AL1513" s="1546"/>
      <c r="AM1513" s="1546"/>
      <c r="AN1513" s="1546"/>
      <c r="AO1513" s="1564"/>
      <c r="AP1513" s="1546"/>
      <c r="AQ1513" s="1565"/>
      <c r="AR1513" s="1560"/>
      <c r="AS1513" s="1546"/>
      <c r="AT1513" s="1546"/>
      <c r="AU1513" s="1546"/>
    </row>
    <row r="1514" spans="1:47" s="1566" customFormat="1" ht="15" customHeight="1" x14ac:dyDescent="0.2">
      <c r="A1514" s="1556"/>
      <c r="B1514" s="1546" t="s">
        <v>4100</v>
      </c>
      <c r="C1514" s="2679"/>
      <c r="D1514" s="2046"/>
      <c r="E1514" s="1546"/>
      <c r="F1514" s="1653">
        <v>864</v>
      </c>
      <c r="G1514" s="1540">
        <v>39614903</v>
      </c>
      <c r="H1514" s="1557" t="s">
        <v>4062</v>
      </c>
      <c r="I1514" s="1557"/>
      <c r="J1514" s="1557"/>
      <c r="K1514" s="1557"/>
      <c r="L1514" s="1557"/>
      <c r="M1514" s="1557"/>
      <c r="N1514" s="1557"/>
      <c r="O1514" s="1546">
        <v>1036</v>
      </c>
      <c r="P1514" s="1559">
        <v>44246</v>
      </c>
      <c r="Q1514" s="1546" t="s">
        <v>4070</v>
      </c>
      <c r="R1514" s="1546" t="s">
        <v>3452</v>
      </c>
      <c r="S1514" s="1546" t="s">
        <v>309</v>
      </c>
      <c r="T1514" s="1546" t="s">
        <v>60</v>
      </c>
      <c r="U1514" s="1546" t="s">
        <v>2869</v>
      </c>
      <c r="V1514" s="1547" t="s">
        <v>1157</v>
      </c>
      <c r="W1514" s="1546">
        <v>1</v>
      </c>
      <c r="X1514" s="1546"/>
      <c r="Y1514" s="1546"/>
      <c r="Z1514" s="1560">
        <v>17</v>
      </c>
      <c r="AA1514" s="1546">
        <v>0.3</v>
      </c>
      <c r="AB1514" s="1546">
        <v>1000</v>
      </c>
      <c r="AC1514" s="1561">
        <v>0</v>
      </c>
      <c r="AD1514" s="1550">
        <v>0</v>
      </c>
      <c r="AE1514" s="1550">
        <v>1</v>
      </c>
      <c r="AF1514" s="1550"/>
      <c r="AG1514" s="1769"/>
      <c r="AH1514" s="1769"/>
      <c r="AI1514" s="1562" t="s">
        <v>4072</v>
      </c>
      <c r="AJ1514" s="1552" t="s">
        <v>3325</v>
      </c>
      <c r="AK1514" s="1546"/>
      <c r="AL1514" s="1546"/>
      <c r="AM1514" s="1546"/>
      <c r="AN1514" s="1546"/>
      <c r="AO1514" s="1564"/>
      <c r="AP1514" s="1546"/>
      <c r="AQ1514" s="1565"/>
      <c r="AR1514" s="1560"/>
      <c r="AS1514" s="1546"/>
      <c r="AT1514" s="1546"/>
      <c r="AU1514" s="1546"/>
    </row>
    <row r="1515" spans="1:47" s="1566" customFormat="1" ht="15" customHeight="1" x14ac:dyDescent="0.2">
      <c r="A1515" s="1556"/>
      <c r="B1515" s="1546"/>
      <c r="C1515" s="2680"/>
      <c r="D1515" s="2046"/>
      <c r="E1515" s="1713">
        <v>0.68710000000000004</v>
      </c>
      <c r="F1515" s="1653">
        <v>1057</v>
      </c>
      <c r="G1515" s="1540">
        <v>39584068</v>
      </c>
      <c r="H1515" s="1557" t="s">
        <v>4063</v>
      </c>
      <c r="I1515" s="1557"/>
      <c r="J1515" s="1557"/>
      <c r="K1515" s="1557"/>
      <c r="L1515" s="1557"/>
      <c r="M1515" s="1557"/>
      <c r="N1515" s="1557"/>
      <c r="O1515" s="1546">
        <v>1037</v>
      </c>
      <c r="P1515" s="1559">
        <v>44246</v>
      </c>
      <c r="Q1515" s="1546" t="s">
        <v>4071</v>
      </c>
      <c r="R1515" s="1546" t="s">
        <v>3453</v>
      </c>
      <c r="S1515" s="1546" t="s">
        <v>309</v>
      </c>
      <c r="T1515" s="1546" t="s">
        <v>60</v>
      </c>
      <c r="U1515" s="1546" t="s">
        <v>2869</v>
      </c>
      <c r="V1515" s="1547" t="s">
        <v>1157</v>
      </c>
      <c r="W1515" s="1546">
        <v>1</v>
      </c>
      <c r="X1515" s="1546"/>
      <c r="Y1515" s="1546"/>
      <c r="Z1515" s="1560">
        <v>17</v>
      </c>
      <c r="AA1515" s="1546">
        <v>0.3</v>
      </c>
      <c r="AB1515" s="1546">
        <v>1000</v>
      </c>
      <c r="AC1515" s="1561">
        <v>0</v>
      </c>
      <c r="AD1515" s="1550">
        <v>0</v>
      </c>
      <c r="AE1515" s="1550">
        <v>1</v>
      </c>
      <c r="AF1515" s="1550"/>
      <c r="AG1515" s="1769"/>
      <c r="AH1515" s="1769"/>
      <c r="AI1515" s="1562" t="s">
        <v>4072</v>
      </c>
      <c r="AJ1515" s="1552" t="s">
        <v>3326</v>
      </c>
      <c r="AK1515" s="1546"/>
      <c r="AL1515" s="1546"/>
      <c r="AM1515" s="1546"/>
      <c r="AN1515" s="1546"/>
      <c r="AO1515" s="1564"/>
      <c r="AP1515" s="1546"/>
      <c r="AQ1515" s="1565"/>
      <c r="AR1515" s="1560"/>
      <c r="AS1515" s="1546"/>
      <c r="AT1515" s="1546"/>
      <c r="AU1515" s="1546"/>
    </row>
    <row r="1517" spans="1:47" s="1727" customFormat="1" ht="15" customHeight="1" x14ac:dyDescent="0.2">
      <c r="A1517" s="444"/>
      <c r="B1517" s="1280"/>
      <c r="C1517" s="1406" t="s">
        <v>4091</v>
      </c>
      <c r="D1517" s="2061"/>
      <c r="E1517" s="1716">
        <v>0.68630000000000002</v>
      </c>
      <c r="F1517" s="1717">
        <v>969</v>
      </c>
      <c r="G1517" s="441">
        <v>39626140</v>
      </c>
      <c r="H1517" s="1718" t="s">
        <v>4076</v>
      </c>
      <c r="I1517" s="1718"/>
      <c r="J1517" s="1718"/>
      <c r="K1517" s="1718"/>
      <c r="L1517" s="1718"/>
      <c r="M1517" s="1718"/>
      <c r="N1517" s="1719"/>
      <c r="O1517" s="1280">
        <v>1038</v>
      </c>
      <c r="P1517" s="1720">
        <v>44247</v>
      </c>
      <c r="Q1517" s="1280" t="s">
        <v>4074</v>
      </c>
      <c r="R1517" s="1280" t="s">
        <v>4064</v>
      </c>
      <c r="S1517" s="1280" t="s">
        <v>309</v>
      </c>
      <c r="T1517" s="1280" t="s">
        <v>60</v>
      </c>
      <c r="U1517" s="1280" t="s">
        <v>2869</v>
      </c>
      <c r="V1517" s="445" t="s">
        <v>1157</v>
      </c>
      <c r="W1517" s="1280">
        <v>1</v>
      </c>
      <c r="X1517" s="1280"/>
      <c r="Y1517" s="1280"/>
      <c r="Z1517" s="1721">
        <v>17</v>
      </c>
      <c r="AA1517" s="1280">
        <v>0.3</v>
      </c>
      <c r="AB1517" s="1280">
        <v>1000</v>
      </c>
      <c r="AC1517" s="1722">
        <v>0</v>
      </c>
      <c r="AD1517" s="1491">
        <v>0</v>
      </c>
      <c r="AE1517" s="1491">
        <v>1</v>
      </c>
      <c r="AF1517" s="1491"/>
      <c r="AG1517" s="1742"/>
      <c r="AH1517" s="1742"/>
      <c r="AI1517" s="1723" t="s">
        <v>4072</v>
      </c>
      <c r="AJ1517" s="1724" t="s">
        <v>4080</v>
      </c>
      <c r="AK1517" s="1280"/>
      <c r="AL1517" s="1280"/>
      <c r="AM1517" s="1280"/>
      <c r="AN1517" s="1280"/>
      <c r="AO1517" s="1725"/>
      <c r="AP1517" s="1280"/>
      <c r="AQ1517" s="1726"/>
      <c r="AR1517" s="1721"/>
      <c r="AS1517" s="1280"/>
      <c r="AT1517" s="1280"/>
      <c r="AU1517" s="1280"/>
    </row>
    <row r="1518" spans="1:47" s="1727" customFormat="1" ht="15" customHeight="1" x14ac:dyDescent="0.2">
      <c r="A1518" s="444"/>
      <c r="B1518" s="1280"/>
      <c r="C1518" s="1406"/>
      <c r="D1518" s="2062"/>
      <c r="E1518" s="1716">
        <v>0.69410000000000005</v>
      </c>
      <c r="F1518" s="1717">
        <v>930</v>
      </c>
      <c r="G1518" s="441">
        <v>39627065</v>
      </c>
      <c r="H1518" s="1718" t="s">
        <v>4078</v>
      </c>
      <c r="I1518" s="1718"/>
      <c r="J1518" s="1718"/>
      <c r="K1518" s="1718"/>
      <c r="L1518" s="1718"/>
      <c r="M1518" s="1718"/>
      <c r="N1518" s="1719"/>
      <c r="O1518" s="1280">
        <v>1039</v>
      </c>
      <c r="P1518" s="1720">
        <v>44247</v>
      </c>
      <c r="Q1518" s="1280" t="s">
        <v>4075</v>
      </c>
      <c r="R1518" s="1280" t="s">
        <v>4065</v>
      </c>
      <c r="S1518" s="1280" t="s">
        <v>309</v>
      </c>
      <c r="T1518" s="1280" t="s">
        <v>60</v>
      </c>
      <c r="U1518" s="1280" t="s">
        <v>2869</v>
      </c>
      <c r="V1518" s="445" t="s">
        <v>1157</v>
      </c>
      <c r="W1518" s="1280">
        <v>1</v>
      </c>
      <c r="X1518" s="1280"/>
      <c r="Y1518" s="1280"/>
      <c r="Z1518" s="1721">
        <v>17</v>
      </c>
      <c r="AA1518" s="1280">
        <v>0.3</v>
      </c>
      <c r="AB1518" s="1280">
        <v>1000</v>
      </c>
      <c r="AC1518" s="1722">
        <v>0</v>
      </c>
      <c r="AD1518" s="1491">
        <v>0</v>
      </c>
      <c r="AE1518" s="1491">
        <v>1</v>
      </c>
      <c r="AF1518" s="1491"/>
      <c r="AG1518" s="1742"/>
      <c r="AH1518" s="1742"/>
      <c r="AI1518" s="1723" t="s">
        <v>4072</v>
      </c>
      <c r="AJ1518" s="1724" t="s">
        <v>4081</v>
      </c>
      <c r="AK1518" s="1280"/>
      <c r="AL1518" s="1280"/>
      <c r="AM1518" s="1280"/>
      <c r="AN1518" s="1280"/>
      <c r="AO1518" s="1725"/>
      <c r="AP1518" s="1280"/>
      <c r="AQ1518" s="1726"/>
      <c r="AR1518" s="1721"/>
      <c r="AS1518" s="1280"/>
      <c r="AT1518" s="1280"/>
      <c r="AU1518" s="1280"/>
    </row>
    <row r="1519" spans="1:47" s="1727" customFormat="1" ht="15" customHeight="1" x14ac:dyDescent="0.2">
      <c r="A1519" s="444"/>
      <c r="B1519" s="1280"/>
      <c r="C1519" s="1406"/>
      <c r="D1519" s="2062"/>
      <c r="E1519" s="1716">
        <v>0.68700000000000006</v>
      </c>
      <c r="F1519" s="1717">
        <v>956</v>
      </c>
      <c r="G1519" s="441">
        <v>39627066</v>
      </c>
      <c r="H1519" s="1718" t="s">
        <v>4079</v>
      </c>
      <c r="I1519" s="1718"/>
      <c r="J1519" s="1718"/>
      <c r="K1519" s="1718"/>
      <c r="L1519" s="1718"/>
      <c r="M1519" s="1718"/>
      <c r="N1519" s="1719"/>
      <c r="O1519" s="1280">
        <v>1040</v>
      </c>
      <c r="P1519" s="1720">
        <v>44247</v>
      </c>
      <c r="Q1519" s="1280" t="s">
        <v>4077</v>
      </c>
      <c r="R1519" s="1280" t="s">
        <v>4066</v>
      </c>
      <c r="S1519" s="1280" t="s">
        <v>309</v>
      </c>
      <c r="T1519" s="1280" t="s">
        <v>60</v>
      </c>
      <c r="U1519" s="1280" t="s">
        <v>2869</v>
      </c>
      <c r="V1519" s="445" t="s">
        <v>1157</v>
      </c>
      <c r="W1519" s="1280">
        <v>1</v>
      </c>
      <c r="X1519" s="1280"/>
      <c r="Y1519" s="1280"/>
      <c r="Z1519" s="1721">
        <v>17</v>
      </c>
      <c r="AA1519" s="1280">
        <v>0.3</v>
      </c>
      <c r="AB1519" s="1280">
        <v>1000</v>
      </c>
      <c r="AC1519" s="1722">
        <v>0</v>
      </c>
      <c r="AD1519" s="1491">
        <v>0</v>
      </c>
      <c r="AE1519" s="1491">
        <v>1</v>
      </c>
      <c r="AF1519" s="1491"/>
      <c r="AG1519" s="1742"/>
      <c r="AH1519" s="1742"/>
      <c r="AI1519" s="1723" t="s">
        <v>4072</v>
      </c>
      <c r="AJ1519" s="1724" t="s">
        <v>4095</v>
      </c>
      <c r="AK1519" s="1280"/>
      <c r="AL1519" s="1280"/>
      <c r="AM1519" s="1280"/>
      <c r="AN1519" s="1280"/>
      <c r="AO1519" s="1725"/>
      <c r="AP1519" s="1280"/>
      <c r="AQ1519" s="1726"/>
      <c r="AR1519" s="1721"/>
      <c r="AS1519" s="1280"/>
      <c r="AT1519" s="1280"/>
      <c r="AU1519" s="1280"/>
    </row>
    <row r="1520" spans="1:47" s="218" customFormat="1" ht="7.25" customHeight="1" x14ac:dyDescent="0.2">
      <c r="A1520" s="14"/>
      <c r="B1520" s="216"/>
      <c r="C1520" s="12"/>
      <c r="D1520" s="2038"/>
      <c r="E1520" s="1715"/>
      <c r="F1520" s="1646"/>
      <c r="G1520" s="1"/>
      <c r="H1520" s="217"/>
      <c r="I1520" s="217"/>
      <c r="J1520" s="217"/>
      <c r="K1520" s="217"/>
      <c r="L1520" s="217"/>
      <c r="M1520" s="217"/>
      <c r="N1520" s="1517"/>
      <c r="O1520" s="216"/>
      <c r="P1520" s="1518"/>
      <c r="Q1520" s="216"/>
      <c r="R1520" s="216"/>
      <c r="S1520" s="216"/>
      <c r="T1520" s="216"/>
      <c r="U1520" s="216"/>
      <c r="V1520" s="5"/>
      <c r="W1520" s="216"/>
      <c r="X1520" s="216"/>
      <c r="Y1520" s="216"/>
      <c r="Z1520" s="219"/>
      <c r="AA1520" s="216"/>
      <c r="AB1520" s="216"/>
      <c r="AC1520" s="562"/>
      <c r="AD1520" s="609"/>
      <c r="AE1520" s="609"/>
      <c r="AF1520" s="609"/>
      <c r="AG1520" s="1732"/>
      <c r="AH1520" s="1732"/>
      <c r="AI1520" s="1514"/>
      <c r="AJ1520" s="1377"/>
      <c r="AK1520" s="216"/>
      <c r="AL1520" s="216"/>
      <c r="AM1520" s="216"/>
      <c r="AN1520" s="216"/>
      <c r="AO1520" s="220"/>
      <c r="AP1520" s="216"/>
      <c r="AQ1520" s="221"/>
      <c r="AR1520" s="219"/>
      <c r="AS1520" s="216"/>
      <c r="AT1520" s="216"/>
      <c r="AU1520" s="216"/>
    </row>
    <row r="1521" spans="1:47" s="209" customFormat="1" ht="15" customHeight="1" x14ac:dyDescent="0.2">
      <c r="A1521" s="105"/>
      <c r="B1521" s="210"/>
      <c r="C1521" s="104" t="s">
        <v>4092</v>
      </c>
      <c r="D1521" s="2049"/>
      <c r="E1521" s="1714">
        <v>0.69079999999999997</v>
      </c>
      <c r="F1521" s="1593">
        <v>890</v>
      </c>
      <c r="G1521" s="139">
        <v>39663039</v>
      </c>
      <c r="H1521" s="211" t="s">
        <v>4082</v>
      </c>
      <c r="I1521" s="211"/>
      <c r="J1521" s="211"/>
      <c r="K1521" s="211"/>
      <c r="L1521" s="211"/>
      <c r="M1521" s="211"/>
      <c r="N1521" s="1066"/>
      <c r="O1521" s="210">
        <v>1041</v>
      </c>
      <c r="P1521" s="215">
        <v>44247</v>
      </c>
      <c r="Q1521" s="210" t="s">
        <v>4087</v>
      </c>
      <c r="R1521" s="210" t="s">
        <v>4064</v>
      </c>
      <c r="S1521" s="210" t="s">
        <v>309</v>
      </c>
      <c r="T1521" s="210" t="s">
        <v>60</v>
      </c>
      <c r="U1521" s="210" t="s">
        <v>2869</v>
      </c>
      <c r="V1521" s="297" t="s">
        <v>1157</v>
      </c>
      <c r="W1521" s="210">
        <v>1</v>
      </c>
      <c r="X1521" s="210"/>
      <c r="Y1521" s="210"/>
      <c r="Z1521" s="212">
        <v>17</v>
      </c>
      <c r="AA1521" s="210">
        <v>0.3</v>
      </c>
      <c r="AB1521" s="210">
        <v>1000</v>
      </c>
      <c r="AC1521" s="573">
        <v>0</v>
      </c>
      <c r="AD1521" s="610">
        <v>0</v>
      </c>
      <c r="AE1521" s="610">
        <v>1</v>
      </c>
      <c r="AF1521" s="610"/>
      <c r="AG1521" s="1741"/>
      <c r="AH1521" s="1741"/>
      <c r="AI1521" s="1700" t="s">
        <v>4072</v>
      </c>
      <c r="AJ1521" s="1394" t="s">
        <v>4085</v>
      </c>
      <c r="AK1521" s="210"/>
      <c r="AL1521" s="210"/>
      <c r="AM1521" s="210"/>
      <c r="AN1521" s="210"/>
      <c r="AO1521" s="213"/>
      <c r="AP1521" s="210"/>
      <c r="AQ1521" s="214"/>
      <c r="AR1521" s="212"/>
      <c r="AS1521" s="210"/>
      <c r="AT1521" s="210"/>
      <c r="AU1521" s="210"/>
    </row>
    <row r="1522" spans="1:47" s="209" customFormat="1" ht="15" customHeight="1" x14ac:dyDescent="0.2">
      <c r="A1522" s="105"/>
      <c r="B1522" s="210"/>
      <c r="C1522" s="104"/>
      <c r="D1522" s="2027"/>
      <c r="E1522" s="1714">
        <v>0.69310000000000005</v>
      </c>
      <c r="F1522" s="1593">
        <v>1066</v>
      </c>
      <c r="G1522" s="139">
        <v>39663040</v>
      </c>
      <c r="H1522" s="211" t="s">
        <v>4083</v>
      </c>
      <c r="I1522" s="211"/>
      <c r="J1522" s="211"/>
      <c r="K1522" s="211"/>
      <c r="L1522" s="211"/>
      <c r="M1522" s="211"/>
      <c r="N1522" s="1066"/>
      <c r="O1522" s="210">
        <v>1042</v>
      </c>
      <c r="P1522" s="215">
        <v>44247</v>
      </c>
      <c r="Q1522" s="210" t="s">
        <v>4088</v>
      </c>
      <c r="R1522" s="210" t="s">
        <v>4065</v>
      </c>
      <c r="S1522" s="210" t="s">
        <v>309</v>
      </c>
      <c r="T1522" s="210" t="s">
        <v>60</v>
      </c>
      <c r="U1522" s="210" t="s">
        <v>2869</v>
      </c>
      <c r="V1522" s="297" t="s">
        <v>1157</v>
      </c>
      <c r="W1522" s="210">
        <v>1</v>
      </c>
      <c r="X1522" s="210"/>
      <c r="Y1522" s="210"/>
      <c r="Z1522" s="212">
        <v>17</v>
      </c>
      <c r="AA1522" s="210">
        <v>0.3</v>
      </c>
      <c r="AB1522" s="210">
        <v>1000</v>
      </c>
      <c r="AC1522" s="573">
        <v>0</v>
      </c>
      <c r="AD1522" s="610">
        <v>0</v>
      </c>
      <c r="AE1522" s="610">
        <v>1</v>
      </c>
      <c r="AF1522" s="610"/>
      <c r="AG1522" s="1741"/>
      <c r="AH1522" s="1741"/>
      <c r="AI1522" s="1700" t="s">
        <v>4072</v>
      </c>
      <c r="AJ1522" s="1394" t="s">
        <v>4086</v>
      </c>
      <c r="AK1522" s="210"/>
      <c r="AL1522" s="210"/>
      <c r="AM1522" s="210"/>
      <c r="AN1522" s="210"/>
      <c r="AO1522" s="213"/>
      <c r="AP1522" s="210"/>
      <c r="AQ1522" s="214"/>
      <c r="AR1522" s="212"/>
      <c r="AS1522" s="210"/>
      <c r="AT1522" s="210"/>
      <c r="AU1522" s="210"/>
    </row>
    <row r="1523" spans="1:47" s="209" customFormat="1" ht="15" customHeight="1" x14ac:dyDescent="0.2">
      <c r="A1523" s="105"/>
      <c r="B1523" s="210"/>
      <c r="C1523" s="104"/>
      <c r="D1523" s="2027"/>
      <c r="E1523" s="1714">
        <v>0.6865</v>
      </c>
      <c r="F1523" s="1593">
        <v>863</v>
      </c>
      <c r="G1523" s="139">
        <v>39663041</v>
      </c>
      <c r="H1523" s="211" t="s">
        <v>4084</v>
      </c>
      <c r="I1523" s="211"/>
      <c r="J1523" s="211"/>
      <c r="K1523" s="211"/>
      <c r="L1523" s="211"/>
      <c r="M1523" s="211"/>
      <c r="N1523" s="1066"/>
      <c r="O1523" s="210">
        <v>1043</v>
      </c>
      <c r="P1523" s="215">
        <v>44247</v>
      </c>
      <c r="Q1523" s="210" t="s">
        <v>4089</v>
      </c>
      <c r="R1523" s="210" t="s">
        <v>4066</v>
      </c>
      <c r="S1523" s="210" t="s">
        <v>309</v>
      </c>
      <c r="T1523" s="210" t="s">
        <v>60</v>
      </c>
      <c r="U1523" s="210" t="s">
        <v>2869</v>
      </c>
      <c r="V1523" s="297" t="s">
        <v>1157</v>
      </c>
      <c r="W1523" s="210">
        <v>1</v>
      </c>
      <c r="X1523" s="210"/>
      <c r="Y1523" s="210"/>
      <c r="Z1523" s="212">
        <v>17</v>
      </c>
      <c r="AA1523" s="210">
        <v>0.3</v>
      </c>
      <c r="AB1523" s="210">
        <v>1000</v>
      </c>
      <c r="AC1523" s="573">
        <v>0</v>
      </c>
      <c r="AD1523" s="610">
        <v>0</v>
      </c>
      <c r="AE1523" s="610">
        <v>1</v>
      </c>
      <c r="AF1523" s="610"/>
      <c r="AG1523" s="1741"/>
      <c r="AH1523" s="1741"/>
      <c r="AI1523" s="1700" t="s">
        <v>4072</v>
      </c>
      <c r="AJ1523" s="1394" t="s">
        <v>4096</v>
      </c>
      <c r="AK1523" s="210"/>
      <c r="AL1523" s="210"/>
      <c r="AM1523" s="210"/>
      <c r="AN1523" s="210"/>
      <c r="AO1523" s="213"/>
      <c r="AP1523" s="210"/>
      <c r="AQ1523" s="214"/>
      <c r="AR1523" s="212"/>
      <c r="AS1523" s="210"/>
      <c r="AT1523" s="210"/>
      <c r="AU1523" s="210"/>
    </row>
    <row r="1524" spans="1:47" s="209" customFormat="1" ht="15" customHeight="1" x14ac:dyDescent="0.2">
      <c r="A1524" s="105"/>
      <c r="B1524" s="210"/>
      <c r="C1524" s="104"/>
      <c r="D1524" s="2027"/>
      <c r="E1524" s="1714"/>
      <c r="F1524" s="1593"/>
      <c r="G1524" s="139">
        <v>39663042</v>
      </c>
      <c r="H1524" s="211" t="s">
        <v>4111</v>
      </c>
      <c r="I1524" s="211"/>
      <c r="J1524" s="211"/>
      <c r="K1524" s="211"/>
      <c r="L1524" s="211"/>
      <c r="M1524" s="211"/>
      <c r="N1524" s="1066"/>
      <c r="O1524" s="210">
        <v>1044</v>
      </c>
      <c r="P1524" s="215">
        <v>44247</v>
      </c>
      <c r="Q1524" s="210" t="s">
        <v>4106</v>
      </c>
      <c r="R1524" s="210" t="s">
        <v>4067</v>
      </c>
      <c r="S1524" s="210" t="s">
        <v>309</v>
      </c>
      <c r="T1524" s="210" t="s">
        <v>60</v>
      </c>
      <c r="U1524" s="210" t="s">
        <v>2869</v>
      </c>
      <c r="V1524" s="297" t="s">
        <v>1157</v>
      </c>
      <c r="W1524" s="210">
        <v>1</v>
      </c>
      <c r="X1524" s="210"/>
      <c r="Y1524" s="210"/>
      <c r="Z1524" s="212">
        <v>17</v>
      </c>
      <c r="AA1524" s="210">
        <v>0.3</v>
      </c>
      <c r="AB1524" s="210">
        <v>1000</v>
      </c>
      <c r="AC1524" s="573">
        <v>0</v>
      </c>
      <c r="AD1524" s="610">
        <v>0</v>
      </c>
      <c r="AE1524" s="610">
        <v>1</v>
      </c>
      <c r="AF1524" s="610"/>
      <c r="AG1524" s="1741"/>
      <c r="AH1524" s="1741"/>
      <c r="AI1524" s="1523" t="s">
        <v>4072</v>
      </c>
      <c r="AJ1524" s="1394" t="s">
        <v>4097</v>
      </c>
      <c r="AK1524" s="210"/>
      <c r="AL1524" s="210"/>
      <c r="AM1524" s="210"/>
      <c r="AN1524" s="210"/>
      <c r="AO1524" s="213"/>
      <c r="AP1524" s="210"/>
      <c r="AQ1524" s="214"/>
      <c r="AR1524" s="212"/>
      <c r="AS1524" s="210"/>
      <c r="AT1524" s="210"/>
      <c r="AU1524" s="210"/>
    </row>
    <row r="1525" spans="1:47" s="209" customFormat="1" ht="15" customHeight="1" x14ac:dyDescent="0.2">
      <c r="A1525" s="105"/>
      <c r="B1525" s="210"/>
      <c r="C1525" s="104"/>
      <c r="D1525" s="2027"/>
      <c r="E1525" s="1714"/>
      <c r="F1525" s="1593"/>
      <c r="G1525" s="139">
        <v>39665352</v>
      </c>
      <c r="H1525" s="211" t="s">
        <v>4112</v>
      </c>
      <c r="I1525" s="211"/>
      <c r="J1525" s="211"/>
      <c r="K1525" s="211"/>
      <c r="L1525" s="211"/>
      <c r="M1525" s="211"/>
      <c r="N1525" s="211"/>
      <c r="O1525" s="210">
        <v>1045</v>
      </c>
      <c r="P1525" s="215">
        <v>44247</v>
      </c>
      <c r="Q1525" s="210" t="s">
        <v>4107</v>
      </c>
      <c r="R1525" s="210" t="s">
        <v>4068</v>
      </c>
      <c r="S1525" s="210" t="s">
        <v>309</v>
      </c>
      <c r="T1525" s="210" t="s">
        <v>60</v>
      </c>
      <c r="U1525" s="210" t="s">
        <v>2869</v>
      </c>
      <c r="V1525" s="297" t="s">
        <v>1157</v>
      </c>
      <c r="W1525" s="210">
        <v>1</v>
      </c>
      <c r="X1525" s="210"/>
      <c r="Y1525" s="210"/>
      <c r="Z1525" s="212">
        <v>17</v>
      </c>
      <c r="AA1525" s="210">
        <v>0.3</v>
      </c>
      <c r="AB1525" s="210">
        <v>1000</v>
      </c>
      <c r="AC1525" s="573">
        <v>0</v>
      </c>
      <c r="AD1525" s="610">
        <v>0</v>
      </c>
      <c r="AE1525" s="610">
        <v>1</v>
      </c>
      <c r="AF1525" s="610"/>
      <c r="AG1525" s="1741"/>
      <c r="AH1525" s="1741"/>
      <c r="AI1525" s="1523" t="s">
        <v>4072</v>
      </c>
      <c r="AJ1525" s="1394" t="s">
        <v>4073</v>
      </c>
      <c r="AK1525" s="210"/>
      <c r="AL1525" s="210"/>
      <c r="AM1525" s="210"/>
      <c r="AN1525" s="210"/>
      <c r="AO1525" s="213"/>
      <c r="AP1525" s="210"/>
      <c r="AQ1525" s="214"/>
      <c r="AR1525" s="212"/>
      <c r="AS1525" s="210"/>
      <c r="AT1525" s="210"/>
      <c r="AU1525" s="210"/>
    </row>
    <row r="1526" spans="1:47" s="209" customFormat="1" ht="15" customHeight="1" x14ac:dyDescent="0.2">
      <c r="A1526" s="105"/>
      <c r="B1526" s="210"/>
      <c r="C1526" s="104"/>
      <c r="D1526" s="2027"/>
      <c r="E1526" s="1714"/>
      <c r="F1526" s="1593"/>
      <c r="G1526" s="139">
        <v>39665354</v>
      </c>
      <c r="H1526" s="211" t="s">
        <v>4113</v>
      </c>
      <c r="I1526" s="211"/>
      <c r="J1526" s="211"/>
      <c r="K1526" s="211"/>
      <c r="L1526" s="211"/>
      <c r="M1526" s="211"/>
      <c r="N1526" s="211"/>
      <c r="O1526" s="210">
        <v>1046</v>
      </c>
      <c r="P1526" s="215">
        <v>44247</v>
      </c>
      <c r="Q1526" s="210" t="s">
        <v>4108</v>
      </c>
      <c r="R1526" s="210" t="s">
        <v>4069</v>
      </c>
      <c r="S1526" s="210" t="s">
        <v>309</v>
      </c>
      <c r="T1526" s="210" t="s">
        <v>60</v>
      </c>
      <c r="U1526" s="210" t="s">
        <v>2869</v>
      </c>
      <c r="V1526" s="297" t="s">
        <v>1157</v>
      </c>
      <c r="W1526" s="210">
        <v>1</v>
      </c>
      <c r="X1526" s="210"/>
      <c r="Y1526" s="210"/>
      <c r="Z1526" s="212">
        <v>17</v>
      </c>
      <c r="AA1526" s="210">
        <v>0.3</v>
      </c>
      <c r="AB1526" s="210">
        <v>1000</v>
      </c>
      <c r="AC1526" s="573">
        <v>0</v>
      </c>
      <c r="AD1526" s="610">
        <v>0</v>
      </c>
      <c r="AE1526" s="610">
        <v>1</v>
      </c>
      <c r="AF1526" s="610"/>
      <c r="AG1526" s="1741"/>
      <c r="AH1526" s="1741"/>
      <c r="AI1526" s="1523" t="s">
        <v>4072</v>
      </c>
      <c r="AJ1526" s="1394" t="s">
        <v>3324</v>
      </c>
      <c r="AK1526" s="210"/>
      <c r="AL1526" s="210"/>
      <c r="AM1526" s="210"/>
      <c r="AN1526" s="210"/>
      <c r="AO1526" s="213"/>
      <c r="AP1526" s="210"/>
      <c r="AQ1526" s="214"/>
      <c r="AR1526" s="212"/>
      <c r="AS1526" s="210"/>
      <c r="AT1526" s="210"/>
      <c r="AU1526" s="210"/>
    </row>
    <row r="1527" spans="1:47" s="209" customFormat="1" ht="15" customHeight="1" x14ac:dyDescent="0.2">
      <c r="A1527" s="105"/>
      <c r="B1527" s="210"/>
      <c r="C1527" s="104"/>
      <c r="D1527" s="2027"/>
      <c r="E1527" s="210"/>
      <c r="F1527" s="1593"/>
      <c r="G1527" s="139">
        <v>39665356</v>
      </c>
      <c r="H1527" s="211" t="s">
        <v>4114</v>
      </c>
      <c r="I1527" s="211"/>
      <c r="J1527" s="211"/>
      <c r="K1527" s="211"/>
      <c r="L1527" s="211"/>
      <c r="M1527" s="211"/>
      <c r="N1527" s="211"/>
      <c r="O1527" s="210">
        <v>1047</v>
      </c>
      <c r="P1527" s="215">
        <v>44247</v>
      </c>
      <c r="Q1527" s="210" t="s">
        <v>4109</v>
      </c>
      <c r="R1527" s="210" t="s">
        <v>4070</v>
      </c>
      <c r="S1527" s="210" t="s">
        <v>309</v>
      </c>
      <c r="T1527" s="210" t="s">
        <v>60</v>
      </c>
      <c r="U1527" s="210" t="s">
        <v>2869</v>
      </c>
      <c r="V1527" s="297" t="s">
        <v>1157</v>
      </c>
      <c r="W1527" s="210">
        <v>1</v>
      </c>
      <c r="X1527" s="210"/>
      <c r="Y1527" s="210"/>
      <c r="Z1527" s="212">
        <v>17</v>
      </c>
      <c r="AA1527" s="210">
        <v>0.3</v>
      </c>
      <c r="AB1527" s="210">
        <v>1000</v>
      </c>
      <c r="AC1527" s="573">
        <v>0</v>
      </c>
      <c r="AD1527" s="610">
        <v>0</v>
      </c>
      <c r="AE1527" s="610">
        <v>1</v>
      </c>
      <c r="AF1527" s="610"/>
      <c r="AG1527" s="1741"/>
      <c r="AH1527" s="1741"/>
      <c r="AI1527" s="1523" t="s">
        <v>4072</v>
      </c>
      <c r="AJ1527" s="1394" t="s">
        <v>3325</v>
      </c>
      <c r="AK1527" s="210"/>
      <c r="AL1527" s="210"/>
      <c r="AM1527" s="210"/>
      <c r="AN1527" s="210"/>
      <c r="AO1527" s="213"/>
      <c r="AP1527" s="210"/>
      <c r="AQ1527" s="214"/>
      <c r="AR1527" s="212"/>
      <c r="AS1527" s="210"/>
      <c r="AT1527" s="210"/>
      <c r="AU1527" s="210"/>
    </row>
    <row r="1528" spans="1:47" s="209" customFormat="1" ht="15" customHeight="1" x14ac:dyDescent="0.2">
      <c r="A1528" s="105"/>
      <c r="B1528" s="210"/>
      <c r="C1528" s="104"/>
      <c r="D1528" s="2027"/>
      <c r="E1528" s="1714"/>
      <c r="F1528" s="1593"/>
      <c r="G1528" s="139">
        <v>39665357</v>
      </c>
      <c r="H1528" s="211" t="s">
        <v>4115</v>
      </c>
      <c r="I1528" s="211"/>
      <c r="J1528" s="211"/>
      <c r="K1528" s="211"/>
      <c r="L1528" s="211"/>
      <c r="M1528" s="211"/>
      <c r="N1528" s="211"/>
      <c r="O1528" s="210">
        <v>1048</v>
      </c>
      <c r="P1528" s="215">
        <v>44247</v>
      </c>
      <c r="Q1528" s="210" t="s">
        <v>4110</v>
      </c>
      <c r="R1528" s="210" t="s">
        <v>4071</v>
      </c>
      <c r="S1528" s="210" t="s">
        <v>309</v>
      </c>
      <c r="T1528" s="210" t="s">
        <v>60</v>
      </c>
      <c r="U1528" s="210" t="s">
        <v>2869</v>
      </c>
      <c r="V1528" s="297" t="s">
        <v>1157</v>
      </c>
      <c r="W1528" s="210">
        <v>1</v>
      </c>
      <c r="X1528" s="210"/>
      <c r="Y1528" s="210"/>
      <c r="Z1528" s="212">
        <v>17</v>
      </c>
      <c r="AA1528" s="210">
        <v>0.3</v>
      </c>
      <c r="AB1528" s="210">
        <v>1000</v>
      </c>
      <c r="AC1528" s="573">
        <v>0</v>
      </c>
      <c r="AD1528" s="610">
        <v>0</v>
      </c>
      <c r="AE1528" s="610">
        <v>1</v>
      </c>
      <c r="AF1528" s="610"/>
      <c r="AG1528" s="1741"/>
      <c r="AH1528" s="1741"/>
      <c r="AI1528" s="1523" t="s">
        <v>4072</v>
      </c>
      <c r="AJ1528" s="1394" t="s">
        <v>3326</v>
      </c>
      <c r="AK1528" s="210"/>
      <c r="AL1528" s="210"/>
      <c r="AM1528" s="210"/>
      <c r="AN1528" s="210"/>
      <c r="AO1528" s="213"/>
      <c r="AP1528" s="210"/>
      <c r="AQ1528" s="214"/>
      <c r="AR1528" s="212"/>
      <c r="AS1528" s="210"/>
      <c r="AT1528" s="210"/>
      <c r="AU1528" s="210"/>
    </row>
    <row r="1530" spans="1:47" s="1727" customFormat="1" ht="15" customHeight="1" x14ac:dyDescent="0.2">
      <c r="A1530" s="444"/>
      <c r="B1530" s="1280"/>
      <c r="C1530" s="1406" t="s">
        <v>4146</v>
      </c>
      <c r="D1530" s="2062"/>
      <c r="E1530" s="1716"/>
      <c r="F1530" s="1717"/>
      <c r="G1530" s="441">
        <v>39662983</v>
      </c>
      <c r="H1530" s="1718" t="s">
        <v>4117</v>
      </c>
      <c r="I1530" s="1718"/>
      <c r="J1530" s="1718"/>
      <c r="K1530" s="1718"/>
      <c r="L1530" s="1718"/>
      <c r="M1530" s="1718"/>
      <c r="N1530" s="1719"/>
      <c r="O1530" s="1280">
        <v>1049</v>
      </c>
      <c r="P1530" s="1720">
        <v>44248</v>
      </c>
      <c r="Q1530" s="1280" t="s">
        <v>4122</v>
      </c>
      <c r="R1530" s="1280" t="s">
        <v>4067</v>
      </c>
      <c r="S1530" s="1280" t="s">
        <v>309</v>
      </c>
      <c r="T1530" s="1280" t="s">
        <v>60</v>
      </c>
      <c r="U1530" s="1280" t="s">
        <v>2869</v>
      </c>
      <c r="V1530" s="445" t="s">
        <v>1157</v>
      </c>
      <c r="W1530" s="1280">
        <v>1</v>
      </c>
      <c r="X1530" s="1280"/>
      <c r="Y1530" s="1280"/>
      <c r="Z1530" s="1721">
        <v>17</v>
      </c>
      <c r="AA1530" s="1280">
        <v>0.3</v>
      </c>
      <c r="AB1530" s="1280">
        <v>1000</v>
      </c>
      <c r="AC1530" s="1722">
        <v>0</v>
      </c>
      <c r="AD1530" s="1491">
        <v>0</v>
      </c>
      <c r="AE1530" s="1491">
        <v>1</v>
      </c>
      <c r="AF1530" s="1491"/>
      <c r="AG1530" s="1742"/>
      <c r="AH1530" s="1742"/>
      <c r="AI1530" s="1728" t="s">
        <v>4072</v>
      </c>
      <c r="AJ1530" s="1724" t="s">
        <v>4116</v>
      </c>
      <c r="AK1530" s="1280"/>
      <c r="AL1530" s="1280"/>
      <c r="AM1530" s="1280"/>
      <c r="AN1530" s="1280"/>
      <c r="AO1530" s="1725"/>
      <c r="AP1530" s="1280"/>
      <c r="AQ1530" s="1726"/>
      <c r="AR1530" s="1721"/>
      <c r="AS1530" s="1280"/>
      <c r="AT1530" s="1280"/>
      <c r="AU1530" s="1280"/>
    </row>
    <row r="1531" spans="1:47" s="1727" customFormat="1" ht="15" customHeight="1" x14ac:dyDescent="0.2">
      <c r="A1531" s="444"/>
      <c r="B1531" s="1280"/>
      <c r="C1531" s="1406"/>
      <c r="D1531" s="2062"/>
      <c r="E1531" s="1716"/>
      <c r="F1531" s="1717"/>
      <c r="G1531" s="441">
        <v>39665359</v>
      </c>
      <c r="H1531" s="1718" t="s">
        <v>4118</v>
      </c>
      <c r="I1531" s="1718"/>
      <c r="J1531" s="1718"/>
      <c r="K1531" s="1718"/>
      <c r="L1531" s="1718"/>
      <c r="M1531" s="1718"/>
      <c r="N1531" s="1718"/>
      <c r="O1531" s="1280">
        <v>1050</v>
      </c>
      <c r="P1531" s="1720">
        <v>44247</v>
      </c>
      <c r="Q1531" s="1280" t="s">
        <v>4123</v>
      </c>
      <c r="R1531" s="1280" t="s">
        <v>4068</v>
      </c>
      <c r="S1531" s="1280" t="s">
        <v>309</v>
      </c>
      <c r="T1531" s="1280" t="s">
        <v>60</v>
      </c>
      <c r="U1531" s="1280" t="s">
        <v>2869</v>
      </c>
      <c r="V1531" s="445" t="s">
        <v>1157</v>
      </c>
      <c r="W1531" s="1280">
        <v>1</v>
      </c>
      <c r="X1531" s="1280"/>
      <c r="Y1531" s="1280"/>
      <c r="Z1531" s="1721">
        <v>17</v>
      </c>
      <c r="AA1531" s="1280">
        <v>0.3</v>
      </c>
      <c r="AB1531" s="1280">
        <v>1000</v>
      </c>
      <c r="AC1531" s="1722">
        <v>0</v>
      </c>
      <c r="AD1531" s="1491">
        <v>0</v>
      </c>
      <c r="AE1531" s="1491">
        <v>1</v>
      </c>
      <c r="AF1531" s="1491"/>
      <c r="AG1531" s="1742"/>
      <c r="AH1531" s="1742"/>
      <c r="AI1531" s="1728" t="s">
        <v>4072</v>
      </c>
      <c r="AJ1531" s="1724" t="s">
        <v>4073</v>
      </c>
      <c r="AK1531" s="1280"/>
      <c r="AL1531" s="1280"/>
      <c r="AM1531" s="1280"/>
      <c r="AN1531" s="1280"/>
      <c r="AO1531" s="1725"/>
      <c r="AP1531" s="1280"/>
      <c r="AQ1531" s="1726"/>
      <c r="AR1531" s="1721"/>
      <c r="AS1531" s="1280"/>
      <c r="AT1531" s="1280"/>
      <c r="AU1531" s="1280"/>
    </row>
    <row r="1532" spans="1:47" s="1727" customFormat="1" ht="15" customHeight="1" x14ac:dyDescent="0.2">
      <c r="A1532" s="444"/>
      <c r="B1532" s="1280"/>
      <c r="C1532" s="1406"/>
      <c r="D1532" s="2062"/>
      <c r="E1532" s="1716"/>
      <c r="F1532" s="1717"/>
      <c r="G1532" s="441">
        <v>39665360</v>
      </c>
      <c r="H1532" s="1718" t="s">
        <v>4119</v>
      </c>
      <c r="I1532" s="1718"/>
      <c r="J1532" s="1718"/>
      <c r="K1532" s="1718"/>
      <c r="L1532" s="1718"/>
      <c r="M1532" s="1718"/>
      <c r="N1532" s="1718"/>
      <c r="O1532" s="1280">
        <v>1051</v>
      </c>
      <c r="P1532" s="1720">
        <v>44247</v>
      </c>
      <c r="Q1532" s="1280" t="s">
        <v>4124</v>
      </c>
      <c r="R1532" s="1280" t="s">
        <v>4069</v>
      </c>
      <c r="S1532" s="1280" t="s">
        <v>309</v>
      </c>
      <c r="T1532" s="1280" t="s">
        <v>60</v>
      </c>
      <c r="U1532" s="1280" t="s">
        <v>2869</v>
      </c>
      <c r="V1532" s="445" t="s">
        <v>1157</v>
      </c>
      <c r="W1532" s="1280">
        <v>1</v>
      </c>
      <c r="X1532" s="1280"/>
      <c r="Y1532" s="1280"/>
      <c r="Z1532" s="1721">
        <v>17</v>
      </c>
      <c r="AA1532" s="1280">
        <v>0.3</v>
      </c>
      <c r="AB1532" s="1280">
        <v>1000</v>
      </c>
      <c r="AC1532" s="1722">
        <v>0</v>
      </c>
      <c r="AD1532" s="1491">
        <v>0</v>
      </c>
      <c r="AE1532" s="1491">
        <v>1</v>
      </c>
      <c r="AF1532" s="1491"/>
      <c r="AG1532" s="1742"/>
      <c r="AH1532" s="1742"/>
      <c r="AI1532" s="1728" t="s">
        <v>4072</v>
      </c>
      <c r="AJ1532" s="1724" t="s">
        <v>3324</v>
      </c>
      <c r="AK1532" s="1280"/>
      <c r="AL1532" s="1280"/>
      <c r="AM1532" s="1280"/>
      <c r="AN1532" s="1280"/>
      <c r="AO1532" s="1725"/>
      <c r="AP1532" s="1280"/>
      <c r="AQ1532" s="1726"/>
      <c r="AR1532" s="1721"/>
      <c r="AS1532" s="1280"/>
      <c r="AT1532" s="1280"/>
      <c r="AU1532" s="1280"/>
    </row>
    <row r="1533" spans="1:47" s="1727" customFormat="1" ht="15" customHeight="1" x14ac:dyDescent="0.2">
      <c r="A1533" s="444"/>
      <c r="B1533" s="1280"/>
      <c r="C1533" s="1406"/>
      <c r="D1533" s="2062"/>
      <c r="E1533" s="1280"/>
      <c r="F1533" s="1717"/>
      <c r="G1533" s="441">
        <v>39665361</v>
      </c>
      <c r="H1533" s="1718" t="s">
        <v>4120</v>
      </c>
      <c r="I1533" s="1718"/>
      <c r="J1533" s="1718"/>
      <c r="K1533" s="1718"/>
      <c r="L1533" s="1718"/>
      <c r="M1533" s="1718"/>
      <c r="N1533" s="1718"/>
      <c r="O1533" s="1280">
        <v>1052</v>
      </c>
      <c r="P1533" s="1720">
        <v>44247</v>
      </c>
      <c r="Q1533" s="1280" t="s">
        <v>4125</v>
      </c>
      <c r="R1533" s="1280" t="s">
        <v>4070</v>
      </c>
      <c r="S1533" s="1280" t="s">
        <v>309</v>
      </c>
      <c r="T1533" s="1280" t="s">
        <v>60</v>
      </c>
      <c r="U1533" s="1280" t="s">
        <v>2869</v>
      </c>
      <c r="V1533" s="445" t="s">
        <v>1157</v>
      </c>
      <c r="W1533" s="1280">
        <v>1</v>
      </c>
      <c r="X1533" s="1280"/>
      <c r="Y1533" s="1280"/>
      <c r="Z1533" s="1721">
        <v>17</v>
      </c>
      <c r="AA1533" s="1280">
        <v>0.3</v>
      </c>
      <c r="AB1533" s="1280">
        <v>1000</v>
      </c>
      <c r="AC1533" s="1722">
        <v>0</v>
      </c>
      <c r="AD1533" s="1491">
        <v>0</v>
      </c>
      <c r="AE1533" s="1491">
        <v>1</v>
      </c>
      <c r="AF1533" s="1491"/>
      <c r="AG1533" s="1742"/>
      <c r="AH1533" s="1742"/>
      <c r="AI1533" s="1728" t="s">
        <v>4072</v>
      </c>
      <c r="AJ1533" s="1724" t="s">
        <v>3325</v>
      </c>
      <c r="AK1533" s="1280"/>
      <c r="AL1533" s="1280"/>
      <c r="AM1533" s="1280"/>
      <c r="AN1533" s="1280"/>
      <c r="AO1533" s="1725"/>
      <c r="AP1533" s="1280"/>
      <c r="AQ1533" s="1726"/>
      <c r="AR1533" s="1721"/>
      <c r="AS1533" s="1280"/>
      <c r="AT1533" s="1280"/>
      <c r="AU1533" s="1280"/>
    </row>
    <row r="1534" spans="1:47" s="1727" customFormat="1" ht="15" customHeight="1" x14ac:dyDescent="0.2">
      <c r="A1534" s="444"/>
      <c r="B1534" s="1280"/>
      <c r="C1534" s="1406"/>
      <c r="D1534" s="2062"/>
      <c r="E1534" s="1716"/>
      <c r="F1534" s="1717"/>
      <c r="G1534" s="441">
        <v>39665396</v>
      </c>
      <c r="H1534" s="1718" t="s">
        <v>4121</v>
      </c>
      <c r="I1534" s="1718"/>
      <c r="J1534" s="1718"/>
      <c r="K1534" s="1718"/>
      <c r="L1534" s="1718"/>
      <c r="M1534" s="1718"/>
      <c r="N1534" s="1718"/>
      <c r="O1534" s="1280">
        <v>1053</v>
      </c>
      <c r="P1534" s="1720">
        <v>44247</v>
      </c>
      <c r="Q1534" s="1280" t="s">
        <v>4126</v>
      </c>
      <c r="R1534" s="1280" t="s">
        <v>4071</v>
      </c>
      <c r="S1534" s="1280" t="s">
        <v>309</v>
      </c>
      <c r="T1534" s="1280" t="s">
        <v>60</v>
      </c>
      <c r="U1534" s="1280" t="s">
        <v>2869</v>
      </c>
      <c r="V1534" s="445" t="s">
        <v>1157</v>
      </c>
      <c r="W1534" s="1280">
        <v>1</v>
      </c>
      <c r="X1534" s="1280"/>
      <c r="Y1534" s="1280"/>
      <c r="Z1534" s="1721">
        <v>17</v>
      </c>
      <c r="AA1534" s="1280">
        <v>0.3</v>
      </c>
      <c r="AB1534" s="1280">
        <v>1000</v>
      </c>
      <c r="AC1534" s="1722">
        <v>0</v>
      </c>
      <c r="AD1534" s="1491">
        <v>0</v>
      </c>
      <c r="AE1534" s="1491">
        <v>1</v>
      </c>
      <c r="AF1534" s="1491"/>
      <c r="AG1534" s="1742"/>
      <c r="AH1534" s="1742"/>
      <c r="AI1534" s="1728" t="s">
        <v>4072</v>
      </c>
      <c r="AJ1534" s="1724" t="s">
        <v>3326</v>
      </c>
      <c r="AK1534" s="1280"/>
      <c r="AL1534" s="1280"/>
      <c r="AM1534" s="1280"/>
      <c r="AN1534" s="1280"/>
      <c r="AO1534" s="1725"/>
      <c r="AP1534" s="1280"/>
      <c r="AQ1534" s="1726"/>
      <c r="AR1534" s="1721"/>
      <c r="AS1534" s="1280"/>
      <c r="AT1534" s="1280"/>
      <c r="AU1534" s="1280"/>
    </row>
    <row r="1536" spans="1:47" s="1566" customFormat="1" ht="15" customHeight="1" x14ac:dyDescent="0.2">
      <c r="A1536" s="1556"/>
      <c r="B1536" s="1546"/>
      <c r="C1536" s="12" t="s">
        <v>2706</v>
      </c>
      <c r="D1536" s="2048"/>
      <c r="E1536" s="1713"/>
      <c r="F1536" s="1653"/>
      <c r="G1536" s="1540">
        <v>39677996</v>
      </c>
      <c r="H1536" s="1557" t="s">
        <v>4127</v>
      </c>
      <c r="I1536" s="1557"/>
      <c r="J1536" s="1557"/>
      <c r="K1536" s="1557"/>
      <c r="L1536" s="1557"/>
      <c r="M1536" s="1557"/>
      <c r="N1536" s="1558"/>
      <c r="O1536" s="1546">
        <v>1054</v>
      </c>
      <c r="P1536" s="1559">
        <v>44248</v>
      </c>
      <c r="Q1536" s="1546" t="s">
        <v>4131</v>
      </c>
      <c r="R1536" s="1546" t="s">
        <v>4064</v>
      </c>
      <c r="S1536" s="1546" t="s">
        <v>309</v>
      </c>
      <c r="T1536" s="1546" t="s">
        <v>60</v>
      </c>
      <c r="U1536" s="1546" t="s">
        <v>2869</v>
      </c>
      <c r="V1536" s="1547" t="s">
        <v>1157</v>
      </c>
      <c r="W1536" s="1546">
        <v>1</v>
      </c>
      <c r="X1536" s="1546"/>
      <c r="Y1536" s="1546"/>
      <c r="Z1536" s="1560">
        <v>17</v>
      </c>
      <c r="AA1536" s="1546">
        <v>0.3</v>
      </c>
      <c r="AB1536" s="1546">
        <v>1000</v>
      </c>
      <c r="AC1536" s="1561">
        <v>0</v>
      </c>
      <c r="AD1536" s="1550">
        <v>0</v>
      </c>
      <c r="AE1536" s="1550">
        <v>1</v>
      </c>
      <c r="AF1536" s="1550"/>
      <c r="AG1536" s="1769"/>
      <c r="AH1536" s="1769"/>
      <c r="AI1536" s="1562" t="s">
        <v>4135</v>
      </c>
      <c r="AJ1536" s="1552" t="s">
        <v>4136</v>
      </c>
      <c r="AK1536" s="1546"/>
      <c r="AL1536" s="1546"/>
      <c r="AM1536" s="1546"/>
      <c r="AN1536" s="1546"/>
      <c r="AO1536" s="1564"/>
      <c r="AP1536" s="1546"/>
      <c r="AQ1536" s="1565"/>
      <c r="AR1536" s="1560"/>
      <c r="AS1536" s="1546"/>
      <c r="AT1536" s="1546"/>
      <c r="AU1536" s="1546"/>
    </row>
    <row r="1537" spans="1:47" s="1566" customFormat="1" ht="15" customHeight="1" x14ac:dyDescent="0.2">
      <c r="A1537" s="1556"/>
      <c r="B1537" s="1546"/>
      <c r="C1537" s="12"/>
      <c r="D1537" s="2046"/>
      <c r="E1537" s="1713"/>
      <c r="F1537" s="1653"/>
      <c r="G1537" s="1540">
        <v>39680533</v>
      </c>
      <c r="H1537" s="1557" t="s">
        <v>4128</v>
      </c>
      <c r="I1537" s="1557"/>
      <c r="J1537" s="1557"/>
      <c r="K1537" s="1557"/>
      <c r="L1537" s="1557"/>
      <c r="M1537" s="1557"/>
      <c r="N1537" s="1558"/>
      <c r="O1537" s="1546">
        <v>1055</v>
      </c>
      <c r="P1537" s="1559">
        <v>44248</v>
      </c>
      <c r="Q1537" s="1546" t="s">
        <v>4132</v>
      </c>
      <c r="R1537" s="1546" t="s">
        <v>4065</v>
      </c>
      <c r="S1537" s="1546" t="s">
        <v>309</v>
      </c>
      <c r="T1537" s="1546" t="s">
        <v>60</v>
      </c>
      <c r="U1537" s="1546" t="s">
        <v>2869</v>
      </c>
      <c r="V1537" s="1547" t="s">
        <v>1157</v>
      </c>
      <c r="W1537" s="1546">
        <v>1</v>
      </c>
      <c r="X1537" s="1546"/>
      <c r="Y1537" s="1546"/>
      <c r="Z1537" s="1560">
        <v>17</v>
      </c>
      <c r="AA1537" s="1546">
        <v>0.3</v>
      </c>
      <c r="AB1537" s="1546">
        <v>1000</v>
      </c>
      <c r="AC1537" s="1561">
        <v>0</v>
      </c>
      <c r="AD1537" s="1550">
        <v>0</v>
      </c>
      <c r="AE1537" s="1550">
        <v>1</v>
      </c>
      <c r="AF1537" s="1550"/>
      <c r="AG1537" s="1769"/>
      <c r="AH1537" s="1769"/>
      <c r="AI1537" s="1562" t="s">
        <v>4135</v>
      </c>
      <c r="AJ1537" s="1552" t="s">
        <v>3346</v>
      </c>
      <c r="AK1537" s="1546"/>
      <c r="AL1537" s="1546"/>
      <c r="AM1537" s="1546"/>
      <c r="AN1537" s="1546"/>
      <c r="AO1537" s="1564"/>
      <c r="AP1537" s="1546"/>
      <c r="AQ1537" s="1565"/>
      <c r="AR1537" s="1560"/>
      <c r="AS1537" s="1546"/>
      <c r="AT1537" s="1546"/>
      <c r="AU1537" s="1546"/>
    </row>
    <row r="1538" spans="1:47" s="1566" customFormat="1" ht="15" customHeight="1" x14ac:dyDescent="0.2">
      <c r="A1538" s="1556"/>
      <c r="B1538" s="1546"/>
      <c r="C1538" s="12"/>
      <c r="D1538" s="2046"/>
      <c r="E1538" s="1713"/>
      <c r="F1538" s="1653"/>
      <c r="G1538" s="1540">
        <v>39680536</v>
      </c>
      <c r="H1538" s="1557" t="s">
        <v>4129</v>
      </c>
      <c r="I1538" s="1557"/>
      <c r="J1538" s="1557"/>
      <c r="K1538" s="1557"/>
      <c r="L1538" s="1557"/>
      <c r="M1538" s="1557"/>
      <c r="N1538" s="1558"/>
      <c r="O1538" s="1546">
        <v>1056</v>
      </c>
      <c r="P1538" s="1559">
        <v>44248</v>
      </c>
      <c r="Q1538" s="1546" t="s">
        <v>4133</v>
      </c>
      <c r="R1538" s="1546" t="s">
        <v>4066</v>
      </c>
      <c r="S1538" s="1546" t="s">
        <v>309</v>
      </c>
      <c r="T1538" s="1546" t="s">
        <v>60</v>
      </c>
      <c r="U1538" s="1546" t="s">
        <v>2869</v>
      </c>
      <c r="V1538" s="1547" t="s">
        <v>1157</v>
      </c>
      <c r="W1538" s="1546">
        <v>1</v>
      </c>
      <c r="X1538" s="1546"/>
      <c r="Y1538" s="1546"/>
      <c r="Z1538" s="1560">
        <v>17</v>
      </c>
      <c r="AA1538" s="1546">
        <v>0.3</v>
      </c>
      <c r="AB1538" s="1546">
        <v>1000</v>
      </c>
      <c r="AC1538" s="1561">
        <v>0</v>
      </c>
      <c r="AD1538" s="1550">
        <v>0</v>
      </c>
      <c r="AE1538" s="1550">
        <v>1</v>
      </c>
      <c r="AF1538" s="1550"/>
      <c r="AG1538" s="1769"/>
      <c r="AH1538" s="1769"/>
      <c r="AI1538" s="1562" t="s">
        <v>4135</v>
      </c>
      <c r="AJ1538" s="1552" t="s">
        <v>4093</v>
      </c>
      <c r="AK1538" s="1546"/>
      <c r="AL1538" s="1546"/>
      <c r="AM1538" s="1546"/>
      <c r="AN1538" s="1546"/>
      <c r="AO1538" s="1564"/>
      <c r="AP1538" s="1546"/>
      <c r="AQ1538" s="1565"/>
      <c r="AR1538" s="1560"/>
      <c r="AS1538" s="1546"/>
      <c r="AT1538" s="1546"/>
      <c r="AU1538" s="1546"/>
    </row>
    <row r="1539" spans="1:47" s="1566" customFormat="1" ht="15" customHeight="1" x14ac:dyDescent="0.2">
      <c r="A1539" s="1556"/>
      <c r="B1539" s="1546"/>
      <c r="C1539" s="12"/>
      <c r="D1539" s="2046"/>
      <c r="E1539" s="1713"/>
      <c r="F1539" s="1653"/>
      <c r="G1539" s="1540">
        <v>39680538</v>
      </c>
      <c r="H1539" s="1557" t="s">
        <v>4130</v>
      </c>
      <c r="I1539" s="1557"/>
      <c r="J1539" s="1557"/>
      <c r="K1539" s="1557"/>
      <c r="L1539" s="1557"/>
      <c r="M1539" s="1557"/>
      <c r="N1539" s="1558"/>
      <c r="O1539" s="1546">
        <v>1057</v>
      </c>
      <c r="P1539" s="1559">
        <v>44248</v>
      </c>
      <c r="Q1539" s="1546" t="s">
        <v>4134</v>
      </c>
      <c r="R1539" s="1546" t="s">
        <v>4067</v>
      </c>
      <c r="S1539" s="1546" t="s">
        <v>309</v>
      </c>
      <c r="T1539" s="1546" t="s">
        <v>60</v>
      </c>
      <c r="U1539" s="1546" t="s">
        <v>2869</v>
      </c>
      <c r="V1539" s="1547" t="s">
        <v>1157</v>
      </c>
      <c r="W1539" s="1546">
        <v>1</v>
      </c>
      <c r="X1539" s="1546"/>
      <c r="Y1539" s="1546"/>
      <c r="Z1539" s="1560">
        <v>17</v>
      </c>
      <c r="AA1539" s="1546">
        <v>0.3</v>
      </c>
      <c r="AB1539" s="1546">
        <v>1000</v>
      </c>
      <c r="AC1539" s="1561">
        <v>0</v>
      </c>
      <c r="AD1539" s="1550">
        <v>0</v>
      </c>
      <c r="AE1539" s="1550">
        <v>1</v>
      </c>
      <c r="AF1539" s="1550"/>
      <c r="AG1539" s="1769"/>
      <c r="AH1539" s="1769"/>
      <c r="AI1539" s="1562" t="s">
        <v>4135</v>
      </c>
      <c r="AJ1539" s="1552" t="s">
        <v>4097</v>
      </c>
      <c r="AK1539" s="1546"/>
      <c r="AL1539" s="1546"/>
      <c r="AM1539" s="1546"/>
      <c r="AN1539" s="1546"/>
      <c r="AO1539" s="1564"/>
      <c r="AP1539" s="1546"/>
      <c r="AQ1539" s="1565"/>
      <c r="AR1539" s="1560"/>
      <c r="AS1539" s="1546"/>
      <c r="AT1539" s="1546"/>
      <c r="AU1539" s="1546"/>
    </row>
    <row r="1541" spans="1:47" s="1566" customFormat="1" ht="15" customHeight="1" x14ac:dyDescent="0.2">
      <c r="A1541" s="1556"/>
      <c r="B1541" s="1546"/>
      <c r="C1541" s="12" t="s">
        <v>4147</v>
      </c>
      <c r="D1541" s="2048"/>
      <c r="E1541" s="1713"/>
      <c r="F1541" s="1653"/>
      <c r="G1541" s="1540">
        <v>39680612</v>
      </c>
      <c r="H1541" s="1557" t="s">
        <v>4137</v>
      </c>
      <c r="I1541" s="1557"/>
      <c r="J1541" s="1557"/>
      <c r="K1541" s="1557"/>
      <c r="L1541" s="1557"/>
      <c r="M1541" s="1557"/>
      <c r="N1541" s="1558"/>
      <c r="O1541" s="1546">
        <v>1058</v>
      </c>
      <c r="P1541" s="1559">
        <v>44248</v>
      </c>
      <c r="Q1541" s="1546" t="s">
        <v>4141</v>
      </c>
      <c r="R1541" s="1546" t="s">
        <v>4131</v>
      </c>
      <c r="S1541" s="1546" t="s">
        <v>309</v>
      </c>
      <c r="T1541" s="1546" t="s">
        <v>60</v>
      </c>
      <c r="U1541" s="1546" t="s">
        <v>2869</v>
      </c>
      <c r="V1541" s="1547" t="s">
        <v>1157</v>
      </c>
      <c r="W1541" s="1546">
        <v>1</v>
      </c>
      <c r="X1541" s="1546"/>
      <c r="Y1541" s="1546"/>
      <c r="Z1541" s="1560">
        <v>17</v>
      </c>
      <c r="AA1541" s="1546">
        <v>0.3</v>
      </c>
      <c r="AB1541" s="1546">
        <v>1000</v>
      </c>
      <c r="AC1541" s="1561">
        <v>0</v>
      </c>
      <c r="AD1541" s="1550">
        <v>0</v>
      </c>
      <c r="AE1541" s="1550">
        <v>1</v>
      </c>
      <c r="AF1541" s="1550"/>
      <c r="AG1541" s="1769"/>
      <c r="AH1541" s="1769"/>
      <c r="AI1541" s="1562" t="s">
        <v>4135</v>
      </c>
      <c r="AJ1541" s="1552" t="s">
        <v>4145</v>
      </c>
      <c r="AK1541" s="1546"/>
      <c r="AL1541" s="1546"/>
      <c r="AM1541" s="1546"/>
      <c r="AN1541" s="1546"/>
      <c r="AO1541" s="1564"/>
      <c r="AP1541" s="1546"/>
      <c r="AQ1541" s="1565"/>
      <c r="AR1541" s="1560"/>
      <c r="AS1541" s="1546"/>
      <c r="AT1541" s="1546"/>
      <c r="AU1541" s="1546"/>
    </row>
    <row r="1542" spans="1:47" s="1566" customFormat="1" ht="15" customHeight="1" x14ac:dyDescent="0.2">
      <c r="A1542" s="1556"/>
      <c r="B1542" s="1546"/>
      <c r="C1542" s="12"/>
      <c r="D1542" s="2046"/>
      <c r="E1542" s="1713"/>
      <c r="F1542" s="1653"/>
      <c r="G1542" s="1540">
        <v>39681131</v>
      </c>
      <c r="H1542" s="1557" t="s">
        <v>4138</v>
      </c>
      <c r="I1542" s="1557"/>
      <c r="J1542" s="1557"/>
      <c r="K1542" s="1557"/>
      <c r="L1542" s="1557"/>
      <c r="M1542" s="1557"/>
      <c r="N1542" s="1558"/>
      <c r="O1542" s="1546">
        <v>1059</v>
      </c>
      <c r="P1542" s="1559">
        <v>44248</v>
      </c>
      <c r="Q1542" s="1546" t="s">
        <v>4142</v>
      </c>
      <c r="R1542" s="1546" t="s">
        <v>4132</v>
      </c>
      <c r="S1542" s="1546" t="s">
        <v>309</v>
      </c>
      <c r="T1542" s="1546" t="s">
        <v>60</v>
      </c>
      <c r="U1542" s="1546" t="s">
        <v>2869</v>
      </c>
      <c r="V1542" s="1547" t="s">
        <v>1157</v>
      </c>
      <c r="W1542" s="1546">
        <v>1</v>
      </c>
      <c r="X1542" s="1546"/>
      <c r="Y1542" s="1546"/>
      <c r="Z1542" s="1560">
        <v>17</v>
      </c>
      <c r="AA1542" s="1546">
        <v>0.3</v>
      </c>
      <c r="AB1542" s="1546">
        <v>1000</v>
      </c>
      <c r="AC1542" s="1561">
        <v>0</v>
      </c>
      <c r="AD1542" s="1550">
        <v>0</v>
      </c>
      <c r="AE1542" s="1550">
        <v>1</v>
      </c>
      <c r="AF1542" s="1550"/>
      <c r="AG1542" s="1769"/>
      <c r="AH1542" s="1769"/>
      <c r="AI1542" s="1562" t="s">
        <v>4135</v>
      </c>
      <c r="AJ1542" s="1552" t="s">
        <v>3346</v>
      </c>
      <c r="AK1542" s="1546"/>
      <c r="AL1542" s="1546"/>
      <c r="AM1542" s="1546"/>
      <c r="AN1542" s="1546"/>
      <c r="AO1542" s="1564"/>
      <c r="AP1542" s="1546"/>
      <c r="AQ1542" s="1565"/>
      <c r="AR1542" s="1560"/>
      <c r="AS1542" s="1546"/>
      <c r="AT1542" s="1546"/>
      <c r="AU1542" s="1546"/>
    </row>
    <row r="1543" spans="1:47" s="1566" customFormat="1" ht="15" customHeight="1" x14ac:dyDescent="0.2">
      <c r="A1543" s="1556"/>
      <c r="B1543" s="1546"/>
      <c r="C1543" s="12"/>
      <c r="D1543" s="2046"/>
      <c r="E1543" s="1713"/>
      <c r="F1543" s="1653"/>
      <c r="G1543" s="1540">
        <v>39681134</v>
      </c>
      <c r="H1543" s="1557" t="s">
        <v>4139</v>
      </c>
      <c r="I1543" s="1557"/>
      <c r="J1543" s="1557"/>
      <c r="K1543" s="1557"/>
      <c r="L1543" s="1557"/>
      <c r="M1543" s="1557"/>
      <c r="N1543" s="1558"/>
      <c r="O1543" s="1546">
        <v>1060</v>
      </c>
      <c r="P1543" s="1559">
        <v>44248</v>
      </c>
      <c r="Q1543" s="1546" t="s">
        <v>4143</v>
      </c>
      <c r="R1543" s="1546" t="s">
        <v>4133</v>
      </c>
      <c r="S1543" s="1546" t="s">
        <v>309</v>
      </c>
      <c r="T1543" s="1546" t="s">
        <v>60</v>
      </c>
      <c r="U1543" s="1546" t="s">
        <v>2869</v>
      </c>
      <c r="V1543" s="1547" t="s">
        <v>1157</v>
      </c>
      <c r="W1543" s="1546">
        <v>1</v>
      </c>
      <c r="X1543" s="1546"/>
      <c r="Y1543" s="1546"/>
      <c r="Z1543" s="1560">
        <v>17</v>
      </c>
      <c r="AA1543" s="1546">
        <v>0.3</v>
      </c>
      <c r="AB1543" s="1546">
        <v>1000</v>
      </c>
      <c r="AC1543" s="1561">
        <v>0</v>
      </c>
      <c r="AD1543" s="1550">
        <v>0</v>
      </c>
      <c r="AE1543" s="1550">
        <v>1</v>
      </c>
      <c r="AF1543" s="1550"/>
      <c r="AG1543" s="1769"/>
      <c r="AH1543" s="1769"/>
      <c r="AI1543" s="1562" t="s">
        <v>4135</v>
      </c>
      <c r="AJ1543" s="1552" t="s">
        <v>4093</v>
      </c>
      <c r="AK1543" s="1546"/>
      <c r="AL1543" s="1546"/>
      <c r="AM1543" s="1546"/>
      <c r="AN1543" s="1546"/>
      <c r="AO1543" s="1564"/>
      <c r="AP1543" s="1546"/>
      <c r="AQ1543" s="1565"/>
      <c r="AR1543" s="1560"/>
      <c r="AS1543" s="1546"/>
      <c r="AT1543" s="1546"/>
      <c r="AU1543" s="1546"/>
    </row>
    <row r="1544" spans="1:47" s="1566" customFormat="1" ht="15" customHeight="1" x14ac:dyDescent="0.2">
      <c r="A1544" s="1556"/>
      <c r="B1544" s="1546"/>
      <c r="C1544" s="12"/>
      <c r="D1544" s="2046"/>
      <c r="E1544" s="1713"/>
      <c r="F1544" s="1653"/>
      <c r="G1544" s="1540">
        <v>39681135</v>
      </c>
      <c r="H1544" s="1557" t="s">
        <v>4140</v>
      </c>
      <c r="I1544" s="1557"/>
      <c r="J1544" s="1557"/>
      <c r="K1544" s="1557"/>
      <c r="L1544" s="1557"/>
      <c r="M1544" s="1557"/>
      <c r="N1544" s="1558"/>
      <c r="O1544" s="1546">
        <v>1061</v>
      </c>
      <c r="P1544" s="1559">
        <v>44248</v>
      </c>
      <c r="Q1544" s="1546" t="s">
        <v>4144</v>
      </c>
      <c r="R1544" s="1546" t="s">
        <v>4134</v>
      </c>
      <c r="S1544" s="1546" t="s">
        <v>309</v>
      </c>
      <c r="T1544" s="1546" t="s">
        <v>60</v>
      </c>
      <c r="U1544" s="1546" t="s">
        <v>2869</v>
      </c>
      <c r="V1544" s="1547" t="s">
        <v>1157</v>
      </c>
      <c r="W1544" s="1546">
        <v>1</v>
      </c>
      <c r="X1544" s="1546"/>
      <c r="Y1544" s="1546"/>
      <c r="Z1544" s="1560">
        <v>17</v>
      </c>
      <c r="AA1544" s="1546">
        <v>0.3</v>
      </c>
      <c r="AB1544" s="1546">
        <v>1000</v>
      </c>
      <c r="AC1544" s="1561">
        <v>0</v>
      </c>
      <c r="AD1544" s="1550">
        <v>0</v>
      </c>
      <c r="AE1544" s="1550">
        <v>1</v>
      </c>
      <c r="AF1544" s="1550"/>
      <c r="AG1544" s="1769"/>
      <c r="AH1544" s="1769"/>
      <c r="AI1544" s="1562" t="s">
        <v>4135</v>
      </c>
      <c r="AJ1544" s="1552" t="s">
        <v>4097</v>
      </c>
      <c r="AK1544" s="1546"/>
      <c r="AL1544" s="1546"/>
      <c r="AM1544" s="1546"/>
      <c r="AN1544" s="1546"/>
      <c r="AO1544" s="1564"/>
      <c r="AP1544" s="1546"/>
      <c r="AQ1544" s="1565"/>
      <c r="AR1544" s="1560"/>
      <c r="AS1544" s="1546"/>
      <c r="AT1544" s="1546"/>
      <c r="AU1544" s="1546"/>
    </row>
    <row r="1546" spans="1:47" s="1566" customFormat="1" ht="15" customHeight="1" x14ac:dyDescent="0.2">
      <c r="A1546" s="1556"/>
      <c r="B1546" s="1546"/>
      <c r="C1546" s="12" t="s">
        <v>4152</v>
      </c>
      <c r="D1546" s="2048"/>
      <c r="E1546" s="1713"/>
      <c r="F1546" s="1653"/>
      <c r="G1546" s="1540">
        <v>39718249</v>
      </c>
      <c r="H1546" s="1557" t="s">
        <v>4148</v>
      </c>
      <c r="I1546" s="1557"/>
      <c r="J1546" s="1557"/>
      <c r="K1546" s="1557"/>
      <c r="L1546" s="1557"/>
      <c r="M1546" s="1557"/>
      <c r="N1546" s="1558"/>
      <c r="O1546" s="1546">
        <v>1062</v>
      </c>
      <c r="P1546" s="1559">
        <v>44249</v>
      </c>
      <c r="Q1546" s="1546" t="s">
        <v>4153</v>
      </c>
      <c r="R1546" s="1546" t="s">
        <v>4131</v>
      </c>
      <c r="S1546" s="1546" t="s">
        <v>309</v>
      </c>
      <c r="T1546" s="1546" t="s">
        <v>60</v>
      </c>
      <c r="U1546" s="1546" t="s">
        <v>2869</v>
      </c>
      <c r="V1546" s="1547" t="s">
        <v>1157</v>
      </c>
      <c r="W1546" s="1546">
        <v>1</v>
      </c>
      <c r="X1546" s="1546"/>
      <c r="Y1546" s="1546"/>
      <c r="Z1546" s="1560">
        <v>17</v>
      </c>
      <c r="AA1546" s="1546">
        <v>0.3</v>
      </c>
      <c r="AB1546" s="1546">
        <v>1000</v>
      </c>
      <c r="AC1546" s="1561">
        <v>0</v>
      </c>
      <c r="AD1546" s="1550">
        <v>0</v>
      </c>
      <c r="AE1546" s="1550">
        <v>1</v>
      </c>
      <c r="AF1546" s="1550"/>
      <c r="AG1546" s="1769"/>
      <c r="AH1546" s="1769"/>
      <c r="AI1546" s="1562" t="s">
        <v>4135</v>
      </c>
      <c r="AJ1546" s="1394" t="s">
        <v>4173</v>
      </c>
      <c r="AK1546" s="1546"/>
      <c r="AL1546" s="1546"/>
      <c r="AM1546" s="1546"/>
      <c r="AN1546" s="1546"/>
      <c r="AO1546" s="1564"/>
      <c r="AP1546" s="1546"/>
      <c r="AQ1546" s="1565"/>
      <c r="AR1546" s="1560"/>
      <c r="AS1546" s="1546"/>
      <c r="AT1546" s="1546"/>
      <c r="AU1546" s="1546"/>
    </row>
    <row r="1547" spans="1:47" s="1566" customFormat="1" ht="15" customHeight="1" x14ac:dyDescent="0.2">
      <c r="A1547" s="1556"/>
      <c r="B1547" s="1546"/>
      <c r="C1547" s="12"/>
      <c r="D1547" s="2046"/>
      <c r="E1547" s="1713"/>
      <c r="F1547" s="1653"/>
      <c r="G1547" s="1540">
        <v>39718250</v>
      </c>
      <c r="H1547" s="1557" t="s">
        <v>4149</v>
      </c>
      <c r="I1547" s="1557"/>
      <c r="J1547" s="1557"/>
      <c r="K1547" s="1557"/>
      <c r="L1547" s="1557"/>
      <c r="M1547" s="1557"/>
      <c r="N1547" s="1558"/>
      <c r="O1547" s="1546">
        <v>1063</v>
      </c>
      <c r="P1547" s="1559">
        <v>44248</v>
      </c>
      <c r="Q1547" s="1546" t="s">
        <v>4154</v>
      </c>
      <c r="R1547" s="1546" t="s">
        <v>4132</v>
      </c>
      <c r="S1547" s="1546" t="s">
        <v>309</v>
      </c>
      <c r="T1547" s="1546" t="s">
        <v>60</v>
      </c>
      <c r="U1547" s="1546" t="s">
        <v>2869</v>
      </c>
      <c r="V1547" s="1547" t="s">
        <v>1157</v>
      </c>
      <c r="W1547" s="1546">
        <v>1</v>
      </c>
      <c r="X1547" s="1546"/>
      <c r="Y1547" s="1546"/>
      <c r="Z1547" s="1560">
        <v>17</v>
      </c>
      <c r="AA1547" s="1546">
        <v>0.3</v>
      </c>
      <c r="AB1547" s="1546">
        <v>1000</v>
      </c>
      <c r="AC1547" s="1561">
        <v>0</v>
      </c>
      <c r="AD1547" s="1550">
        <v>0</v>
      </c>
      <c r="AE1547" s="1550">
        <v>1</v>
      </c>
      <c r="AF1547" s="1550"/>
      <c r="AG1547" s="1769"/>
      <c r="AH1547" s="1769"/>
      <c r="AI1547" s="1562" t="s">
        <v>4135</v>
      </c>
      <c r="AJ1547" s="1394" t="s">
        <v>3324</v>
      </c>
      <c r="AK1547" s="1546"/>
      <c r="AL1547" s="1546"/>
      <c r="AM1547" s="1546"/>
      <c r="AN1547" s="1546"/>
      <c r="AO1547" s="1564"/>
      <c r="AP1547" s="1546"/>
      <c r="AQ1547" s="1565"/>
      <c r="AR1547" s="1560"/>
      <c r="AS1547" s="1546"/>
      <c r="AT1547" s="1546"/>
      <c r="AU1547" s="1546"/>
    </row>
    <row r="1548" spans="1:47" s="1566" customFormat="1" ht="15" customHeight="1" x14ac:dyDescent="0.2">
      <c r="A1548" s="1556"/>
      <c r="B1548" s="1546"/>
      <c r="C1548" s="12"/>
      <c r="D1548" s="2046"/>
      <c r="E1548" s="1713"/>
      <c r="F1548" s="1653"/>
      <c r="G1548" s="1540">
        <v>39718251</v>
      </c>
      <c r="H1548" s="1557" t="s">
        <v>4150</v>
      </c>
      <c r="I1548" s="1557"/>
      <c r="J1548" s="1557"/>
      <c r="K1548" s="1557"/>
      <c r="L1548" s="1557"/>
      <c r="M1548" s="1557"/>
      <c r="N1548" s="1558"/>
      <c r="O1548" s="1546">
        <v>1064</v>
      </c>
      <c r="P1548" s="1559">
        <v>44248</v>
      </c>
      <c r="Q1548" s="1546" t="s">
        <v>4155</v>
      </c>
      <c r="R1548" s="1546" t="s">
        <v>4133</v>
      </c>
      <c r="S1548" s="1546" t="s">
        <v>309</v>
      </c>
      <c r="T1548" s="1546" t="s">
        <v>60</v>
      </c>
      <c r="U1548" s="1546" t="s">
        <v>2869</v>
      </c>
      <c r="V1548" s="1547" t="s">
        <v>1157</v>
      </c>
      <c r="W1548" s="1546">
        <v>1</v>
      </c>
      <c r="X1548" s="1546"/>
      <c r="Y1548" s="1546"/>
      <c r="Z1548" s="1560">
        <v>17</v>
      </c>
      <c r="AA1548" s="1546">
        <v>0.3</v>
      </c>
      <c r="AB1548" s="1546">
        <v>1000</v>
      </c>
      <c r="AC1548" s="1561">
        <v>0</v>
      </c>
      <c r="AD1548" s="1550">
        <v>0</v>
      </c>
      <c r="AE1548" s="1550">
        <v>1</v>
      </c>
      <c r="AF1548" s="1550"/>
      <c r="AG1548" s="1769"/>
      <c r="AH1548" s="1769"/>
      <c r="AI1548" s="1562" t="s">
        <v>4135</v>
      </c>
      <c r="AJ1548" s="1394" t="s">
        <v>3325</v>
      </c>
      <c r="AK1548" s="1546"/>
      <c r="AL1548" s="1546"/>
      <c r="AM1548" s="1546"/>
      <c r="AN1548" s="1546"/>
      <c r="AO1548" s="1564"/>
      <c r="AP1548" s="1546"/>
      <c r="AQ1548" s="1565"/>
      <c r="AR1548" s="1560"/>
      <c r="AS1548" s="1546"/>
      <c r="AT1548" s="1546"/>
      <c r="AU1548" s="1546"/>
    </row>
    <row r="1549" spans="1:47" s="1566" customFormat="1" ht="15" customHeight="1" x14ac:dyDescent="0.2">
      <c r="A1549" s="1556"/>
      <c r="B1549" s="1546"/>
      <c r="C1549" s="12"/>
      <c r="D1549" s="2046"/>
      <c r="E1549" s="1713"/>
      <c r="F1549" s="1653"/>
      <c r="G1549" s="1540">
        <v>39718252</v>
      </c>
      <c r="H1549" s="1557" t="s">
        <v>4151</v>
      </c>
      <c r="I1549" s="1557"/>
      <c r="J1549" s="1557"/>
      <c r="K1549" s="1557"/>
      <c r="L1549" s="1557"/>
      <c r="M1549" s="1557"/>
      <c r="N1549" s="1558"/>
      <c r="O1549" s="1546">
        <v>1065</v>
      </c>
      <c r="P1549" s="1559">
        <v>44248</v>
      </c>
      <c r="Q1549" s="1546" t="s">
        <v>4156</v>
      </c>
      <c r="R1549" s="1546" t="s">
        <v>4134</v>
      </c>
      <c r="S1549" s="1546" t="s">
        <v>309</v>
      </c>
      <c r="T1549" s="1546" t="s">
        <v>60</v>
      </c>
      <c r="U1549" s="1546" t="s">
        <v>2869</v>
      </c>
      <c r="V1549" s="1547" t="s">
        <v>1157</v>
      </c>
      <c r="W1549" s="1546">
        <v>1</v>
      </c>
      <c r="X1549" s="1546"/>
      <c r="Y1549" s="1546"/>
      <c r="Z1549" s="1560">
        <v>17</v>
      </c>
      <c r="AA1549" s="1546">
        <v>0.3</v>
      </c>
      <c r="AB1549" s="1546">
        <v>1000</v>
      </c>
      <c r="AC1549" s="1561">
        <v>0</v>
      </c>
      <c r="AD1549" s="1550">
        <v>0</v>
      </c>
      <c r="AE1549" s="1550">
        <v>1</v>
      </c>
      <c r="AF1549" s="1550"/>
      <c r="AG1549" s="1769"/>
      <c r="AH1549" s="1769"/>
      <c r="AI1549" s="1562" t="s">
        <v>4135</v>
      </c>
      <c r="AJ1549" s="1394" t="s">
        <v>3326</v>
      </c>
      <c r="AK1549" s="1546"/>
      <c r="AL1549" s="1546"/>
      <c r="AM1549" s="1546"/>
      <c r="AN1549" s="1546"/>
      <c r="AO1549" s="1564"/>
      <c r="AP1549" s="1546"/>
      <c r="AQ1549" s="1565"/>
      <c r="AR1549" s="1560"/>
      <c r="AS1549" s="1546"/>
      <c r="AT1549" s="1546"/>
      <c r="AU1549" s="1546"/>
    </row>
    <row r="1551" spans="1:47" s="1566" customFormat="1" ht="15" customHeight="1" x14ac:dyDescent="0.2">
      <c r="A1551" s="1556"/>
      <c r="B1551" s="1546"/>
      <c r="C1551" s="2679" t="s">
        <v>4174</v>
      </c>
      <c r="D1551" s="2048" t="s">
        <v>2946</v>
      </c>
      <c r="E1551" s="1713"/>
      <c r="F1551" s="1653"/>
      <c r="G1551" s="1540">
        <v>39720365</v>
      </c>
      <c r="H1551" s="1557" t="s">
        <v>4157</v>
      </c>
      <c r="I1551" s="1557"/>
      <c r="J1551" s="1557"/>
      <c r="K1551" s="1557"/>
      <c r="L1551" s="1557"/>
      <c r="M1551" s="1557"/>
      <c r="N1551" s="1558"/>
      <c r="O1551" s="1546">
        <v>1066</v>
      </c>
      <c r="P1551" s="1559">
        <v>44249</v>
      </c>
      <c r="Q1551" s="1546" t="s">
        <v>4165</v>
      </c>
      <c r="R1551" s="1546" t="s">
        <v>4064</v>
      </c>
      <c r="S1551" s="1546" t="s">
        <v>309</v>
      </c>
      <c r="T1551" s="1546" t="s">
        <v>60</v>
      </c>
      <c r="U1551" s="1546" t="s">
        <v>2869</v>
      </c>
      <c r="V1551" s="1547" t="s">
        <v>1157</v>
      </c>
      <c r="W1551" s="1546">
        <v>1</v>
      </c>
      <c r="X1551" s="1546"/>
      <c r="Y1551" s="1546"/>
      <c r="Z1551" s="1560">
        <v>17</v>
      </c>
      <c r="AA1551" s="1546">
        <v>0.3</v>
      </c>
      <c r="AB1551" s="1546">
        <v>1000</v>
      </c>
      <c r="AC1551" s="1561">
        <v>0</v>
      </c>
      <c r="AD1551" s="1550">
        <v>0</v>
      </c>
      <c r="AE1551" s="1550">
        <v>1</v>
      </c>
      <c r="AF1551" s="1550"/>
      <c r="AG1551" s="1769"/>
      <c r="AH1551" s="1769"/>
      <c r="AI1551" s="1562" t="s">
        <v>3723</v>
      </c>
      <c r="AJ1551" s="1552" t="s">
        <v>3345</v>
      </c>
      <c r="AK1551" s="1546"/>
      <c r="AL1551" s="1546"/>
      <c r="AM1551" s="1546"/>
      <c r="AN1551" s="1546"/>
      <c r="AO1551" s="1564"/>
      <c r="AP1551" s="1546"/>
      <c r="AQ1551" s="1565"/>
      <c r="AR1551" s="1560"/>
      <c r="AS1551" s="1546"/>
      <c r="AT1551" s="1546"/>
      <c r="AU1551" s="1546"/>
    </row>
    <row r="1552" spans="1:47" s="1566" customFormat="1" ht="15" customHeight="1" x14ac:dyDescent="0.2">
      <c r="A1552" s="1556"/>
      <c r="B1552" s="1546"/>
      <c r="C1552" s="2679"/>
      <c r="D1552" s="2046"/>
      <c r="E1552" s="1713"/>
      <c r="F1552" s="1653"/>
      <c r="G1552" s="1540">
        <v>39722421</v>
      </c>
      <c r="H1552" s="1557" t="s">
        <v>4158</v>
      </c>
      <c r="I1552" s="1557"/>
      <c r="J1552" s="1557"/>
      <c r="K1552" s="1557"/>
      <c r="L1552" s="1557"/>
      <c r="M1552" s="1557"/>
      <c r="N1552" s="1558"/>
      <c r="O1552" s="1546">
        <v>1067</v>
      </c>
      <c r="P1552" s="1559">
        <v>44249</v>
      </c>
      <c r="Q1552" s="1546" t="s">
        <v>4166</v>
      </c>
      <c r="R1552" s="1546" t="s">
        <v>4065</v>
      </c>
      <c r="S1552" s="1546" t="s">
        <v>309</v>
      </c>
      <c r="T1552" s="1546" t="s">
        <v>60</v>
      </c>
      <c r="U1552" s="1546" t="s">
        <v>2869</v>
      </c>
      <c r="V1552" s="1547" t="s">
        <v>1157</v>
      </c>
      <c r="W1552" s="1546">
        <v>1</v>
      </c>
      <c r="X1552" s="1546"/>
      <c r="Y1552" s="1546"/>
      <c r="Z1552" s="1560">
        <v>17</v>
      </c>
      <c r="AA1552" s="1546">
        <v>0.3</v>
      </c>
      <c r="AB1552" s="1546">
        <v>1000</v>
      </c>
      <c r="AC1552" s="1561">
        <v>0</v>
      </c>
      <c r="AD1552" s="1550">
        <v>0</v>
      </c>
      <c r="AE1552" s="1550">
        <v>1</v>
      </c>
      <c r="AF1552" s="1550"/>
      <c r="AG1552" s="1769"/>
      <c r="AH1552" s="1769"/>
      <c r="AI1552" s="1562" t="s">
        <v>3723</v>
      </c>
      <c r="AJ1552" s="1552" t="s">
        <v>3346</v>
      </c>
      <c r="AK1552" s="1546"/>
      <c r="AL1552" s="1546"/>
      <c r="AM1552" s="1546"/>
      <c r="AN1552" s="1546"/>
      <c r="AO1552" s="1564"/>
      <c r="AP1552" s="1546"/>
      <c r="AQ1552" s="1565"/>
      <c r="AR1552" s="1560"/>
      <c r="AS1552" s="1546"/>
      <c r="AT1552" s="1546"/>
      <c r="AU1552" s="1546"/>
    </row>
    <row r="1553" spans="1:47" s="1566" customFormat="1" ht="15" customHeight="1" x14ac:dyDescent="0.2">
      <c r="A1553" s="1556"/>
      <c r="B1553" s="1546"/>
      <c r="C1553" s="2679"/>
      <c r="D1553" s="2046"/>
      <c r="E1553" s="1713"/>
      <c r="F1553" s="1653"/>
      <c r="G1553" s="1540">
        <v>39722422</v>
      </c>
      <c r="H1553" s="1557" t="s">
        <v>4159</v>
      </c>
      <c r="I1553" s="1557"/>
      <c r="J1553" s="1557"/>
      <c r="K1553" s="1557"/>
      <c r="L1553" s="1557"/>
      <c r="M1553" s="1557"/>
      <c r="N1553" s="1558"/>
      <c r="O1553" s="1546">
        <v>1068</v>
      </c>
      <c r="P1553" s="1559">
        <v>44249</v>
      </c>
      <c r="Q1553" s="1546" t="s">
        <v>4167</v>
      </c>
      <c r="R1553" s="1546" t="s">
        <v>4066</v>
      </c>
      <c r="S1553" s="1546" t="s">
        <v>309</v>
      </c>
      <c r="T1553" s="1546" t="s">
        <v>60</v>
      </c>
      <c r="U1553" s="1546" t="s">
        <v>2869</v>
      </c>
      <c r="V1553" s="1547" t="s">
        <v>1157</v>
      </c>
      <c r="W1553" s="1546">
        <v>1</v>
      </c>
      <c r="X1553" s="1546"/>
      <c r="Y1553" s="1546"/>
      <c r="Z1553" s="1560">
        <v>17</v>
      </c>
      <c r="AA1553" s="1546">
        <v>0.3</v>
      </c>
      <c r="AB1553" s="1546">
        <v>1000</v>
      </c>
      <c r="AC1553" s="1561">
        <v>0</v>
      </c>
      <c r="AD1553" s="1550">
        <v>0</v>
      </c>
      <c r="AE1553" s="1550">
        <v>1</v>
      </c>
      <c r="AF1553" s="1550"/>
      <c r="AG1553" s="1769"/>
      <c r="AH1553" s="1769"/>
      <c r="AI1553" s="1562" t="s">
        <v>3723</v>
      </c>
      <c r="AJ1553" s="1552" t="s">
        <v>4093</v>
      </c>
      <c r="AK1553" s="1546"/>
      <c r="AL1553" s="1546"/>
      <c r="AM1553" s="1546"/>
      <c r="AN1553" s="1546"/>
      <c r="AO1553" s="1564"/>
      <c r="AP1553" s="1546"/>
      <c r="AQ1553" s="1565"/>
      <c r="AR1553" s="1560"/>
      <c r="AS1553" s="1546"/>
      <c r="AT1553" s="1546"/>
      <c r="AU1553" s="1546"/>
    </row>
    <row r="1554" spans="1:47" s="1566" customFormat="1" ht="15" customHeight="1" x14ac:dyDescent="0.2">
      <c r="A1554" s="1556"/>
      <c r="B1554" s="1546"/>
      <c r="C1554" s="2679"/>
      <c r="D1554" s="2046"/>
      <c r="E1554" s="1713"/>
      <c r="F1554" s="1653"/>
      <c r="G1554" s="1540">
        <v>39722423</v>
      </c>
      <c r="H1554" s="1557" t="s">
        <v>4160</v>
      </c>
      <c r="I1554" s="1557"/>
      <c r="J1554" s="1557"/>
      <c r="K1554" s="1557"/>
      <c r="L1554" s="1557"/>
      <c r="M1554" s="1557"/>
      <c r="N1554" s="1558"/>
      <c r="O1554" s="1546">
        <v>1069</v>
      </c>
      <c r="P1554" s="1559">
        <v>44249</v>
      </c>
      <c r="Q1554" s="1546" t="s">
        <v>4168</v>
      </c>
      <c r="R1554" s="1546" t="s">
        <v>4067</v>
      </c>
      <c r="S1554" s="1546" t="s">
        <v>309</v>
      </c>
      <c r="T1554" s="1546" t="s">
        <v>60</v>
      </c>
      <c r="U1554" s="1546" t="s">
        <v>2869</v>
      </c>
      <c r="V1554" s="1547" t="s">
        <v>1157</v>
      </c>
      <c r="W1554" s="1546">
        <v>1</v>
      </c>
      <c r="X1554" s="1546"/>
      <c r="Y1554" s="1546"/>
      <c r="Z1554" s="1560">
        <v>17</v>
      </c>
      <c r="AA1554" s="1546">
        <v>0.3</v>
      </c>
      <c r="AB1554" s="1546">
        <v>1000</v>
      </c>
      <c r="AC1554" s="1561">
        <v>0</v>
      </c>
      <c r="AD1554" s="1550">
        <v>0</v>
      </c>
      <c r="AE1554" s="1550">
        <v>1</v>
      </c>
      <c r="AF1554" s="1550"/>
      <c r="AG1554" s="1769"/>
      <c r="AH1554" s="1769"/>
      <c r="AI1554" s="1562" t="s">
        <v>3723</v>
      </c>
      <c r="AJ1554" s="1552" t="s">
        <v>4097</v>
      </c>
      <c r="AK1554" s="1546"/>
      <c r="AL1554" s="1546"/>
      <c r="AM1554" s="1546"/>
      <c r="AN1554" s="1546"/>
      <c r="AO1554" s="1564"/>
      <c r="AP1554" s="1546"/>
      <c r="AQ1554" s="1565"/>
      <c r="AR1554" s="1560"/>
      <c r="AS1554" s="1546"/>
      <c r="AT1554" s="1546"/>
      <c r="AU1554" s="1546"/>
    </row>
    <row r="1555" spans="1:47" s="1566" customFormat="1" ht="15" customHeight="1" x14ac:dyDescent="0.2">
      <c r="A1555" s="1556"/>
      <c r="B1555" s="1546"/>
      <c r="C1555" s="2679"/>
      <c r="D1555" s="2046"/>
      <c r="E1555" s="1713"/>
      <c r="F1555" s="1653"/>
      <c r="G1555" s="1540">
        <v>39722424</v>
      </c>
      <c r="H1555" s="1557" t="s">
        <v>4161</v>
      </c>
      <c r="I1555" s="1557"/>
      <c r="J1555" s="1557"/>
      <c r="K1555" s="1557"/>
      <c r="L1555" s="1557"/>
      <c r="M1555" s="1557"/>
      <c r="N1555" s="1557"/>
      <c r="O1555" s="1546">
        <v>1070</v>
      </c>
      <c r="P1555" s="1559">
        <v>44249</v>
      </c>
      <c r="Q1555" s="1546" t="s">
        <v>4169</v>
      </c>
      <c r="R1555" s="1546" t="s">
        <v>4068</v>
      </c>
      <c r="S1555" s="1546" t="s">
        <v>309</v>
      </c>
      <c r="T1555" s="1546" t="s">
        <v>60</v>
      </c>
      <c r="U1555" s="1546" t="s">
        <v>2869</v>
      </c>
      <c r="V1555" s="1547" t="s">
        <v>1157</v>
      </c>
      <c r="W1555" s="1546">
        <v>1</v>
      </c>
      <c r="X1555" s="1546"/>
      <c r="Y1555" s="1546"/>
      <c r="Z1555" s="1560">
        <v>17</v>
      </c>
      <c r="AA1555" s="1546">
        <v>0.3</v>
      </c>
      <c r="AB1555" s="1546">
        <v>1000</v>
      </c>
      <c r="AC1555" s="1561">
        <v>0</v>
      </c>
      <c r="AD1555" s="1550">
        <v>0</v>
      </c>
      <c r="AE1555" s="1550">
        <v>1</v>
      </c>
      <c r="AF1555" s="1550"/>
      <c r="AG1555" s="1769"/>
      <c r="AH1555" s="1769"/>
      <c r="AI1555" s="1562" t="s">
        <v>3723</v>
      </c>
      <c r="AJ1555" s="1552" t="s">
        <v>4073</v>
      </c>
      <c r="AK1555" s="1546"/>
      <c r="AL1555" s="1546"/>
      <c r="AM1555" s="1546"/>
      <c r="AN1555" s="1546"/>
      <c r="AO1555" s="1564"/>
      <c r="AP1555" s="1546"/>
      <c r="AQ1555" s="1565"/>
      <c r="AR1555" s="1560"/>
      <c r="AS1555" s="1546"/>
      <c r="AT1555" s="1546"/>
      <c r="AU1555" s="1546"/>
    </row>
    <row r="1556" spans="1:47" s="1566" customFormat="1" ht="15" customHeight="1" x14ac:dyDescent="0.2">
      <c r="A1556" s="1556"/>
      <c r="B1556" s="1546"/>
      <c r="C1556" s="2679"/>
      <c r="D1556" s="2046"/>
      <c r="E1556" s="1713"/>
      <c r="F1556" s="1653"/>
      <c r="G1556" s="1540">
        <v>39722425</v>
      </c>
      <c r="H1556" s="1557" t="s">
        <v>4162</v>
      </c>
      <c r="I1556" s="1557"/>
      <c r="J1556" s="1557"/>
      <c r="K1556" s="1557"/>
      <c r="L1556" s="1557"/>
      <c r="M1556" s="1557"/>
      <c r="N1556" s="1557"/>
      <c r="O1556" s="1546">
        <v>1071</v>
      </c>
      <c r="P1556" s="1559">
        <v>44249</v>
      </c>
      <c r="Q1556" s="1546" t="s">
        <v>4170</v>
      </c>
      <c r="R1556" s="1546" t="s">
        <v>4069</v>
      </c>
      <c r="S1556" s="1546" t="s">
        <v>309</v>
      </c>
      <c r="T1556" s="1546" t="s">
        <v>60</v>
      </c>
      <c r="U1556" s="1546" t="s">
        <v>2869</v>
      </c>
      <c r="V1556" s="1547" t="s">
        <v>1157</v>
      </c>
      <c r="W1556" s="1546">
        <v>1</v>
      </c>
      <c r="X1556" s="1546"/>
      <c r="Y1556" s="1546"/>
      <c r="Z1556" s="1560">
        <v>17</v>
      </c>
      <c r="AA1556" s="1546">
        <v>0.3</v>
      </c>
      <c r="AB1556" s="1546">
        <v>1000</v>
      </c>
      <c r="AC1556" s="1561">
        <v>0</v>
      </c>
      <c r="AD1556" s="1550">
        <v>0</v>
      </c>
      <c r="AE1556" s="1550">
        <v>1</v>
      </c>
      <c r="AF1556" s="1550"/>
      <c r="AG1556" s="1769"/>
      <c r="AH1556" s="1769"/>
      <c r="AI1556" s="1562" t="s">
        <v>3723</v>
      </c>
      <c r="AJ1556" s="1552" t="s">
        <v>3324</v>
      </c>
      <c r="AK1556" s="1546"/>
      <c r="AL1556" s="1546"/>
      <c r="AM1556" s="1546"/>
      <c r="AN1556" s="1546"/>
      <c r="AO1556" s="1564"/>
      <c r="AP1556" s="1546"/>
      <c r="AQ1556" s="1565"/>
      <c r="AR1556" s="1560"/>
      <c r="AS1556" s="1546"/>
      <c r="AT1556" s="1546"/>
      <c r="AU1556" s="1546"/>
    </row>
    <row r="1557" spans="1:47" s="1566" customFormat="1" ht="15" customHeight="1" x14ac:dyDescent="0.2">
      <c r="A1557" s="1556"/>
      <c r="B1557" s="1546"/>
      <c r="C1557" s="2679"/>
      <c r="D1557" s="2046"/>
      <c r="E1557" s="1546"/>
      <c r="F1557" s="1653"/>
      <c r="G1557" s="1540">
        <v>39722426</v>
      </c>
      <c r="H1557" s="1557" t="s">
        <v>4163</v>
      </c>
      <c r="I1557" s="1557"/>
      <c r="J1557" s="1557"/>
      <c r="K1557" s="1557"/>
      <c r="L1557" s="1557"/>
      <c r="M1557" s="1557"/>
      <c r="N1557" s="1557"/>
      <c r="O1557" s="1546">
        <v>1072</v>
      </c>
      <c r="P1557" s="1559">
        <v>44249</v>
      </c>
      <c r="Q1557" s="1546" t="s">
        <v>4171</v>
      </c>
      <c r="R1557" s="1546" t="s">
        <v>4070</v>
      </c>
      <c r="S1557" s="1546" t="s">
        <v>309</v>
      </c>
      <c r="T1557" s="1546" t="s">
        <v>60</v>
      </c>
      <c r="U1557" s="1546" t="s">
        <v>2869</v>
      </c>
      <c r="V1557" s="1547" t="s">
        <v>1157</v>
      </c>
      <c r="W1557" s="1546">
        <v>1</v>
      </c>
      <c r="X1557" s="1546"/>
      <c r="Y1557" s="1546"/>
      <c r="Z1557" s="1560">
        <v>17</v>
      </c>
      <c r="AA1557" s="1546">
        <v>0.3</v>
      </c>
      <c r="AB1557" s="1546">
        <v>1000</v>
      </c>
      <c r="AC1557" s="1561">
        <v>0</v>
      </c>
      <c r="AD1557" s="1550">
        <v>0</v>
      </c>
      <c r="AE1557" s="1550">
        <v>1</v>
      </c>
      <c r="AF1557" s="1550"/>
      <c r="AG1557" s="1769"/>
      <c r="AH1557" s="1769"/>
      <c r="AI1557" s="1562" t="s">
        <v>3723</v>
      </c>
      <c r="AJ1557" s="1552" t="s">
        <v>3325</v>
      </c>
      <c r="AK1557" s="1546"/>
      <c r="AL1557" s="1546"/>
      <c r="AM1557" s="1546"/>
      <c r="AN1557" s="1546"/>
      <c r="AO1557" s="1564"/>
      <c r="AP1557" s="1546"/>
      <c r="AQ1557" s="1565"/>
      <c r="AR1557" s="1560"/>
      <c r="AS1557" s="1546"/>
      <c r="AT1557" s="1546"/>
      <c r="AU1557" s="1546"/>
    </row>
    <row r="1558" spans="1:47" s="1566" customFormat="1" ht="15" customHeight="1" x14ac:dyDescent="0.2">
      <c r="A1558" s="1556"/>
      <c r="B1558" s="1546"/>
      <c r="C1558" s="2680"/>
      <c r="D1558" s="2046"/>
      <c r="E1558" s="1713"/>
      <c r="F1558" s="1653"/>
      <c r="G1558" s="1540">
        <v>39722427</v>
      </c>
      <c r="H1558" s="1557" t="s">
        <v>4164</v>
      </c>
      <c r="I1558" s="1557"/>
      <c r="J1558" s="1557"/>
      <c r="K1558" s="1557"/>
      <c r="L1558" s="1557"/>
      <c r="M1558" s="1557"/>
      <c r="N1558" s="1557"/>
      <c r="O1558" s="1546">
        <v>1073</v>
      </c>
      <c r="P1558" s="1559">
        <v>44249</v>
      </c>
      <c r="Q1558" s="1546" t="s">
        <v>4172</v>
      </c>
      <c r="R1558" s="1546" t="s">
        <v>4071</v>
      </c>
      <c r="S1558" s="1546" t="s">
        <v>309</v>
      </c>
      <c r="T1558" s="1546" t="s">
        <v>60</v>
      </c>
      <c r="U1558" s="1546" t="s">
        <v>2869</v>
      </c>
      <c r="V1558" s="1547" t="s">
        <v>1157</v>
      </c>
      <c r="W1558" s="1546">
        <v>1</v>
      </c>
      <c r="X1558" s="1546"/>
      <c r="Y1558" s="1546"/>
      <c r="Z1558" s="1560">
        <v>17</v>
      </c>
      <c r="AA1558" s="1546">
        <v>0.3</v>
      </c>
      <c r="AB1558" s="1546">
        <v>1000</v>
      </c>
      <c r="AC1558" s="1561">
        <v>0</v>
      </c>
      <c r="AD1558" s="1550">
        <v>0</v>
      </c>
      <c r="AE1558" s="1550">
        <v>1</v>
      </c>
      <c r="AF1558" s="1550"/>
      <c r="AG1558" s="1769"/>
      <c r="AH1558" s="1769"/>
      <c r="AI1558" s="1562" t="s">
        <v>3723</v>
      </c>
      <c r="AJ1558" s="1552" t="s">
        <v>3326</v>
      </c>
      <c r="AK1558" s="1546"/>
      <c r="AL1558" s="1546"/>
      <c r="AM1558" s="1546"/>
      <c r="AN1558" s="1546"/>
      <c r="AO1558" s="1564"/>
      <c r="AP1558" s="1546"/>
      <c r="AQ1558" s="1565"/>
      <c r="AR1558" s="1560"/>
      <c r="AS1558" s="1546"/>
      <c r="AT1558" s="1546"/>
      <c r="AU1558" s="1546"/>
    </row>
    <row r="1560" spans="1:47" s="73" customFormat="1" ht="15" customHeight="1" x14ac:dyDescent="0.2">
      <c r="A1560" s="142"/>
      <c r="B1560" s="138"/>
      <c r="C1560" s="12"/>
      <c r="D1560" s="2023" t="s">
        <v>3081</v>
      </c>
      <c r="E1560" s="138"/>
      <c r="F1560" s="863" t="s">
        <v>4178</v>
      </c>
      <c r="G1560" s="138">
        <v>40040479</v>
      </c>
      <c r="H1560" s="143" t="s">
        <v>4175</v>
      </c>
      <c r="I1560" s="143"/>
      <c r="J1560" s="143"/>
      <c r="K1560" s="143"/>
      <c r="L1560" s="143"/>
      <c r="M1560" s="143"/>
      <c r="N1560" s="1525"/>
      <c r="O1560" s="138">
        <v>1074</v>
      </c>
      <c r="P1560" s="169">
        <v>44255</v>
      </c>
      <c r="Q1560" s="138" t="s">
        <v>4176</v>
      </c>
      <c r="R1560" s="138" t="s">
        <v>3093</v>
      </c>
      <c r="S1560" s="138" t="s">
        <v>309</v>
      </c>
      <c r="T1560" s="138" t="s">
        <v>60</v>
      </c>
      <c r="U1560" s="138" t="s">
        <v>2869</v>
      </c>
      <c r="V1560" s="170" t="s">
        <v>254</v>
      </c>
      <c r="W1560" s="138">
        <v>7</v>
      </c>
      <c r="X1560" s="233">
        <v>200000</v>
      </c>
      <c r="Y1560" s="485">
        <v>2000000</v>
      </c>
      <c r="Z1560" s="170">
        <v>17</v>
      </c>
      <c r="AA1560" s="233">
        <v>5.0000000000000002E-5</v>
      </c>
      <c r="AB1560" s="486">
        <v>17000</v>
      </c>
      <c r="AC1560" s="975">
        <v>0</v>
      </c>
      <c r="AD1560" s="1484">
        <v>0</v>
      </c>
      <c r="AE1560" s="1484">
        <v>1</v>
      </c>
      <c r="AF1560" s="1484" t="s">
        <v>4208</v>
      </c>
      <c r="AG1560" s="1740" t="s">
        <v>308</v>
      </c>
      <c r="AH1560" s="1740">
        <v>1074</v>
      </c>
      <c r="AI1560" s="1473" t="s">
        <v>3030</v>
      </c>
      <c r="AJ1560" s="1526" t="s">
        <v>4181</v>
      </c>
      <c r="AK1560" s="138"/>
      <c r="AL1560" s="138"/>
      <c r="AM1560" s="138"/>
      <c r="AN1560" s="138"/>
      <c r="AO1560" s="171"/>
      <c r="AP1560" s="138"/>
      <c r="AQ1560" s="172"/>
      <c r="AR1560" s="170"/>
      <c r="AS1560" s="138"/>
      <c r="AT1560" s="138"/>
      <c r="AU1560" s="138"/>
    </row>
    <row r="1561" spans="1:47" s="73" customFormat="1" ht="15" customHeight="1" x14ac:dyDescent="0.2">
      <c r="A1561" s="142"/>
      <c r="B1561" s="138"/>
      <c r="C1561" s="12"/>
      <c r="D1561" s="2023" t="s">
        <v>3081</v>
      </c>
      <c r="E1561" s="138"/>
      <c r="F1561" s="863" t="s">
        <v>4182</v>
      </c>
      <c r="G1561" s="138">
        <v>40042189</v>
      </c>
      <c r="H1561" s="143" t="s">
        <v>4179</v>
      </c>
      <c r="I1561" s="143"/>
      <c r="J1561" s="143"/>
      <c r="K1561" s="143"/>
      <c r="L1561" s="143"/>
      <c r="M1561" s="143"/>
      <c r="N1561" s="1525"/>
      <c r="O1561" s="138">
        <v>1075</v>
      </c>
      <c r="P1561" s="169">
        <v>44255</v>
      </c>
      <c r="Q1561" s="138" t="s">
        <v>4180</v>
      </c>
      <c r="R1561" s="138" t="s">
        <v>4176</v>
      </c>
      <c r="S1561" s="138" t="s">
        <v>309</v>
      </c>
      <c r="T1561" s="138" t="s">
        <v>60</v>
      </c>
      <c r="U1561" s="138" t="s">
        <v>2869</v>
      </c>
      <c r="V1561" s="170" t="s">
        <v>254</v>
      </c>
      <c r="W1561" s="138">
        <v>7</v>
      </c>
      <c r="X1561" s="233">
        <v>2000000</v>
      </c>
      <c r="Y1561" s="485">
        <v>2000000</v>
      </c>
      <c r="Z1561" s="170">
        <v>17</v>
      </c>
      <c r="AA1561" s="485">
        <v>5.0000000000000002E-5</v>
      </c>
      <c r="AB1561" s="486">
        <v>17000</v>
      </c>
      <c r="AC1561" s="975">
        <v>0</v>
      </c>
      <c r="AD1561" s="1484">
        <v>0</v>
      </c>
      <c r="AE1561" s="1484">
        <v>1</v>
      </c>
      <c r="AF1561" s="1484" t="s">
        <v>4208</v>
      </c>
      <c r="AG1561" s="1740" t="s">
        <v>308</v>
      </c>
      <c r="AH1561" s="1740">
        <v>1075</v>
      </c>
      <c r="AI1561" s="1473" t="s">
        <v>3030</v>
      </c>
      <c r="AJ1561" s="1526" t="s">
        <v>4177</v>
      </c>
      <c r="AK1561" s="138"/>
      <c r="AL1561" s="138"/>
      <c r="AM1561" s="138"/>
      <c r="AN1561" s="138"/>
      <c r="AO1561" s="171"/>
      <c r="AP1561" s="138"/>
      <c r="AQ1561" s="172"/>
      <c r="AR1561" s="170"/>
      <c r="AS1561" s="138"/>
      <c r="AT1561" s="138"/>
      <c r="AU1561" s="138"/>
    </row>
    <row r="1562" spans="1:47" s="73" customFormat="1" ht="15" customHeight="1" x14ac:dyDescent="0.2">
      <c r="A1562" s="142"/>
      <c r="B1562" s="138"/>
      <c r="C1562" s="12"/>
      <c r="D1562" s="2023" t="s">
        <v>3081</v>
      </c>
      <c r="E1562" s="138"/>
      <c r="F1562" s="1730" t="s">
        <v>3076</v>
      </c>
      <c r="G1562" s="138">
        <v>40044873</v>
      </c>
      <c r="H1562" s="143" t="s">
        <v>4184</v>
      </c>
      <c r="I1562" s="143"/>
      <c r="J1562" s="143"/>
      <c r="K1562" s="143"/>
      <c r="L1562" s="143"/>
      <c r="M1562" s="143"/>
      <c r="N1562" s="1525"/>
      <c r="O1562" s="138">
        <v>1076</v>
      </c>
      <c r="P1562" s="169">
        <v>44255</v>
      </c>
      <c r="Q1562" s="138" t="s">
        <v>4183</v>
      </c>
      <c r="R1562" s="138" t="s">
        <v>4180</v>
      </c>
      <c r="S1562" s="138" t="s">
        <v>309</v>
      </c>
      <c r="T1562" s="138" t="s">
        <v>60</v>
      </c>
      <c r="U1562" s="138" t="s">
        <v>2869</v>
      </c>
      <c r="V1562" s="1729" t="s">
        <v>4185</v>
      </c>
      <c r="W1562" s="138">
        <v>7</v>
      </c>
      <c r="X1562" s="233" t="s">
        <v>4186</v>
      </c>
      <c r="Y1562" s="138">
        <v>9261</v>
      </c>
      <c r="Z1562" s="170">
        <v>17</v>
      </c>
      <c r="AA1562" s="233">
        <v>0.01</v>
      </c>
      <c r="AB1562" s="486">
        <v>17000</v>
      </c>
      <c r="AC1562" s="975">
        <v>0</v>
      </c>
      <c r="AD1562" s="1484">
        <v>0</v>
      </c>
      <c r="AE1562" s="1484">
        <v>1</v>
      </c>
      <c r="AF1562" s="1484" t="s">
        <v>4209</v>
      </c>
      <c r="AG1562" s="1740">
        <v>40042189</v>
      </c>
      <c r="AH1562" s="1740">
        <v>1076</v>
      </c>
      <c r="AI1562" s="1473" t="s">
        <v>3030</v>
      </c>
      <c r="AJ1562" s="1526" t="s">
        <v>4189</v>
      </c>
      <c r="AK1562" s="138"/>
      <c r="AL1562" s="138"/>
      <c r="AM1562" s="138"/>
      <c r="AN1562" s="138"/>
      <c r="AO1562" s="171"/>
      <c r="AP1562" s="138"/>
      <c r="AQ1562" s="172"/>
      <c r="AR1562" s="170"/>
      <c r="AS1562" s="138"/>
      <c r="AT1562" s="138"/>
      <c r="AU1562" s="138"/>
    </row>
    <row r="1563" spans="1:47" s="73" customFormat="1" ht="15.5" customHeight="1" x14ac:dyDescent="0.2">
      <c r="A1563" s="142"/>
      <c r="B1563" s="138"/>
      <c r="C1563" s="12"/>
      <c r="D1563" s="2023" t="s">
        <v>3081</v>
      </c>
      <c r="E1563" s="138"/>
      <c r="F1563" s="138" t="s">
        <v>4191</v>
      </c>
      <c r="G1563" s="138">
        <v>40048502</v>
      </c>
      <c r="H1563" s="143" t="s">
        <v>4187</v>
      </c>
      <c r="I1563" s="143"/>
      <c r="J1563" s="143"/>
      <c r="K1563" s="143"/>
      <c r="L1563" s="143"/>
      <c r="M1563" s="143"/>
      <c r="N1563" s="1525"/>
      <c r="O1563" s="138">
        <v>1077</v>
      </c>
      <c r="P1563" s="169">
        <v>44255</v>
      </c>
      <c r="Q1563" s="138" t="s">
        <v>4188</v>
      </c>
      <c r="R1563" s="138" t="s">
        <v>4183</v>
      </c>
      <c r="S1563" s="138" t="s">
        <v>309</v>
      </c>
      <c r="T1563" s="138" t="s">
        <v>60</v>
      </c>
      <c r="U1563" s="138" t="s">
        <v>2869</v>
      </c>
      <c r="V1563" s="170" t="s">
        <v>4185</v>
      </c>
      <c r="W1563" s="138">
        <v>7</v>
      </c>
      <c r="X1563" s="233" t="s">
        <v>4190</v>
      </c>
      <c r="Y1563" s="138">
        <v>77778</v>
      </c>
      <c r="Z1563" s="170">
        <v>17</v>
      </c>
      <c r="AA1563" s="485">
        <v>0.01</v>
      </c>
      <c r="AB1563" s="486">
        <v>17000</v>
      </c>
      <c r="AC1563" s="975">
        <v>0</v>
      </c>
      <c r="AD1563" s="1484">
        <v>0</v>
      </c>
      <c r="AE1563" s="1484">
        <v>1</v>
      </c>
      <c r="AF1563" s="1484" t="s">
        <v>4209</v>
      </c>
      <c r="AG1563" s="1740">
        <v>40042189</v>
      </c>
      <c r="AH1563" s="1740">
        <v>1077</v>
      </c>
      <c r="AI1563" s="1473" t="s">
        <v>3030</v>
      </c>
      <c r="AJ1563" s="1526"/>
      <c r="AK1563" s="138"/>
      <c r="AL1563" s="138"/>
      <c r="AM1563" s="138"/>
      <c r="AN1563" s="138"/>
      <c r="AO1563" s="171"/>
      <c r="AP1563" s="138"/>
      <c r="AQ1563" s="172"/>
      <c r="AR1563" s="170"/>
      <c r="AS1563" s="138"/>
      <c r="AT1563" s="138"/>
      <c r="AU1563" s="138"/>
    </row>
    <row r="1564" spans="1:47" s="73" customFormat="1" ht="15" customHeight="1" x14ac:dyDescent="0.2">
      <c r="A1564" s="142"/>
      <c r="B1564" s="138"/>
      <c r="C1564" s="12"/>
      <c r="D1564" s="2023" t="s">
        <v>2946</v>
      </c>
      <c r="E1564" s="138"/>
      <c r="F1564" s="138" t="s">
        <v>4198</v>
      </c>
      <c r="G1564" s="138">
        <v>40097062</v>
      </c>
      <c r="H1564" s="143" t="s">
        <v>4192</v>
      </c>
      <c r="I1564" s="143"/>
      <c r="J1564" s="143"/>
      <c r="K1564" s="143"/>
      <c r="L1564" s="143"/>
      <c r="M1564" s="143"/>
      <c r="N1564" s="1525"/>
      <c r="O1564" s="138">
        <v>1078</v>
      </c>
      <c r="P1564" s="169">
        <v>44256</v>
      </c>
      <c r="Q1564" s="138" t="s">
        <v>4193</v>
      </c>
      <c r="R1564" s="138" t="s">
        <v>4188</v>
      </c>
      <c r="S1564" s="138" t="s">
        <v>309</v>
      </c>
      <c r="T1564" s="138" t="s">
        <v>60</v>
      </c>
      <c r="U1564" s="138" t="s">
        <v>2869</v>
      </c>
      <c r="V1564" s="170" t="s">
        <v>4185</v>
      </c>
      <c r="W1564" s="138">
        <v>7</v>
      </c>
      <c r="X1564" s="233" t="s">
        <v>4194</v>
      </c>
      <c r="Y1564" s="138">
        <v>11564</v>
      </c>
      <c r="Z1564" s="170">
        <v>17</v>
      </c>
      <c r="AA1564" s="485">
        <v>0.25</v>
      </c>
      <c r="AB1564" s="198">
        <v>25000</v>
      </c>
      <c r="AC1564" s="975">
        <v>0</v>
      </c>
      <c r="AD1564" s="1484">
        <v>0</v>
      </c>
      <c r="AE1564" s="1484">
        <v>1</v>
      </c>
      <c r="AF1564" s="1484" t="s">
        <v>4210</v>
      </c>
      <c r="AG1564" s="1740">
        <v>40048502</v>
      </c>
      <c r="AH1564" s="1740">
        <v>1078</v>
      </c>
      <c r="AI1564" s="1473" t="s">
        <v>3030</v>
      </c>
      <c r="AJ1564" s="1526" t="s">
        <v>4195</v>
      </c>
      <c r="AK1564" s="138"/>
      <c r="AL1564" s="138"/>
      <c r="AM1564" s="138"/>
      <c r="AN1564" s="138"/>
      <c r="AO1564" s="171"/>
      <c r="AP1564" s="138"/>
      <c r="AQ1564" s="172"/>
      <c r="AR1564" s="170"/>
      <c r="AS1564" s="138"/>
      <c r="AT1564" s="138"/>
      <c r="AU1564" s="138"/>
    </row>
    <row r="1565" spans="1:47" s="73" customFormat="1" ht="15" customHeight="1" x14ac:dyDescent="0.2">
      <c r="A1565" s="142"/>
      <c r="B1565" s="138"/>
      <c r="C1565" s="12"/>
      <c r="D1565" s="2023" t="s">
        <v>3628</v>
      </c>
      <c r="E1565" s="138"/>
      <c r="F1565" s="138" t="s">
        <v>2026</v>
      </c>
      <c r="G1565" s="138">
        <v>40186408</v>
      </c>
      <c r="H1565" s="143" t="s">
        <v>4196</v>
      </c>
      <c r="I1565" s="143"/>
      <c r="J1565" s="143"/>
      <c r="K1565" s="143"/>
      <c r="L1565" s="143"/>
      <c r="M1565" s="143"/>
      <c r="N1565" s="1525"/>
      <c r="O1565" s="138">
        <v>1079</v>
      </c>
      <c r="P1565" s="169">
        <v>44258</v>
      </c>
      <c r="Q1565" s="138" t="s">
        <v>4200</v>
      </c>
      <c r="R1565" s="138" t="s">
        <v>4193</v>
      </c>
      <c r="S1565" s="138" t="s">
        <v>309</v>
      </c>
      <c r="T1565" s="138" t="s">
        <v>60</v>
      </c>
      <c r="U1565" s="138" t="s">
        <v>2869</v>
      </c>
      <c r="V1565" s="170" t="s">
        <v>4185</v>
      </c>
      <c r="W1565" s="138">
        <v>7</v>
      </c>
      <c r="X1565" s="233" t="s">
        <v>4197</v>
      </c>
      <c r="Y1565" s="138">
        <v>2359</v>
      </c>
      <c r="Z1565" s="170">
        <v>17</v>
      </c>
      <c r="AA1565" s="233">
        <v>0.01</v>
      </c>
      <c r="AB1565" s="486">
        <v>25000</v>
      </c>
      <c r="AC1565" s="975">
        <v>0</v>
      </c>
      <c r="AD1565" s="1484">
        <v>0</v>
      </c>
      <c r="AE1565" s="1484">
        <v>1</v>
      </c>
      <c r="AF1565" s="1484" t="s">
        <v>4209</v>
      </c>
      <c r="AG1565" s="1770">
        <v>40235158</v>
      </c>
      <c r="AH1565" s="1740">
        <v>1079</v>
      </c>
      <c r="AI1565" s="1473" t="s">
        <v>3030</v>
      </c>
      <c r="AJ1565" s="1526" t="s">
        <v>4212</v>
      </c>
      <c r="AK1565" s="138"/>
      <c r="AL1565" s="138"/>
      <c r="AM1565" s="138"/>
      <c r="AN1565" s="138"/>
      <c r="AO1565" s="171"/>
      <c r="AP1565" s="138"/>
      <c r="AQ1565" s="172"/>
      <c r="AR1565" s="170"/>
      <c r="AS1565" s="138"/>
      <c r="AT1565" s="138"/>
      <c r="AU1565" s="138"/>
    </row>
    <row r="1566" spans="1:47" s="73" customFormat="1" ht="15" customHeight="1" x14ac:dyDescent="0.2">
      <c r="A1566" s="142"/>
      <c r="B1566" s="138"/>
      <c r="C1566" s="1731" t="s">
        <v>4202</v>
      </c>
      <c r="D1566" s="2023"/>
      <c r="E1566" s="138"/>
      <c r="F1566" s="138"/>
      <c r="G1566" s="138"/>
      <c r="H1566" s="143"/>
      <c r="I1566" s="143"/>
      <c r="J1566" s="143"/>
      <c r="K1566" s="143"/>
      <c r="L1566" s="143"/>
      <c r="M1566" s="143"/>
      <c r="N1566" s="1525"/>
      <c r="O1566" s="138"/>
      <c r="P1566" s="169"/>
      <c r="Q1566" s="138"/>
      <c r="R1566" s="138"/>
      <c r="S1566" s="138"/>
      <c r="T1566" s="138"/>
      <c r="U1566" s="138"/>
      <c r="V1566" s="170"/>
      <c r="W1566" s="138"/>
      <c r="X1566" s="233"/>
      <c r="Y1566" s="138"/>
      <c r="Z1566" s="170"/>
      <c r="AA1566" s="233"/>
      <c r="AB1566" s="486"/>
      <c r="AC1566" s="975"/>
      <c r="AD1566" s="1484"/>
      <c r="AE1566" s="1484"/>
      <c r="AF1566" s="1484"/>
      <c r="AG1566" s="1740"/>
      <c r="AH1566" s="1740"/>
      <c r="AI1566" s="1473"/>
      <c r="AJ1566" s="1526"/>
      <c r="AK1566" s="138"/>
      <c r="AL1566" s="138"/>
      <c r="AM1566" s="138"/>
      <c r="AN1566" s="138"/>
      <c r="AO1566" s="171"/>
      <c r="AP1566" s="138"/>
      <c r="AQ1566" s="172"/>
      <c r="AR1566" s="170"/>
      <c r="AS1566" s="138"/>
      <c r="AT1566" s="138"/>
      <c r="AU1566" s="138"/>
    </row>
    <row r="1567" spans="1:47" s="73" customFormat="1" ht="15" customHeight="1" x14ac:dyDescent="0.2">
      <c r="A1567" s="142"/>
      <c r="B1567" s="138"/>
      <c r="C1567" s="12"/>
      <c r="D1567" s="2023" t="s">
        <v>2946</v>
      </c>
      <c r="E1567" s="138"/>
      <c r="F1567" s="138"/>
      <c r="G1567" s="138">
        <v>40276691</v>
      </c>
      <c r="H1567" s="143" t="s">
        <v>4199</v>
      </c>
      <c r="I1567" s="143"/>
      <c r="J1567" s="143"/>
      <c r="K1567" s="143"/>
      <c r="L1567" s="143"/>
      <c r="M1567" s="143"/>
      <c r="N1567" s="1525"/>
      <c r="O1567" s="138">
        <v>1080</v>
      </c>
      <c r="P1567" s="169">
        <v>44260</v>
      </c>
      <c r="Q1567" s="138" t="s">
        <v>4201</v>
      </c>
      <c r="R1567" s="138" t="s">
        <v>4193</v>
      </c>
      <c r="S1567" s="138" t="s">
        <v>309</v>
      </c>
      <c r="T1567" s="138" t="s">
        <v>60</v>
      </c>
      <c r="U1567" s="138" t="s">
        <v>2869</v>
      </c>
      <c r="V1567" s="170" t="s">
        <v>4185</v>
      </c>
      <c r="W1567" s="138">
        <v>7</v>
      </c>
      <c r="X1567" s="485" t="s">
        <v>4194</v>
      </c>
      <c r="Y1567" s="138">
        <v>11446</v>
      </c>
      <c r="Z1567" s="170">
        <v>17</v>
      </c>
      <c r="AA1567" s="485">
        <v>0.25</v>
      </c>
      <c r="AB1567" s="138">
        <v>25000</v>
      </c>
      <c r="AC1567" s="975">
        <v>0</v>
      </c>
      <c r="AD1567" s="1484">
        <v>0</v>
      </c>
      <c r="AE1567" s="1484">
        <v>1</v>
      </c>
      <c r="AF1567" s="1484" t="s">
        <v>4210</v>
      </c>
      <c r="AG1567" s="1740">
        <v>40048502</v>
      </c>
      <c r="AH1567" s="1740">
        <v>1080</v>
      </c>
      <c r="AI1567" s="1473" t="s">
        <v>3030</v>
      </c>
      <c r="AJ1567" s="1526" t="s">
        <v>4234</v>
      </c>
      <c r="AK1567" s="138"/>
      <c r="AL1567" s="138"/>
      <c r="AM1567" s="138"/>
      <c r="AN1567" s="138"/>
      <c r="AO1567" s="171"/>
      <c r="AP1567" s="138"/>
      <c r="AQ1567" s="172"/>
      <c r="AR1567" s="170"/>
      <c r="AS1567" s="138"/>
      <c r="AT1567" s="138"/>
      <c r="AU1567" s="138"/>
    </row>
    <row r="1568" spans="1:47" s="73" customFormat="1" ht="15" customHeight="1" x14ac:dyDescent="0.2">
      <c r="A1568" s="142"/>
      <c r="B1568" s="138"/>
      <c r="C1568" s="12"/>
      <c r="D1568" s="2023" t="s">
        <v>3081</v>
      </c>
      <c r="E1568" s="138"/>
      <c r="F1568" s="863" t="s">
        <v>923</v>
      </c>
      <c r="G1568" s="138">
        <v>40239914</v>
      </c>
      <c r="H1568" s="143" t="s">
        <v>4203</v>
      </c>
      <c r="I1568" s="143"/>
      <c r="J1568" s="143"/>
      <c r="K1568" s="143"/>
      <c r="L1568" s="143"/>
      <c r="M1568" s="143"/>
      <c r="N1568" s="1525"/>
      <c r="O1568" s="138">
        <v>1081</v>
      </c>
      <c r="P1568" s="169">
        <v>44259</v>
      </c>
      <c r="Q1568" s="138" t="s">
        <v>4204</v>
      </c>
      <c r="R1568" s="1774" t="s">
        <v>4180</v>
      </c>
      <c r="S1568" s="138" t="s">
        <v>309</v>
      </c>
      <c r="T1568" s="138" t="s">
        <v>60</v>
      </c>
      <c r="U1568" s="138" t="s">
        <v>2869</v>
      </c>
      <c r="V1568" s="170" t="s">
        <v>254</v>
      </c>
      <c r="W1568" s="138">
        <v>7</v>
      </c>
      <c r="X1568" s="485">
        <v>2000000</v>
      </c>
      <c r="Y1568" s="485">
        <v>2000000</v>
      </c>
      <c r="Z1568" s="170">
        <v>17</v>
      </c>
      <c r="AA1568" s="485">
        <v>5.0000000000000002E-5</v>
      </c>
      <c r="AB1568" s="486">
        <v>17000</v>
      </c>
      <c r="AC1568" s="975">
        <v>0</v>
      </c>
      <c r="AD1568" s="1484">
        <v>0</v>
      </c>
      <c r="AE1568" s="1484">
        <v>1</v>
      </c>
      <c r="AF1568" s="1484" t="s">
        <v>4208</v>
      </c>
      <c r="AG1568" s="1740" t="s">
        <v>308</v>
      </c>
      <c r="AH1568" s="1740">
        <v>1081</v>
      </c>
      <c r="AI1568" s="1473" t="s">
        <v>3030</v>
      </c>
      <c r="AJ1568" s="1526" t="s">
        <v>4205</v>
      </c>
      <c r="AK1568" s="138"/>
      <c r="AL1568" s="138"/>
      <c r="AM1568" s="138"/>
      <c r="AN1568" s="138"/>
      <c r="AO1568" s="171"/>
      <c r="AP1568" s="138"/>
      <c r="AQ1568" s="172"/>
      <c r="AR1568" s="170"/>
      <c r="AS1568" s="138"/>
      <c r="AT1568" s="138"/>
      <c r="AU1568" s="138"/>
    </row>
    <row r="1569" spans="1:47" s="73" customFormat="1" ht="15" customHeight="1" x14ac:dyDescent="0.2">
      <c r="A1569" s="142"/>
      <c r="B1569" s="138"/>
      <c r="C1569" s="12"/>
      <c r="D1569" s="2023"/>
      <c r="E1569" s="138"/>
      <c r="F1569" s="138" t="s">
        <v>4226</v>
      </c>
      <c r="G1569" s="138">
        <v>40246497</v>
      </c>
      <c r="H1569" s="143" t="s">
        <v>4207</v>
      </c>
      <c r="I1569" s="143"/>
      <c r="J1569" s="143"/>
      <c r="K1569" s="143"/>
      <c r="L1569" s="143"/>
      <c r="M1569" s="143"/>
      <c r="N1569" s="1525"/>
      <c r="O1569" s="138">
        <v>1082</v>
      </c>
      <c r="P1569" s="169">
        <v>44259</v>
      </c>
      <c r="Q1569" s="138" t="s">
        <v>4206</v>
      </c>
      <c r="R1569" s="138" t="s">
        <v>4188</v>
      </c>
      <c r="S1569" s="138" t="s">
        <v>309</v>
      </c>
      <c r="T1569" s="138" t="s">
        <v>60</v>
      </c>
      <c r="U1569" s="138" t="s">
        <v>2869</v>
      </c>
      <c r="V1569" s="170" t="s">
        <v>4185</v>
      </c>
      <c r="W1569" s="138">
        <v>7</v>
      </c>
      <c r="X1569" s="1773" t="s">
        <v>4190</v>
      </c>
      <c r="Y1569" s="138"/>
      <c r="Z1569" s="170">
        <v>17</v>
      </c>
      <c r="AA1569" s="485">
        <v>0.01</v>
      </c>
      <c r="AB1569" s="486">
        <v>17000</v>
      </c>
      <c r="AC1569" s="975">
        <v>0</v>
      </c>
      <c r="AD1569" s="1484">
        <v>0</v>
      </c>
      <c r="AE1569" s="1484">
        <v>1</v>
      </c>
      <c r="AF1569" s="1484" t="s">
        <v>4209</v>
      </c>
      <c r="AG1569" s="1740">
        <v>40042189</v>
      </c>
      <c r="AH1569" s="1740">
        <v>1082</v>
      </c>
      <c r="AI1569" s="1473" t="s">
        <v>3030</v>
      </c>
      <c r="AJ1569" s="1387" t="s">
        <v>4211</v>
      </c>
      <c r="AK1569" s="138"/>
      <c r="AL1569" s="138"/>
      <c r="AM1569" s="138"/>
      <c r="AN1569" s="138"/>
      <c r="AO1569" s="171"/>
      <c r="AP1569" s="138"/>
      <c r="AQ1569" s="172"/>
      <c r="AR1569" s="170"/>
      <c r="AS1569" s="138"/>
      <c r="AT1569" s="138"/>
      <c r="AU1569" s="138"/>
    </row>
    <row r="1571" spans="1:47" s="83" customFormat="1" ht="15" customHeight="1" x14ac:dyDescent="0.2">
      <c r="A1571" s="104"/>
      <c r="B1571" s="139"/>
      <c r="C1571" s="104"/>
      <c r="D1571" s="2021"/>
      <c r="E1571" s="139"/>
      <c r="F1571" s="139" t="s">
        <v>1127</v>
      </c>
      <c r="G1571" s="139">
        <v>40241538</v>
      </c>
      <c r="H1571" s="166" t="s">
        <v>4214</v>
      </c>
      <c r="I1571" s="166"/>
      <c r="J1571" s="166"/>
      <c r="K1571" s="166"/>
      <c r="L1571" s="166"/>
      <c r="M1571" s="166"/>
      <c r="N1571" s="1571"/>
      <c r="O1571" s="139">
        <v>1083</v>
      </c>
      <c r="P1571" s="296">
        <v>44259</v>
      </c>
      <c r="Q1571" s="139" t="s">
        <v>4213</v>
      </c>
      <c r="R1571" s="139" t="s">
        <v>4193</v>
      </c>
      <c r="S1571" s="139" t="s">
        <v>309</v>
      </c>
      <c r="T1571" s="139" t="s">
        <v>60</v>
      </c>
      <c r="U1571" s="139" t="s">
        <v>2869</v>
      </c>
      <c r="V1571" s="1771" t="s">
        <v>4216</v>
      </c>
      <c r="W1571" s="139">
        <v>7</v>
      </c>
      <c r="X1571" s="326" t="s">
        <v>4218</v>
      </c>
      <c r="Y1571" s="139">
        <v>7112</v>
      </c>
      <c r="Z1571" s="297">
        <v>17</v>
      </c>
      <c r="AA1571" s="326">
        <v>1.2E-2</v>
      </c>
      <c r="AB1571" s="325">
        <v>25000</v>
      </c>
      <c r="AC1571" s="862">
        <v>0</v>
      </c>
      <c r="AD1571" s="610">
        <v>0</v>
      </c>
      <c r="AE1571" s="610">
        <v>1</v>
      </c>
      <c r="AF1571" s="1772" t="s">
        <v>4215</v>
      </c>
      <c r="AG1571" s="1741">
        <v>40097062</v>
      </c>
      <c r="AH1571" s="1741">
        <v>1078</v>
      </c>
      <c r="AI1571" s="1572" t="s">
        <v>3030</v>
      </c>
      <c r="AJ1571" s="1394" t="s">
        <v>4217</v>
      </c>
      <c r="AK1571" s="139"/>
      <c r="AL1571" s="139"/>
      <c r="AM1571" s="139"/>
      <c r="AN1571" s="139"/>
      <c r="AO1571" s="299"/>
      <c r="AP1571" s="139"/>
      <c r="AQ1571" s="300"/>
      <c r="AR1571" s="297"/>
      <c r="AS1571" s="139"/>
      <c r="AT1571" s="139"/>
      <c r="AU1571" s="139"/>
    </row>
    <row r="1572" spans="1:47" s="83" customFormat="1" ht="15" customHeight="1" x14ac:dyDescent="0.2">
      <c r="A1572" s="104"/>
      <c r="B1572" s="139"/>
      <c r="C1572" s="104"/>
      <c r="D1572" s="2021"/>
      <c r="E1572" s="139"/>
      <c r="F1572" s="139" t="s">
        <v>2543</v>
      </c>
      <c r="G1572" s="139">
        <v>40246778</v>
      </c>
      <c r="H1572" s="166" t="s">
        <v>4219</v>
      </c>
      <c r="I1572" s="166"/>
      <c r="J1572" s="166"/>
      <c r="K1572" s="166"/>
      <c r="L1572" s="166"/>
      <c r="M1572" s="166"/>
      <c r="N1572" s="1571"/>
      <c r="O1572" s="139">
        <v>1084</v>
      </c>
      <c r="P1572" s="296">
        <v>44259</v>
      </c>
      <c r="Q1572" s="139" t="s">
        <v>4220</v>
      </c>
      <c r="R1572" s="139" t="s">
        <v>4213</v>
      </c>
      <c r="S1572" s="139" t="s">
        <v>309</v>
      </c>
      <c r="T1572" s="139" t="s">
        <v>60</v>
      </c>
      <c r="U1572" s="139" t="s">
        <v>2869</v>
      </c>
      <c r="V1572" s="1771" t="s">
        <v>4216</v>
      </c>
      <c r="W1572" s="139">
        <v>7</v>
      </c>
      <c r="X1572" s="326" t="s">
        <v>4218</v>
      </c>
      <c r="Y1572" s="139">
        <v>7112</v>
      </c>
      <c r="Z1572" s="297">
        <v>17</v>
      </c>
      <c r="AA1572" s="326">
        <v>1.2E-2</v>
      </c>
      <c r="AB1572" s="325">
        <v>25000</v>
      </c>
      <c r="AC1572" s="862">
        <v>0</v>
      </c>
      <c r="AD1572" s="610">
        <v>0</v>
      </c>
      <c r="AE1572" s="610">
        <v>1</v>
      </c>
      <c r="AF1572" s="1772" t="s">
        <v>4215</v>
      </c>
      <c r="AG1572" s="1741">
        <v>40097062</v>
      </c>
      <c r="AH1572" s="1741">
        <v>1078</v>
      </c>
      <c r="AI1572" s="1572" t="s">
        <v>3030</v>
      </c>
      <c r="AJ1572" s="1394" t="s">
        <v>4221</v>
      </c>
      <c r="AK1572" s="139"/>
      <c r="AL1572" s="139"/>
      <c r="AM1572" s="139"/>
      <c r="AN1572" s="139"/>
      <c r="AO1572" s="299"/>
      <c r="AP1572" s="139"/>
      <c r="AQ1572" s="300"/>
      <c r="AR1572" s="297"/>
      <c r="AS1572" s="139"/>
      <c r="AT1572" s="139"/>
      <c r="AU1572" s="139"/>
    </row>
    <row r="1573" spans="1:47" ht="16" x14ac:dyDescent="0.2">
      <c r="F1573" s="2" t="s">
        <v>2543</v>
      </c>
      <c r="G1573" s="1">
        <v>40245336</v>
      </c>
      <c r="H1573" s="11" t="s">
        <v>4224</v>
      </c>
    </row>
    <row r="1574" spans="1:47" s="83" customFormat="1" ht="15" customHeight="1" x14ac:dyDescent="0.2">
      <c r="A1574" s="104"/>
      <c r="B1574" s="139"/>
      <c r="C1574" s="104"/>
      <c r="D1574" s="2021"/>
      <c r="E1574" s="139"/>
      <c r="F1574" s="139"/>
      <c r="G1574" s="139">
        <v>40265765</v>
      </c>
      <c r="H1574" s="166" t="s">
        <v>4223</v>
      </c>
      <c r="I1574" s="166"/>
      <c r="J1574" s="166"/>
      <c r="K1574" s="166"/>
      <c r="L1574" s="166"/>
      <c r="M1574" s="166"/>
      <c r="N1574" s="1571"/>
      <c r="O1574" s="139">
        <v>1085</v>
      </c>
      <c r="P1574" s="296">
        <v>44259</v>
      </c>
      <c r="Q1574" s="139" t="s">
        <v>4222</v>
      </c>
      <c r="R1574" s="139" t="s">
        <v>4220</v>
      </c>
      <c r="S1574" s="139" t="s">
        <v>309</v>
      </c>
      <c r="T1574" s="139" t="s">
        <v>60</v>
      </c>
      <c r="U1574" s="139" t="s">
        <v>2869</v>
      </c>
      <c r="V1574" s="1771" t="s">
        <v>4216</v>
      </c>
      <c r="W1574" s="139">
        <v>7</v>
      </c>
      <c r="X1574" s="326" t="s">
        <v>4218</v>
      </c>
      <c r="Y1574" s="139">
        <v>7112</v>
      </c>
      <c r="Z1574" s="297">
        <v>17</v>
      </c>
      <c r="AA1574" s="326">
        <v>1.2E-2</v>
      </c>
      <c r="AB1574" s="325">
        <v>25000</v>
      </c>
      <c r="AC1574" s="862">
        <v>0</v>
      </c>
      <c r="AD1574" s="610">
        <v>0</v>
      </c>
      <c r="AE1574" s="610">
        <v>1</v>
      </c>
      <c r="AF1574" s="1772" t="s">
        <v>4215</v>
      </c>
      <c r="AG1574" s="1741">
        <v>40097062</v>
      </c>
      <c r="AH1574" s="1741">
        <v>1078</v>
      </c>
      <c r="AI1574" s="1572" t="s">
        <v>3030</v>
      </c>
      <c r="AJ1574" s="1394" t="s">
        <v>4225</v>
      </c>
      <c r="AK1574" s="139"/>
      <c r="AL1574" s="139"/>
      <c r="AM1574" s="139"/>
      <c r="AN1574" s="139"/>
      <c r="AO1574" s="299"/>
      <c r="AP1574" s="139"/>
      <c r="AQ1574" s="300"/>
      <c r="AR1574" s="297"/>
      <c r="AS1574" s="139"/>
      <c r="AT1574" s="139"/>
      <c r="AU1574" s="139"/>
    </row>
    <row r="1575" spans="1:47" s="83" customFormat="1" ht="15" customHeight="1" x14ac:dyDescent="0.2">
      <c r="A1575" s="104"/>
      <c r="B1575" s="139"/>
      <c r="C1575" s="104"/>
      <c r="D1575" s="2021"/>
      <c r="E1575" s="139"/>
      <c r="F1575" s="139"/>
      <c r="G1575" s="139">
        <v>40267641</v>
      </c>
      <c r="H1575" s="166" t="s">
        <v>4228</v>
      </c>
      <c r="I1575" s="166"/>
      <c r="J1575" s="166"/>
      <c r="K1575" s="166"/>
      <c r="L1575" s="166"/>
      <c r="M1575" s="166"/>
      <c r="N1575" s="1571"/>
      <c r="O1575" s="139">
        <v>1086</v>
      </c>
      <c r="P1575" s="296">
        <v>44260</v>
      </c>
      <c r="Q1575" s="139" t="s">
        <v>4227</v>
      </c>
      <c r="R1575" s="139" t="s">
        <v>4222</v>
      </c>
      <c r="S1575" s="139" t="s">
        <v>309</v>
      </c>
      <c r="T1575" s="139" t="s">
        <v>60</v>
      </c>
      <c r="U1575" s="139" t="s">
        <v>2869</v>
      </c>
      <c r="V1575" s="1771" t="s">
        <v>4216</v>
      </c>
      <c r="W1575" s="139">
        <v>7</v>
      </c>
      <c r="X1575" s="326" t="s">
        <v>4218</v>
      </c>
      <c r="Y1575" s="139">
        <v>7112</v>
      </c>
      <c r="Z1575" s="297">
        <v>17</v>
      </c>
      <c r="AA1575" s="326">
        <v>1.2E-2</v>
      </c>
      <c r="AB1575" s="325">
        <v>25000</v>
      </c>
      <c r="AC1575" s="862">
        <v>0</v>
      </c>
      <c r="AD1575" s="610">
        <v>0</v>
      </c>
      <c r="AE1575" s="610">
        <v>1</v>
      </c>
      <c r="AF1575" s="1772" t="s">
        <v>4215</v>
      </c>
      <c r="AG1575" s="1741">
        <v>40097062</v>
      </c>
      <c r="AH1575" s="1741">
        <v>1078</v>
      </c>
      <c r="AI1575" s="1572" t="s">
        <v>3030</v>
      </c>
      <c r="AJ1575" s="1394" t="s">
        <v>4229</v>
      </c>
      <c r="AK1575" s="139"/>
      <c r="AL1575" s="139"/>
      <c r="AM1575" s="139"/>
      <c r="AN1575" s="139"/>
      <c r="AO1575" s="299"/>
      <c r="AP1575" s="139"/>
      <c r="AQ1575" s="300"/>
      <c r="AR1575" s="297"/>
      <c r="AS1575" s="139"/>
      <c r="AT1575" s="139"/>
      <c r="AU1575" s="139"/>
    </row>
    <row r="1576" spans="1:47" s="83" customFormat="1" ht="15" customHeight="1" x14ac:dyDescent="0.2">
      <c r="A1576" s="104"/>
      <c r="B1576" s="139"/>
      <c r="C1576" s="104"/>
      <c r="D1576" s="2021"/>
      <c r="E1576" s="139"/>
      <c r="F1576" s="139" t="s">
        <v>4233</v>
      </c>
      <c r="G1576" s="139">
        <v>40267802</v>
      </c>
      <c r="H1576" s="166" t="s">
        <v>4231</v>
      </c>
      <c r="I1576" s="166"/>
      <c r="J1576" s="166"/>
      <c r="K1576" s="166"/>
      <c r="L1576" s="166"/>
      <c r="M1576" s="166"/>
      <c r="N1576" s="1571"/>
      <c r="O1576" s="139">
        <v>1087</v>
      </c>
      <c r="P1576" s="296">
        <v>44260</v>
      </c>
      <c r="Q1576" s="139" t="s">
        <v>4230</v>
      </c>
      <c r="R1576" s="139" t="s">
        <v>4213</v>
      </c>
      <c r="S1576" s="139" t="s">
        <v>309</v>
      </c>
      <c r="T1576" s="139" t="s">
        <v>60</v>
      </c>
      <c r="U1576" s="139" t="s">
        <v>2869</v>
      </c>
      <c r="V1576" s="1771" t="s">
        <v>4216</v>
      </c>
      <c r="W1576" s="139">
        <v>7</v>
      </c>
      <c r="X1576" s="326" t="s">
        <v>4218</v>
      </c>
      <c r="Y1576" s="139">
        <v>7112</v>
      </c>
      <c r="Z1576" s="297">
        <v>17</v>
      </c>
      <c r="AA1576" s="326">
        <v>1.2E-2</v>
      </c>
      <c r="AB1576" s="325">
        <v>25000</v>
      </c>
      <c r="AC1576" s="862">
        <v>0</v>
      </c>
      <c r="AD1576" s="610">
        <v>0</v>
      </c>
      <c r="AE1576" s="610">
        <v>1</v>
      </c>
      <c r="AF1576" s="1772" t="s">
        <v>4215</v>
      </c>
      <c r="AG1576" s="1741">
        <v>40097062</v>
      </c>
      <c r="AH1576" s="1741">
        <v>1078</v>
      </c>
      <c r="AI1576" s="1572" t="s">
        <v>3030</v>
      </c>
      <c r="AJ1576" s="1394" t="s">
        <v>4232</v>
      </c>
      <c r="AK1576" s="139"/>
      <c r="AL1576" s="139"/>
      <c r="AM1576" s="139"/>
      <c r="AN1576" s="139"/>
      <c r="AO1576" s="299"/>
      <c r="AP1576" s="139"/>
      <c r="AQ1576" s="300"/>
      <c r="AR1576" s="297"/>
      <c r="AS1576" s="139"/>
      <c r="AT1576" s="139"/>
      <c r="AU1576" s="139"/>
    </row>
    <row r="1578" spans="1:47" s="73" customFormat="1" ht="15" customHeight="1" x14ac:dyDescent="0.2">
      <c r="A1578" s="142"/>
      <c r="B1578" s="138"/>
      <c r="C1578" s="12"/>
      <c r="D1578" s="2023" t="s">
        <v>4239</v>
      </c>
      <c r="E1578" s="138"/>
      <c r="F1578" s="138"/>
      <c r="G1578" s="138">
        <v>40322672</v>
      </c>
      <c r="H1578" s="143" t="s">
        <v>4235</v>
      </c>
      <c r="I1578" s="143"/>
      <c r="J1578" s="143"/>
      <c r="K1578" s="143"/>
      <c r="L1578" s="143"/>
      <c r="M1578" s="143"/>
      <c r="N1578" s="1525"/>
      <c r="O1578" s="138">
        <v>1088</v>
      </c>
      <c r="P1578" s="169">
        <v>44261</v>
      </c>
      <c r="Q1578" s="138" t="s">
        <v>4236</v>
      </c>
      <c r="R1578" s="138" t="s">
        <v>4206</v>
      </c>
      <c r="S1578" s="138" t="s">
        <v>309</v>
      </c>
      <c r="T1578" s="138" t="s">
        <v>60</v>
      </c>
      <c r="U1578" s="138" t="s">
        <v>2869</v>
      </c>
      <c r="V1578" s="170" t="s">
        <v>4185</v>
      </c>
      <c r="W1578" s="138">
        <v>7</v>
      </c>
      <c r="X1578" s="1773" t="s">
        <v>4237</v>
      </c>
      <c r="Y1578" s="138"/>
      <c r="Z1578" s="170">
        <v>17</v>
      </c>
      <c r="AA1578" s="485">
        <v>0.01</v>
      </c>
      <c r="AB1578" s="486">
        <v>17000</v>
      </c>
      <c r="AC1578" s="975">
        <v>0</v>
      </c>
      <c r="AD1578" s="1484">
        <v>0</v>
      </c>
      <c r="AE1578" s="1484">
        <v>1</v>
      </c>
      <c r="AF1578" s="1484" t="s">
        <v>4209</v>
      </c>
      <c r="AG1578" s="1740">
        <v>40042189</v>
      </c>
      <c r="AH1578" s="1740">
        <v>1082</v>
      </c>
      <c r="AI1578" s="1473" t="s">
        <v>3030</v>
      </c>
      <c r="AJ1578" s="1387" t="s">
        <v>4238</v>
      </c>
      <c r="AK1578" s="138"/>
      <c r="AL1578" s="138"/>
      <c r="AM1578" s="138"/>
      <c r="AN1578" s="138"/>
      <c r="AO1578" s="171"/>
      <c r="AP1578" s="138"/>
      <c r="AQ1578" s="172"/>
      <c r="AR1578" s="170"/>
      <c r="AS1578" s="138"/>
      <c r="AT1578" s="138"/>
      <c r="AU1578" s="138"/>
    </row>
    <row r="1580" spans="1:47" s="73" customFormat="1" ht="15" customHeight="1" x14ac:dyDescent="0.2">
      <c r="A1580" s="142"/>
      <c r="B1580" s="138"/>
      <c r="C1580" s="12"/>
      <c r="D1580" s="2023" t="s">
        <v>2263</v>
      </c>
      <c r="E1580" s="138"/>
      <c r="F1580" s="863"/>
      <c r="G1580" s="138">
        <v>40471067</v>
      </c>
      <c r="H1580" s="143" t="s">
        <v>4240</v>
      </c>
      <c r="I1580" s="143"/>
      <c r="J1580" s="143"/>
      <c r="K1580" s="143"/>
      <c r="L1580" s="143"/>
      <c r="M1580" s="143"/>
      <c r="N1580" s="1525"/>
      <c r="O1580" s="138">
        <v>1089</v>
      </c>
      <c r="P1580" s="169">
        <v>44264</v>
      </c>
      <c r="Q1580" s="138" t="s">
        <v>4241</v>
      </c>
      <c r="R1580" s="138" t="s">
        <v>4176</v>
      </c>
      <c r="S1580" s="138" t="s">
        <v>309</v>
      </c>
      <c r="T1580" s="138" t="s">
        <v>60</v>
      </c>
      <c r="U1580" s="138" t="s">
        <v>2869</v>
      </c>
      <c r="V1580" s="170" t="s">
        <v>254</v>
      </c>
      <c r="W1580" s="138">
        <v>7</v>
      </c>
      <c r="X1580" s="233">
        <v>1000000</v>
      </c>
      <c r="Y1580" s="485">
        <v>2000000</v>
      </c>
      <c r="Z1580" s="170">
        <v>17</v>
      </c>
      <c r="AA1580" s="233">
        <v>2.0000000000000002E-5</v>
      </c>
      <c r="AB1580" s="486">
        <v>17000</v>
      </c>
      <c r="AC1580" s="975">
        <v>0</v>
      </c>
      <c r="AD1580" s="1484">
        <v>0</v>
      </c>
      <c r="AE1580" s="1484">
        <v>1</v>
      </c>
      <c r="AF1580" s="1484" t="s">
        <v>4208</v>
      </c>
      <c r="AG1580" s="1740">
        <v>40471067</v>
      </c>
      <c r="AH1580" s="1740">
        <v>1089</v>
      </c>
      <c r="AI1580" s="1473" t="s">
        <v>3030</v>
      </c>
      <c r="AJ1580" s="1526" t="s">
        <v>4258</v>
      </c>
      <c r="AK1580" s="138"/>
      <c r="AL1580" s="138"/>
      <c r="AM1580" s="138"/>
      <c r="AN1580" s="138"/>
      <c r="AO1580" s="171"/>
      <c r="AP1580" s="138"/>
      <c r="AQ1580" s="172"/>
      <c r="AR1580" s="170"/>
      <c r="AS1580" s="138"/>
      <c r="AT1580" s="138"/>
      <c r="AU1580" s="138"/>
    </row>
    <row r="1581" spans="1:47" s="73" customFormat="1" ht="15" customHeight="1" x14ac:dyDescent="0.2">
      <c r="A1581" s="142"/>
      <c r="B1581" s="138"/>
      <c r="C1581" s="12"/>
      <c r="D1581" s="2023" t="s">
        <v>4246</v>
      </c>
      <c r="E1581" s="138"/>
      <c r="F1581" s="138"/>
      <c r="G1581" s="138">
        <v>40473235</v>
      </c>
      <c r="H1581" s="143" t="s">
        <v>4242</v>
      </c>
      <c r="I1581" s="143"/>
      <c r="J1581" s="143"/>
      <c r="K1581" s="143"/>
      <c r="L1581" s="143"/>
      <c r="M1581" s="143"/>
      <c r="N1581" s="1525"/>
      <c r="O1581" s="138">
        <v>1090</v>
      </c>
      <c r="P1581" s="169">
        <v>44264</v>
      </c>
      <c r="Q1581" s="138" t="s">
        <v>4243</v>
      </c>
      <c r="R1581" s="138" t="s">
        <v>4206</v>
      </c>
      <c r="S1581" s="138" t="s">
        <v>309</v>
      </c>
      <c r="T1581" s="138" t="s">
        <v>60</v>
      </c>
      <c r="U1581" s="138" t="s">
        <v>2869</v>
      </c>
      <c r="V1581" s="170" t="s">
        <v>4185</v>
      </c>
      <c r="W1581" s="138">
        <v>7</v>
      </c>
      <c r="X1581" s="233" t="s">
        <v>4244</v>
      </c>
      <c r="Y1581" s="138"/>
      <c r="Z1581" s="170">
        <v>17</v>
      </c>
      <c r="AA1581" s="233">
        <v>5.0000000000000001E-4</v>
      </c>
      <c r="AB1581" s="486">
        <v>17000</v>
      </c>
      <c r="AC1581" s="975">
        <v>0</v>
      </c>
      <c r="AD1581" s="1484">
        <v>0</v>
      </c>
      <c r="AE1581" s="1484">
        <v>1</v>
      </c>
      <c r="AF1581" s="1484" t="s">
        <v>4209</v>
      </c>
      <c r="AG1581" s="1740"/>
      <c r="AH1581" s="1740">
        <v>1082</v>
      </c>
      <c r="AI1581" s="1473" t="s">
        <v>3030</v>
      </c>
      <c r="AJ1581" s="1387" t="s">
        <v>4245</v>
      </c>
      <c r="AK1581" s="138"/>
      <c r="AL1581" s="138"/>
      <c r="AM1581" s="138"/>
      <c r="AN1581" s="138"/>
      <c r="AO1581" s="171"/>
      <c r="AP1581" s="138"/>
      <c r="AQ1581" s="172"/>
      <c r="AR1581" s="170"/>
      <c r="AS1581" s="138"/>
      <c r="AT1581" s="138"/>
      <c r="AU1581" s="138"/>
    </row>
    <row r="1582" spans="1:47" s="73" customFormat="1" ht="15" customHeight="1" x14ac:dyDescent="0.2">
      <c r="A1582" s="142"/>
      <c r="B1582" s="138"/>
      <c r="C1582" s="12"/>
      <c r="D1582" s="2023"/>
      <c r="E1582" s="138"/>
      <c r="F1582" s="138"/>
      <c r="G1582" s="138"/>
      <c r="H1582" s="143" t="s">
        <v>4247</v>
      </c>
      <c r="I1582" s="143"/>
      <c r="J1582" s="143"/>
      <c r="K1582" s="143"/>
      <c r="L1582" s="143"/>
      <c r="M1582" s="143"/>
      <c r="N1582" s="1525"/>
      <c r="O1582" s="138">
        <v>1091</v>
      </c>
      <c r="P1582" s="169">
        <v>44264</v>
      </c>
      <c r="Q1582" s="138" t="s">
        <v>4265</v>
      </c>
      <c r="R1582" s="138" t="s">
        <v>4243</v>
      </c>
      <c r="S1582" s="138" t="s">
        <v>309</v>
      </c>
      <c r="T1582" s="138" t="s">
        <v>60</v>
      </c>
      <c r="U1582" s="138" t="s">
        <v>2869</v>
      </c>
      <c r="V1582" s="170" t="s">
        <v>4185</v>
      </c>
      <c r="W1582" s="138">
        <v>7</v>
      </c>
      <c r="X1582" s="233" t="s">
        <v>4244</v>
      </c>
      <c r="Y1582" s="138"/>
      <c r="Z1582" s="170">
        <v>17</v>
      </c>
      <c r="AA1582" s="233">
        <v>1E-3</v>
      </c>
      <c r="AB1582" s="486">
        <v>17000</v>
      </c>
      <c r="AC1582" s="975">
        <v>0</v>
      </c>
      <c r="AD1582" s="1484">
        <v>0</v>
      </c>
      <c r="AE1582" s="1484">
        <v>1</v>
      </c>
      <c r="AF1582" s="1484" t="s">
        <v>4209</v>
      </c>
      <c r="AG1582" s="1740"/>
      <c r="AH1582" s="1740">
        <v>1082</v>
      </c>
      <c r="AI1582" s="1473" t="s">
        <v>3030</v>
      </c>
      <c r="AJ1582" s="1387" t="s">
        <v>4245</v>
      </c>
      <c r="AK1582" s="138"/>
      <c r="AL1582" s="138"/>
      <c r="AM1582" s="138"/>
      <c r="AN1582" s="138"/>
      <c r="AO1582" s="171"/>
      <c r="AP1582" s="138"/>
      <c r="AQ1582" s="172"/>
      <c r="AR1582" s="170"/>
      <c r="AS1582" s="138"/>
      <c r="AT1582" s="138"/>
      <c r="AU1582" s="138"/>
    </row>
    <row r="1583" spans="1:47" s="73" customFormat="1" ht="15" customHeight="1" x14ac:dyDescent="0.2">
      <c r="A1583" s="142"/>
      <c r="B1583" s="138"/>
      <c r="C1583" s="12"/>
      <c r="D1583" s="2023" t="s">
        <v>4250</v>
      </c>
      <c r="E1583" s="138"/>
      <c r="F1583" s="863"/>
      <c r="G1583" s="138">
        <v>40553963</v>
      </c>
      <c r="H1583" s="143" t="s">
        <v>4248</v>
      </c>
      <c r="I1583" s="143"/>
      <c r="J1583" s="143"/>
      <c r="K1583" s="143"/>
      <c r="L1583" s="143"/>
      <c r="M1583" s="143"/>
      <c r="N1583" s="1525"/>
      <c r="O1583" s="138">
        <v>1092</v>
      </c>
      <c r="P1583" s="169">
        <v>44266</v>
      </c>
      <c r="Q1583" s="138" t="s">
        <v>4249</v>
      </c>
      <c r="R1583" s="138" t="s">
        <v>4241</v>
      </c>
      <c r="S1583" s="138" t="s">
        <v>309</v>
      </c>
      <c r="T1583" s="138" t="s">
        <v>60</v>
      </c>
      <c r="U1583" s="138" t="s">
        <v>2869</v>
      </c>
      <c r="V1583" s="170" t="s">
        <v>254</v>
      </c>
      <c r="W1583" s="138">
        <v>7</v>
      </c>
      <c r="X1583" s="485">
        <v>1500000</v>
      </c>
      <c r="Y1583" s="485"/>
      <c r="Z1583" s="170">
        <v>17</v>
      </c>
      <c r="AA1583" s="233">
        <v>9.9999999999999995E-7</v>
      </c>
      <c r="AB1583" s="486">
        <v>17000</v>
      </c>
      <c r="AC1583" s="975">
        <v>0</v>
      </c>
      <c r="AD1583" s="1484">
        <v>0</v>
      </c>
      <c r="AE1583" s="1484">
        <v>1</v>
      </c>
      <c r="AF1583" s="1484" t="s">
        <v>4251</v>
      </c>
      <c r="AG1583" s="1589">
        <v>40553963</v>
      </c>
      <c r="AH1583" s="1740">
        <v>1092</v>
      </c>
      <c r="AI1583" s="1473" t="s">
        <v>3030</v>
      </c>
      <c r="AJ1583" s="1526" t="s">
        <v>4259</v>
      </c>
      <c r="AK1583" s="138"/>
      <c r="AL1583" s="138"/>
      <c r="AM1583" s="138"/>
      <c r="AN1583" s="138"/>
      <c r="AO1583" s="171"/>
      <c r="AP1583" s="138"/>
      <c r="AQ1583" s="172"/>
      <c r="AR1583" s="170"/>
      <c r="AS1583" s="138"/>
      <c r="AT1583" s="138"/>
      <c r="AU1583" s="138"/>
    </row>
    <row r="1584" spans="1:47" s="73" customFormat="1" ht="15" customHeight="1" x14ac:dyDescent="0.2">
      <c r="A1584" s="142"/>
      <c r="B1584" s="138"/>
      <c r="C1584" s="12"/>
      <c r="D1584" s="2023"/>
      <c r="E1584" s="138"/>
      <c r="F1584" s="863"/>
      <c r="G1584" s="138">
        <v>40554947</v>
      </c>
      <c r="H1584" s="143" t="s">
        <v>4252</v>
      </c>
      <c r="I1584" s="143"/>
      <c r="J1584" s="143"/>
      <c r="K1584" s="143"/>
      <c r="L1584" s="143"/>
      <c r="M1584" s="143"/>
      <c r="N1584" s="143"/>
      <c r="O1584" s="138">
        <v>1093</v>
      </c>
      <c r="P1584" s="169">
        <v>44266</v>
      </c>
      <c r="Q1584" s="138" t="s">
        <v>4253</v>
      </c>
      <c r="R1584" s="138" t="s">
        <v>4249</v>
      </c>
      <c r="S1584" s="138" t="s">
        <v>309</v>
      </c>
      <c r="T1584" s="138" t="s">
        <v>60</v>
      </c>
      <c r="U1584" s="138" t="s">
        <v>2869</v>
      </c>
      <c r="V1584" s="170" t="s">
        <v>254</v>
      </c>
      <c r="W1584" s="138">
        <v>7</v>
      </c>
      <c r="X1584" s="485">
        <v>1000000</v>
      </c>
      <c r="Y1584" s="485"/>
      <c r="Z1584" s="170">
        <v>17</v>
      </c>
      <c r="AA1584" s="233">
        <v>9.9999999999999995E-7</v>
      </c>
      <c r="AB1584" s="486">
        <v>17000</v>
      </c>
      <c r="AC1584" s="975">
        <v>0</v>
      </c>
      <c r="AD1584" s="1484">
        <v>0</v>
      </c>
      <c r="AE1584" s="1484">
        <v>1</v>
      </c>
      <c r="AF1584" s="1484" t="s">
        <v>4251</v>
      </c>
      <c r="AG1584" s="1589"/>
      <c r="AH1584" s="1740">
        <v>1093</v>
      </c>
      <c r="AI1584" s="1473" t="s">
        <v>3030</v>
      </c>
      <c r="AJ1584" s="1526" t="s">
        <v>4260</v>
      </c>
      <c r="AK1584" s="138"/>
      <c r="AL1584" s="138"/>
      <c r="AM1584" s="138"/>
      <c r="AN1584" s="138"/>
      <c r="AO1584" s="171"/>
      <c r="AP1584" s="138"/>
      <c r="AQ1584" s="172"/>
      <c r="AR1584" s="170"/>
      <c r="AS1584" s="138"/>
      <c r="AT1584" s="138"/>
      <c r="AU1584" s="138"/>
    </row>
    <row r="1585" spans="1:47" s="73" customFormat="1" ht="15" customHeight="1" x14ac:dyDescent="0.2">
      <c r="A1585" s="142"/>
      <c r="B1585" s="138"/>
      <c r="C1585" s="12"/>
      <c r="D1585" s="2023"/>
      <c r="E1585" s="138"/>
      <c r="F1585" s="863"/>
      <c r="G1585" s="138"/>
      <c r="H1585" s="143" t="s">
        <v>4254</v>
      </c>
      <c r="I1585" s="143"/>
      <c r="J1585" s="143"/>
      <c r="K1585" s="143"/>
      <c r="L1585" s="143"/>
      <c r="M1585" s="143"/>
      <c r="N1585" s="143"/>
      <c r="O1585" s="138">
        <v>1094</v>
      </c>
      <c r="P1585" s="169">
        <v>44266</v>
      </c>
      <c r="Q1585" s="138" t="s">
        <v>4255</v>
      </c>
      <c r="R1585" s="138" t="s">
        <v>4253</v>
      </c>
      <c r="S1585" s="138" t="s">
        <v>309</v>
      </c>
      <c r="T1585" s="138" t="s">
        <v>60</v>
      </c>
      <c r="U1585" s="138" t="s">
        <v>2869</v>
      </c>
      <c r="V1585" s="170" t="s">
        <v>254</v>
      </c>
      <c r="W1585" s="138">
        <v>7</v>
      </c>
      <c r="X1585" s="485" t="s">
        <v>1084</v>
      </c>
      <c r="Y1585" s="485"/>
      <c r="Z1585" s="170">
        <v>17</v>
      </c>
      <c r="AA1585" s="233">
        <v>5.0000000000000001E-4</v>
      </c>
      <c r="AB1585" s="486">
        <v>17000</v>
      </c>
      <c r="AC1585" s="975">
        <v>0</v>
      </c>
      <c r="AD1585" s="1484">
        <v>0</v>
      </c>
      <c r="AE1585" s="1484">
        <v>1</v>
      </c>
      <c r="AF1585" s="1484" t="s">
        <v>4256</v>
      </c>
      <c r="AG1585" s="1589"/>
      <c r="AH1585" s="1740">
        <v>1093</v>
      </c>
      <c r="AI1585" s="1473" t="s">
        <v>3030</v>
      </c>
      <c r="AJ1585" s="1526" t="s">
        <v>4261</v>
      </c>
      <c r="AK1585" s="138"/>
      <c r="AL1585" s="138"/>
      <c r="AM1585" s="138"/>
      <c r="AN1585" s="138"/>
      <c r="AO1585" s="171"/>
      <c r="AP1585" s="138"/>
      <c r="AQ1585" s="172"/>
      <c r="AR1585" s="170"/>
      <c r="AS1585" s="138"/>
      <c r="AT1585" s="138"/>
      <c r="AU1585" s="138"/>
    </row>
    <row r="1587" spans="1:47" s="1555" customFormat="1" ht="15" customHeight="1" x14ac:dyDescent="0.2">
      <c r="A1587" s="1539"/>
      <c r="B1587" s="1705"/>
      <c r="C1587" s="12"/>
      <c r="D1587" s="2045" t="s">
        <v>4266</v>
      </c>
      <c r="E1587" s="1540" t="s">
        <v>328</v>
      </c>
      <c r="F1587" s="1652" t="s">
        <v>4264</v>
      </c>
      <c r="G1587" s="1540">
        <v>40560057</v>
      </c>
      <c r="H1587" s="1542" t="s">
        <v>4263</v>
      </c>
      <c r="I1587" s="1542"/>
      <c r="J1587" s="1542"/>
      <c r="K1587" s="1542"/>
      <c r="L1587" s="1542"/>
      <c r="M1587" s="1542"/>
      <c r="N1587" s="1543"/>
      <c r="O1587" s="1540">
        <v>1095</v>
      </c>
      <c r="P1587" s="1544">
        <v>44266</v>
      </c>
      <c r="Q1587" s="1540" t="s">
        <v>4257</v>
      </c>
      <c r="R1587" s="1540" t="s">
        <v>3341</v>
      </c>
      <c r="S1587" s="1540" t="s">
        <v>309</v>
      </c>
      <c r="T1587" s="1540" t="s">
        <v>60</v>
      </c>
      <c r="U1587" s="1540" t="s">
        <v>2869</v>
      </c>
      <c r="V1587" s="1545" t="s">
        <v>254</v>
      </c>
      <c r="W1587" s="1540">
        <v>7</v>
      </c>
      <c r="X1587" s="1546">
        <v>30016</v>
      </c>
      <c r="Y1587" s="1540"/>
      <c r="Z1587" s="1547">
        <v>17</v>
      </c>
      <c r="AA1587" s="1540">
        <v>0.3</v>
      </c>
      <c r="AB1587" s="1775">
        <v>25000</v>
      </c>
      <c r="AC1587" s="1549">
        <v>0</v>
      </c>
      <c r="AD1587" s="1550">
        <v>0</v>
      </c>
      <c r="AE1587" s="1550">
        <v>1</v>
      </c>
      <c r="AF1587" s="1550"/>
      <c r="AG1587" s="1769"/>
      <c r="AH1587" s="1769">
        <v>1095</v>
      </c>
      <c r="AI1587" s="1551" t="s">
        <v>3030</v>
      </c>
      <c r="AJ1587" s="1552" t="s">
        <v>4262</v>
      </c>
      <c r="AK1587" s="1540"/>
      <c r="AL1587" s="1540"/>
      <c r="AM1587" s="1540"/>
      <c r="AN1587" s="1540"/>
      <c r="AO1587" s="1553"/>
      <c r="AP1587" s="1540"/>
      <c r="AQ1587" s="1554"/>
      <c r="AR1587" s="1547"/>
      <c r="AS1587" s="1540"/>
      <c r="AT1587" s="1540"/>
      <c r="AU1587" s="1540"/>
    </row>
    <row r="1588" spans="1:47" s="73" customFormat="1" ht="15" customHeight="1" x14ac:dyDescent="0.2">
      <c r="A1588" s="142"/>
      <c r="B1588" s="138"/>
      <c r="C1588" s="12"/>
      <c r="D1588" s="2023"/>
      <c r="E1588" s="138"/>
      <c r="F1588" s="863"/>
      <c r="G1588" s="138"/>
      <c r="H1588" s="143" t="s">
        <v>4268</v>
      </c>
      <c r="I1588" s="143"/>
      <c r="J1588" s="143"/>
      <c r="K1588" s="143"/>
      <c r="L1588" s="143"/>
      <c r="M1588" s="143"/>
      <c r="N1588" s="143"/>
      <c r="O1588" s="138">
        <v>1096</v>
      </c>
      <c r="P1588" s="169">
        <v>44267</v>
      </c>
      <c r="Q1588" s="138" t="s">
        <v>4269</v>
      </c>
      <c r="R1588" s="138" t="s">
        <v>4255</v>
      </c>
      <c r="S1588" s="138" t="s">
        <v>309</v>
      </c>
      <c r="T1588" s="138" t="s">
        <v>60</v>
      </c>
      <c r="U1588" s="138" t="s">
        <v>2869</v>
      </c>
      <c r="V1588" s="170" t="s">
        <v>254</v>
      </c>
      <c r="W1588" s="138">
        <v>7</v>
      </c>
      <c r="X1588" s="485" t="s">
        <v>1084</v>
      </c>
      <c r="Y1588" s="485"/>
      <c r="Z1588" s="170">
        <v>17</v>
      </c>
      <c r="AA1588" s="233">
        <v>5.0000000000000001E-4</v>
      </c>
      <c r="AB1588" s="486">
        <v>17000</v>
      </c>
      <c r="AC1588" s="975">
        <v>0</v>
      </c>
      <c r="AD1588" s="1484">
        <v>0</v>
      </c>
      <c r="AE1588" s="1484">
        <v>1</v>
      </c>
      <c r="AF1588" s="1484" t="s">
        <v>4256</v>
      </c>
      <c r="AG1588" s="1589"/>
      <c r="AH1588" s="1740">
        <v>1096</v>
      </c>
      <c r="AI1588" s="1473" t="s">
        <v>3030</v>
      </c>
      <c r="AJ1588" s="1526" t="s">
        <v>4267</v>
      </c>
      <c r="AK1588" s="138"/>
      <c r="AL1588" s="138"/>
      <c r="AM1588" s="138"/>
      <c r="AN1588" s="138"/>
      <c r="AO1588" s="171"/>
      <c r="AP1588" s="138"/>
      <c r="AQ1588" s="172"/>
      <c r="AR1588" s="170"/>
      <c r="AS1588" s="138"/>
      <c r="AT1588" s="138"/>
      <c r="AU1588" s="138"/>
    </row>
    <row r="1589" spans="1:47" s="73" customFormat="1" ht="15" customHeight="1" x14ac:dyDescent="0.2">
      <c r="A1589" s="142">
        <v>1099</v>
      </c>
      <c r="B1589" s="138"/>
      <c r="C1589" s="12"/>
      <c r="D1589" s="2023" t="s">
        <v>4277</v>
      </c>
      <c r="E1589" s="138"/>
      <c r="F1589" s="863" t="s">
        <v>3081</v>
      </c>
      <c r="G1589" s="138">
        <v>40594408</v>
      </c>
      <c r="H1589" s="143" t="s">
        <v>4270</v>
      </c>
      <c r="I1589" s="143"/>
      <c r="J1589" s="143"/>
      <c r="K1589" s="143"/>
      <c r="L1589" s="143"/>
      <c r="M1589" s="143"/>
      <c r="N1589" s="143"/>
      <c r="O1589" s="138">
        <v>1097</v>
      </c>
      <c r="P1589" s="169">
        <v>44267</v>
      </c>
      <c r="Q1589" s="138" t="s">
        <v>4271</v>
      </c>
      <c r="R1589" s="138" t="s">
        <v>4269</v>
      </c>
      <c r="S1589" s="138" t="s">
        <v>309</v>
      </c>
      <c r="T1589" s="138" t="s">
        <v>60</v>
      </c>
      <c r="U1589" s="138" t="s">
        <v>2869</v>
      </c>
      <c r="V1589" s="170" t="s">
        <v>4301</v>
      </c>
      <c r="W1589" s="138">
        <v>7</v>
      </c>
      <c r="X1589" s="863" t="s">
        <v>4276</v>
      </c>
      <c r="Y1589" s="485"/>
      <c r="Z1589" s="170">
        <v>17</v>
      </c>
      <c r="AA1589" s="233">
        <v>2.0000000000000002E-5</v>
      </c>
      <c r="AB1589" s="486">
        <v>17000</v>
      </c>
      <c r="AC1589" s="975">
        <v>0</v>
      </c>
      <c r="AD1589" s="1484">
        <v>0</v>
      </c>
      <c r="AE1589" s="1484">
        <v>1</v>
      </c>
      <c r="AF1589" s="1484" t="s">
        <v>4256</v>
      </c>
      <c r="AG1589" s="1589"/>
      <c r="AH1589" s="1740">
        <v>1097</v>
      </c>
      <c r="AI1589" s="1473" t="s">
        <v>3030</v>
      </c>
      <c r="AJ1589" s="1526" t="s">
        <v>4275</v>
      </c>
      <c r="AK1589" s="138"/>
      <c r="AL1589" s="138"/>
      <c r="AM1589" s="138"/>
      <c r="AN1589" s="138"/>
      <c r="AO1589" s="171"/>
      <c r="AP1589" s="138"/>
      <c r="AQ1589" s="172"/>
      <c r="AR1589" s="170"/>
      <c r="AS1589" s="138"/>
      <c r="AT1589" s="138"/>
      <c r="AU1589" s="138"/>
    </row>
    <row r="1590" spans="1:47" s="1555" customFormat="1" ht="15" customHeight="1" x14ac:dyDescent="0.2">
      <c r="A1590" s="1539"/>
      <c r="B1590" s="1705"/>
      <c r="C1590" s="12"/>
      <c r="D1590" s="2045" t="s">
        <v>4283</v>
      </c>
      <c r="E1590" s="1540" t="s">
        <v>328</v>
      </c>
      <c r="F1590" s="1652" t="s">
        <v>4264</v>
      </c>
      <c r="G1590" s="1540">
        <v>40666234</v>
      </c>
      <c r="H1590" s="1542" t="s">
        <v>4272</v>
      </c>
      <c r="I1590" s="1542"/>
      <c r="J1590" s="1542"/>
      <c r="K1590" s="1542"/>
      <c r="L1590" s="1542"/>
      <c r="M1590" s="1542"/>
      <c r="N1590" s="1543"/>
      <c r="O1590" s="1540">
        <v>1098</v>
      </c>
      <c r="P1590" s="1544">
        <v>44270</v>
      </c>
      <c r="Q1590" s="1540" t="s">
        <v>4273</v>
      </c>
      <c r="R1590" s="1540" t="s">
        <v>4257</v>
      </c>
      <c r="S1590" s="1540" t="s">
        <v>309</v>
      </c>
      <c r="T1590" s="1548" t="s">
        <v>22</v>
      </c>
      <c r="U1590" s="1540" t="s">
        <v>2869</v>
      </c>
      <c r="V1590" s="1545" t="s">
        <v>254</v>
      </c>
      <c r="W1590" s="1540">
        <v>7</v>
      </c>
      <c r="X1590" s="1546">
        <v>30016</v>
      </c>
      <c r="Y1590" s="1540"/>
      <c r="Z1590" s="1547">
        <v>17</v>
      </c>
      <c r="AA1590" s="1776">
        <v>5.0000000000000001E-4</v>
      </c>
      <c r="AB1590" s="1775">
        <v>25000</v>
      </c>
      <c r="AC1590" s="1549">
        <v>0</v>
      </c>
      <c r="AD1590" s="1550">
        <v>0</v>
      </c>
      <c r="AE1590" s="1550">
        <v>1</v>
      </c>
      <c r="AF1590" s="1550"/>
      <c r="AG1590" s="1769"/>
      <c r="AH1590" s="1769">
        <v>1098</v>
      </c>
      <c r="AI1590" s="1551" t="s">
        <v>3030</v>
      </c>
      <c r="AJ1590" s="1552" t="s">
        <v>4274</v>
      </c>
      <c r="AK1590" s="1540"/>
      <c r="AL1590" s="1540"/>
      <c r="AM1590" s="1540"/>
      <c r="AN1590" s="1540"/>
      <c r="AO1590" s="1553"/>
      <c r="AP1590" s="1540"/>
      <c r="AQ1590" s="1554"/>
      <c r="AR1590" s="1547"/>
      <c r="AS1590" s="1540"/>
      <c r="AT1590" s="1540"/>
      <c r="AU1590" s="1540"/>
    </row>
    <row r="1591" spans="1:47" s="73" customFormat="1" ht="15" customHeight="1" x14ac:dyDescent="0.2">
      <c r="A1591" s="142"/>
      <c r="B1591" s="138"/>
      <c r="C1591" s="12"/>
      <c r="D1591" s="2023" t="s">
        <v>4282</v>
      </c>
      <c r="E1591" s="138" t="s">
        <v>105</v>
      </c>
      <c r="F1591" s="138" t="s">
        <v>3081</v>
      </c>
      <c r="G1591" s="138">
        <v>40594927</v>
      </c>
      <c r="H1591" s="143" t="s">
        <v>4278</v>
      </c>
      <c r="I1591" s="143"/>
      <c r="J1591" s="143"/>
      <c r="K1591" s="143"/>
      <c r="L1591" s="143"/>
      <c r="M1591" s="143"/>
      <c r="N1591" s="1525"/>
      <c r="O1591" s="138">
        <v>1099</v>
      </c>
      <c r="P1591" s="169">
        <v>44267</v>
      </c>
      <c r="Q1591" s="138" t="s">
        <v>4279</v>
      </c>
      <c r="R1591" s="138" t="s">
        <v>4265</v>
      </c>
      <c r="S1591" s="138" t="s">
        <v>309</v>
      </c>
      <c r="T1591" s="138" t="s">
        <v>60</v>
      </c>
      <c r="U1591" s="138" t="s">
        <v>2869</v>
      </c>
      <c r="V1591" s="170" t="s">
        <v>4185</v>
      </c>
      <c r="W1591" s="138">
        <v>7</v>
      </c>
      <c r="X1591" s="863" t="s">
        <v>4281</v>
      </c>
      <c r="Y1591" s="138"/>
      <c r="Z1591" s="170">
        <v>17</v>
      </c>
      <c r="AA1591" s="233">
        <v>5.0000000000000001E-4</v>
      </c>
      <c r="AB1591" s="486">
        <v>17000</v>
      </c>
      <c r="AC1591" s="975">
        <v>0</v>
      </c>
      <c r="AD1591" s="1484">
        <v>0</v>
      </c>
      <c r="AE1591" s="1484">
        <v>1</v>
      </c>
      <c r="AF1591" s="1484"/>
      <c r="AG1591" s="1740"/>
      <c r="AH1591" s="1740">
        <v>1099</v>
      </c>
      <c r="AI1591" s="1473" t="s">
        <v>3030</v>
      </c>
      <c r="AJ1591" s="1387" t="s">
        <v>4280</v>
      </c>
      <c r="AK1591" s="138"/>
      <c r="AL1591" s="138"/>
      <c r="AM1591" s="138"/>
      <c r="AN1591" s="138"/>
      <c r="AO1591" s="171"/>
      <c r="AP1591" s="138"/>
      <c r="AQ1591" s="172"/>
      <c r="AR1591" s="170"/>
      <c r="AS1591" s="138"/>
      <c r="AT1591" s="138"/>
      <c r="AU1591" s="138"/>
    </row>
    <row r="1593" spans="1:47" s="73" customFormat="1" ht="15" customHeight="1" x14ac:dyDescent="0.2">
      <c r="A1593" s="142"/>
      <c r="B1593" s="138"/>
      <c r="C1593" s="12"/>
      <c r="D1593" s="2023"/>
      <c r="E1593" s="138"/>
      <c r="F1593" s="138" t="s">
        <v>3081</v>
      </c>
      <c r="G1593" s="138">
        <v>40667387</v>
      </c>
      <c r="H1593" s="143" t="s">
        <v>4284</v>
      </c>
      <c r="I1593" s="143"/>
      <c r="J1593" s="143"/>
      <c r="K1593" s="143"/>
      <c r="L1593" s="143"/>
      <c r="M1593" s="143"/>
      <c r="N1593" s="1525"/>
      <c r="O1593" s="138">
        <v>1100</v>
      </c>
      <c r="P1593" s="169">
        <v>44270</v>
      </c>
      <c r="Q1593" s="138" t="s">
        <v>4285</v>
      </c>
      <c r="R1593" s="138" t="s">
        <v>4279</v>
      </c>
      <c r="S1593" s="138" t="s">
        <v>309</v>
      </c>
      <c r="T1593" s="138" t="s">
        <v>60</v>
      </c>
      <c r="U1593" s="138" t="s">
        <v>2869</v>
      </c>
      <c r="V1593" s="1729" t="s">
        <v>1157</v>
      </c>
      <c r="W1593" s="198">
        <v>1</v>
      </c>
      <c r="X1593" s="863" t="s">
        <v>4288</v>
      </c>
      <c r="Y1593" s="138"/>
      <c r="Z1593" s="170">
        <v>17</v>
      </c>
      <c r="AA1593" s="233">
        <v>1E-3</v>
      </c>
      <c r="AB1593" s="486">
        <v>17000</v>
      </c>
      <c r="AC1593" s="975">
        <v>0</v>
      </c>
      <c r="AD1593" s="1484">
        <v>0</v>
      </c>
      <c r="AE1593" s="1484">
        <v>1</v>
      </c>
      <c r="AF1593" s="1484"/>
      <c r="AG1593" s="1740"/>
      <c r="AH1593" s="1740">
        <v>1100</v>
      </c>
      <c r="AI1593" s="1476" t="s">
        <v>4287</v>
      </c>
      <c r="AJ1593" s="1387" t="s">
        <v>4286</v>
      </c>
      <c r="AK1593" s="138"/>
      <c r="AL1593" s="138"/>
      <c r="AM1593" s="138"/>
      <c r="AN1593" s="138"/>
      <c r="AO1593" s="171"/>
      <c r="AP1593" s="138"/>
      <c r="AQ1593" s="172"/>
      <c r="AR1593" s="170"/>
      <c r="AS1593" s="138"/>
      <c r="AT1593" s="138"/>
      <c r="AU1593" s="138"/>
    </row>
    <row r="1594" spans="1:47" s="73" customFormat="1" ht="15" customHeight="1" x14ac:dyDescent="0.2">
      <c r="A1594" s="142"/>
      <c r="B1594" s="138"/>
      <c r="C1594" s="12"/>
      <c r="D1594" s="2023" t="s">
        <v>4293</v>
      </c>
      <c r="E1594" s="138"/>
      <c r="F1594" s="138" t="s">
        <v>3081</v>
      </c>
      <c r="G1594" s="138">
        <v>40667388</v>
      </c>
      <c r="H1594" s="143" t="s">
        <v>4290</v>
      </c>
      <c r="I1594" s="143"/>
      <c r="J1594" s="143"/>
      <c r="K1594" s="143"/>
      <c r="L1594" s="143"/>
      <c r="M1594" s="143"/>
      <c r="N1594" s="1525"/>
      <c r="O1594" s="138">
        <v>1101</v>
      </c>
      <c r="P1594" s="169">
        <v>44270</v>
      </c>
      <c r="Q1594" s="138" t="s">
        <v>4289</v>
      </c>
      <c r="R1594" s="138" t="s">
        <v>4285</v>
      </c>
      <c r="S1594" s="138" t="s">
        <v>309</v>
      </c>
      <c r="T1594" s="138" t="s">
        <v>60</v>
      </c>
      <c r="U1594" s="138" t="s">
        <v>2869</v>
      </c>
      <c r="V1594" s="1274" t="s">
        <v>1157</v>
      </c>
      <c r="W1594" s="486">
        <v>1</v>
      </c>
      <c r="X1594" s="863" t="s">
        <v>4292</v>
      </c>
      <c r="Y1594" s="138"/>
      <c r="Z1594" s="170">
        <v>17</v>
      </c>
      <c r="AA1594" s="1773">
        <v>1E-3</v>
      </c>
      <c r="AB1594" s="486">
        <v>17000</v>
      </c>
      <c r="AC1594" s="975">
        <v>0</v>
      </c>
      <c r="AD1594" s="1484">
        <v>0</v>
      </c>
      <c r="AE1594" s="1484">
        <v>1</v>
      </c>
      <c r="AF1594" s="1484"/>
      <c r="AG1594" s="1740"/>
      <c r="AH1594" s="1740">
        <v>1101</v>
      </c>
      <c r="AI1594" s="1473" t="s">
        <v>4287</v>
      </c>
      <c r="AJ1594" s="1387" t="s">
        <v>4291</v>
      </c>
      <c r="AK1594" s="138"/>
      <c r="AL1594" s="138"/>
      <c r="AM1594" s="138"/>
      <c r="AN1594" s="138"/>
      <c r="AO1594" s="171"/>
      <c r="AP1594" s="138"/>
      <c r="AQ1594" s="172"/>
      <c r="AR1594" s="170"/>
      <c r="AS1594" s="138"/>
      <c r="AT1594" s="138"/>
      <c r="AU1594" s="138"/>
    </row>
    <row r="1595" spans="1:47" s="73" customFormat="1" ht="15" customHeight="1" x14ac:dyDescent="0.2">
      <c r="A1595" s="142"/>
      <c r="B1595" s="138"/>
      <c r="C1595" s="12"/>
      <c r="D1595" s="2023"/>
      <c r="E1595" s="138"/>
      <c r="F1595" s="138" t="s">
        <v>3081</v>
      </c>
      <c r="G1595" s="138"/>
      <c r="H1595" s="143" t="s">
        <v>4294</v>
      </c>
      <c r="I1595" s="143"/>
      <c r="J1595" s="143"/>
      <c r="K1595" s="143"/>
      <c r="L1595" s="143"/>
      <c r="M1595" s="143"/>
      <c r="N1595" s="1525"/>
      <c r="O1595" s="138">
        <v>1102</v>
      </c>
      <c r="P1595" s="169">
        <v>44270</v>
      </c>
      <c r="Q1595" s="138" t="s">
        <v>4295</v>
      </c>
      <c r="R1595" s="138" t="s">
        <v>4289</v>
      </c>
      <c r="S1595" s="138" t="s">
        <v>309</v>
      </c>
      <c r="T1595" s="138" t="s">
        <v>60</v>
      </c>
      <c r="U1595" s="138" t="s">
        <v>2869</v>
      </c>
      <c r="V1595" s="1274" t="s">
        <v>1157</v>
      </c>
      <c r="W1595" s="486">
        <v>1</v>
      </c>
      <c r="X1595" s="863" t="s">
        <v>4292</v>
      </c>
      <c r="Y1595" s="138"/>
      <c r="Z1595" s="170">
        <v>17</v>
      </c>
      <c r="AA1595" s="1773">
        <v>1E-3</v>
      </c>
      <c r="AB1595" s="486">
        <v>17000</v>
      </c>
      <c r="AC1595" s="975">
        <v>0</v>
      </c>
      <c r="AD1595" s="1484">
        <v>0</v>
      </c>
      <c r="AE1595" s="1484">
        <v>1</v>
      </c>
      <c r="AF1595" s="1484"/>
      <c r="AG1595" s="1740"/>
      <c r="AH1595" s="1740">
        <v>1102</v>
      </c>
      <c r="AI1595" s="1473" t="s">
        <v>4287</v>
      </c>
      <c r="AJ1595" s="1387" t="s">
        <v>4296</v>
      </c>
      <c r="AK1595" s="138"/>
      <c r="AL1595" s="138"/>
      <c r="AM1595" s="138"/>
      <c r="AN1595" s="138"/>
      <c r="AO1595" s="171"/>
      <c r="AP1595" s="138"/>
      <c r="AQ1595" s="172"/>
      <c r="AR1595" s="170"/>
      <c r="AS1595" s="138"/>
      <c r="AT1595" s="138"/>
      <c r="AU1595" s="138"/>
    </row>
    <row r="1597" spans="1:47" s="73" customFormat="1" ht="15" customHeight="1" x14ac:dyDescent="0.2">
      <c r="A1597" s="142"/>
      <c r="B1597" s="138"/>
      <c r="C1597" s="12"/>
      <c r="D1597" s="2023" t="s">
        <v>4300</v>
      </c>
      <c r="E1597" s="138"/>
      <c r="F1597" s="863" t="s">
        <v>4298</v>
      </c>
      <c r="G1597" s="138">
        <v>40669134</v>
      </c>
      <c r="H1597" s="143" t="s">
        <v>4299</v>
      </c>
      <c r="I1597" s="143"/>
      <c r="J1597" s="143"/>
      <c r="K1597" s="143"/>
      <c r="L1597" s="143"/>
      <c r="M1597" s="143"/>
      <c r="N1597" s="1525"/>
      <c r="O1597" s="138">
        <v>1103</v>
      </c>
      <c r="P1597" s="169">
        <v>44270</v>
      </c>
      <c r="Q1597" s="138" t="s">
        <v>4297</v>
      </c>
      <c r="R1597" s="138" t="s">
        <v>4249</v>
      </c>
      <c r="S1597" s="138" t="s">
        <v>309</v>
      </c>
      <c r="T1597" s="138" t="s">
        <v>60</v>
      </c>
      <c r="U1597" s="138" t="s">
        <v>2869</v>
      </c>
      <c r="V1597" s="170" t="s">
        <v>254</v>
      </c>
      <c r="W1597" s="138">
        <v>7</v>
      </c>
      <c r="X1597" s="233">
        <v>15000000</v>
      </c>
      <c r="Y1597" s="485"/>
      <c r="Z1597" s="170">
        <v>17</v>
      </c>
      <c r="AA1597" s="233">
        <v>9.9999999999999995E-7</v>
      </c>
      <c r="AB1597" s="486">
        <v>17000</v>
      </c>
      <c r="AC1597" s="975">
        <v>0</v>
      </c>
      <c r="AD1597" s="1484">
        <v>0</v>
      </c>
      <c r="AE1597" s="1484">
        <v>1</v>
      </c>
      <c r="AF1597" s="1484" t="s">
        <v>4251</v>
      </c>
      <c r="AG1597" s="1589"/>
      <c r="AH1597" s="1740">
        <v>1103</v>
      </c>
      <c r="AI1597" s="1473" t="s">
        <v>3030</v>
      </c>
      <c r="AJ1597" s="1526" t="s">
        <v>4259</v>
      </c>
      <c r="AK1597" s="138"/>
      <c r="AL1597" s="138"/>
      <c r="AM1597" s="138"/>
      <c r="AN1597" s="138"/>
      <c r="AO1597" s="171"/>
      <c r="AP1597" s="138"/>
      <c r="AQ1597" s="172"/>
      <c r="AR1597" s="170"/>
      <c r="AS1597" s="138"/>
      <c r="AT1597" s="138"/>
      <c r="AU1597" s="138"/>
    </row>
    <row r="1599" spans="1:47" s="73" customFormat="1" ht="15" customHeight="1" x14ac:dyDescent="0.2">
      <c r="A1599" s="142">
        <v>1099</v>
      </c>
      <c r="B1599" s="138"/>
      <c r="C1599" s="12"/>
      <c r="D1599" s="2023" t="s">
        <v>4306</v>
      </c>
      <c r="E1599" s="138"/>
      <c r="F1599" s="863" t="s">
        <v>4298</v>
      </c>
      <c r="G1599" s="138">
        <v>40676220</v>
      </c>
      <c r="H1599" s="143" t="s">
        <v>4302</v>
      </c>
      <c r="I1599" s="143"/>
      <c r="J1599" s="143"/>
      <c r="K1599" s="143"/>
      <c r="L1599" s="143"/>
      <c r="M1599" s="143"/>
      <c r="N1599" s="143"/>
      <c r="O1599" s="138">
        <v>1104</v>
      </c>
      <c r="P1599" s="169">
        <v>44270</v>
      </c>
      <c r="Q1599" s="138" t="s">
        <v>4303</v>
      </c>
      <c r="R1599" s="138" t="s">
        <v>4271</v>
      </c>
      <c r="S1599" s="138" t="s">
        <v>309</v>
      </c>
      <c r="T1599" s="138" t="s">
        <v>60</v>
      </c>
      <c r="U1599" s="138" t="s">
        <v>2869</v>
      </c>
      <c r="V1599" s="170" t="s">
        <v>4301</v>
      </c>
      <c r="W1599" s="138">
        <v>1</v>
      </c>
      <c r="X1599" s="1778" t="s">
        <v>4304</v>
      </c>
      <c r="Y1599" s="485"/>
      <c r="Z1599" s="170">
        <v>17</v>
      </c>
      <c r="AA1599" s="233">
        <v>2.0000000000000002E-5</v>
      </c>
      <c r="AB1599" s="486">
        <v>17000</v>
      </c>
      <c r="AC1599" s="975">
        <v>0</v>
      </c>
      <c r="AD1599" s="1484">
        <v>0</v>
      </c>
      <c r="AE1599" s="1484">
        <v>1</v>
      </c>
      <c r="AF1599" s="1777" t="s">
        <v>4305</v>
      </c>
      <c r="AG1599" s="1589"/>
      <c r="AH1599" s="1740">
        <v>1104</v>
      </c>
      <c r="AI1599" s="1473" t="s">
        <v>3030</v>
      </c>
      <c r="AJ1599" s="1526" t="s">
        <v>4307</v>
      </c>
      <c r="AK1599" s="138"/>
      <c r="AL1599" s="138"/>
      <c r="AM1599" s="138"/>
      <c r="AN1599" s="138"/>
      <c r="AO1599" s="171"/>
      <c r="AP1599" s="138"/>
      <c r="AQ1599" s="172"/>
      <c r="AR1599" s="170"/>
      <c r="AS1599" s="138"/>
      <c r="AT1599" s="138"/>
      <c r="AU1599" s="138"/>
    </row>
    <row r="1600" spans="1:47" s="73" customFormat="1" ht="15" customHeight="1" x14ac:dyDescent="0.2">
      <c r="A1600" s="142">
        <v>1099</v>
      </c>
      <c r="B1600" s="138"/>
      <c r="C1600" s="12"/>
      <c r="D1600" s="2023" t="s">
        <v>4322</v>
      </c>
      <c r="E1600" s="138" t="s">
        <v>4398</v>
      </c>
      <c r="F1600" s="863" t="s">
        <v>4298</v>
      </c>
      <c r="G1600" s="138">
        <v>40676523</v>
      </c>
      <c r="H1600" s="143" t="s">
        <v>4308</v>
      </c>
      <c r="I1600" s="143"/>
      <c r="J1600" s="143"/>
      <c r="K1600" s="143"/>
      <c r="L1600" s="143"/>
      <c r="M1600" s="143"/>
      <c r="N1600" s="143"/>
      <c r="O1600" s="138">
        <v>1105</v>
      </c>
      <c r="P1600" s="169">
        <v>44270</v>
      </c>
      <c r="Q1600" s="138" t="s">
        <v>4309</v>
      </c>
      <c r="R1600" s="138" t="s">
        <v>4303</v>
      </c>
      <c r="S1600" s="138" t="s">
        <v>309</v>
      </c>
      <c r="T1600" s="138" t="s">
        <v>60</v>
      </c>
      <c r="U1600" s="138" t="s">
        <v>2869</v>
      </c>
      <c r="V1600" s="170" t="s">
        <v>4185</v>
      </c>
      <c r="W1600" s="138">
        <v>1</v>
      </c>
      <c r="X1600" s="1778" t="s">
        <v>4311</v>
      </c>
      <c r="Y1600" s="485"/>
      <c r="Z1600" s="170">
        <v>17</v>
      </c>
      <c r="AA1600" s="233">
        <v>5.0000000000000001E-4</v>
      </c>
      <c r="AB1600" s="486">
        <v>17000</v>
      </c>
      <c r="AC1600" s="975">
        <v>0</v>
      </c>
      <c r="AD1600" s="1484">
        <v>0</v>
      </c>
      <c r="AE1600" s="1484">
        <v>1</v>
      </c>
      <c r="AF1600" s="1777" t="s">
        <v>4312</v>
      </c>
      <c r="AG1600" s="1589"/>
      <c r="AH1600" s="1740">
        <v>1105</v>
      </c>
      <c r="AI1600" s="1473" t="s">
        <v>3030</v>
      </c>
      <c r="AJ1600" s="1526" t="s">
        <v>4310</v>
      </c>
      <c r="AK1600" s="138"/>
      <c r="AL1600" s="138"/>
      <c r="AM1600" s="138"/>
      <c r="AN1600" s="138"/>
      <c r="AO1600" s="171"/>
      <c r="AP1600" s="138"/>
      <c r="AQ1600" s="172"/>
      <c r="AR1600" s="170"/>
      <c r="AS1600" s="138"/>
      <c r="AT1600" s="138"/>
      <c r="AU1600" s="138"/>
    </row>
    <row r="1601" spans="1:47" ht="16" x14ac:dyDescent="0.2">
      <c r="I1601" s="11" t="s">
        <v>5</v>
      </c>
      <c r="X1601" s="866"/>
    </row>
    <row r="1602" spans="1:47" s="859" customFormat="1" ht="15" customHeight="1" x14ac:dyDescent="0.2">
      <c r="A1602" s="1780">
        <v>1099</v>
      </c>
      <c r="B1602" s="590"/>
      <c r="C1602" s="20"/>
      <c r="D1602" s="2055"/>
      <c r="E1602" s="590" t="s">
        <v>4283</v>
      </c>
      <c r="F1602" s="633" t="s">
        <v>4318</v>
      </c>
      <c r="G1602" s="590">
        <v>40680396</v>
      </c>
      <c r="H1602" s="654" t="s">
        <v>4314</v>
      </c>
      <c r="I1602" s="654"/>
      <c r="J1602" s="654"/>
      <c r="K1602" s="654"/>
      <c r="L1602" s="654"/>
      <c r="M1602" s="654"/>
      <c r="N1602" s="654"/>
      <c r="O1602" s="590">
        <v>1106</v>
      </c>
      <c r="P1602" s="1781">
        <v>44270</v>
      </c>
      <c r="Q1602" s="590" t="s">
        <v>4315</v>
      </c>
      <c r="R1602" s="590" t="s">
        <v>4303</v>
      </c>
      <c r="S1602" s="590" t="s">
        <v>309</v>
      </c>
      <c r="T1602" s="590" t="s">
        <v>60</v>
      </c>
      <c r="U1602" s="590" t="s">
        <v>2869</v>
      </c>
      <c r="V1602" s="1782" t="s">
        <v>4301</v>
      </c>
      <c r="W1602" s="590">
        <v>1</v>
      </c>
      <c r="X1602" s="1783" t="s">
        <v>4321</v>
      </c>
      <c r="Y1602" s="1779" t="s">
        <v>4326</v>
      </c>
      <c r="Z1602" s="1782">
        <v>17</v>
      </c>
      <c r="AA1602" s="1779">
        <v>5.0000000000000001E-3</v>
      </c>
      <c r="AB1602" s="590">
        <v>17000</v>
      </c>
      <c r="AC1602" s="1784">
        <v>0</v>
      </c>
      <c r="AD1602" s="1785">
        <v>0</v>
      </c>
      <c r="AE1602" s="1785">
        <v>1</v>
      </c>
      <c r="AF1602" s="1786" t="s">
        <v>4316</v>
      </c>
      <c r="AG1602" s="1730"/>
      <c r="AH1602" s="1770">
        <v>1106</v>
      </c>
      <c r="AI1602" s="1787" t="s">
        <v>4317</v>
      </c>
      <c r="AJ1602" s="1395" t="s">
        <v>4348</v>
      </c>
      <c r="AK1602" s="590"/>
      <c r="AL1602" s="590"/>
      <c r="AM1602" s="590"/>
      <c r="AN1602" s="590"/>
      <c r="AO1602" s="1788"/>
      <c r="AP1602" s="590"/>
      <c r="AQ1602" s="1789"/>
      <c r="AR1602" s="1782"/>
      <c r="AS1602" s="590"/>
      <c r="AT1602" s="590"/>
      <c r="AU1602" s="590"/>
    </row>
    <row r="1603" spans="1:47" s="73" customFormat="1" ht="15" customHeight="1" x14ac:dyDescent="0.2">
      <c r="A1603" s="142">
        <v>1099</v>
      </c>
      <c r="B1603" s="138"/>
      <c r="C1603" s="12"/>
      <c r="D1603" s="2023"/>
      <c r="E1603" s="138" t="s">
        <v>4283</v>
      </c>
      <c r="F1603" s="863" t="s">
        <v>4318</v>
      </c>
      <c r="G1603" s="138">
        <v>40710960</v>
      </c>
      <c r="H1603" s="143" t="s">
        <v>4319</v>
      </c>
      <c r="I1603" s="1404">
        <v>40676220</v>
      </c>
      <c r="J1603" s="1404"/>
      <c r="K1603" s="1404"/>
      <c r="L1603" s="1404"/>
      <c r="M1603" s="1404"/>
      <c r="N1603" s="143"/>
      <c r="O1603" s="138">
        <v>1107</v>
      </c>
      <c r="P1603" s="169">
        <v>44271</v>
      </c>
      <c r="Q1603" s="138" t="s">
        <v>4313</v>
      </c>
      <c r="R1603" s="138" t="s">
        <v>4315</v>
      </c>
      <c r="S1603" s="138" t="s">
        <v>309</v>
      </c>
      <c r="T1603" s="138" t="s">
        <v>60</v>
      </c>
      <c r="U1603" s="138" t="s">
        <v>2869</v>
      </c>
      <c r="V1603" s="170" t="s">
        <v>4301</v>
      </c>
      <c r="W1603" s="138">
        <v>1</v>
      </c>
      <c r="X1603" s="1778" t="s">
        <v>4321</v>
      </c>
      <c r="Y1603" s="485" t="s">
        <v>4326</v>
      </c>
      <c r="Z1603" s="170">
        <v>17</v>
      </c>
      <c r="AA1603" s="1779">
        <v>5.0000000000000001E-3</v>
      </c>
      <c r="AB1603" s="486">
        <v>17000</v>
      </c>
      <c r="AC1603" s="975">
        <v>0</v>
      </c>
      <c r="AD1603" s="1484">
        <v>0</v>
      </c>
      <c r="AE1603" s="1484">
        <v>1</v>
      </c>
      <c r="AF1603" s="1777" t="s">
        <v>4316</v>
      </c>
      <c r="AG1603" s="1589"/>
      <c r="AH1603" s="1740">
        <v>1107</v>
      </c>
      <c r="AI1603" s="1473" t="s">
        <v>4320</v>
      </c>
      <c r="AJ1603" s="1395" t="s">
        <v>4349</v>
      </c>
      <c r="AK1603" s="138"/>
      <c r="AL1603" s="138"/>
      <c r="AM1603" s="138"/>
      <c r="AN1603" s="138"/>
      <c r="AO1603" s="171"/>
      <c r="AP1603" s="138"/>
      <c r="AQ1603" s="172"/>
      <c r="AR1603" s="170"/>
      <c r="AS1603" s="138"/>
      <c r="AT1603" s="138"/>
      <c r="AU1603" s="138"/>
    </row>
    <row r="1604" spans="1:47" s="73" customFormat="1" ht="15" customHeight="1" x14ac:dyDescent="0.2">
      <c r="A1604" s="142">
        <v>1099</v>
      </c>
      <c r="B1604" s="138"/>
      <c r="C1604" s="12"/>
      <c r="D1604" s="2023"/>
      <c r="E1604" s="138" t="s">
        <v>4283</v>
      </c>
      <c r="F1604" s="863" t="s">
        <v>4318</v>
      </c>
      <c r="G1604" s="138">
        <v>40710868</v>
      </c>
      <c r="H1604" s="143" t="s">
        <v>4324</v>
      </c>
      <c r="I1604" s="1404">
        <v>40676523</v>
      </c>
      <c r="J1604" s="1404"/>
      <c r="K1604" s="1404"/>
      <c r="L1604" s="1404"/>
      <c r="M1604" s="1404"/>
      <c r="N1604" s="143"/>
      <c r="O1604" s="138">
        <v>1108</v>
      </c>
      <c r="P1604" s="169">
        <v>44271</v>
      </c>
      <c r="Q1604" s="138" t="s">
        <v>4323</v>
      </c>
      <c r="R1604" s="138" t="s">
        <v>4313</v>
      </c>
      <c r="S1604" s="138" t="s">
        <v>309</v>
      </c>
      <c r="T1604" s="138" t="s">
        <v>60</v>
      </c>
      <c r="U1604" s="138" t="s">
        <v>2869</v>
      </c>
      <c r="V1604" s="170" t="s">
        <v>4301</v>
      </c>
      <c r="W1604" s="138">
        <v>1</v>
      </c>
      <c r="X1604" s="1778" t="s">
        <v>4328</v>
      </c>
      <c r="Y1604" s="485" t="s">
        <v>4327</v>
      </c>
      <c r="Z1604" s="170">
        <v>17</v>
      </c>
      <c r="AA1604" s="1779">
        <v>5.0000000000000001E-3</v>
      </c>
      <c r="AB1604" s="486">
        <v>17000</v>
      </c>
      <c r="AC1604" s="975">
        <v>0</v>
      </c>
      <c r="AD1604" s="1484">
        <v>0</v>
      </c>
      <c r="AE1604" s="1484">
        <v>1</v>
      </c>
      <c r="AF1604" s="1777" t="s">
        <v>4325</v>
      </c>
      <c r="AG1604" s="1589"/>
      <c r="AH1604" s="1740">
        <v>1108</v>
      </c>
      <c r="AI1604" s="1473" t="s">
        <v>4320</v>
      </c>
      <c r="AJ1604" s="1395" t="s">
        <v>4349</v>
      </c>
      <c r="AK1604" s="138"/>
      <c r="AL1604" s="138"/>
      <c r="AM1604" s="138"/>
      <c r="AN1604" s="138"/>
      <c r="AO1604" s="171"/>
      <c r="AP1604" s="138"/>
      <c r="AQ1604" s="172"/>
      <c r="AR1604" s="170"/>
      <c r="AS1604" s="138"/>
      <c r="AT1604" s="138"/>
      <c r="AU1604" s="138"/>
    </row>
    <row r="1605" spans="1:47" s="73" customFormat="1" ht="15" customHeight="1" x14ac:dyDescent="0.2">
      <c r="A1605" s="142">
        <v>1099</v>
      </c>
      <c r="B1605" s="138"/>
      <c r="C1605" s="12"/>
      <c r="D1605" s="2023"/>
      <c r="E1605" s="138" t="s">
        <v>4330</v>
      </c>
      <c r="F1605" s="863" t="s">
        <v>4318</v>
      </c>
      <c r="G1605" s="138"/>
      <c r="H1605" s="143" t="s">
        <v>4329</v>
      </c>
      <c r="I1605" s="1404">
        <v>40676523</v>
      </c>
      <c r="J1605" s="1404"/>
      <c r="K1605" s="1404"/>
      <c r="L1605" s="1404"/>
      <c r="M1605" s="1404"/>
      <c r="N1605" s="143"/>
      <c r="O1605" s="138">
        <v>1109</v>
      </c>
      <c r="P1605" s="169">
        <v>44271</v>
      </c>
      <c r="Q1605" s="138" t="s">
        <v>4331</v>
      </c>
      <c r="R1605" s="138" t="s">
        <v>4323</v>
      </c>
      <c r="S1605" s="138" t="s">
        <v>309</v>
      </c>
      <c r="T1605" s="138" t="s">
        <v>60</v>
      </c>
      <c r="U1605" s="138" t="s">
        <v>2869</v>
      </c>
      <c r="V1605" s="170" t="s">
        <v>4301</v>
      </c>
      <c r="W1605" s="138">
        <v>1</v>
      </c>
      <c r="X1605" s="863"/>
      <c r="Y1605" s="233" t="s">
        <v>4332</v>
      </c>
      <c r="Z1605" s="170">
        <v>17</v>
      </c>
      <c r="AA1605" s="1779">
        <v>5.0000000000000001E-3</v>
      </c>
      <c r="AB1605" s="486">
        <v>17000</v>
      </c>
      <c r="AC1605" s="975">
        <v>0</v>
      </c>
      <c r="AD1605" s="1484">
        <v>0</v>
      </c>
      <c r="AE1605" s="1484">
        <v>1</v>
      </c>
      <c r="AF1605" s="1777" t="s">
        <v>4325</v>
      </c>
      <c r="AG1605" s="1589"/>
      <c r="AH1605" s="1740">
        <v>1109</v>
      </c>
      <c r="AI1605" s="1473" t="s">
        <v>4320</v>
      </c>
      <c r="AJ1605" s="1395" t="s">
        <v>4349</v>
      </c>
      <c r="AK1605" s="138"/>
      <c r="AL1605" s="138"/>
      <c r="AM1605" s="138"/>
      <c r="AN1605" s="138"/>
      <c r="AO1605" s="171"/>
      <c r="AP1605" s="138"/>
      <c r="AQ1605" s="172"/>
      <c r="AR1605" s="170"/>
      <c r="AS1605" s="138"/>
      <c r="AT1605" s="138"/>
      <c r="AU1605" s="138"/>
    </row>
    <row r="1607" spans="1:47" s="73" customFormat="1" ht="15" customHeight="1" x14ac:dyDescent="0.2">
      <c r="A1607" s="142">
        <v>1099</v>
      </c>
      <c r="B1607" s="138"/>
      <c r="C1607" s="12"/>
      <c r="D1607" s="2023"/>
      <c r="E1607" s="138" t="s">
        <v>4330</v>
      </c>
      <c r="F1607" s="863" t="s">
        <v>4318</v>
      </c>
      <c r="G1607" s="138"/>
      <c r="H1607" s="143" t="s">
        <v>4334</v>
      </c>
      <c r="I1607" s="1404">
        <v>40676220</v>
      </c>
      <c r="J1607" s="1404"/>
      <c r="K1607" s="1404"/>
      <c r="L1607" s="1404"/>
      <c r="M1607" s="1404"/>
      <c r="N1607" s="143"/>
      <c r="O1607" s="138">
        <v>1110</v>
      </c>
      <c r="P1607" s="169">
        <v>44271</v>
      </c>
      <c r="Q1607" s="138" t="s">
        <v>4333</v>
      </c>
      <c r="R1607" s="138" t="s">
        <v>4313</v>
      </c>
      <c r="S1607" s="138" t="s">
        <v>309</v>
      </c>
      <c r="T1607" s="138" t="s">
        <v>60</v>
      </c>
      <c r="U1607" s="138" t="s">
        <v>2869</v>
      </c>
      <c r="V1607" s="170" t="s">
        <v>4301</v>
      </c>
      <c r="W1607" s="138">
        <v>1</v>
      </c>
      <c r="X1607" s="1778" t="s">
        <v>4321</v>
      </c>
      <c r="Y1607" s="233" t="s">
        <v>4244</v>
      </c>
      <c r="Z1607" s="170">
        <v>17</v>
      </c>
      <c r="AA1607" s="1779">
        <v>5.0000000000000001E-3</v>
      </c>
      <c r="AB1607" s="486">
        <v>17000</v>
      </c>
      <c r="AC1607" s="975">
        <v>0</v>
      </c>
      <c r="AD1607" s="1484">
        <v>0</v>
      </c>
      <c r="AE1607" s="1484">
        <v>1</v>
      </c>
      <c r="AF1607" s="1777" t="s">
        <v>4316</v>
      </c>
      <c r="AG1607" s="1589"/>
      <c r="AH1607" s="1740">
        <v>1110</v>
      </c>
      <c r="AI1607" s="1473" t="s">
        <v>4320</v>
      </c>
      <c r="AJ1607" s="1526" t="s">
        <v>4350</v>
      </c>
      <c r="AK1607" s="138"/>
      <c r="AL1607" s="138"/>
      <c r="AM1607" s="138"/>
      <c r="AN1607" s="138"/>
      <c r="AO1607" s="171"/>
      <c r="AP1607" s="138"/>
      <c r="AQ1607" s="172"/>
      <c r="AR1607" s="170"/>
      <c r="AS1607" s="138"/>
      <c r="AT1607" s="138"/>
      <c r="AU1607" s="138"/>
    </row>
    <row r="1608" spans="1:47" s="73" customFormat="1" ht="15" customHeight="1" x14ac:dyDescent="0.2">
      <c r="A1608" s="142">
        <v>1099</v>
      </c>
      <c r="B1608" s="138"/>
      <c r="C1608" s="12"/>
      <c r="D1608" s="2023"/>
      <c r="E1608" s="138" t="s">
        <v>4330</v>
      </c>
      <c r="F1608" s="863" t="s">
        <v>4318</v>
      </c>
      <c r="G1608" s="138"/>
      <c r="H1608" s="143" t="s">
        <v>4336</v>
      </c>
      <c r="I1608" s="1404">
        <v>40676220</v>
      </c>
      <c r="J1608" s="1404"/>
      <c r="K1608" s="1404"/>
      <c r="L1608" s="1404"/>
      <c r="M1608" s="1404"/>
      <c r="N1608" s="143"/>
      <c r="O1608" s="138">
        <v>1111</v>
      </c>
      <c r="P1608" s="169">
        <v>44271</v>
      </c>
      <c r="Q1608" s="138" t="s">
        <v>4335</v>
      </c>
      <c r="R1608" s="138" t="s">
        <v>4333</v>
      </c>
      <c r="S1608" s="138" t="s">
        <v>309</v>
      </c>
      <c r="T1608" s="138" t="s">
        <v>60</v>
      </c>
      <c r="U1608" s="138" t="s">
        <v>2869</v>
      </c>
      <c r="V1608" s="170" t="s">
        <v>4301</v>
      </c>
      <c r="W1608" s="138">
        <v>1</v>
      </c>
      <c r="X1608" s="1778" t="s">
        <v>4321</v>
      </c>
      <c r="Y1608" s="233" t="s">
        <v>4244</v>
      </c>
      <c r="Z1608" s="170">
        <v>17</v>
      </c>
      <c r="AA1608" s="1779">
        <v>5.0000000000000001E-3</v>
      </c>
      <c r="AB1608" s="486">
        <v>17000</v>
      </c>
      <c r="AC1608" s="975">
        <v>0</v>
      </c>
      <c r="AD1608" s="1484">
        <v>0</v>
      </c>
      <c r="AE1608" s="1484">
        <v>1</v>
      </c>
      <c r="AF1608" s="1777" t="s">
        <v>4316</v>
      </c>
      <c r="AG1608" s="1589"/>
      <c r="AH1608" s="1740">
        <v>1111</v>
      </c>
      <c r="AI1608" s="1473" t="s">
        <v>4320</v>
      </c>
      <c r="AJ1608" s="1387" t="s">
        <v>4351</v>
      </c>
      <c r="AK1608" s="138"/>
      <c r="AL1608" s="138"/>
      <c r="AM1608" s="138"/>
      <c r="AN1608" s="138"/>
      <c r="AO1608" s="171"/>
      <c r="AP1608" s="138"/>
      <c r="AQ1608" s="172"/>
      <c r="AR1608" s="170"/>
      <c r="AS1608" s="138"/>
      <c r="AT1608" s="138"/>
      <c r="AU1608" s="138"/>
    </row>
    <row r="1610" spans="1:47" s="73" customFormat="1" ht="15" customHeight="1" x14ac:dyDescent="0.2">
      <c r="A1610" s="142">
        <v>1099</v>
      </c>
      <c r="B1610" s="138"/>
      <c r="C1610" s="12"/>
      <c r="D1610" s="2055" t="s">
        <v>4340</v>
      </c>
      <c r="E1610" s="138"/>
      <c r="F1610" s="863" t="s">
        <v>4343</v>
      </c>
      <c r="G1610" s="138">
        <v>40721139</v>
      </c>
      <c r="H1610" s="143" t="s">
        <v>4337</v>
      </c>
      <c r="I1610" s="143"/>
      <c r="J1610" s="143"/>
      <c r="K1610" s="143"/>
      <c r="L1610" s="143"/>
      <c r="M1610" s="143"/>
      <c r="N1610" s="143"/>
      <c r="O1610" s="138">
        <v>1112</v>
      </c>
      <c r="P1610" s="169">
        <v>44271</v>
      </c>
      <c r="Q1610" s="138" t="s">
        <v>4338</v>
      </c>
      <c r="R1610" s="138" t="s">
        <v>4303</v>
      </c>
      <c r="S1610" s="138" t="s">
        <v>309</v>
      </c>
      <c r="T1610" s="138" t="s">
        <v>60</v>
      </c>
      <c r="U1610" s="138" t="s">
        <v>2869</v>
      </c>
      <c r="V1610" s="170" t="s">
        <v>4301</v>
      </c>
      <c r="W1610" s="138">
        <v>1</v>
      </c>
      <c r="X1610" s="1778" t="s">
        <v>4304</v>
      </c>
      <c r="Y1610" s="485"/>
      <c r="Z1610" s="170">
        <v>17</v>
      </c>
      <c r="AA1610" s="233">
        <v>2.0000000000000002E-5</v>
      </c>
      <c r="AB1610" s="486">
        <v>17000</v>
      </c>
      <c r="AC1610" s="975">
        <v>0</v>
      </c>
      <c r="AD1610" s="1484">
        <v>0</v>
      </c>
      <c r="AE1610" s="1484">
        <v>1</v>
      </c>
      <c r="AF1610" s="1777" t="s">
        <v>4305</v>
      </c>
      <c r="AG1610" s="1589"/>
      <c r="AH1610" s="1740">
        <v>1112</v>
      </c>
      <c r="AI1610" s="1473" t="s">
        <v>3030</v>
      </c>
      <c r="AJ1610" s="1387" t="s">
        <v>4339</v>
      </c>
      <c r="AK1610" s="138"/>
      <c r="AL1610" s="138"/>
      <c r="AM1610" s="138"/>
      <c r="AN1610" s="138"/>
      <c r="AO1610" s="171"/>
      <c r="AP1610" s="138"/>
      <c r="AQ1610" s="172"/>
      <c r="AR1610" s="170"/>
      <c r="AS1610" s="138"/>
      <c r="AT1610" s="138"/>
      <c r="AU1610" s="138"/>
    </row>
    <row r="1611" spans="1:47" s="73" customFormat="1" ht="15" customHeight="1" x14ac:dyDescent="0.2">
      <c r="A1611" s="142">
        <v>1099</v>
      </c>
      <c r="B1611" s="138"/>
      <c r="C1611" s="12"/>
      <c r="D1611" s="2055"/>
      <c r="E1611" s="138"/>
      <c r="F1611" s="863" t="s">
        <v>4343</v>
      </c>
      <c r="G1611" s="138">
        <v>40752262</v>
      </c>
      <c r="H1611" s="143" t="s">
        <v>4342</v>
      </c>
      <c r="I1611" s="143"/>
      <c r="J1611" s="143"/>
      <c r="K1611" s="143"/>
      <c r="L1611" s="143"/>
      <c r="M1611" s="143"/>
      <c r="N1611" s="143"/>
      <c r="O1611" s="138">
        <v>1113</v>
      </c>
      <c r="P1611" s="169">
        <v>44273</v>
      </c>
      <c r="Q1611" s="138" t="s">
        <v>4341</v>
      </c>
      <c r="R1611" s="138" t="s">
        <v>4338</v>
      </c>
      <c r="S1611" s="138" t="s">
        <v>309</v>
      </c>
      <c r="T1611" s="138" t="s">
        <v>60</v>
      </c>
      <c r="U1611" s="138" t="s">
        <v>2869</v>
      </c>
      <c r="V1611" s="170" t="s">
        <v>4301</v>
      </c>
      <c r="W1611" s="138">
        <v>1</v>
      </c>
      <c r="X1611" s="258">
        <v>500000</v>
      </c>
      <c r="Y1611" s="485"/>
      <c r="Z1611" s="170">
        <v>17</v>
      </c>
      <c r="AA1611" s="233">
        <v>2.0000000000000002E-5</v>
      </c>
      <c r="AB1611" s="486">
        <v>17000</v>
      </c>
      <c r="AC1611" s="975">
        <v>0</v>
      </c>
      <c r="AD1611" s="1484">
        <v>0</v>
      </c>
      <c r="AE1611" s="1484">
        <v>1</v>
      </c>
      <c r="AF1611" s="1777" t="s">
        <v>4305</v>
      </c>
      <c r="AG1611" s="1589"/>
      <c r="AH1611" s="1740">
        <v>1113</v>
      </c>
      <c r="AI1611" s="1473" t="s">
        <v>3030</v>
      </c>
      <c r="AJ1611" s="1387" t="s">
        <v>4344</v>
      </c>
      <c r="AK1611" s="138"/>
      <c r="AL1611" s="138"/>
      <c r="AM1611" s="138"/>
      <c r="AN1611" s="138"/>
      <c r="AO1611" s="171"/>
      <c r="AP1611" s="138"/>
      <c r="AQ1611" s="172"/>
      <c r="AR1611" s="170"/>
      <c r="AS1611" s="138"/>
      <c r="AT1611" s="138"/>
      <c r="AU1611" s="138"/>
    </row>
    <row r="1612" spans="1:47" s="73" customFormat="1" ht="15" customHeight="1" x14ac:dyDescent="0.2">
      <c r="A1612" s="142">
        <v>1099</v>
      </c>
      <c r="B1612" s="138"/>
      <c r="C1612" s="12"/>
      <c r="D1612" s="2055"/>
      <c r="E1612" s="138"/>
      <c r="F1612" s="863" t="s">
        <v>4343</v>
      </c>
      <c r="G1612" s="138">
        <v>40754043</v>
      </c>
      <c r="H1612" s="143" t="s">
        <v>4346</v>
      </c>
      <c r="I1612" s="143"/>
      <c r="J1612" s="143"/>
      <c r="K1612" s="143"/>
      <c r="L1612" s="143"/>
      <c r="M1612" s="143"/>
      <c r="N1612" s="143"/>
      <c r="O1612" s="138">
        <v>1114</v>
      </c>
      <c r="P1612" s="169">
        <v>44273</v>
      </c>
      <c r="Q1612" s="138" t="s">
        <v>4345</v>
      </c>
      <c r="R1612" s="138" t="s">
        <v>4341</v>
      </c>
      <c r="S1612" s="1527" t="s">
        <v>912</v>
      </c>
      <c r="T1612" s="138" t="s">
        <v>60</v>
      </c>
      <c r="U1612" s="138" t="s">
        <v>2869</v>
      </c>
      <c r="V1612" s="170" t="s">
        <v>4301</v>
      </c>
      <c r="W1612" s="138">
        <v>1</v>
      </c>
      <c r="X1612" s="258">
        <v>500000</v>
      </c>
      <c r="Y1612" s="485"/>
      <c r="Z1612" s="170">
        <v>17</v>
      </c>
      <c r="AA1612" s="233">
        <v>2.0000000000000002E-5</v>
      </c>
      <c r="AB1612" s="486">
        <v>17000</v>
      </c>
      <c r="AC1612" s="975">
        <v>0</v>
      </c>
      <c r="AD1612" s="1484">
        <v>0</v>
      </c>
      <c r="AE1612" s="1484">
        <v>1</v>
      </c>
      <c r="AF1612" s="1777" t="s">
        <v>4305</v>
      </c>
      <c r="AG1612" s="1589"/>
      <c r="AH1612" s="1740">
        <v>1114</v>
      </c>
      <c r="AI1612" s="1473" t="s">
        <v>3030</v>
      </c>
      <c r="AJ1612" s="1387" t="s">
        <v>4347</v>
      </c>
      <c r="AK1612" s="138"/>
      <c r="AL1612" s="138"/>
      <c r="AM1612" s="138"/>
      <c r="AN1612" s="138"/>
      <c r="AO1612" s="171"/>
      <c r="AP1612" s="138"/>
      <c r="AQ1612" s="172"/>
      <c r="AR1612" s="170"/>
      <c r="AS1612" s="138"/>
      <c r="AT1612" s="138"/>
      <c r="AU1612" s="138"/>
    </row>
    <row r="1614" spans="1:47" s="859" customFormat="1" ht="15" customHeight="1" x14ac:dyDescent="0.2">
      <c r="A1614" s="1780">
        <v>1099</v>
      </c>
      <c r="B1614" s="590"/>
      <c r="C1614" s="20"/>
      <c r="D1614" s="2055" t="s">
        <v>4356</v>
      </c>
      <c r="E1614" s="590" t="s">
        <v>4283</v>
      </c>
      <c r="F1614" s="633" t="s">
        <v>4318</v>
      </c>
      <c r="G1614" s="590">
        <v>40761895</v>
      </c>
      <c r="H1614" s="654" t="s">
        <v>4352</v>
      </c>
      <c r="I1614" s="654" t="s">
        <v>4356</v>
      </c>
      <c r="J1614" s="654"/>
      <c r="K1614" s="654"/>
      <c r="L1614" s="654"/>
      <c r="M1614" s="654"/>
      <c r="N1614" s="654"/>
      <c r="O1614" s="590">
        <v>1115</v>
      </c>
      <c r="P1614" s="1781">
        <v>44273</v>
      </c>
      <c r="Q1614" s="590" t="s">
        <v>4354</v>
      </c>
      <c r="R1614" s="590" t="s">
        <v>4315</v>
      </c>
      <c r="S1614" s="590" t="s">
        <v>309</v>
      </c>
      <c r="T1614" s="590" t="s">
        <v>60</v>
      </c>
      <c r="U1614" s="590" t="s">
        <v>2869</v>
      </c>
      <c r="V1614" s="1782" t="s">
        <v>4431</v>
      </c>
      <c r="W1614" s="590">
        <v>1</v>
      </c>
      <c r="X1614" s="1783" t="s">
        <v>4321</v>
      </c>
      <c r="Y1614" s="1779" t="s">
        <v>4326</v>
      </c>
      <c r="Z1614" s="1782">
        <v>17</v>
      </c>
      <c r="AA1614" s="1779">
        <v>5.0000000000000001E-3</v>
      </c>
      <c r="AB1614" s="590">
        <v>17000</v>
      </c>
      <c r="AC1614" s="1784">
        <v>0</v>
      </c>
      <c r="AD1614" s="1785">
        <v>0</v>
      </c>
      <c r="AE1614" s="1785">
        <v>1</v>
      </c>
      <c r="AF1614" s="1786" t="s">
        <v>4316</v>
      </c>
      <c r="AG1614" s="1730"/>
      <c r="AH1614" s="1770">
        <v>1115</v>
      </c>
      <c r="AI1614" s="1787" t="s">
        <v>4317</v>
      </c>
      <c r="AJ1614" s="1395" t="s">
        <v>4348</v>
      </c>
      <c r="AK1614" s="590"/>
      <c r="AL1614" s="590"/>
      <c r="AM1614" s="590"/>
      <c r="AN1614" s="590"/>
      <c r="AO1614" s="1788"/>
      <c r="AP1614" s="590"/>
      <c r="AQ1614" s="1789"/>
      <c r="AR1614" s="1782"/>
      <c r="AS1614" s="590"/>
      <c r="AT1614" s="590"/>
      <c r="AU1614" s="590"/>
    </row>
    <row r="1615" spans="1:47" s="73" customFormat="1" ht="15" customHeight="1" x14ac:dyDescent="0.2">
      <c r="A1615" s="142">
        <v>1099</v>
      </c>
      <c r="B1615" s="138"/>
      <c r="C1615" s="12"/>
      <c r="D1615" s="2023"/>
      <c r="E1615" s="138" t="s">
        <v>4363</v>
      </c>
      <c r="F1615" s="863" t="s">
        <v>4318</v>
      </c>
      <c r="G1615" s="138">
        <v>40762279</v>
      </c>
      <c r="H1615" s="143" t="s">
        <v>4353</v>
      </c>
      <c r="I1615" s="1404">
        <v>40676220</v>
      </c>
      <c r="J1615" s="1404"/>
      <c r="K1615" s="1404"/>
      <c r="L1615" s="1404"/>
      <c r="M1615" s="1404"/>
      <c r="N1615" s="143"/>
      <c r="O1615" s="138">
        <v>1116</v>
      </c>
      <c r="P1615" s="169">
        <v>44273</v>
      </c>
      <c r="Q1615" s="138" t="s">
        <v>4355</v>
      </c>
      <c r="R1615" s="138" t="s">
        <v>4313</v>
      </c>
      <c r="S1615" s="138" t="s">
        <v>309</v>
      </c>
      <c r="T1615" s="138" t="s">
        <v>60</v>
      </c>
      <c r="U1615" s="138" t="s">
        <v>2869</v>
      </c>
      <c r="V1615" s="170" t="s">
        <v>4431</v>
      </c>
      <c r="W1615" s="138">
        <v>1</v>
      </c>
      <c r="X1615" s="1778" t="s">
        <v>4321</v>
      </c>
      <c r="Y1615" s="485" t="s">
        <v>4326</v>
      </c>
      <c r="Z1615" s="170">
        <v>17</v>
      </c>
      <c r="AA1615" s="233">
        <v>5.0000000000000001E-3</v>
      </c>
      <c r="AB1615" s="486">
        <v>17000</v>
      </c>
      <c r="AC1615" s="975">
        <v>0</v>
      </c>
      <c r="AD1615" s="1484">
        <v>0</v>
      </c>
      <c r="AE1615" s="1484">
        <v>1</v>
      </c>
      <c r="AF1615" s="1777" t="s">
        <v>4316</v>
      </c>
      <c r="AG1615" s="1589"/>
      <c r="AH1615" s="1740">
        <v>1116</v>
      </c>
      <c r="AI1615" s="1473" t="s">
        <v>4320</v>
      </c>
      <c r="AJ1615" s="1387" t="s">
        <v>4359</v>
      </c>
      <c r="AK1615" s="138"/>
      <c r="AL1615" s="138"/>
      <c r="AM1615" s="138"/>
      <c r="AN1615" s="138"/>
      <c r="AO1615" s="171"/>
      <c r="AP1615" s="138"/>
      <c r="AQ1615" s="172"/>
      <c r="AR1615" s="170"/>
      <c r="AS1615" s="138"/>
      <c r="AT1615" s="138"/>
      <c r="AU1615" s="138"/>
    </row>
    <row r="1616" spans="1:47" s="73" customFormat="1" ht="15" customHeight="1" x14ac:dyDescent="0.2">
      <c r="A1616" s="142">
        <v>1099</v>
      </c>
      <c r="B1616" s="138"/>
      <c r="C1616" s="12"/>
      <c r="D1616" s="2023"/>
      <c r="E1616" s="138" t="s">
        <v>4364</v>
      </c>
      <c r="F1616" s="863" t="s">
        <v>4318</v>
      </c>
      <c r="G1616" s="138">
        <v>40764959</v>
      </c>
      <c r="H1616" s="143" t="s">
        <v>4358</v>
      </c>
      <c r="I1616" s="1404">
        <v>40676523</v>
      </c>
      <c r="J1616" s="1404"/>
      <c r="K1616" s="1404"/>
      <c r="L1616" s="1404"/>
      <c r="M1616" s="1404"/>
      <c r="N1616" s="143"/>
      <c r="O1616" s="138">
        <v>1117</v>
      </c>
      <c r="P1616" s="169">
        <v>44273</v>
      </c>
      <c r="Q1616" s="138" t="s">
        <v>4357</v>
      </c>
      <c r="R1616" s="138" t="s">
        <v>4323</v>
      </c>
      <c r="S1616" s="138" t="s">
        <v>309</v>
      </c>
      <c r="T1616" s="138" t="s">
        <v>60</v>
      </c>
      <c r="U1616" s="138" t="s">
        <v>2869</v>
      </c>
      <c r="V1616" s="170" t="s">
        <v>4431</v>
      </c>
      <c r="W1616" s="138">
        <v>1</v>
      </c>
      <c r="X1616" s="1778" t="s">
        <v>4328</v>
      </c>
      <c r="Y1616" s="485" t="s">
        <v>4327</v>
      </c>
      <c r="Z1616" s="170">
        <v>17</v>
      </c>
      <c r="AA1616" s="233">
        <v>5.0000000000000001E-3</v>
      </c>
      <c r="AB1616" s="486">
        <v>17000</v>
      </c>
      <c r="AC1616" s="975">
        <v>0</v>
      </c>
      <c r="AD1616" s="1484">
        <v>0</v>
      </c>
      <c r="AE1616" s="1484">
        <v>1</v>
      </c>
      <c r="AF1616" s="1777" t="s">
        <v>4325</v>
      </c>
      <c r="AG1616" s="1589"/>
      <c r="AH1616" s="1740">
        <v>1117</v>
      </c>
      <c r="AI1616" s="1473" t="s">
        <v>4320</v>
      </c>
      <c r="AJ1616" s="1387" t="s">
        <v>4359</v>
      </c>
      <c r="AK1616" s="138"/>
      <c r="AL1616" s="138"/>
      <c r="AM1616" s="138"/>
      <c r="AN1616" s="138"/>
      <c r="AO1616" s="171"/>
      <c r="AP1616" s="138"/>
      <c r="AQ1616" s="172"/>
      <c r="AR1616" s="170"/>
      <c r="AS1616" s="138"/>
      <c r="AT1616" s="138"/>
      <c r="AU1616" s="138"/>
    </row>
    <row r="1618" spans="1:47" s="73" customFormat="1" ht="15" customHeight="1" x14ac:dyDescent="0.2">
      <c r="A1618" s="142"/>
      <c r="B1618" s="138"/>
      <c r="C1618" s="12" t="s">
        <v>4374</v>
      </c>
      <c r="D1618" s="2023"/>
      <c r="E1618" s="138"/>
      <c r="F1618" s="1790" t="s">
        <v>4343</v>
      </c>
      <c r="G1618" s="138">
        <v>40762643</v>
      </c>
      <c r="H1618" s="143" t="s">
        <v>4361</v>
      </c>
      <c r="I1618" s="143"/>
      <c r="J1618" s="143"/>
      <c r="K1618" s="143"/>
      <c r="L1618" s="143"/>
      <c r="M1618" s="143"/>
      <c r="N1618" s="1525"/>
      <c r="O1618" s="138">
        <v>1118</v>
      </c>
      <c r="P1618" s="169">
        <v>44273</v>
      </c>
      <c r="Q1618" s="138" t="s">
        <v>4360</v>
      </c>
      <c r="R1618" s="138" t="s">
        <v>4297</v>
      </c>
      <c r="S1618" s="138" t="s">
        <v>309</v>
      </c>
      <c r="T1618" s="138" t="s">
        <v>60</v>
      </c>
      <c r="U1618" s="138" t="s">
        <v>2869</v>
      </c>
      <c r="V1618" s="170" t="s">
        <v>254</v>
      </c>
      <c r="W1618" s="138">
        <v>7</v>
      </c>
      <c r="X1618" s="233">
        <v>40000</v>
      </c>
      <c r="Y1618" s="485"/>
      <c r="Z1618" s="170">
        <v>17</v>
      </c>
      <c r="AA1618" s="485">
        <v>9.9999999999999995E-7</v>
      </c>
      <c r="AB1618" s="486">
        <v>17000</v>
      </c>
      <c r="AC1618" s="975">
        <v>0</v>
      </c>
      <c r="AD1618" s="1484">
        <v>0</v>
      </c>
      <c r="AE1618" s="1484">
        <v>1</v>
      </c>
      <c r="AF1618" s="1484" t="s">
        <v>4251</v>
      </c>
      <c r="AG1618" s="1589"/>
      <c r="AH1618" s="1740">
        <v>1118</v>
      </c>
      <c r="AI1618" s="1473" t="s">
        <v>3030</v>
      </c>
      <c r="AJ1618" s="1526" t="s">
        <v>4362</v>
      </c>
      <c r="AK1618" s="138"/>
      <c r="AL1618" s="138"/>
      <c r="AM1618" s="138"/>
      <c r="AN1618" s="138"/>
      <c r="AO1618" s="171"/>
      <c r="AP1618" s="138"/>
      <c r="AQ1618" s="172"/>
      <c r="AR1618" s="170"/>
      <c r="AS1618" s="138"/>
      <c r="AT1618" s="138"/>
      <c r="AU1618" s="138"/>
    </row>
    <row r="1620" spans="1:47" s="73" customFormat="1" ht="15" customHeight="1" x14ac:dyDescent="0.2">
      <c r="A1620" s="142">
        <v>1099</v>
      </c>
      <c r="B1620" s="138"/>
      <c r="C1620" s="12" t="s">
        <v>4369</v>
      </c>
      <c r="D1620" s="2023"/>
      <c r="E1620" s="138" t="s">
        <v>4368</v>
      </c>
      <c r="F1620" s="863" t="s">
        <v>4318</v>
      </c>
      <c r="G1620" s="138">
        <v>40787198</v>
      </c>
      <c r="H1620" s="143" t="s">
        <v>4367</v>
      </c>
      <c r="I1620" s="1404">
        <v>40676220</v>
      </c>
      <c r="J1620" s="1404"/>
      <c r="K1620" s="1404"/>
      <c r="L1620" s="1404"/>
      <c r="M1620" s="1404"/>
      <c r="N1620" s="143"/>
      <c r="O1620" s="138">
        <v>1119</v>
      </c>
      <c r="P1620" s="169">
        <v>44274</v>
      </c>
      <c r="Q1620" s="138" t="s">
        <v>4365</v>
      </c>
      <c r="R1620" s="138" t="s">
        <v>4355</v>
      </c>
      <c r="S1620" s="138" t="s">
        <v>309</v>
      </c>
      <c r="T1620" s="138" t="s">
        <v>60</v>
      </c>
      <c r="U1620" s="138" t="s">
        <v>2869</v>
      </c>
      <c r="V1620" s="170" t="s">
        <v>4431</v>
      </c>
      <c r="W1620" s="138">
        <v>1</v>
      </c>
      <c r="X1620" s="1778" t="s">
        <v>4321</v>
      </c>
      <c r="Y1620" s="485" t="s">
        <v>4326</v>
      </c>
      <c r="Z1620" s="170">
        <v>17</v>
      </c>
      <c r="AA1620" s="233">
        <v>0.1</v>
      </c>
      <c r="AB1620" s="486">
        <v>17000</v>
      </c>
      <c r="AC1620" s="975">
        <v>0</v>
      </c>
      <c r="AD1620" s="1484">
        <v>0</v>
      </c>
      <c r="AE1620" s="1484">
        <v>1</v>
      </c>
      <c r="AF1620" s="1777" t="s">
        <v>4316</v>
      </c>
      <c r="AG1620" s="1589"/>
      <c r="AH1620" s="1740">
        <v>1119</v>
      </c>
      <c r="AI1620" s="1473" t="s">
        <v>4320</v>
      </c>
      <c r="AJ1620" s="1387" t="s">
        <v>4359</v>
      </c>
      <c r="AK1620" s="138"/>
      <c r="AL1620" s="138"/>
      <c r="AM1620" s="138"/>
      <c r="AN1620" s="138"/>
      <c r="AO1620" s="171"/>
      <c r="AP1620" s="138"/>
      <c r="AQ1620" s="172"/>
      <c r="AR1620" s="170"/>
      <c r="AS1620" s="138"/>
      <c r="AT1620" s="138"/>
      <c r="AU1620" s="138"/>
    </row>
    <row r="1621" spans="1:47" s="73" customFormat="1" ht="15" customHeight="1" x14ac:dyDescent="0.2">
      <c r="A1621" s="142">
        <v>1099</v>
      </c>
      <c r="B1621" s="138"/>
      <c r="C1621" s="12" t="s">
        <v>4370</v>
      </c>
      <c r="D1621" s="2023"/>
      <c r="E1621" s="138" t="s">
        <v>1251</v>
      </c>
      <c r="F1621" s="863" t="s">
        <v>4318</v>
      </c>
      <c r="G1621" s="138">
        <v>40787200</v>
      </c>
      <c r="H1621" s="143" t="s">
        <v>4392</v>
      </c>
      <c r="I1621" s="1404">
        <v>40676523</v>
      </c>
      <c r="J1621" s="1404"/>
      <c r="K1621" s="1404"/>
      <c r="L1621" s="1404"/>
      <c r="M1621" s="1404"/>
      <c r="N1621" s="143"/>
      <c r="O1621" s="138">
        <v>1120</v>
      </c>
      <c r="P1621" s="169">
        <v>44274</v>
      </c>
      <c r="Q1621" s="138" t="s">
        <v>4366</v>
      </c>
      <c r="R1621" s="138" t="s">
        <v>4357</v>
      </c>
      <c r="S1621" s="138" t="s">
        <v>309</v>
      </c>
      <c r="T1621" s="138" t="s">
        <v>60</v>
      </c>
      <c r="U1621" s="138" t="s">
        <v>2869</v>
      </c>
      <c r="V1621" s="170" t="s">
        <v>4431</v>
      </c>
      <c r="W1621" s="138">
        <v>1</v>
      </c>
      <c r="X1621" s="1778" t="s">
        <v>4328</v>
      </c>
      <c r="Y1621" s="485" t="s">
        <v>4327</v>
      </c>
      <c r="Z1621" s="170">
        <v>17</v>
      </c>
      <c r="AA1621" s="233">
        <v>0.1</v>
      </c>
      <c r="AB1621" s="486">
        <v>17000</v>
      </c>
      <c r="AC1621" s="975">
        <v>0</v>
      </c>
      <c r="AD1621" s="1484">
        <v>0</v>
      </c>
      <c r="AE1621" s="1484">
        <v>1</v>
      </c>
      <c r="AF1621" s="1777" t="s">
        <v>4325</v>
      </c>
      <c r="AG1621" s="1589"/>
      <c r="AH1621" s="1740">
        <v>1120</v>
      </c>
      <c r="AI1621" s="1473" t="s">
        <v>4320</v>
      </c>
      <c r="AJ1621" s="1387" t="s">
        <v>4359</v>
      </c>
      <c r="AK1621" s="138"/>
      <c r="AL1621" s="138"/>
      <c r="AM1621" s="138"/>
      <c r="AN1621" s="138"/>
      <c r="AO1621" s="171"/>
      <c r="AP1621" s="138"/>
      <c r="AQ1621" s="172"/>
      <c r="AR1621" s="170"/>
      <c r="AS1621" s="138"/>
      <c r="AT1621" s="138"/>
      <c r="AU1621" s="138"/>
    </row>
    <row r="1623" spans="1:47" s="73" customFormat="1" ht="15" customHeight="1" x14ac:dyDescent="0.2">
      <c r="A1623" s="142">
        <v>1099</v>
      </c>
      <c r="B1623" s="138"/>
      <c r="C1623" s="12"/>
      <c r="D1623" s="2023" t="s">
        <v>4330</v>
      </c>
      <c r="E1623" s="138" t="s">
        <v>4372</v>
      </c>
      <c r="F1623" s="863" t="s">
        <v>4298</v>
      </c>
      <c r="G1623" s="138">
        <v>40797763</v>
      </c>
      <c r="H1623" s="143" t="s">
        <v>4371</v>
      </c>
      <c r="I1623" s="143"/>
      <c r="J1623" s="143"/>
      <c r="K1623" s="143"/>
      <c r="L1623" s="143"/>
      <c r="M1623" s="143"/>
      <c r="N1623" s="143"/>
      <c r="O1623" s="138">
        <v>1121</v>
      </c>
      <c r="P1623" s="169">
        <v>44274</v>
      </c>
      <c r="Q1623" s="138" t="s">
        <v>4373</v>
      </c>
      <c r="R1623" s="138" t="s">
        <v>4309</v>
      </c>
      <c r="S1623" s="138" t="s">
        <v>309</v>
      </c>
      <c r="T1623" s="138" t="s">
        <v>60</v>
      </c>
      <c r="U1623" s="138" t="s">
        <v>2869</v>
      </c>
      <c r="V1623" s="170" t="s">
        <v>1157</v>
      </c>
      <c r="W1623" s="138">
        <v>1</v>
      </c>
      <c r="X1623" s="1778" t="s">
        <v>4311</v>
      </c>
      <c r="Y1623" s="485"/>
      <c r="Z1623" s="170">
        <v>17</v>
      </c>
      <c r="AA1623" s="233">
        <v>5.0000000000000001E-4</v>
      </c>
      <c r="AB1623" s="486">
        <v>17000</v>
      </c>
      <c r="AC1623" s="975">
        <v>0</v>
      </c>
      <c r="AD1623" s="1484">
        <v>0</v>
      </c>
      <c r="AE1623" s="1484">
        <v>1</v>
      </c>
      <c r="AF1623" s="1777" t="s">
        <v>4312</v>
      </c>
      <c r="AG1623" s="1589"/>
      <c r="AH1623" s="1740">
        <v>1121</v>
      </c>
      <c r="AI1623" s="1473" t="s">
        <v>3030</v>
      </c>
      <c r="AJ1623" s="1526" t="s">
        <v>4310</v>
      </c>
      <c r="AK1623" s="138"/>
      <c r="AL1623" s="138"/>
      <c r="AM1623" s="138"/>
      <c r="AN1623" s="138"/>
      <c r="AO1623" s="171"/>
      <c r="AP1623" s="138"/>
      <c r="AQ1623" s="172"/>
      <c r="AR1623" s="170"/>
      <c r="AS1623" s="138"/>
      <c r="AT1623" s="138"/>
      <c r="AU1623" s="138"/>
    </row>
    <row r="1625" spans="1:47" ht="16" x14ac:dyDescent="0.2">
      <c r="I1625" s="11" t="s">
        <v>5</v>
      </c>
    </row>
    <row r="1626" spans="1:47" s="73" customFormat="1" ht="15" customHeight="1" x14ac:dyDescent="0.2">
      <c r="A1626" s="142"/>
      <c r="B1626" s="2676" t="s">
        <v>4382</v>
      </c>
      <c r="C1626" s="12" t="s">
        <v>4386</v>
      </c>
      <c r="D1626" s="2023"/>
      <c r="E1626" s="138"/>
      <c r="F1626" s="1790" t="s">
        <v>4343</v>
      </c>
      <c r="G1626" s="138">
        <v>40800526</v>
      </c>
      <c r="H1626" s="143" t="s">
        <v>4361</v>
      </c>
      <c r="I1626" s="143"/>
      <c r="J1626" s="143"/>
      <c r="K1626" s="143"/>
      <c r="L1626" s="143"/>
      <c r="M1626" s="143"/>
      <c r="N1626" s="1525"/>
      <c r="O1626" s="138">
        <v>1118</v>
      </c>
      <c r="P1626" s="169">
        <v>44274</v>
      </c>
      <c r="Q1626" s="138" t="s">
        <v>4360</v>
      </c>
      <c r="R1626" s="138" t="s">
        <v>4297</v>
      </c>
      <c r="S1626" s="138" t="s">
        <v>309</v>
      </c>
      <c r="T1626" s="138" t="s">
        <v>60</v>
      </c>
      <c r="U1626" s="138" t="s">
        <v>2869</v>
      </c>
      <c r="V1626" s="170" t="s">
        <v>254</v>
      </c>
      <c r="W1626" s="138">
        <v>7</v>
      </c>
      <c r="X1626" s="314">
        <v>100000</v>
      </c>
      <c r="Y1626" s="485"/>
      <c r="Z1626" s="170">
        <v>17</v>
      </c>
      <c r="AA1626" s="233">
        <v>2.0000000000000002E-5</v>
      </c>
      <c r="AB1626" s="486">
        <v>17000</v>
      </c>
      <c r="AC1626" s="975">
        <v>0</v>
      </c>
      <c r="AD1626" s="1484">
        <v>0</v>
      </c>
      <c r="AE1626" s="1484">
        <v>1</v>
      </c>
      <c r="AF1626" s="1484" t="s">
        <v>4251</v>
      </c>
      <c r="AG1626" s="1589"/>
      <c r="AH1626" s="1740">
        <v>1118</v>
      </c>
      <c r="AI1626" s="1473" t="s">
        <v>3030</v>
      </c>
      <c r="AJ1626" s="1526" t="s">
        <v>4387</v>
      </c>
      <c r="AK1626" s="138"/>
      <c r="AL1626" s="138"/>
      <c r="AM1626" s="138"/>
      <c r="AN1626" s="138"/>
      <c r="AO1626" s="171"/>
      <c r="AP1626" s="138"/>
      <c r="AQ1626" s="172"/>
      <c r="AR1626" s="170"/>
      <c r="AS1626" s="138"/>
      <c r="AT1626" s="138"/>
      <c r="AU1626" s="138"/>
    </row>
    <row r="1627" spans="1:47" s="73" customFormat="1" ht="15" customHeight="1" x14ac:dyDescent="0.2">
      <c r="A1627" s="142">
        <v>1099</v>
      </c>
      <c r="B1627" s="2677"/>
      <c r="C1627" s="12" t="s">
        <v>4381</v>
      </c>
      <c r="D1627" s="2023"/>
      <c r="E1627" s="138"/>
      <c r="F1627" s="863" t="s">
        <v>4380</v>
      </c>
      <c r="G1627" s="138">
        <v>40799072</v>
      </c>
      <c r="H1627" s="143" t="s">
        <v>4377</v>
      </c>
      <c r="I1627" s="143">
        <v>40762643</v>
      </c>
      <c r="J1627" s="143"/>
      <c r="K1627" s="143"/>
      <c r="L1627" s="143"/>
      <c r="M1627" s="143"/>
      <c r="N1627" s="143"/>
      <c r="O1627" s="138">
        <v>1122</v>
      </c>
      <c r="P1627" s="169">
        <v>44274</v>
      </c>
      <c r="Q1627" s="138" t="s">
        <v>4375</v>
      </c>
      <c r="R1627" s="138" t="s">
        <v>4303</v>
      </c>
      <c r="S1627" s="138" t="s">
        <v>309</v>
      </c>
      <c r="T1627" s="138" t="s">
        <v>60</v>
      </c>
      <c r="U1627" s="138" t="s">
        <v>2869</v>
      </c>
      <c r="V1627" s="170" t="s">
        <v>4301</v>
      </c>
      <c r="W1627" s="138">
        <v>1</v>
      </c>
      <c r="X1627" s="258">
        <v>20461</v>
      </c>
      <c r="Y1627" s="485"/>
      <c r="Z1627" s="170">
        <v>17</v>
      </c>
      <c r="AA1627" s="233">
        <v>2.0000000000000002E-5</v>
      </c>
      <c r="AB1627" s="486">
        <v>17000</v>
      </c>
      <c r="AC1627" s="975">
        <v>0</v>
      </c>
      <c r="AD1627" s="1484">
        <v>0</v>
      </c>
      <c r="AE1627" s="1484">
        <v>1</v>
      </c>
      <c r="AF1627" s="1777" t="s">
        <v>4305</v>
      </c>
      <c r="AG1627" s="1589"/>
      <c r="AH1627" s="1740">
        <v>1122</v>
      </c>
      <c r="AI1627" s="1473" t="s">
        <v>3030</v>
      </c>
      <c r="AJ1627" s="1387" t="s">
        <v>4379</v>
      </c>
      <c r="AK1627" s="138"/>
      <c r="AL1627" s="138"/>
      <c r="AM1627" s="138"/>
      <c r="AN1627" s="138"/>
      <c r="AO1627" s="171"/>
      <c r="AP1627" s="138"/>
      <c r="AQ1627" s="172"/>
      <c r="AR1627" s="170"/>
      <c r="AS1627" s="138"/>
      <c r="AT1627" s="138"/>
      <c r="AU1627" s="138"/>
    </row>
    <row r="1628" spans="1:47" s="73" customFormat="1" ht="15" customHeight="1" x14ac:dyDescent="0.2">
      <c r="A1628" s="142">
        <v>1099</v>
      </c>
      <c r="B1628" s="2678"/>
      <c r="C1628" s="12" t="s">
        <v>4391</v>
      </c>
      <c r="D1628" s="2023"/>
      <c r="E1628" s="138"/>
      <c r="F1628" s="863" t="s">
        <v>4380</v>
      </c>
      <c r="G1628" s="138">
        <v>40799387</v>
      </c>
      <c r="H1628" s="143" t="s">
        <v>4378</v>
      </c>
      <c r="I1628" s="143">
        <v>40799072</v>
      </c>
      <c r="J1628" s="143"/>
      <c r="K1628" s="143"/>
      <c r="L1628" s="143"/>
      <c r="M1628" s="143"/>
      <c r="N1628" s="143"/>
      <c r="O1628" s="138">
        <v>1123</v>
      </c>
      <c r="P1628" s="169">
        <v>44274</v>
      </c>
      <c r="Q1628" s="138" t="s">
        <v>4376</v>
      </c>
      <c r="R1628" s="138" t="s">
        <v>4309</v>
      </c>
      <c r="S1628" s="138" t="s">
        <v>309</v>
      </c>
      <c r="T1628" s="138" t="s">
        <v>60</v>
      </c>
      <c r="U1628" s="138" t="s">
        <v>2869</v>
      </c>
      <c r="V1628" s="170" t="s">
        <v>4185</v>
      </c>
      <c r="W1628" s="138">
        <v>1</v>
      </c>
      <c r="X1628" s="258">
        <v>6614</v>
      </c>
      <c r="Y1628" s="485"/>
      <c r="Z1628" s="170">
        <v>17</v>
      </c>
      <c r="AA1628" s="233">
        <v>5.0000000000000001E-4</v>
      </c>
      <c r="AB1628" s="486">
        <v>17000</v>
      </c>
      <c r="AC1628" s="975">
        <v>0</v>
      </c>
      <c r="AD1628" s="1484">
        <v>0</v>
      </c>
      <c r="AE1628" s="1484">
        <v>1</v>
      </c>
      <c r="AF1628" s="1777" t="s">
        <v>4312</v>
      </c>
      <c r="AG1628" s="1589"/>
      <c r="AH1628" s="1740">
        <v>1123</v>
      </c>
      <c r="AI1628" s="1473" t="s">
        <v>3030</v>
      </c>
      <c r="AJ1628" s="1526"/>
      <c r="AK1628" s="138"/>
      <c r="AL1628" s="138"/>
      <c r="AM1628" s="138"/>
      <c r="AN1628" s="138"/>
      <c r="AO1628" s="171"/>
      <c r="AP1628" s="138"/>
      <c r="AQ1628" s="172"/>
      <c r="AR1628" s="170"/>
      <c r="AS1628" s="138"/>
      <c r="AT1628" s="138"/>
      <c r="AU1628" s="138"/>
    </row>
    <row r="1629" spans="1:47" s="73" customFormat="1" ht="15" customHeight="1" x14ac:dyDescent="0.2">
      <c r="A1629" s="142"/>
      <c r="B1629" s="1"/>
      <c r="C1629" s="12"/>
      <c r="D1629" s="2023"/>
      <c r="E1629" s="138"/>
      <c r="F1629" s="863" t="s">
        <v>4380</v>
      </c>
      <c r="G1629" s="138"/>
      <c r="H1629" s="143" t="s">
        <v>4383</v>
      </c>
      <c r="I1629" s="143">
        <v>40762643</v>
      </c>
      <c r="J1629" s="143"/>
      <c r="K1629" s="143"/>
      <c r="L1629" s="143"/>
      <c r="M1629" s="143"/>
      <c r="N1629" s="143"/>
      <c r="O1629" s="138">
        <v>1124</v>
      </c>
      <c r="P1629" s="169">
        <v>44274</v>
      </c>
      <c r="Q1629" s="138" t="s">
        <v>4384</v>
      </c>
      <c r="R1629" s="138" t="s">
        <v>4376</v>
      </c>
      <c r="S1629" s="138" t="s">
        <v>309</v>
      </c>
      <c r="T1629" s="138" t="s">
        <v>60</v>
      </c>
      <c r="U1629" s="138" t="s">
        <v>2869</v>
      </c>
      <c r="V1629" s="170" t="s">
        <v>4185</v>
      </c>
      <c r="W1629" s="138">
        <v>1</v>
      </c>
      <c r="X1629" s="258"/>
      <c r="Y1629" s="485"/>
      <c r="Z1629" s="170">
        <v>17</v>
      </c>
      <c r="AA1629" s="233">
        <v>5.0000000000000001E-4</v>
      </c>
      <c r="AB1629" s="486">
        <v>17000</v>
      </c>
      <c r="AC1629" s="975">
        <v>0</v>
      </c>
      <c r="AD1629" s="1484">
        <v>0</v>
      </c>
      <c r="AE1629" s="1484">
        <v>1</v>
      </c>
      <c r="AF1629" s="1777" t="s">
        <v>4312</v>
      </c>
      <c r="AG1629" s="1589"/>
      <c r="AH1629" s="1740">
        <v>1124</v>
      </c>
      <c r="AI1629" s="1473" t="s">
        <v>3030</v>
      </c>
      <c r="AJ1629" s="1526" t="s">
        <v>4385</v>
      </c>
      <c r="AK1629" s="138"/>
      <c r="AL1629" s="138"/>
      <c r="AM1629" s="138"/>
      <c r="AN1629" s="138"/>
      <c r="AO1629" s="171"/>
      <c r="AP1629" s="138"/>
      <c r="AQ1629" s="172"/>
      <c r="AR1629" s="170"/>
      <c r="AS1629" s="138"/>
      <c r="AT1629" s="138"/>
      <c r="AU1629" s="138"/>
    </row>
    <row r="1630" spans="1:47" s="73" customFormat="1" ht="15" customHeight="1" x14ac:dyDescent="0.2">
      <c r="A1630" s="142"/>
      <c r="B1630" s="138"/>
      <c r="C1630" s="12" t="s">
        <v>4390</v>
      </c>
      <c r="D1630" s="2023"/>
      <c r="E1630" s="138" t="s">
        <v>4396</v>
      </c>
      <c r="F1630" s="863" t="s">
        <v>4343</v>
      </c>
      <c r="G1630" s="578">
        <v>40803126</v>
      </c>
      <c r="H1630" s="143" t="s">
        <v>4389</v>
      </c>
      <c r="I1630" s="143"/>
      <c r="J1630" s="143"/>
      <c r="K1630" s="143"/>
      <c r="L1630" s="143"/>
      <c r="M1630" s="143"/>
      <c r="N1630" s="1525"/>
      <c r="O1630" s="138">
        <v>1125</v>
      </c>
      <c r="P1630" s="169">
        <v>44274</v>
      </c>
      <c r="Q1630" s="138" t="s">
        <v>4388</v>
      </c>
      <c r="R1630" s="138" t="s">
        <v>4360</v>
      </c>
      <c r="S1630" s="138" t="s">
        <v>309</v>
      </c>
      <c r="T1630" s="138" t="s">
        <v>60</v>
      </c>
      <c r="U1630" s="138" t="s">
        <v>2869</v>
      </c>
      <c r="V1630" s="170" t="s">
        <v>254</v>
      </c>
      <c r="W1630" s="138">
        <v>7</v>
      </c>
      <c r="X1630" s="314">
        <v>400000</v>
      </c>
      <c r="Y1630" s="485"/>
      <c r="Z1630" s="170">
        <v>17</v>
      </c>
      <c r="AA1630" s="233">
        <v>2.0000000000000002E-5</v>
      </c>
      <c r="AB1630" s="486">
        <v>17000</v>
      </c>
      <c r="AC1630" s="975">
        <v>0</v>
      </c>
      <c r="AD1630" s="1484">
        <v>0</v>
      </c>
      <c r="AE1630" s="1484">
        <v>1</v>
      </c>
      <c r="AF1630" s="1484" t="s">
        <v>4251</v>
      </c>
      <c r="AG1630" s="1589"/>
      <c r="AH1630" s="1740">
        <v>1125</v>
      </c>
      <c r="AI1630" s="1473" t="s">
        <v>3030</v>
      </c>
      <c r="AJ1630" s="1526" t="s">
        <v>4387</v>
      </c>
      <c r="AK1630" s="138"/>
      <c r="AL1630" s="138"/>
      <c r="AM1630" s="138"/>
      <c r="AN1630" s="138"/>
      <c r="AO1630" s="171"/>
      <c r="AP1630" s="138"/>
      <c r="AQ1630" s="172"/>
      <c r="AR1630" s="170"/>
      <c r="AS1630" s="138"/>
      <c r="AT1630" s="138"/>
      <c r="AU1630" s="138"/>
    </row>
    <row r="1631" spans="1:47" s="73" customFormat="1" ht="15" customHeight="1" x14ac:dyDescent="0.2">
      <c r="A1631" s="142"/>
      <c r="B1631" s="1"/>
      <c r="C1631" s="12"/>
      <c r="D1631" s="2023"/>
      <c r="E1631" s="138"/>
      <c r="F1631" s="863" t="s">
        <v>4318</v>
      </c>
      <c r="G1631" s="138">
        <v>40803316</v>
      </c>
      <c r="H1631" s="143" t="s">
        <v>4393</v>
      </c>
      <c r="I1631" s="540">
        <v>40803126</v>
      </c>
      <c r="J1631" s="540"/>
      <c r="K1631" s="540"/>
      <c r="L1631" s="540"/>
      <c r="M1631" s="540"/>
      <c r="N1631" s="143"/>
      <c r="O1631" s="138">
        <v>1126</v>
      </c>
      <c r="P1631" s="169">
        <v>44274</v>
      </c>
      <c r="Q1631" s="138" t="s">
        <v>4394</v>
      </c>
      <c r="R1631" s="138" t="s">
        <v>4376</v>
      </c>
      <c r="S1631" s="138" t="s">
        <v>309</v>
      </c>
      <c r="T1631" s="138" t="s">
        <v>60</v>
      </c>
      <c r="U1631" s="138" t="s">
        <v>2869</v>
      </c>
      <c r="V1631" s="170" t="s">
        <v>4185</v>
      </c>
      <c r="W1631" s="138">
        <v>1</v>
      </c>
      <c r="X1631" s="258">
        <v>232355</v>
      </c>
      <c r="Y1631" s="485"/>
      <c r="Z1631" s="170">
        <v>17</v>
      </c>
      <c r="AA1631" s="233">
        <v>5.0000000000000001E-4</v>
      </c>
      <c r="AB1631" s="486">
        <v>17000</v>
      </c>
      <c r="AC1631" s="975">
        <v>0</v>
      </c>
      <c r="AD1631" s="1484">
        <v>0</v>
      </c>
      <c r="AE1631" s="1484">
        <v>1</v>
      </c>
      <c r="AF1631" s="1777" t="s">
        <v>4312</v>
      </c>
      <c r="AG1631" s="1589"/>
      <c r="AH1631" s="1740">
        <v>1126</v>
      </c>
      <c r="AI1631" s="1473" t="s">
        <v>3030</v>
      </c>
      <c r="AJ1631" s="1526" t="s">
        <v>4395</v>
      </c>
      <c r="AK1631" s="138"/>
      <c r="AL1631" s="138"/>
      <c r="AM1631" s="138"/>
      <c r="AN1631" s="138"/>
      <c r="AO1631" s="171"/>
      <c r="AP1631" s="138"/>
      <c r="AQ1631" s="172"/>
      <c r="AR1631" s="170"/>
      <c r="AS1631" s="138"/>
      <c r="AT1631" s="138"/>
      <c r="AU1631" s="138"/>
    </row>
    <row r="1632" spans="1:47" s="73" customFormat="1" ht="15" customHeight="1" x14ac:dyDescent="0.2">
      <c r="A1632" s="142"/>
      <c r="B1632" s="1"/>
      <c r="C1632" s="12"/>
      <c r="D1632" s="2023"/>
      <c r="E1632" s="138" t="s">
        <v>4413</v>
      </c>
      <c r="F1632" s="863" t="s">
        <v>4343</v>
      </c>
      <c r="G1632" s="138">
        <v>40882117</v>
      </c>
      <c r="H1632" s="143" t="s">
        <v>4411</v>
      </c>
      <c r="I1632" s="540">
        <v>40803126</v>
      </c>
      <c r="J1632" s="540"/>
      <c r="K1632" s="540"/>
      <c r="L1632" s="540"/>
      <c r="M1632" s="540"/>
      <c r="N1632" s="143"/>
      <c r="O1632" s="138">
        <v>1131</v>
      </c>
      <c r="P1632" s="169">
        <v>44276</v>
      </c>
      <c r="Q1632" s="138" t="s">
        <v>4410</v>
      </c>
      <c r="R1632" s="138" t="s">
        <v>4394</v>
      </c>
      <c r="S1632" s="138" t="s">
        <v>309</v>
      </c>
      <c r="T1632" s="138" t="s">
        <v>60</v>
      </c>
      <c r="U1632" s="138" t="s">
        <v>2869</v>
      </c>
      <c r="V1632" s="170" t="s">
        <v>4185</v>
      </c>
      <c r="W1632" s="138">
        <v>1</v>
      </c>
      <c r="X1632" s="258"/>
      <c r="Y1632" s="485"/>
      <c r="Z1632" s="170">
        <v>17</v>
      </c>
      <c r="AA1632" s="233">
        <v>9.9999999999999995E-7</v>
      </c>
      <c r="AB1632" s="486">
        <v>17000</v>
      </c>
      <c r="AC1632" s="975">
        <v>0</v>
      </c>
      <c r="AD1632" s="1484">
        <v>0</v>
      </c>
      <c r="AE1632" s="1484">
        <v>1</v>
      </c>
      <c r="AF1632" s="1777" t="s">
        <v>4312</v>
      </c>
      <c r="AG1632" s="1589"/>
      <c r="AH1632" s="1740">
        <v>1131</v>
      </c>
      <c r="AI1632" s="1473" t="s">
        <v>3030</v>
      </c>
      <c r="AJ1632" s="1526" t="s">
        <v>4412</v>
      </c>
      <c r="AK1632" s="138"/>
      <c r="AL1632" s="138"/>
      <c r="AM1632" s="138"/>
      <c r="AN1632" s="138"/>
      <c r="AO1632" s="171"/>
      <c r="AP1632" s="138"/>
      <c r="AQ1632" s="172"/>
      <c r="AR1632" s="170"/>
      <c r="AS1632" s="138"/>
      <c r="AT1632" s="138"/>
      <c r="AU1632" s="138"/>
    </row>
    <row r="1634" spans="1:47" s="449" customFormat="1" ht="15" customHeight="1" x14ac:dyDescent="0.2">
      <c r="A1634" s="1406"/>
      <c r="B1634" s="441"/>
      <c r="C1634" s="2684" t="s">
        <v>4409</v>
      </c>
      <c r="D1634" s="2022"/>
      <c r="E1634" s="441" t="s">
        <v>4402</v>
      </c>
      <c r="F1634" s="1791" t="s">
        <v>4343</v>
      </c>
      <c r="G1634" s="441">
        <v>40877296</v>
      </c>
      <c r="H1634" s="442" t="s">
        <v>4399</v>
      </c>
      <c r="I1634" s="442"/>
      <c r="J1634" s="442"/>
      <c r="K1634" s="442"/>
      <c r="L1634" s="442"/>
      <c r="M1634" s="442"/>
      <c r="N1634" s="1792"/>
      <c r="O1634" s="441">
        <v>1127</v>
      </c>
      <c r="P1634" s="443">
        <v>44276</v>
      </c>
      <c r="Q1634" s="441" t="s">
        <v>4397</v>
      </c>
      <c r="R1634" s="441" t="s">
        <v>4297</v>
      </c>
      <c r="S1634" s="441" t="s">
        <v>309</v>
      </c>
      <c r="T1634" s="441" t="s">
        <v>60</v>
      </c>
      <c r="U1634" s="441" t="s">
        <v>2869</v>
      </c>
      <c r="V1634" s="445" t="s">
        <v>254</v>
      </c>
      <c r="W1634" s="441">
        <v>7</v>
      </c>
      <c r="X1634" s="1793">
        <v>5000000</v>
      </c>
      <c r="Y1634" s="1281"/>
      <c r="Z1634" s="445">
        <v>17</v>
      </c>
      <c r="AA1634" s="1281">
        <v>9.9999999999999995E-7</v>
      </c>
      <c r="AB1634" s="1280">
        <v>17000</v>
      </c>
      <c r="AC1634" s="977">
        <v>0</v>
      </c>
      <c r="AD1634" s="1491">
        <v>0</v>
      </c>
      <c r="AE1634" s="1491">
        <v>1</v>
      </c>
      <c r="AF1634" s="1491" t="s">
        <v>4251</v>
      </c>
      <c r="AG1634" s="1592"/>
      <c r="AH1634" s="1742">
        <v>1127</v>
      </c>
      <c r="AI1634" s="1794" t="s">
        <v>3030</v>
      </c>
      <c r="AJ1634" s="1724" t="s">
        <v>4259</v>
      </c>
      <c r="AK1634" s="441"/>
      <c r="AL1634" s="441"/>
      <c r="AM1634" s="441"/>
      <c r="AN1634" s="441"/>
      <c r="AO1634" s="447"/>
      <c r="AP1634" s="441"/>
      <c r="AQ1634" s="448"/>
      <c r="AR1634" s="445"/>
      <c r="AS1634" s="441"/>
      <c r="AT1634" s="441"/>
      <c r="AU1634" s="441"/>
    </row>
    <row r="1635" spans="1:47" s="449" customFormat="1" ht="15" customHeight="1" x14ac:dyDescent="0.2">
      <c r="A1635" s="1406">
        <v>1099</v>
      </c>
      <c r="B1635" s="441"/>
      <c r="C1635" s="2684"/>
      <c r="D1635" s="2022"/>
      <c r="E1635" s="441" t="s">
        <v>4408</v>
      </c>
      <c r="F1635" s="1791" t="s">
        <v>4298</v>
      </c>
      <c r="G1635" s="441">
        <v>40878614</v>
      </c>
      <c r="H1635" s="442" t="s">
        <v>4401</v>
      </c>
      <c r="I1635" s="441">
        <v>40877296</v>
      </c>
      <c r="J1635" s="441"/>
      <c r="K1635" s="441"/>
      <c r="L1635" s="441"/>
      <c r="M1635" s="441"/>
      <c r="N1635" s="442"/>
      <c r="O1635" s="441">
        <v>1128</v>
      </c>
      <c r="P1635" s="443">
        <v>44276</v>
      </c>
      <c r="Q1635" s="441" t="s">
        <v>4400</v>
      </c>
      <c r="R1635" s="441" t="s">
        <v>4303</v>
      </c>
      <c r="S1635" s="441" t="s">
        <v>309</v>
      </c>
      <c r="T1635" s="441" t="s">
        <v>60</v>
      </c>
      <c r="U1635" s="441" t="s">
        <v>2869</v>
      </c>
      <c r="V1635" s="445" t="s">
        <v>4301</v>
      </c>
      <c r="W1635" s="441">
        <v>1</v>
      </c>
      <c r="X1635" s="1795"/>
      <c r="Y1635" s="1281"/>
      <c r="Z1635" s="445">
        <v>17</v>
      </c>
      <c r="AA1635" s="1793">
        <v>5.0000000000000001E-4</v>
      </c>
      <c r="AB1635" s="1280">
        <v>17000</v>
      </c>
      <c r="AC1635" s="977">
        <v>0</v>
      </c>
      <c r="AD1635" s="1491">
        <v>0</v>
      </c>
      <c r="AE1635" s="1491">
        <v>1</v>
      </c>
      <c r="AF1635" s="1796" t="s">
        <v>4305</v>
      </c>
      <c r="AG1635" s="1592"/>
      <c r="AH1635" s="1742">
        <v>1128</v>
      </c>
      <c r="AI1635" s="1794" t="s">
        <v>3030</v>
      </c>
      <c r="AJ1635" s="1724"/>
      <c r="AK1635" s="441"/>
      <c r="AL1635" s="441"/>
      <c r="AM1635" s="441"/>
      <c r="AN1635" s="441"/>
      <c r="AO1635" s="447"/>
      <c r="AP1635" s="441"/>
      <c r="AQ1635" s="448"/>
      <c r="AR1635" s="445"/>
      <c r="AS1635" s="441"/>
      <c r="AT1635" s="441"/>
      <c r="AU1635" s="441"/>
    </row>
    <row r="1636" spans="1:47" s="449" customFormat="1" ht="15" customHeight="1" x14ac:dyDescent="0.2">
      <c r="A1636" s="1406">
        <v>1099</v>
      </c>
      <c r="B1636" s="441"/>
      <c r="C1636" s="2684"/>
      <c r="D1636" s="2022"/>
      <c r="E1636" s="441" t="s">
        <v>4405</v>
      </c>
      <c r="F1636" s="1791" t="s">
        <v>4298</v>
      </c>
      <c r="G1636" s="441">
        <v>40879047</v>
      </c>
      <c r="H1636" s="442" t="s">
        <v>4404</v>
      </c>
      <c r="I1636" s="441">
        <v>40877296</v>
      </c>
      <c r="J1636" s="441"/>
      <c r="K1636" s="441"/>
      <c r="L1636" s="441"/>
      <c r="M1636" s="441"/>
      <c r="N1636" s="442"/>
      <c r="O1636" s="441">
        <v>1129</v>
      </c>
      <c r="P1636" s="443">
        <v>44276</v>
      </c>
      <c r="Q1636" s="441" t="s">
        <v>4403</v>
      </c>
      <c r="R1636" s="441" t="s">
        <v>4400</v>
      </c>
      <c r="S1636" s="441" t="s">
        <v>309</v>
      </c>
      <c r="T1636" s="441" t="s">
        <v>60</v>
      </c>
      <c r="U1636" s="441" t="s">
        <v>2869</v>
      </c>
      <c r="V1636" s="445" t="s">
        <v>4301</v>
      </c>
      <c r="W1636" s="441">
        <v>1</v>
      </c>
      <c r="X1636" s="608"/>
      <c r="Y1636" s="1281"/>
      <c r="Z1636" s="445">
        <v>17</v>
      </c>
      <c r="AA1636" s="1793">
        <v>2.0000000000000002E-5</v>
      </c>
      <c r="AB1636" s="1280">
        <v>17000</v>
      </c>
      <c r="AC1636" s="977">
        <v>0</v>
      </c>
      <c r="AD1636" s="1491">
        <v>0</v>
      </c>
      <c r="AE1636" s="1491">
        <v>1</v>
      </c>
      <c r="AF1636" s="1796" t="s">
        <v>4305</v>
      </c>
      <c r="AG1636" s="1592"/>
      <c r="AH1636" s="1742">
        <v>1129</v>
      </c>
      <c r="AI1636" s="1794" t="s">
        <v>3030</v>
      </c>
      <c r="AJ1636" s="1724"/>
      <c r="AK1636" s="441"/>
      <c r="AL1636" s="441"/>
      <c r="AM1636" s="441"/>
      <c r="AN1636" s="441"/>
      <c r="AO1636" s="447"/>
      <c r="AP1636" s="441"/>
      <c r="AQ1636" s="448"/>
      <c r="AR1636" s="445"/>
      <c r="AS1636" s="441"/>
      <c r="AT1636" s="441"/>
      <c r="AU1636" s="441"/>
    </row>
    <row r="1637" spans="1:47" s="449" customFormat="1" ht="15" customHeight="1" x14ac:dyDescent="0.2">
      <c r="A1637" s="1406">
        <v>1099</v>
      </c>
      <c r="B1637" s="441"/>
      <c r="C1637" s="2684"/>
      <c r="D1637" s="2022"/>
      <c r="E1637" s="441" t="s">
        <v>4430</v>
      </c>
      <c r="F1637" s="1791" t="s">
        <v>4298</v>
      </c>
      <c r="G1637" s="441">
        <v>40880287</v>
      </c>
      <c r="H1637" s="442" t="s">
        <v>4407</v>
      </c>
      <c r="I1637" s="1797">
        <v>40879047</v>
      </c>
      <c r="J1637" s="1797"/>
      <c r="K1637" s="1797"/>
      <c r="L1637" s="1797"/>
      <c r="M1637" s="1797"/>
      <c r="N1637" s="442"/>
      <c r="O1637" s="441">
        <v>1130</v>
      </c>
      <c r="P1637" s="443">
        <v>44276</v>
      </c>
      <c r="Q1637" s="441" t="s">
        <v>4406</v>
      </c>
      <c r="R1637" s="441" t="s">
        <v>4309</v>
      </c>
      <c r="S1637" s="441" t="s">
        <v>309</v>
      </c>
      <c r="T1637" s="441" t="s">
        <v>60</v>
      </c>
      <c r="U1637" s="441" t="s">
        <v>2869</v>
      </c>
      <c r="V1637" s="445" t="s">
        <v>4185</v>
      </c>
      <c r="W1637" s="441">
        <v>1</v>
      </c>
      <c r="X1637" s="608"/>
      <c r="Y1637" s="1281"/>
      <c r="Z1637" s="445">
        <v>17</v>
      </c>
      <c r="AA1637" s="1793">
        <v>5.0000000000000001E-4</v>
      </c>
      <c r="AB1637" s="1280">
        <v>17000</v>
      </c>
      <c r="AC1637" s="977">
        <v>0</v>
      </c>
      <c r="AD1637" s="1491">
        <v>0</v>
      </c>
      <c r="AE1637" s="1491">
        <v>1</v>
      </c>
      <c r="AF1637" s="1796" t="s">
        <v>4312</v>
      </c>
      <c r="AG1637" s="1592"/>
      <c r="AH1637" s="1742">
        <v>1130</v>
      </c>
      <c r="AI1637" s="1794" t="s">
        <v>3030</v>
      </c>
      <c r="AJ1637" s="1724"/>
      <c r="AK1637" s="441"/>
      <c r="AL1637" s="441"/>
      <c r="AM1637" s="441"/>
      <c r="AN1637" s="441"/>
      <c r="AO1637" s="447"/>
      <c r="AP1637" s="441"/>
      <c r="AQ1637" s="448"/>
      <c r="AR1637" s="445"/>
      <c r="AS1637" s="441"/>
      <c r="AT1637" s="441"/>
      <c r="AU1637" s="441"/>
    </row>
    <row r="1638" spans="1:47" x14ac:dyDescent="0.2">
      <c r="X1638" s="600"/>
    </row>
    <row r="1639" spans="1:47" s="1802" customFormat="1" x14ac:dyDescent="0.2">
      <c r="A1639" s="1798"/>
      <c r="B1639" s="1799"/>
      <c r="C1639" s="1798"/>
      <c r="D1639" s="2063" t="s">
        <v>4414</v>
      </c>
      <c r="E1639" s="1799"/>
      <c r="F1639" s="1800"/>
      <c r="G1639" s="1799"/>
      <c r="H1639" s="1801"/>
      <c r="I1639" s="1801"/>
      <c r="J1639" s="1801"/>
      <c r="K1639" s="1801"/>
      <c r="L1639" s="1801"/>
      <c r="M1639" s="1801"/>
      <c r="N1639" s="1801"/>
      <c r="O1639" s="1799"/>
      <c r="P1639" s="1799"/>
      <c r="Q1639" s="1799">
        <v>1132</v>
      </c>
      <c r="S1639" s="1799"/>
      <c r="V1639" s="1803"/>
      <c r="W1639" s="1799"/>
      <c r="X1639" s="762"/>
      <c r="Y1639" s="1799"/>
      <c r="Z1639" s="1803"/>
      <c r="AA1639" s="1799"/>
      <c r="AB1639" s="1799"/>
      <c r="AC1639" s="1799"/>
      <c r="AD1639" s="1804"/>
      <c r="AE1639" s="1804"/>
      <c r="AF1639" s="1804"/>
      <c r="AG1639" s="1805"/>
      <c r="AH1639" s="1805"/>
      <c r="AI1639" s="1799"/>
      <c r="AJ1639" s="1806"/>
      <c r="AK1639" s="1799"/>
      <c r="AL1639" s="1799"/>
      <c r="AM1639" s="1799"/>
      <c r="AN1639" s="1799"/>
      <c r="AO1639" s="1807"/>
      <c r="AP1639" s="1799"/>
      <c r="AQ1639" s="1807"/>
      <c r="AR1639" s="1803"/>
      <c r="AS1639" s="1799"/>
      <c r="AT1639" s="1799"/>
      <c r="AU1639" s="1799"/>
    </row>
    <row r="1640" spans="1:47" x14ac:dyDescent="0.2">
      <c r="X1640" s="600"/>
    </row>
    <row r="1641" spans="1:47" s="73" customFormat="1" ht="15" customHeight="1" x14ac:dyDescent="0.2">
      <c r="A1641" s="142"/>
      <c r="B1641" s="1"/>
      <c r="C1641" s="12"/>
      <c r="D1641" s="2023"/>
      <c r="E1641" s="138" t="s">
        <v>4419</v>
      </c>
      <c r="F1641" s="863" t="s">
        <v>4318</v>
      </c>
      <c r="G1641" s="138">
        <v>40882780</v>
      </c>
      <c r="H1641" s="143" t="s">
        <v>4417</v>
      </c>
      <c r="I1641" s="540">
        <v>40803126</v>
      </c>
      <c r="J1641" s="540"/>
      <c r="K1641" s="540"/>
      <c r="L1641" s="540"/>
      <c r="M1641" s="540"/>
      <c r="N1641" s="143"/>
      <c r="O1641" s="138">
        <v>1132</v>
      </c>
      <c r="P1641" s="169">
        <v>44276</v>
      </c>
      <c r="Q1641" s="138" t="s">
        <v>4415</v>
      </c>
      <c r="R1641" s="138" t="s">
        <v>4394</v>
      </c>
      <c r="S1641" s="138" t="s">
        <v>309</v>
      </c>
      <c r="T1641" s="138" t="s">
        <v>60</v>
      </c>
      <c r="U1641" s="138" t="s">
        <v>2869</v>
      </c>
      <c r="V1641" s="170" t="s">
        <v>4185</v>
      </c>
      <c r="W1641" s="138">
        <v>1</v>
      </c>
      <c r="X1641" s="258">
        <v>232355</v>
      </c>
      <c r="Y1641" s="485"/>
      <c r="Z1641" s="170">
        <v>17</v>
      </c>
      <c r="AA1641" s="233">
        <v>9.9999999999999995E-7</v>
      </c>
      <c r="AB1641" s="486">
        <v>17000</v>
      </c>
      <c r="AC1641" s="975">
        <v>0</v>
      </c>
      <c r="AD1641" s="1484">
        <v>0</v>
      </c>
      <c r="AE1641" s="1484">
        <v>1</v>
      </c>
      <c r="AF1641" s="1777" t="s">
        <v>4312</v>
      </c>
      <c r="AG1641" s="1589"/>
      <c r="AH1641" s="1740">
        <v>1132</v>
      </c>
      <c r="AI1641" s="1473" t="s">
        <v>3030</v>
      </c>
      <c r="AJ1641" s="1526" t="s">
        <v>4395</v>
      </c>
      <c r="AK1641" s="138"/>
      <c r="AL1641" s="138"/>
      <c r="AM1641" s="138"/>
      <c r="AN1641" s="138"/>
      <c r="AO1641" s="171"/>
      <c r="AP1641" s="138"/>
      <c r="AQ1641" s="172"/>
      <c r="AR1641" s="170"/>
      <c r="AS1641" s="138"/>
      <c r="AT1641" s="138"/>
      <c r="AU1641" s="138"/>
    </row>
    <row r="1642" spans="1:47" s="73" customFormat="1" ht="15" customHeight="1" x14ac:dyDescent="0.2">
      <c r="A1642" s="142"/>
      <c r="B1642" s="1"/>
      <c r="C1642" s="12"/>
      <c r="D1642" s="2023"/>
      <c r="E1642" s="138" t="s">
        <v>4420</v>
      </c>
      <c r="F1642" s="863" t="s">
        <v>4343</v>
      </c>
      <c r="G1642" s="138">
        <v>40882782</v>
      </c>
      <c r="H1642" s="143" t="s">
        <v>4418</v>
      </c>
      <c r="I1642" s="540">
        <v>40803126</v>
      </c>
      <c r="J1642" s="540"/>
      <c r="K1642" s="540"/>
      <c r="L1642" s="540"/>
      <c r="M1642" s="540"/>
      <c r="N1642" s="143"/>
      <c r="O1642" s="138">
        <v>1133</v>
      </c>
      <c r="P1642" s="169">
        <v>44276</v>
      </c>
      <c r="Q1642" s="138" t="s">
        <v>4416</v>
      </c>
      <c r="R1642" s="138" t="s">
        <v>4410</v>
      </c>
      <c r="S1642" s="138" t="s">
        <v>309</v>
      </c>
      <c r="T1642" s="138" t="s">
        <v>60</v>
      </c>
      <c r="U1642" s="138" t="s">
        <v>2869</v>
      </c>
      <c r="V1642" s="170" t="s">
        <v>4185</v>
      </c>
      <c r="W1642" s="138">
        <v>1</v>
      </c>
      <c r="X1642" s="258">
        <v>167645</v>
      </c>
      <c r="Y1642" s="485"/>
      <c r="Z1642" s="170">
        <v>17</v>
      </c>
      <c r="AA1642" s="1773">
        <v>9.9999999999999995E-7</v>
      </c>
      <c r="AB1642" s="486">
        <v>17000</v>
      </c>
      <c r="AC1642" s="975">
        <v>0</v>
      </c>
      <c r="AD1642" s="1484">
        <v>0</v>
      </c>
      <c r="AE1642" s="1484">
        <v>1</v>
      </c>
      <c r="AF1642" s="1777" t="s">
        <v>4312</v>
      </c>
      <c r="AG1642" s="1589"/>
      <c r="AH1642" s="1740">
        <v>1133</v>
      </c>
      <c r="AI1642" s="1473" t="s">
        <v>3030</v>
      </c>
      <c r="AJ1642" s="1526" t="s">
        <v>4412</v>
      </c>
      <c r="AK1642" s="138"/>
      <c r="AL1642" s="138"/>
      <c r="AM1642" s="138"/>
      <c r="AN1642" s="138"/>
      <c r="AO1642" s="171"/>
      <c r="AP1642" s="138"/>
      <c r="AQ1642" s="172"/>
      <c r="AR1642" s="170"/>
      <c r="AS1642" s="138"/>
      <c r="AT1642" s="138"/>
      <c r="AU1642" s="138"/>
    </row>
    <row r="1644" spans="1:47" s="73" customFormat="1" ht="15" customHeight="1" x14ac:dyDescent="0.2">
      <c r="A1644" s="142"/>
      <c r="B1644" s="138"/>
      <c r="C1644" s="12"/>
      <c r="D1644" s="2023" t="s">
        <v>4322</v>
      </c>
      <c r="E1644" s="138" t="s">
        <v>4398</v>
      </c>
      <c r="F1644" s="863" t="s">
        <v>4298</v>
      </c>
      <c r="G1644" s="138"/>
      <c r="H1644" s="143" t="s">
        <v>4422</v>
      </c>
      <c r="I1644" s="143"/>
      <c r="J1644" s="143"/>
      <c r="K1644" s="143"/>
      <c r="L1644" s="143"/>
      <c r="M1644" s="143"/>
      <c r="N1644" s="143"/>
      <c r="O1644" s="138">
        <v>1134</v>
      </c>
      <c r="P1644" s="169">
        <v>44276</v>
      </c>
      <c r="Q1644" s="138" t="s">
        <v>4421</v>
      </c>
      <c r="R1644" s="138" t="s">
        <v>4309</v>
      </c>
      <c r="S1644" s="138" t="s">
        <v>309</v>
      </c>
      <c r="T1644" s="138" t="s">
        <v>60</v>
      </c>
      <c r="U1644" s="138" t="s">
        <v>2869</v>
      </c>
      <c r="V1644" s="170" t="s">
        <v>4185</v>
      </c>
      <c r="W1644" s="138">
        <v>1</v>
      </c>
      <c r="X1644" s="258"/>
      <c r="Y1644" s="485" t="s">
        <v>4237</v>
      </c>
      <c r="Z1644" s="170">
        <v>17</v>
      </c>
      <c r="AA1644" s="233">
        <v>5.0000000000000001E-4</v>
      </c>
      <c r="AB1644" s="486">
        <v>17000</v>
      </c>
      <c r="AC1644" s="975">
        <v>0</v>
      </c>
      <c r="AD1644" s="1484">
        <v>0</v>
      </c>
      <c r="AE1644" s="1484">
        <v>1</v>
      </c>
      <c r="AF1644" s="1777" t="s">
        <v>4312</v>
      </c>
      <c r="AG1644" s="1589"/>
      <c r="AH1644" s="1740">
        <v>1134</v>
      </c>
      <c r="AI1644" s="1473" t="s">
        <v>3030</v>
      </c>
      <c r="AJ1644" s="1526" t="s">
        <v>4423</v>
      </c>
      <c r="AK1644" s="138"/>
      <c r="AL1644" s="138"/>
      <c r="AM1644" s="138"/>
      <c r="AN1644" s="138"/>
      <c r="AO1644" s="171"/>
      <c r="AP1644" s="138"/>
      <c r="AQ1644" s="172"/>
      <c r="AR1644" s="170"/>
      <c r="AS1644" s="138"/>
      <c r="AT1644" s="138"/>
      <c r="AU1644" s="138"/>
    </row>
    <row r="1646" spans="1:47" s="73" customFormat="1" ht="15" customHeight="1" x14ac:dyDescent="0.2">
      <c r="A1646" s="142"/>
      <c r="B1646" s="138"/>
      <c r="C1646" s="12"/>
      <c r="D1646" s="2023"/>
      <c r="E1646" s="138" t="s">
        <v>4429</v>
      </c>
      <c r="F1646" s="863" t="s">
        <v>4318</v>
      </c>
      <c r="G1646" s="138">
        <v>40887796</v>
      </c>
      <c r="H1646" s="143" t="s">
        <v>4426</v>
      </c>
      <c r="I1646" s="143">
        <v>40877296</v>
      </c>
      <c r="J1646" s="143"/>
      <c r="K1646" s="143"/>
      <c r="L1646" s="143"/>
      <c r="M1646" s="143"/>
      <c r="N1646" s="143"/>
      <c r="O1646" s="138">
        <v>1135</v>
      </c>
      <c r="P1646" s="169">
        <v>44276</v>
      </c>
      <c r="Q1646" s="138" t="s">
        <v>4424</v>
      </c>
      <c r="R1646" s="138" t="s">
        <v>4303</v>
      </c>
      <c r="S1646" s="138" t="s">
        <v>309</v>
      </c>
      <c r="T1646" s="138" t="s">
        <v>60</v>
      </c>
      <c r="U1646" s="138" t="s">
        <v>2869</v>
      </c>
      <c r="V1646" s="170" t="s">
        <v>4301</v>
      </c>
      <c r="W1646" s="138">
        <v>1</v>
      </c>
      <c r="X1646" s="258">
        <v>3397688</v>
      </c>
      <c r="Y1646" s="485"/>
      <c r="Z1646" s="170">
        <v>17</v>
      </c>
      <c r="AA1646" s="233">
        <v>2.0000000000000002E-5</v>
      </c>
      <c r="AB1646" s="486">
        <v>17000</v>
      </c>
      <c r="AC1646" s="975">
        <v>0</v>
      </c>
      <c r="AD1646" s="1484">
        <v>0</v>
      </c>
      <c r="AE1646" s="1484">
        <v>1</v>
      </c>
      <c r="AF1646" s="1777" t="s">
        <v>4305</v>
      </c>
      <c r="AG1646" s="1589"/>
      <c r="AH1646" s="1740">
        <v>1135</v>
      </c>
      <c r="AI1646" s="1473" t="s">
        <v>3030</v>
      </c>
      <c r="AJ1646" s="1526" t="s">
        <v>4428</v>
      </c>
      <c r="AK1646" s="138"/>
      <c r="AL1646" s="138"/>
      <c r="AM1646" s="138"/>
      <c r="AN1646" s="138"/>
      <c r="AO1646" s="171"/>
      <c r="AP1646" s="138"/>
      <c r="AQ1646" s="172"/>
      <c r="AR1646" s="170"/>
      <c r="AS1646" s="138"/>
      <c r="AT1646" s="138"/>
      <c r="AU1646" s="138"/>
    </row>
    <row r="1647" spans="1:47" s="73" customFormat="1" ht="15" customHeight="1" x14ac:dyDescent="0.2">
      <c r="A1647" s="142"/>
      <c r="B1647" s="138"/>
      <c r="C1647" s="12"/>
      <c r="D1647" s="2023" t="s">
        <v>4560</v>
      </c>
      <c r="E1647" s="138"/>
      <c r="F1647" s="863" t="s">
        <v>4298</v>
      </c>
      <c r="G1647" s="1808">
        <v>40889126</v>
      </c>
      <c r="H1647" s="143" t="s">
        <v>4427</v>
      </c>
      <c r="I1647" s="138">
        <v>40887796</v>
      </c>
      <c r="J1647" s="138"/>
      <c r="K1647" s="138"/>
      <c r="L1647" s="138"/>
      <c r="M1647" s="138"/>
      <c r="N1647" s="143"/>
      <c r="O1647" s="138">
        <v>1136</v>
      </c>
      <c r="P1647" s="169">
        <v>44276</v>
      </c>
      <c r="Q1647" s="138" t="s">
        <v>4425</v>
      </c>
      <c r="R1647" s="138" t="s">
        <v>4309</v>
      </c>
      <c r="S1647" s="138" t="s">
        <v>309</v>
      </c>
      <c r="T1647" s="138" t="s">
        <v>60</v>
      </c>
      <c r="U1647" s="138" t="s">
        <v>2869</v>
      </c>
      <c r="V1647" s="170" t="s">
        <v>4185</v>
      </c>
      <c r="W1647" s="138">
        <v>1</v>
      </c>
      <c r="X1647" s="258">
        <v>1309309</v>
      </c>
      <c r="Y1647" s="485"/>
      <c r="Z1647" s="170">
        <v>17</v>
      </c>
      <c r="AA1647" s="233">
        <v>5.0000000000000001E-4</v>
      </c>
      <c r="AB1647" s="486">
        <v>17000</v>
      </c>
      <c r="AC1647" s="975">
        <v>0</v>
      </c>
      <c r="AD1647" s="1484">
        <v>0</v>
      </c>
      <c r="AE1647" s="1484">
        <v>1</v>
      </c>
      <c r="AF1647" s="1777" t="s">
        <v>4312</v>
      </c>
      <c r="AG1647" s="1589"/>
      <c r="AH1647" s="1740">
        <v>1136</v>
      </c>
      <c r="AI1647" s="1473" t="s">
        <v>3030</v>
      </c>
      <c r="AJ1647" s="1526" t="s">
        <v>4395</v>
      </c>
      <c r="AK1647" s="138"/>
      <c r="AL1647" s="138"/>
      <c r="AM1647" s="138"/>
      <c r="AN1647" s="138"/>
      <c r="AO1647" s="171"/>
      <c r="AP1647" s="138"/>
      <c r="AQ1647" s="172"/>
      <c r="AR1647" s="170"/>
      <c r="AS1647" s="138"/>
      <c r="AT1647" s="138"/>
      <c r="AU1647" s="138"/>
    </row>
    <row r="1648" spans="1:47" s="73" customFormat="1" ht="15" customHeight="1" x14ac:dyDescent="0.2">
      <c r="A1648" s="142"/>
      <c r="B1648" s="138"/>
      <c r="C1648" s="12"/>
      <c r="D1648" s="2023"/>
      <c r="E1648" s="138"/>
      <c r="F1648" s="863" t="s">
        <v>4318</v>
      </c>
      <c r="G1648" s="138">
        <v>40890729</v>
      </c>
      <c r="H1648" s="143" t="s">
        <v>4434</v>
      </c>
      <c r="I1648" s="1404">
        <v>40887796</v>
      </c>
      <c r="J1648" s="1404"/>
      <c r="K1648" s="1404"/>
      <c r="L1648" s="1404"/>
      <c r="M1648" s="1404"/>
      <c r="N1648" s="143"/>
      <c r="O1648" s="138">
        <v>1137</v>
      </c>
      <c r="P1648" s="169">
        <v>44276</v>
      </c>
      <c r="Q1648" s="138" t="s">
        <v>4433</v>
      </c>
      <c r="R1648" s="138" t="s">
        <v>4365</v>
      </c>
      <c r="S1648" s="138" t="s">
        <v>309</v>
      </c>
      <c r="T1648" s="138" t="s">
        <v>60</v>
      </c>
      <c r="U1648" s="138" t="s">
        <v>2869</v>
      </c>
      <c r="V1648" s="170" t="s">
        <v>4431</v>
      </c>
      <c r="W1648" s="138">
        <v>1</v>
      </c>
      <c r="X1648" s="258">
        <v>2088378</v>
      </c>
      <c r="Y1648" s="485"/>
      <c r="Z1648" s="170">
        <v>17</v>
      </c>
      <c r="AA1648" s="233">
        <v>2.0000000000000001E-4</v>
      </c>
      <c r="AB1648" s="486">
        <v>17000</v>
      </c>
      <c r="AC1648" s="975">
        <v>0</v>
      </c>
      <c r="AD1648" s="1484">
        <v>0</v>
      </c>
      <c r="AE1648" s="1484">
        <v>1</v>
      </c>
      <c r="AF1648" s="1777" t="s">
        <v>4316</v>
      </c>
      <c r="AG1648" s="1589"/>
      <c r="AH1648" s="1740">
        <v>1119</v>
      </c>
      <c r="AI1648" s="1473" t="s">
        <v>4432</v>
      </c>
      <c r="AJ1648" s="1387" t="s">
        <v>4437</v>
      </c>
      <c r="AK1648" s="138"/>
      <c r="AL1648" s="138"/>
      <c r="AM1648" s="138"/>
      <c r="AN1648" s="138"/>
      <c r="AO1648" s="171"/>
      <c r="AP1648" s="138"/>
      <c r="AQ1648" s="172"/>
      <c r="AR1648" s="170"/>
      <c r="AS1648" s="138"/>
      <c r="AT1648" s="138"/>
      <c r="AU1648" s="138"/>
    </row>
    <row r="1649" spans="1:47" s="73" customFormat="1" ht="14.5" customHeight="1" x14ac:dyDescent="0.2">
      <c r="A1649" s="142"/>
      <c r="B1649" s="138"/>
      <c r="C1649" s="12" t="s">
        <v>4369</v>
      </c>
      <c r="D1649" s="2023"/>
      <c r="E1649" s="138"/>
      <c r="F1649" s="863" t="s">
        <v>4318</v>
      </c>
      <c r="G1649" s="138">
        <v>40891336</v>
      </c>
      <c r="H1649" s="143" t="s">
        <v>4436</v>
      </c>
      <c r="I1649" s="1404">
        <v>40887796</v>
      </c>
      <c r="J1649" s="1404"/>
      <c r="K1649" s="1404"/>
      <c r="L1649" s="1404"/>
      <c r="M1649" s="1404"/>
      <c r="N1649" s="143"/>
      <c r="O1649" s="138">
        <v>1138</v>
      </c>
      <c r="P1649" s="169">
        <v>44276</v>
      </c>
      <c r="Q1649" s="138" t="s">
        <v>4435</v>
      </c>
      <c r="R1649" s="138" t="s">
        <v>4433</v>
      </c>
      <c r="S1649" s="138" t="s">
        <v>309</v>
      </c>
      <c r="T1649" s="138" t="s">
        <v>60</v>
      </c>
      <c r="U1649" s="138" t="s">
        <v>2869</v>
      </c>
      <c r="V1649" s="170" t="s">
        <v>4431</v>
      </c>
      <c r="W1649" s="138">
        <v>1</v>
      </c>
      <c r="X1649" s="258">
        <v>2088378</v>
      </c>
      <c r="Y1649" s="485"/>
      <c r="Z1649" s="170">
        <v>17</v>
      </c>
      <c r="AA1649" s="233">
        <v>2.0000000000000001E-4</v>
      </c>
      <c r="AB1649" s="486">
        <v>17000</v>
      </c>
      <c r="AC1649" s="975">
        <v>0</v>
      </c>
      <c r="AD1649" s="1484">
        <v>0</v>
      </c>
      <c r="AE1649" s="1484">
        <v>1</v>
      </c>
      <c r="AF1649" s="1777" t="s">
        <v>4316</v>
      </c>
      <c r="AG1649" s="1589"/>
      <c r="AH1649" s="1740">
        <v>1119</v>
      </c>
      <c r="AI1649" s="1473" t="s">
        <v>4432</v>
      </c>
      <c r="AJ1649" s="1387" t="s">
        <v>4440</v>
      </c>
      <c r="AK1649" s="138"/>
      <c r="AL1649" s="138"/>
      <c r="AM1649" s="138"/>
      <c r="AN1649" s="138"/>
      <c r="AO1649" s="171"/>
      <c r="AP1649" s="138"/>
      <c r="AQ1649" s="172"/>
      <c r="AR1649" s="170"/>
      <c r="AS1649" s="138"/>
      <c r="AT1649" s="138"/>
      <c r="AU1649" s="138"/>
    </row>
    <row r="1650" spans="1:47" s="73" customFormat="1" ht="15" customHeight="1" x14ac:dyDescent="0.2">
      <c r="A1650" s="142"/>
      <c r="B1650" s="138"/>
      <c r="C1650" s="12" t="s">
        <v>4445</v>
      </c>
      <c r="D1650" s="2023"/>
      <c r="E1650" s="138"/>
      <c r="F1650" s="863"/>
      <c r="G1650" s="138">
        <v>40893244</v>
      </c>
      <c r="H1650" s="143" t="s">
        <v>4439</v>
      </c>
      <c r="I1650" s="143">
        <v>40877296</v>
      </c>
      <c r="J1650" s="143"/>
      <c r="K1650" s="143"/>
      <c r="L1650" s="143"/>
      <c r="M1650" s="143"/>
      <c r="N1650" s="143"/>
      <c r="O1650" s="138">
        <v>1139</v>
      </c>
      <c r="P1650" s="169">
        <v>44276</v>
      </c>
      <c r="Q1650" s="138" t="s">
        <v>4438</v>
      </c>
      <c r="R1650" s="138" t="s">
        <v>4424</v>
      </c>
      <c r="S1650" s="138" t="s">
        <v>309</v>
      </c>
      <c r="T1650" s="138" t="s">
        <v>60</v>
      </c>
      <c r="U1650" s="138" t="s">
        <v>2869</v>
      </c>
      <c r="V1650" s="170" t="s">
        <v>4301</v>
      </c>
      <c r="W1650" s="138">
        <v>1</v>
      </c>
      <c r="X1650" s="258">
        <v>30016</v>
      </c>
      <c r="Y1650" s="1636" t="s">
        <v>4442</v>
      </c>
      <c r="Z1650" s="170">
        <v>17</v>
      </c>
      <c r="AA1650" s="233">
        <v>0.1</v>
      </c>
      <c r="AB1650" s="486">
        <v>17000</v>
      </c>
      <c r="AC1650" s="975">
        <v>0</v>
      </c>
      <c r="AD1650" s="1484">
        <v>0</v>
      </c>
      <c r="AE1650" s="1484">
        <v>1</v>
      </c>
      <c r="AF1650" s="1777" t="s">
        <v>4305</v>
      </c>
      <c r="AG1650" s="1589"/>
      <c r="AH1650" s="1740">
        <v>1135</v>
      </c>
      <c r="AI1650" s="1473" t="s">
        <v>3030</v>
      </c>
      <c r="AJ1650" s="1526" t="s">
        <v>4441</v>
      </c>
      <c r="AK1650" s="138"/>
      <c r="AL1650" s="138"/>
      <c r="AM1650" s="138"/>
      <c r="AN1650" s="138"/>
      <c r="AO1650" s="171"/>
      <c r="AP1650" s="138"/>
      <c r="AQ1650" s="172"/>
      <c r="AR1650" s="170"/>
      <c r="AS1650" s="138"/>
      <c r="AT1650" s="138"/>
      <c r="AU1650" s="138"/>
    </row>
    <row r="1651" spans="1:47" s="73" customFormat="1" ht="15" customHeight="1" x14ac:dyDescent="0.2">
      <c r="A1651" s="142"/>
      <c r="B1651" s="138"/>
      <c r="C1651" s="12"/>
      <c r="D1651" s="2023"/>
      <c r="E1651" s="138"/>
      <c r="F1651" s="863" t="s">
        <v>4318</v>
      </c>
      <c r="G1651" s="138">
        <v>40890729</v>
      </c>
      <c r="H1651" s="143" t="s">
        <v>4434</v>
      </c>
      <c r="I1651" s="1404">
        <v>40887796</v>
      </c>
      <c r="J1651" s="1404"/>
      <c r="K1651" s="1404"/>
      <c r="L1651" s="1404"/>
      <c r="M1651" s="1404"/>
      <c r="N1651" s="143"/>
      <c r="O1651" s="138">
        <v>1137</v>
      </c>
      <c r="P1651" s="169">
        <v>44276</v>
      </c>
      <c r="Q1651" s="138" t="s">
        <v>4433</v>
      </c>
      <c r="R1651" s="138" t="s">
        <v>4365</v>
      </c>
      <c r="S1651" s="138" t="s">
        <v>309</v>
      </c>
      <c r="T1651" s="138" t="s">
        <v>60</v>
      </c>
      <c r="U1651" s="138" t="s">
        <v>2869</v>
      </c>
      <c r="V1651" s="170" t="s">
        <v>4431</v>
      </c>
      <c r="W1651" s="138">
        <v>1</v>
      </c>
      <c r="X1651" s="258">
        <v>2088378</v>
      </c>
      <c r="Y1651" s="485"/>
      <c r="Z1651" s="170">
        <v>17</v>
      </c>
      <c r="AA1651" s="233">
        <v>2.0000000000000001E-4</v>
      </c>
      <c r="AB1651" s="486">
        <v>17000</v>
      </c>
      <c r="AC1651" s="975">
        <v>0</v>
      </c>
      <c r="AD1651" s="1484">
        <v>0</v>
      </c>
      <c r="AE1651" s="1484">
        <v>1</v>
      </c>
      <c r="AF1651" s="1777" t="s">
        <v>4316</v>
      </c>
      <c r="AG1651" s="1589"/>
      <c r="AH1651" s="1740">
        <v>1119</v>
      </c>
      <c r="AI1651" s="1473" t="s">
        <v>4432</v>
      </c>
      <c r="AJ1651" s="1387" t="s">
        <v>4437</v>
      </c>
      <c r="AK1651" s="138"/>
      <c r="AL1651" s="138"/>
      <c r="AM1651" s="138"/>
      <c r="AN1651" s="138"/>
      <c r="AO1651" s="171"/>
      <c r="AP1651" s="138"/>
      <c r="AQ1651" s="172"/>
      <c r="AR1651" s="170"/>
      <c r="AS1651" s="138"/>
      <c r="AT1651" s="138"/>
      <c r="AU1651" s="138"/>
    </row>
    <row r="1652" spans="1:47" s="73" customFormat="1" ht="15" customHeight="1" x14ac:dyDescent="0.2">
      <c r="A1652" s="142"/>
      <c r="B1652" s="138"/>
      <c r="C1652" s="12"/>
      <c r="D1652" s="2023"/>
      <c r="E1652" s="138" t="s">
        <v>4364</v>
      </c>
      <c r="F1652" s="863" t="s">
        <v>4318</v>
      </c>
      <c r="G1652" s="138">
        <v>40921464</v>
      </c>
      <c r="H1652" s="143" t="s">
        <v>4447</v>
      </c>
      <c r="I1652" s="1808">
        <v>40889126</v>
      </c>
      <c r="J1652" s="1808"/>
      <c r="K1652" s="1808"/>
      <c r="L1652" s="1808"/>
      <c r="M1652" s="1808"/>
      <c r="N1652" s="143"/>
      <c r="O1652" s="138">
        <v>1141</v>
      </c>
      <c r="P1652" s="169">
        <v>44277</v>
      </c>
      <c r="Q1652" s="138" t="s">
        <v>4446</v>
      </c>
      <c r="R1652" s="138" t="s">
        <v>4433</v>
      </c>
      <c r="S1652" s="138" t="s">
        <v>309</v>
      </c>
      <c r="T1652" s="138" t="s">
        <v>60</v>
      </c>
      <c r="U1652" s="138" t="s">
        <v>2869</v>
      </c>
      <c r="V1652" s="170" t="s">
        <v>4431</v>
      </c>
      <c r="W1652" s="138">
        <v>1</v>
      </c>
      <c r="X1652" s="258">
        <v>70413</v>
      </c>
      <c r="Y1652" s="485"/>
      <c r="Z1652" s="170">
        <v>17</v>
      </c>
      <c r="AA1652" s="233">
        <v>5.7000000000000002E-3</v>
      </c>
      <c r="AB1652" s="486">
        <v>17000</v>
      </c>
      <c r="AC1652" s="975">
        <v>0</v>
      </c>
      <c r="AD1652" s="1484">
        <v>0</v>
      </c>
      <c r="AE1652" s="1484">
        <v>1</v>
      </c>
      <c r="AF1652" s="1777" t="s">
        <v>4448</v>
      </c>
      <c r="AG1652" s="1589"/>
      <c r="AH1652" s="1740">
        <v>1119</v>
      </c>
      <c r="AI1652" s="1473" t="s">
        <v>4432</v>
      </c>
      <c r="AJ1652" s="1387"/>
      <c r="AK1652" s="138"/>
      <c r="AL1652" s="138"/>
      <c r="AM1652" s="138"/>
      <c r="AN1652" s="138"/>
      <c r="AO1652" s="171"/>
      <c r="AP1652" s="138"/>
      <c r="AQ1652" s="172"/>
      <c r="AR1652" s="170"/>
      <c r="AS1652" s="138"/>
      <c r="AT1652" s="138"/>
      <c r="AU1652" s="138"/>
    </row>
    <row r="1653" spans="1:47" s="73" customFormat="1" ht="15" customHeight="1" x14ac:dyDescent="0.2">
      <c r="A1653" s="142"/>
      <c r="B1653" s="138"/>
      <c r="C1653" s="12"/>
      <c r="D1653" s="2023"/>
      <c r="E1653" s="138"/>
      <c r="F1653" s="863"/>
      <c r="G1653" s="138"/>
      <c r="H1653" s="143"/>
      <c r="I1653" s="143"/>
      <c r="J1653" s="143"/>
      <c r="K1653" s="143"/>
      <c r="L1653" s="143"/>
      <c r="M1653" s="143"/>
      <c r="N1653" s="143"/>
      <c r="O1653" s="138"/>
      <c r="P1653" s="169"/>
      <c r="Q1653" s="138"/>
      <c r="R1653" s="138"/>
      <c r="S1653" s="138"/>
      <c r="T1653" s="138"/>
      <c r="U1653" s="138"/>
      <c r="V1653" s="170"/>
      <c r="W1653" s="138"/>
      <c r="X1653" s="258"/>
      <c r="Y1653" s="1636"/>
      <c r="Z1653" s="170"/>
      <c r="AA1653" s="233"/>
      <c r="AB1653" s="486"/>
      <c r="AC1653" s="975"/>
      <c r="AD1653" s="1484"/>
      <c r="AE1653" s="1484"/>
      <c r="AF1653" s="1777"/>
      <c r="AG1653" s="1589"/>
      <c r="AH1653" s="1740"/>
      <c r="AI1653" s="1473"/>
      <c r="AJ1653" s="1526"/>
      <c r="AK1653" s="138"/>
      <c r="AL1653" s="138"/>
      <c r="AM1653" s="138"/>
      <c r="AN1653" s="138"/>
      <c r="AO1653" s="171"/>
      <c r="AP1653" s="138"/>
      <c r="AQ1653" s="172"/>
      <c r="AR1653" s="170"/>
      <c r="AS1653" s="138"/>
      <c r="AT1653" s="138"/>
      <c r="AU1653" s="138"/>
    </row>
    <row r="1654" spans="1:47" s="73" customFormat="1" ht="15" customHeight="1" x14ac:dyDescent="0.2">
      <c r="A1654" s="142"/>
      <c r="B1654" s="138"/>
      <c r="C1654" s="12"/>
      <c r="D1654" s="2023"/>
      <c r="E1654" s="138"/>
      <c r="F1654" s="863"/>
      <c r="G1654" s="138"/>
      <c r="H1654" s="143"/>
      <c r="I1654" s="143"/>
      <c r="J1654" s="143"/>
      <c r="K1654" s="143"/>
      <c r="L1654" s="143"/>
      <c r="M1654" s="143"/>
      <c r="N1654" s="143"/>
      <c r="O1654" s="138"/>
      <c r="P1654" s="169"/>
      <c r="Q1654" s="138"/>
      <c r="R1654" s="138"/>
      <c r="S1654" s="138"/>
      <c r="T1654" s="138"/>
      <c r="U1654" s="138"/>
      <c r="V1654" s="170"/>
      <c r="W1654" s="138"/>
      <c r="X1654" s="258"/>
      <c r="Y1654" s="1636"/>
      <c r="Z1654" s="170"/>
      <c r="AA1654" s="233"/>
      <c r="AB1654" s="486"/>
      <c r="AC1654" s="975"/>
      <c r="AD1654" s="1484"/>
      <c r="AE1654" s="1484"/>
      <c r="AF1654" s="1777"/>
      <c r="AG1654" s="1589"/>
      <c r="AH1654" s="1740"/>
      <c r="AI1654" s="1473"/>
      <c r="AJ1654" s="1526"/>
      <c r="AK1654" s="138"/>
      <c r="AL1654" s="138"/>
      <c r="AM1654" s="138"/>
      <c r="AN1654" s="138"/>
      <c r="AO1654" s="171"/>
      <c r="AP1654" s="138"/>
      <c r="AQ1654" s="172"/>
      <c r="AR1654" s="170"/>
      <c r="AS1654" s="138"/>
      <c r="AT1654" s="138"/>
      <c r="AU1654" s="138"/>
    </row>
    <row r="1656" spans="1:47" s="73" customFormat="1" ht="15" customHeight="1" x14ac:dyDescent="0.2">
      <c r="A1656" s="142"/>
      <c r="B1656" s="1"/>
      <c r="C1656" s="12"/>
      <c r="D1656" s="2023"/>
      <c r="E1656" s="138"/>
      <c r="F1656" s="863" t="s">
        <v>4343</v>
      </c>
      <c r="G1656" s="138">
        <v>40921464</v>
      </c>
      <c r="H1656" s="143" t="s">
        <v>4444</v>
      </c>
      <c r="I1656" s="540">
        <v>40803126</v>
      </c>
      <c r="J1656" s="540"/>
      <c r="K1656" s="540"/>
      <c r="L1656" s="540"/>
      <c r="M1656" s="540"/>
      <c r="N1656" s="143"/>
      <c r="O1656" s="138">
        <v>1140</v>
      </c>
      <c r="P1656" s="169">
        <v>44276</v>
      </c>
      <c r="Q1656" s="138" t="s">
        <v>4443</v>
      </c>
      <c r="R1656" s="138" t="s">
        <v>4416</v>
      </c>
      <c r="S1656" s="138" t="s">
        <v>309</v>
      </c>
      <c r="T1656" s="138" t="s">
        <v>60</v>
      </c>
      <c r="U1656" s="138" t="s">
        <v>2869</v>
      </c>
      <c r="V1656" s="170" t="s">
        <v>1157</v>
      </c>
      <c r="W1656" s="138">
        <v>2</v>
      </c>
      <c r="X1656" s="258">
        <v>20000</v>
      </c>
      <c r="Y1656" s="485" t="s">
        <v>4442</v>
      </c>
      <c r="Z1656" s="170">
        <v>17</v>
      </c>
      <c r="AA1656" s="1773">
        <v>9.9999999999999995E-7</v>
      </c>
      <c r="AB1656" s="486">
        <v>17000</v>
      </c>
      <c r="AC1656" s="975">
        <v>0</v>
      </c>
      <c r="AD1656" s="1484">
        <v>0</v>
      </c>
      <c r="AE1656" s="1484">
        <v>1</v>
      </c>
      <c r="AF1656" s="1777" t="s">
        <v>4312</v>
      </c>
      <c r="AG1656" s="1589"/>
      <c r="AH1656" s="1740">
        <v>1133</v>
      </c>
      <c r="AI1656" s="1473" t="s">
        <v>3030</v>
      </c>
      <c r="AJ1656" s="1526" t="s">
        <v>4442</v>
      </c>
      <c r="AK1656" s="138"/>
      <c r="AL1656" s="138"/>
      <c r="AM1656" s="138"/>
      <c r="AN1656" s="138"/>
      <c r="AO1656" s="171"/>
      <c r="AP1656" s="138"/>
      <c r="AQ1656" s="172"/>
      <c r="AR1656" s="170"/>
      <c r="AS1656" s="138"/>
      <c r="AT1656" s="138"/>
      <c r="AU1656" s="138"/>
    </row>
    <row r="1658" spans="1:47" s="73" customFormat="1" ht="15" customHeight="1" x14ac:dyDescent="0.2">
      <c r="A1658" s="142">
        <v>1142</v>
      </c>
      <c r="B1658" s="138"/>
      <c r="C1658" s="12"/>
      <c r="D1658" s="2023"/>
      <c r="E1658" s="138" t="s">
        <v>4487</v>
      </c>
      <c r="F1658" s="863" t="s">
        <v>4298</v>
      </c>
      <c r="G1658" s="138">
        <v>41188979</v>
      </c>
      <c r="H1658" s="143" t="s">
        <v>4449</v>
      </c>
      <c r="I1658" s="143"/>
      <c r="J1658" s="143"/>
      <c r="K1658" s="143"/>
      <c r="L1658" s="143"/>
      <c r="M1658" s="143"/>
      <c r="N1658" s="143"/>
      <c r="O1658" s="138">
        <v>1142</v>
      </c>
      <c r="P1658" s="169">
        <v>44285</v>
      </c>
      <c r="Q1658" s="138" t="s">
        <v>4450</v>
      </c>
      <c r="R1658" s="138" t="s">
        <v>4424</v>
      </c>
      <c r="S1658" s="138" t="s">
        <v>309</v>
      </c>
      <c r="T1658" s="138" t="s">
        <v>60</v>
      </c>
      <c r="U1658" s="138" t="s">
        <v>2869</v>
      </c>
      <c r="V1658" s="170" t="s">
        <v>4301</v>
      </c>
      <c r="W1658" s="198">
        <v>2</v>
      </c>
      <c r="X1658" s="258">
        <v>3397688</v>
      </c>
      <c r="Y1658" s="485"/>
      <c r="Z1658" s="170">
        <v>17</v>
      </c>
      <c r="AA1658" s="233">
        <v>2.0000000000000002E-5</v>
      </c>
      <c r="AB1658" s="486">
        <v>17000</v>
      </c>
      <c r="AC1658" s="975">
        <v>0</v>
      </c>
      <c r="AD1658" s="1484">
        <v>0</v>
      </c>
      <c r="AE1658" s="1484">
        <v>1</v>
      </c>
      <c r="AF1658" s="1777" t="s">
        <v>4305</v>
      </c>
      <c r="AG1658" s="1589"/>
      <c r="AH1658" s="1740">
        <v>1135</v>
      </c>
      <c r="AI1658" s="1473" t="s">
        <v>3030</v>
      </c>
      <c r="AJ1658" s="1526" t="s">
        <v>4451</v>
      </c>
      <c r="AK1658" s="138"/>
      <c r="AL1658" s="138"/>
      <c r="AM1658" s="138"/>
      <c r="AN1658" s="138"/>
      <c r="AO1658" s="171"/>
      <c r="AP1658" s="138"/>
      <c r="AQ1658" s="172"/>
      <c r="AR1658" s="170"/>
      <c r="AS1658" s="138"/>
      <c r="AT1658" s="138"/>
      <c r="AU1658" s="138"/>
    </row>
    <row r="1660" spans="1:47" s="449" customFormat="1" ht="15" customHeight="1" x14ac:dyDescent="0.2">
      <c r="A1660" s="1406">
        <v>1143</v>
      </c>
      <c r="B1660" s="441"/>
      <c r="C1660" s="12"/>
      <c r="D1660" s="2022"/>
      <c r="E1660" s="441"/>
      <c r="F1660" s="1809" t="s">
        <v>4380</v>
      </c>
      <c r="G1660" s="441">
        <v>41231186</v>
      </c>
      <c r="H1660" s="442" t="s">
        <v>4453</v>
      </c>
      <c r="I1660" s="441">
        <v>40877296</v>
      </c>
      <c r="J1660" s="441"/>
      <c r="K1660" s="441"/>
      <c r="L1660" s="441"/>
      <c r="M1660" s="441"/>
      <c r="N1660" s="442"/>
      <c r="O1660" s="441">
        <v>1143</v>
      </c>
      <c r="P1660" s="443">
        <v>44286</v>
      </c>
      <c r="Q1660" s="441" t="s">
        <v>4452</v>
      </c>
      <c r="R1660" s="441" t="s">
        <v>4403</v>
      </c>
      <c r="S1660" s="441" t="s">
        <v>309</v>
      </c>
      <c r="T1660" s="441" t="s">
        <v>60</v>
      </c>
      <c r="U1660" s="441" t="s">
        <v>2869</v>
      </c>
      <c r="V1660" s="445" t="s">
        <v>4301</v>
      </c>
      <c r="W1660" s="441">
        <v>1</v>
      </c>
      <c r="X1660" s="608"/>
      <c r="Y1660" s="1281"/>
      <c r="Z1660" s="445">
        <v>17</v>
      </c>
      <c r="AA1660" s="1281">
        <v>2.0000000000000002E-5</v>
      </c>
      <c r="AB1660" s="1280">
        <v>17000</v>
      </c>
      <c r="AC1660" s="977">
        <v>0</v>
      </c>
      <c r="AD1660" s="1491">
        <v>0</v>
      </c>
      <c r="AE1660" s="1491">
        <v>1</v>
      </c>
      <c r="AF1660" s="1796" t="s">
        <v>4305</v>
      </c>
      <c r="AG1660" s="1592"/>
      <c r="AH1660" s="1742">
        <v>1129</v>
      </c>
      <c r="AI1660" s="1794" t="s">
        <v>3030</v>
      </c>
      <c r="AJ1660" s="1724" t="s">
        <v>4454</v>
      </c>
      <c r="AK1660" s="441"/>
      <c r="AL1660" s="441"/>
      <c r="AM1660" s="441"/>
      <c r="AN1660" s="441"/>
      <c r="AO1660" s="447"/>
      <c r="AP1660" s="441"/>
      <c r="AQ1660" s="448"/>
      <c r="AR1660" s="445"/>
      <c r="AS1660" s="441"/>
      <c r="AT1660" s="441"/>
      <c r="AU1660" s="441"/>
    </row>
    <row r="1662" spans="1:47" s="73" customFormat="1" ht="15" customHeight="1" x14ac:dyDescent="0.2">
      <c r="A1662" s="142"/>
      <c r="B1662" s="1"/>
      <c r="C1662" s="12" t="s">
        <v>4459</v>
      </c>
      <c r="D1662" s="2023"/>
      <c r="E1662" s="138"/>
      <c r="F1662" s="1790" t="s">
        <v>4457</v>
      </c>
      <c r="G1662" s="138">
        <v>41235728</v>
      </c>
      <c r="H1662" s="143" t="s">
        <v>4456</v>
      </c>
      <c r="I1662" s="143"/>
      <c r="J1662" s="143"/>
      <c r="K1662" s="143"/>
      <c r="L1662" s="143"/>
      <c r="M1662" s="143"/>
      <c r="N1662" s="1525"/>
      <c r="O1662" s="138">
        <v>1144</v>
      </c>
      <c r="P1662" s="169">
        <v>44286</v>
      </c>
      <c r="Q1662" s="138" t="s">
        <v>4455</v>
      </c>
      <c r="R1662" s="138" t="s">
        <v>4360</v>
      </c>
      <c r="S1662" s="138" t="s">
        <v>309</v>
      </c>
      <c r="T1662" s="138" t="s">
        <v>60</v>
      </c>
      <c r="U1662" s="138" t="s">
        <v>2869</v>
      </c>
      <c r="V1662" s="170" t="s">
        <v>254</v>
      </c>
      <c r="W1662" s="138">
        <v>7</v>
      </c>
      <c r="X1662" s="314">
        <v>100000</v>
      </c>
      <c r="Y1662" s="485"/>
      <c r="Z1662" s="170">
        <v>17</v>
      </c>
      <c r="AA1662" s="233">
        <v>5.0000000000000001E-4</v>
      </c>
      <c r="AB1662" s="486">
        <v>17000</v>
      </c>
      <c r="AC1662" s="975">
        <v>0</v>
      </c>
      <c r="AD1662" s="1484">
        <v>0</v>
      </c>
      <c r="AE1662" s="1484">
        <v>1</v>
      </c>
      <c r="AF1662" s="1484" t="s">
        <v>4251</v>
      </c>
      <c r="AG1662" s="1589"/>
      <c r="AH1662" s="1740">
        <v>1118</v>
      </c>
      <c r="AI1662" s="1473" t="s">
        <v>3030</v>
      </c>
      <c r="AJ1662" s="1526" t="s">
        <v>4458</v>
      </c>
      <c r="AK1662" s="138"/>
      <c r="AL1662" s="138"/>
      <c r="AM1662" s="138"/>
      <c r="AN1662" s="138"/>
      <c r="AO1662" s="171"/>
      <c r="AP1662" s="138"/>
      <c r="AQ1662" s="172"/>
      <c r="AR1662" s="170"/>
      <c r="AS1662" s="138"/>
      <c r="AT1662" s="138"/>
      <c r="AU1662" s="138"/>
    </row>
    <row r="1663" spans="1:47" s="73" customFormat="1" ht="15" customHeight="1" x14ac:dyDescent="0.2">
      <c r="A1663" s="142"/>
      <c r="B1663" s="1"/>
      <c r="C1663" s="12"/>
      <c r="D1663" s="2023"/>
      <c r="E1663" s="138"/>
      <c r="F1663" s="1790" t="s">
        <v>4457</v>
      </c>
      <c r="G1663" s="138">
        <v>41237525</v>
      </c>
      <c r="H1663" s="143" t="s">
        <v>4460</v>
      </c>
      <c r="I1663" s="143"/>
      <c r="J1663" s="143"/>
      <c r="K1663" s="143"/>
      <c r="L1663" s="143"/>
      <c r="M1663" s="143"/>
      <c r="N1663" s="1525"/>
      <c r="O1663" s="138">
        <v>1145</v>
      </c>
      <c r="P1663" s="169">
        <v>44286</v>
      </c>
      <c r="Q1663" s="138" t="s">
        <v>4461</v>
      </c>
      <c r="R1663" s="138" t="s">
        <v>4455</v>
      </c>
      <c r="S1663" s="138" t="s">
        <v>309</v>
      </c>
      <c r="T1663" s="138" t="s">
        <v>60</v>
      </c>
      <c r="U1663" s="138" t="s">
        <v>2869</v>
      </c>
      <c r="V1663" s="170" t="s">
        <v>254</v>
      </c>
      <c r="W1663" s="138">
        <v>7</v>
      </c>
      <c r="X1663" s="314">
        <v>100000</v>
      </c>
      <c r="Y1663" s="485"/>
      <c r="Z1663" s="170">
        <v>17</v>
      </c>
      <c r="AA1663" s="233">
        <v>5.0000000000000001E-3</v>
      </c>
      <c r="AB1663" s="486">
        <v>17000</v>
      </c>
      <c r="AC1663" s="975">
        <v>0</v>
      </c>
      <c r="AD1663" s="1484">
        <v>0</v>
      </c>
      <c r="AE1663" s="1484">
        <v>1</v>
      </c>
      <c r="AF1663" s="1484" t="s">
        <v>4251</v>
      </c>
      <c r="AG1663" s="1589"/>
      <c r="AH1663" s="1740">
        <v>1118</v>
      </c>
      <c r="AI1663" s="1473" t="s">
        <v>3030</v>
      </c>
      <c r="AJ1663" s="1526" t="s">
        <v>4462</v>
      </c>
      <c r="AK1663" s="138"/>
      <c r="AL1663" s="138"/>
      <c r="AM1663" s="138"/>
      <c r="AN1663" s="138"/>
      <c r="AO1663" s="171"/>
      <c r="AP1663" s="138"/>
      <c r="AQ1663" s="172"/>
      <c r="AR1663" s="170"/>
      <c r="AS1663" s="138"/>
      <c r="AT1663" s="138"/>
      <c r="AU1663" s="138"/>
    </row>
    <row r="1665" spans="1:47" s="73" customFormat="1" ht="15" customHeight="1" x14ac:dyDescent="0.2">
      <c r="A1665" s="142"/>
      <c r="B1665" s="138"/>
      <c r="C1665" s="142" t="s">
        <v>4485</v>
      </c>
      <c r="D1665" s="2023"/>
      <c r="E1665" s="138"/>
      <c r="F1665" s="863" t="s">
        <v>4318</v>
      </c>
      <c r="G1665" s="138">
        <v>41267512</v>
      </c>
      <c r="H1665" s="143" t="s">
        <v>4464</v>
      </c>
      <c r="I1665" s="143">
        <v>40887796</v>
      </c>
      <c r="J1665" s="143"/>
      <c r="K1665" s="143"/>
      <c r="L1665" s="143"/>
      <c r="M1665" s="143"/>
      <c r="N1665" s="143"/>
      <c r="O1665" s="138">
        <v>1146</v>
      </c>
      <c r="P1665" s="169">
        <v>44287</v>
      </c>
      <c r="Q1665" s="138" t="s">
        <v>4463</v>
      </c>
      <c r="R1665" s="138" t="s">
        <v>4433</v>
      </c>
      <c r="S1665" s="138" t="s">
        <v>309</v>
      </c>
      <c r="T1665" s="138" t="s">
        <v>60</v>
      </c>
      <c r="U1665" s="138" t="s">
        <v>2869</v>
      </c>
      <c r="V1665" s="170" t="s">
        <v>4431</v>
      </c>
      <c r="W1665" s="138">
        <v>1</v>
      </c>
      <c r="X1665" s="258">
        <v>2088378</v>
      </c>
      <c r="Y1665" s="485"/>
      <c r="Z1665" s="170">
        <v>17</v>
      </c>
      <c r="AA1665" s="233">
        <v>2.5000000000000001E-4</v>
      </c>
      <c r="AB1665" s="486">
        <v>17000</v>
      </c>
      <c r="AC1665" s="975">
        <v>0</v>
      </c>
      <c r="AD1665" s="1484">
        <v>0</v>
      </c>
      <c r="AE1665" s="1484">
        <v>1</v>
      </c>
      <c r="AF1665" s="1777" t="s">
        <v>4316</v>
      </c>
      <c r="AG1665" s="1589"/>
      <c r="AH1665" s="1740">
        <v>1146</v>
      </c>
      <c r="AI1665" s="1476" t="s">
        <v>4465</v>
      </c>
      <c r="AJ1665" s="1387" t="s">
        <v>4466</v>
      </c>
      <c r="AK1665" s="138"/>
      <c r="AL1665" s="138"/>
      <c r="AM1665" s="138"/>
      <c r="AN1665" s="138"/>
      <c r="AO1665" s="171"/>
      <c r="AP1665" s="138"/>
      <c r="AQ1665" s="172"/>
      <c r="AR1665" s="170"/>
      <c r="AS1665" s="138"/>
      <c r="AT1665" s="138"/>
      <c r="AU1665" s="138"/>
    </row>
    <row r="1666" spans="1:47" s="73" customFormat="1" ht="15" customHeight="1" x14ac:dyDescent="0.2">
      <c r="A1666" s="142"/>
      <c r="B1666" s="138"/>
      <c r="C1666" s="142" t="s">
        <v>4486</v>
      </c>
      <c r="D1666" s="2023"/>
      <c r="E1666" s="138"/>
      <c r="F1666" s="863" t="s">
        <v>4318</v>
      </c>
      <c r="G1666" s="138">
        <v>41267514</v>
      </c>
      <c r="H1666" s="143" t="s">
        <v>4467</v>
      </c>
      <c r="I1666" s="143">
        <v>40887796</v>
      </c>
      <c r="J1666" s="143"/>
      <c r="K1666" s="143"/>
      <c r="L1666" s="143"/>
      <c r="M1666" s="143"/>
      <c r="N1666" s="143"/>
      <c r="O1666" s="138">
        <v>1147</v>
      </c>
      <c r="P1666" s="169">
        <v>44287</v>
      </c>
      <c r="Q1666" s="138" t="s">
        <v>4468</v>
      </c>
      <c r="R1666" s="138" t="s">
        <v>4463</v>
      </c>
      <c r="S1666" s="138" t="s">
        <v>309</v>
      </c>
      <c r="T1666" s="138" t="s">
        <v>60</v>
      </c>
      <c r="U1666" s="138" t="s">
        <v>2869</v>
      </c>
      <c r="V1666" s="170" t="s">
        <v>4431</v>
      </c>
      <c r="W1666" s="138">
        <v>1</v>
      </c>
      <c r="X1666" s="258">
        <v>2088378</v>
      </c>
      <c r="Y1666" s="485"/>
      <c r="Z1666" s="170">
        <v>17</v>
      </c>
      <c r="AA1666" s="233">
        <v>2.5000000000000001E-4</v>
      </c>
      <c r="AB1666" s="486">
        <v>17000</v>
      </c>
      <c r="AC1666" s="975">
        <v>0</v>
      </c>
      <c r="AD1666" s="1484">
        <v>0</v>
      </c>
      <c r="AE1666" s="1484">
        <v>1</v>
      </c>
      <c r="AF1666" s="1777" t="s">
        <v>4316</v>
      </c>
      <c r="AG1666" s="1589"/>
      <c r="AH1666" s="1740">
        <v>1147</v>
      </c>
      <c r="AI1666" s="1476" t="s">
        <v>4490</v>
      </c>
      <c r="AJ1666" s="1387" t="s">
        <v>4471</v>
      </c>
      <c r="AK1666" s="138"/>
      <c r="AL1666" s="138"/>
      <c r="AM1666" s="138"/>
      <c r="AN1666" s="138"/>
      <c r="AO1666" s="171"/>
      <c r="AP1666" s="138"/>
      <c r="AQ1666" s="172"/>
      <c r="AR1666" s="170"/>
      <c r="AS1666" s="138"/>
      <c r="AT1666" s="138"/>
      <c r="AU1666" s="138"/>
    </row>
    <row r="1667" spans="1:47" s="73" customFormat="1" ht="15" customHeight="1" x14ac:dyDescent="0.2">
      <c r="A1667" s="142"/>
      <c r="B1667" s="138"/>
      <c r="C1667" s="142" t="s">
        <v>4487</v>
      </c>
      <c r="D1667" s="2023"/>
      <c r="E1667" s="138"/>
      <c r="F1667" s="863" t="s">
        <v>4318</v>
      </c>
      <c r="G1667" s="138">
        <v>41267517</v>
      </c>
      <c r="H1667" s="143" t="s">
        <v>4473</v>
      </c>
      <c r="I1667" s="143">
        <v>40887796</v>
      </c>
      <c r="J1667" s="143"/>
      <c r="K1667" s="143"/>
      <c r="L1667" s="143"/>
      <c r="M1667" s="143"/>
      <c r="N1667" s="143"/>
      <c r="O1667" s="138">
        <v>1148</v>
      </c>
      <c r="P1667" s="169">
        <v>44287</v>
      </c>
      <c r="Q1667" s="138" t="s">
        <v>4475</v>
      </c>
      <c r="R1667" s="138" t="s">
        <v>4463</v>
      </c>
      <c r="S1667" s="138" t="s">
        <v>309</v>
      </c>
      <c r="T1667" s="138" t="s">
        <v>60</v>
      </c>
      <c r="U1667" s="138" t="s">
        <v>2869</v>
      </c>
      <c r="V1667" s="170" t="s">
        <v>4431</v>
      </c>
      <c r="W1667" s="138">
        <v>1</v>
      </c>
      <c r="X1667" s="258">
        <v>2088378</v>
      </c>
      <c r="Y1667" s="485"/>
      <c r="Z1667" s="170">
        <v>17</v>
      </c>
      <c r="AA1667" s="485">
        <v>2.5000000000000001E-4</v>
      </c>
      <c r="AB1667" s="486">
        <v>17000</v>
      </c>
      <c r="AC1667" s="975">
        <v>0</v>
      </c>
      <c r="AD1667" s="1484">
        <v>0</v>
      </c>
      <c r="AE1667" s="1484">
        <v>1</v>
      </c>
      <c r="AF1667" s="1777" t="s">
        <v>4316</v>
      </c>
      <c r="AG1667" s="1589"/>
      <c r="AH1667" s="1740">
        <v>1148</v>
      </c>
      <c r="AI1667" s="1476" t="s">
        <v>4470</v>
      </c>
      <c r="AJ1667" s="1387" t="s">
        <v>4469</v>
      </c>
      <c r="AK1667" s="138"/>
      <c r="AL1667" s="138"/>
      <c r="AM1667" s="138"/>
      <c r="AN1667" s="138"/>
      <c r="AO1667" s="171"/>
      <c r="AP1667" s="138"/>
      <c r="AQ1667" s="172"/>
      <c r="AR1667" s="170"/>
      <c r="AS1667" s="138"/>
      <c r="AT1667" s="138"/>
      <c r="AU1667" s="138"/>
    </row>
    <row r="1668" spans="1:47" s="73" customFormat="1" ht="15" customHeight="1" x14ac:dyDescent="0.2">
      <c r="A1668" s="142"/>
      <c r="B1668" s="138"/>
      <c r="C1668" s="142" t="s">
        <v>3035</v>
      </c>
      <c r="D1668" s="2023"/>
      <c r="E1668" s="138"/>
      <c r="F1668" s="863" t="s">
        <v>4318</v>
      </c>
      <c r="G1668" s="138">
        <v>41267519</v>
      </c>
      <c r="H1668" s="143" t="s">
        <v>4474</v>
      </c>
      <c r="I1668" s="143">
        <v>40887796</v>
      </c>
      <c r="J1668" s="143"/>
      <c r="K1668" s="143"/>
      <c r="L1668" s="143"/>
      <c r="M1668" s="143"/>
      <c r="N1668" s="143"/>
      <c r="O1668" s="138">
        <v>1149</v>
      </c>
      <c r="P1668" s="169">
        <v>44287</v>
      </c>
      <c r="Q1668" s="138" t="s">
        <v>4476</v>
      </c>
      <c r="R1668" s="138" t="s">
        <v>4463</v>
      </c>
      <c r="S1668" s="138" t="s">
        <v>309</v>
      </c>
      <c r="T1668" s="138" t="s">
        <v>60</v>
      </c>
      <c r="U1668" s="138" t="s">
        <v>2869</v>
      </c>
      <c r="V1668" s="170" t="s">
        <v>4431</v>
      </c>
      <c r="W1668" s="138">
        <v>1</v>
      </c>
      <c r="X1668" s="258">
        <v>2088378</v>
      </c>
      <c r="Y1668" s="485"/>
      <c r="Z1668" s="170">
        <v>17</v>
      </c>
      <c r="AA1668" s="485">
        <v>2.5000000000000001E-4</v>
      </c>
      <c r="AB1668" s="486">
        <v>17000</v>
      </c>
      <c r="AC1668" s="975">
        <v>0</v>
      </c>
      <c r="AD1668" s="1484">
        <v>0</v>
      </c>
      <c r="AE1668" s="1484">
        <v>1</v>
      </c>
      <c r="AF1668" s="1777" t="s">
        <v>4316</v>
      </c>
      <c r="AG1668" s="1589"/>
      <c r="AH1668" s="1740">
        <v>1149</v>
      </c>
      <c r="AI1668" s="1476" t="s">
        <v>4491</v>
      </c>
      <c r="AJ1668" s="1387" t="s">
        <v>4472</v>
      </c>
      <c r="AK1668" s="138"/>
      <c r="AL1668" s="138"/>
      <c r="AM1668" s="138"/>
      <c r="AN1668" s="138"/>
      <c r="AO1668" s="171"/>
      <c r="AP1668" s="138"/>
      <c r="AQ1668" s="172"/>
      <c r="AR1668" s="170"/>
      <c r="AS1668" s="138"/>
      <c r="AT1668" s="138"/>
      <c r="AU1668" s="138"/>
    </row>
    <row r="1669" spans="1:47" ht="16" x14ac:dyDescent="0.2">
      <c r="I1669" s="11" t="s">
        <v>5</v>
      </c>
      <c r="AI1669" s="963"/>
      <c r="AJ1669" s="1376"/>
    </row>
    <row r="1670" spans="1:47" s="83" customFormat="1" ht="15" customHeight="1" x14ac:dyDescent="0.2">
      <c r="A1670" s="104"/>
      <c r="B1670" s="139"/>
      <c r="C1670" s="104" t="s">
        <v>2026</v>
      </c>
      <c r="D1670" s="2021"/>
      <c r="E1670" s="139"/>
      <c r="F1670" s="621" t="s">
        <v>4298</v>
      </c>
      <c r="G1670" s="139">
        <v>41268353</v>
      </c>
      <c r="H1670" s="166" t="s">
        <v>4478</v>
      </c>
      <c r="I1670" s="139">
        <v>40889126</v>
      </c>
      <c r="J1670" s="139"/>
      <c r="K1670" s="139"/>
      <c r="L1670" s="139"/>
      <c r="M1670" s="139"/>
      <c r="N1670" s="166"/>
      <c r="O1670" s="139">
        <v>1150</v>
      </c>
      <c r="P1670" s="296">
        <v>44287</v>
      </c>
      <c r="Q1670" s="139" t="s">
        <v>4477</v>
      </c>
      <c r="R1670" s="139" t="s">
        <v>4446</v>
      </c>
      <c r="S1670" s="139" t="s">
        <v>309</v>
      </c>
      <c r="T1670" s="139" t="s">
        <v>60</v>
      </c>
      <c r="U1670" s="139" t="s">
        <v>2869</v>
      </c>
      <c r="V1670" s="297" t="s">
        <v>4431</v>
      </c>
      <c r="W1670" s="139">
        <v>1</v>
      </c>
      <c r="X1670" s="260">
        <v>70413</v>
      </c>
      <c r="Y1670" s="298"/>
      <c r="Z1670" s="297">
        <v>17</v>
      </c>
      <c r="AA1670" s="1278">
        <v>5.7000000000000002E-3</v>
      </c>
      <c r="AB1670" s="210">
        <v>17000</v>
      </c>
      <c r="AC1670" s="862">
        <v>0</v>
      </c>
      <c r="AD1670" s="610">
        <v>0</v>
      </c>
      <c r="AE1670" s="610">
        <v>1</v>
      </c>
      <c r="AF1670" s="1810" t="s">
        <v>4448</v>
      </c>
      <c r="AG1670" s="1591"/>
      <c r="AH1670" s="1741">
        <v>1150</v>
      </c>
      <c r="AI1670" s="1811" t="s">
        <v>4465</v>
      </c>
      <c r="AJ1670" s="1387" t="s">
        <v>4466</v>
      </c>
      <c r="AK1670" s="139"/>
      <c r="AL1670" s="139"/>
      <c r="AM1670" s="139"/>
      <c r="AN1670" s="139"/>
      <c r="AO1670" s="299"/>
      <c r="AP1670" s="139"/>
      <c r="AQ1670" s="300"/>
      <c r="AR1670" s="297"/>
      <c r="AS1670" s="139"/>
      <c r="AT1670" s="139"/>
      <c r="AU1670" s="139"/>
    </row>
    <row r="1671" spans="1:47" s="83" customFormat="1" ht="15" customHeight="1" x14ac:dyDescent="0.2">
      <c r="A1671" s="104"/>
      <c r="B1671" s="139"/>
      <c r="C1671" s="104" t="s">
        <v>2267</v>
      </c>
      <c r="D1671" s="2021"/>
      <c r="E1671" s="139"/>
      <c r="F1671" s="621" t="s">
        <v>4298</v>
      </c>
      <c r="G1671" s="139">
        <v>41268358</v>
      </c>
      <c r="H1671" s="166" t="s">
        <v>4482</v>
      </c>
      <c r="I1671" s="139">
        <v>40889126</v>
      </c>
      <c r="J1671" s="139"/>
      <c r="K1671" s="139"/>
      <c r="L1671" s="139"/>
      <c r="M1671" s="139"/>
      <c r="N1671" s="166"/>
      <c r="O1671" s="139">
        <v>1151</v>
      </c>
      <c r="P1671" s="296">
        <v>44287</v>
      </c>
      <c r="Q1671" s="139" t="s">
        <v>4479</v>
      </c>
      <c r="R1671" s="139" t="s">
        <v>4477</v>
      </c>
      <c r="S1671" s="139" t="s">
        <v>309</v>
      </c>
      <c r="T1671" s="139" t="s">
        <v>60</v>
      </c>
      <c r="U1671" s="139" t="s">
        <v>2869</v>
      </c>
      <c r="V1671" s="297" t="s">
        <v>4431</v>
      </c>
      <c r="W1671" s="139">
        <v>1</v>
      </c>
      <c r="X1671" s="260">
        <v>70413</v>
      </c>
      <c r="Y1671" s="298"/>
      <c r="Z1671" s="297">
        <v>17</v>
      </c>
      <c r="AA1671" s="1278">
        <v>5.7000000000000002E-3</v>
      </c>
      <c r="AB1671" s="210">
        <v>17000</v>
      </c>
      <c r="AC1671" s="862">
        <v>0</v>
      </c>
      <c r="AD1671" s="610">
        <v>0</v>
      </c>
      <c r="AE1671" s="610">
        <v>1</v>
      </c>
      <c r="AF1671" s="1810" t="s">
        <v>4448</v>
      </c>
      <c r="AG1671" s="1591"/>
      <c r="AH1671" s="1741">
        <v>1151</v>
      </c>
      <c r="AI1671" s="1811" t="s">
        <v>4490</v>
      </c>
      <c r="AJ1671" s="1387" t="s">
        <v>4471</v>
      </c>
      <c r="AK1671" s="139"/>
      <c r="AL1671" s="139"/>
      <c r="AM1671" s="139"/>
      <c r="AN1671" s="139"/>
      <c r="AO1671" s="299"/>
      <c r="AP1671" s="139"/>
      <c r="AQ1671" s="300"/>
      <c r="AR1671" s="297"/>
      <c r="AS1671" s="139"/>
      <c r="AT1671" s="139"/>
      <c r="AU1671" s="139"/>
    </row>
    <row r="1672" spans="1:47" s="83" customFormat="1" ht="15" customHeight="1" x14ac:dyDescent="0.2">
      <c r="A1672" s="104"/>
      <c r="B1672" s="139"/>
      <c r="C1672" s="104" t="s">
        <v>4364</v>
      </c>
      <c r="D1672" s="2021"/>
      <c r="E1672" s="139"/>
      <c r="F1672" s="621" t="s">
        <v>4298</v>
      </c>
      <c r="G1672" s="139">
        <v>41268361</v>
      </c>
      <c r="H1672" s="166" t="s">
        <v>4483</v>
      </c>
      <c r="I1672" s="139">
        <v>40889126</v>
      </c>
      <c r="J1672" s="139"/>
      <c r="K1672" s="139"/>
      <c r="L1672" s="139"/>
      <c r="M1672" s="139"/>
      <c r="N1672" s="166"/>
      <c r="O1672" s="139">
        <v>1152</v>
      </c>
      <c r="P1672" s="296">
        <v>44287</v>
      </c>
      <c r="Q1672" s="139" t="s">
        <v>4480</v>
      </c>
      <c r="R1672" s="139" t="s">
        <v>4477</v>
      </c>
      <c r="S1672" s="139" t="s">
        <v>309</v>
      </c>
      <c r="T1672" s="139" t="s">
        <v>60</v>
      </c>
      <c r="U1672" s="139" t="s">
        <v>2869</v>
      </c>
      <c r="V1672" s="297" t="s">
        <v>4431</v>
      </c>
      <c r="W1672" s="139">
        <v>1</v>
      </c>
      <c r="X1672" s="260">
        <v>70413</v>
      </c>
      <c r="Y1672" s="298"/>
      <c r="Z1672" s="297">
        <v>17</v>
      </c>
      <c r="AA1672" s="1278">
        <v>5.7000000000000002E-3</v>
      </c>
      <c r="AB1672" s="210">
        <v>17000</v>
      </c>
      <c r="AC1672" s="862">
        <v>0</v>
      </c>
      <c r="AD1672" s="610">
        <v>0</v>
      </c>
      <c r="AE1672" s="610">
        <v>1</v>
      </c>
      <c r="AF1672" s="1810" t="s">
        <v>4448</v>
      </c>
      <c r="AG1672" s="1591"/>
      <c r="AH1672" s="1741">
        <v>1152</v>
      </c>
      <c r="AI1672" s="1811" t="s">
        <v>4470</v>
      </c>
      <c r="AJ1672" s="1387" t="s">
        <v>4469</v>
      </c>
      <c r="AK1672" s="139"/>
      <c r="AL1672" s="139"/>
      <c r="AM1672" s="139"/>
      <c r="AN1672" s="139"/>
      <c r="AO1672" s="299"/>
      <c r="AP1672" s="139"/>
      <c r="AQ1672" s="300"/>
      <c r="AR1672" s="297"/>
      <c r="AS1672" s="139"/>
      <c r="AT1672" s="139"/>
      <c r="AU1672" s="139"/>
    </row>
    <row r="1673" spans="1:47" s="83" customFormat="1" ht="15" customHeight="1" x14ac:dyDescent="0.2">
      <c r="A1673" s="104"/>
      <c r="B1673" s="139"/>
      <c r="C1673" s="104" t="s">
        <v>4487</v>
      </c>
      <c r="D1673" s="2021"/>
      <c r="E1673" s="139"/>
      <c r="F1673" s="621" t="s">
        <v>4298</v>
      </c>
      <c r="G1673" s="139">
        <v>41268363</v>
      </c>
      <c r="H1673" s="166" t="s">
        <v>4484</v>
      </c>
      <c r="I1673" s="139">
        <v>40889126</v>
      </c>
      <c r="J1673" s="139"/>
      <c r="K1673" s="139"/>
      <c r="L1673" s="139"/>
      <c r="M1673" s="139"/>
      <c r="N1673" s="166"/>
      <c r="O1673" s="139">
        <v>1153</v>
      </c>
      <c r="P1673" s="296">
        <v>44287</v>
      </c>
      <c r="Q1673" s="139" t="s">
        <v>4481</v>
      </c>
      <c r="R1673" s="139" t="s">
        <v>4477</v>
      </c>
      <c r="S1673" s="139" t="s">
        <v>309</v>
      </c>
      <c r="T1673" s="139" t="s">
        <v>60</v>
      </c>
      <c r="U1673" s="139" t="s">
        <v>2869</v>
      </c>
      <c r="V1673" s="297" t="s">
        <v>4431</v>
      </c>
      <c r="W1673" s="139">
        <v>1</v>
      </c>
      <c r="X1673" s="260">
        <v>70413</v>
      </c>
      <c r="Y1673" s="298"/>
      <c r="Z1673" s="297">
        <v>17</v>
      </c>
      <c r="AA1673" s="1278">
        <v>5.7000000000000002E-3</v>
      </c>
      <c r="AB1673" s="210">
        <v>17000</v>
      </c>
      <c r="AC1673" s="862">
        <v>0</v>
      </c>
      <c r="AD1673" s="610">
        <v>0</v>
      </c>
      <c r="AE1673" s="610">
        <v>1</v>
      </c>
      <c r="AF1673" s="1810" t="s">
        <v>4448</v>
      </c>
      <c r="AG1673" s="1591"/>
      <c r="AH1673" s="1741">
        <v>1153</v>
      </c>
      <c r="AI1673" s="1811" t="s">
        <v>4491</v>
      </c>
      <c r="AJ1673" s="1387" t="s">
        <v>4472</v>
      </c>
      <c r="AK1673" s="139"/>
      <c r="AL1673" s="139"/>
      <c r="AM1673" s="139"/>
      <c r="AN1673" s="139"/>
      <c r="AO1673" s="299"/>
      <c r="AP1673" s="139"/>
      <c r="AQ1673" s="300"/>
      <c r="AR1673" s="297"/>
      <c r="AS1673" s="139"/>
      <c r="AT1673" s="139"/>
      <c r="AU1673" s="139"/>
    </row>
    <row r="1675" spans="1:47" s="73" customFormat="1" ht="15" customHeight="1" x14ac:dyDescent="0.2">
      <c r="A1675" s="142"/>
      <c r="B1675" s="138"/>
      <c r="C1675" s="142"/>
      <c r="D1675" s="2023"/>
      <c r="E1675" s="138"/>
      <c r="F1675" s="863" t="s">
        <v>4318</v>
      </c>
      <c r="G1675" s="138">
        <v>41271252</v>
      </c>
      <c r="H1675" s="143" t="s">
        <v>4489</v>
      </c>
      <c r="I1675" s="143">
        <v>40887796</v>
      </c>
      <c r="J1675" s="143"/>
      <c r="K1675" s="143"/>
      <c r="L1675" s="143"/>
      <c r="M1675" s="143"/>
      <c r="N1675" s="143"/>
      <c r="O1675" s="138">
        <v>1154</v>
      </c>
      <c r="P1675" s="169">
        <v>44287</v>
      </c>
      <c r="Q1675" s="138" t="s">
        <v>4488</v>
      </c>
      <c r="R1675" s="138" t="s">
        <v>4463</v>
      </c>
      <c r="S1675" s="138" t="s">
        <v>309</v>
      </c>
      <c r="T1675" s="138" t="s">
        <v>60</v>
      </c>
      <c r="U1675" s="138" t="s">
        <v>2869</v>
      </c>
      <c r="V1675" s="170" t="s">
        <v>4431</v>
      </c>
      <c r="W1675" s="138">
        <v>1</v>
      </c>
      <c r="X1675" s="258">
        <v>2088378</v>
      </c>
      <c r="Y1675" s="485"/>
      <c r="Z1675" s="170">
        <v>17</v>
      </c>
      <c r="AA1675" s="233">
        <v>2.5000000000000001E-4</v>
      </c>
      <c r="AB1675" s="486">
        <v>17000</v>
      </c>
      <c r="AC1675" s="975">
        <v>0</v>
      </c>
      <c r="AD1675" s="1484">
        <v>0</v>
      </c>
      <c r="AE1675" s="1484">
        <v>1</v>
      </c>
      <c r="AF1675" s="1777" t="s">
        <v>4316</v>
      </c>
      <c r="AG1675" s="1589"/>
      <c r="AH1675" s="1740">
        <v>1154</v>
      </c>
      <c r="AI1675" s="1476" t="s">
        <v>4492</v>
      </c>
      <c r="AJ1675" s="1387" t="s">
        <v>4493</v>
      </c>
      <c r="AK1675" s="138"/>
      <c r="AL1675" s="138"/>
      <c r="AM1675" s="138"/>
      <c r="AN1675" s="138"/>
      <c r="AO1675" s="171"/>
      <c r="AP1675" s="138"/>
      <c r="AQ1675" s="172"/>
      <c r="AR1675" s="170"/>
      <c r="AS1675" s="138"/>
      <c r="AT1675" s="138"/>
      <c r="AU1675" s="138"/>
    </row>
    <row r="1676" spans="1:47" s="73" customFormat="1" ht="15" customHeight="1" x14ac:dyDescent="0.2">
      <c r="A1676" s="142"/>
      <c r="B1676" s="138"/>
      <c r="C1676" s="142" t="s">
        <v>2026</v>
      </c>
      <c r="D1676" s="2023"/>
      <c r="E1676" s="138"/>
      <c r="F1676" s="863" t="s">
        <v>4298</v>
      </c>
      <c r="G1676" s="138">
        <v>41273805</v>
      </c>
      <c r="H1676" s="143" t="s">
        <v>4495</v>
      </c>
      <c r="I1676" s="138">
        <v>40889126</v>
      </c>
      <c r="J1676" s="138"/>
      <c r="K1676" s="138"/>
      <c r="L1676" s="138"/>
      <c r="M1676" s="138"/>
      <c r="N1676" s="143"/>
      <c r="O1676" s="138">
        <v>1155</v>
      </c>
      <c r="P1676" s="169">
        <v>44287</v>
      </c>
      <c r="Q1676" s="138" t="s">
        <v>4494</v>
      </c>
      <c r="R1676" s="138" t="s">
        <v>4477</v>
      </c>
      <c r="S1676" s="138" t="s">
        <v>309</v>
      </c>
      <c r="T1676" s="138" t="s">
        <v>60</v>
      </c>
      <c r="U1676" s="138" t="s">
        <v>2869</v>
      </c>
      <c r="V1676" s="170" t="s">
        <v>4431</v>
      </c>
      <c r="W1676" s="138">
        <v>1</v>
      </c>
      <c r="X1676" s="258">
        <v>70413</v>
      </c>
      <c r="Y1676" s="485"/>
      <c r="Z1676" s="170">
        <v>17</v>
      </c>
      <c r="AA1676" s="1773">
        <v>5.7000000000000002E-3</v>
      </c>
      <c r="AB1676" s="486">
        <v>17000</v>
      </c>
      <c r="AC1676" s="975">
        <v>0</v>
      </c>
      <c r="AD1676" s="1484">
        <v>0</v>
      </c>
      <c r="AE1676" s="1484">
        <v>1</v>
      </c>
      <c r="AF1676" s="1777" t="s">
        <v>4448</v>
      </c>
      <c r="AG1676" s="1589"/>
      <c r="AH1676" s="1740">
        <v>1155</v>
      </c>
      <c r="AI1676" s="1476" t="s">
        <v>4492</v>
      </c>
      <c r="AJ1676" s="1387" t="s">
        <v>4493</v>
      </c>
      <c r="AK1676" s="138"/>
      <c r="AL1676" s="138"/>
      <c r="AM1676" s="138"/>
      <c r="AN1676" s="138"/>
      <c r="AO1676" s="171"/>
      <c r="AP1676" s="138"/>
      <c r="AQ1676" s="172"/>
      <c r="AR1676" s="170"/>
      <c r="AS1676" s="138"/>
      <c r="AT1676" s="138"/>
      <c r="AU1676" s="138"/>
    </row>
    <row r="1677" spans="1:47" x14ac:dyDescent="0.2">
      <c r="R1677" s="1"/>
      <c r="T1677" s="1469"/>
      <c r="U1677" s="1812"/>
      <c r="V1677" s="1813"/>
    </row>
    <row r="1678" spans="1:47" s="83" customFormat="1" ht="15" customHeight="1" x14ac:dyDescent="0.2">
      <c r="A1678" s="104"/>
      <c r="B1678" s="139"/>
      <c r="C1678" s="104"/>
      <c r="D1678" s="2021"/>
      <c r="E1678" s="139"/>
      <c r="F1678" s="621" t="s">
        <v>4318</v>
      </c>
      <c r="G1678" s="139">
        <v>41276260</v>
      </c>
      <c r="H1678" s="166" t="s">
        <v>4500</v>
      </c>
      <c r="I1678" s="166">
        <v>40887796</v>
      </c>
      <c r="J1678" s="166"/>
      <c r="K1678" s="166"/>
      <c r="L1678" s="166"/>
      <c r="M1678" s="166"/>
      <c r="N1678" s="166"/>
      <c r="O1678" s="139">
        <v>1156</v>
      </c>
      <c r="P1678" s="296">
        <v>44287</v>
      </c>
      <c r="Q1678" s="139" t="s">
        <v>4498</v>
      </c>
      <c r="R1678" s="139" t="s">
        <v>4463</v>
      </c>
      <c r="S1678" s="139" t="s">
        <v>309</v>
      </c>
      <c r="T1678" s="139" t="s">
        <v>60</v>
      </c>
      <c r="U1678" s="139" t="s">
        <v>2869</v>
      </c>
      <c r="V1678" s="297" t="s">
        <v>4431</v>
      </c>
      <c r="W1678" s="139">
        <v>1</v>
      </c>
      <c r="X1678" s="260">
        <v>2088378</v>
      </c>
      <c r="Y1678" s="298"/>
      <c r="Z1678" s="297">
        <v>17</v>
      </c>
      <c r="AA1678" s="298">
        <v>2.5000000000000001E-4</v>
      </c>
      <c r="AB1678" s="210">
        <v>17000</v>
      </c>
      <c r="AC1678" s="862">
        <v>0</v>
      </c>
      <c r="AD1678" s="610">
        <v>0</v>
      </c>
      <c r="AE1678" s="610">
        <v>1</v>
      </c>
      <c r="AF1678" s="1810" t="s">
        <v>4316</v>
      </c>
      <c r="AG1678" s="1591"/>
      <c r="AH1678" s="1741">
        <v>1156</v>
      </c>
      <c r="AI1678" s="1811" t="s">
        <v>4496</v>
      </c>
      <c r="AJ1678" s="1385" t="s">
        <v>4497</v>
      </c>
      <c r="AK1678" s="139"/>
      <c r="AL1678" s="139"/>
      <c r="AM1678" s="139"/>
      <c r="AN1678" s="139"/>
      <c r="AO1678" s="299"/>
      <c r="AP1678" s="139"/>
      <c r="AQ1678" s="300"/>
      <c r="AR1678" s="297"/>
      <c r="AS1678" s="139"/>
      <c r="AT1678" s="139"/>
      <c r="AU1678" s="139"/>
    </row>
    <row r="1679" spans="1:47" s="83" customFormat="1" ht="15" customHeight="1" x14ac:dyDescent="0.2">
      <c r="A1679" s="104"/>
      <c r="B1679" s="139"/>
      <c r="C1679" s="104"/>
      <c r="D1679" s="2021"/>
      <c r="E1679" s="139"/>
      <c r="F1679" s="621" t="s">
        <v>4298</v>
      </c>
      <c r="G1679" s="139">
        <v>41276261</v>
      </c>
      <c r="H1679" s="166" t="s">
        <v>4501</v>
      </c>
      <c r="I1679" s="139">
        <v>40889126</v>
      </c>
      <c r="J1679" s="139"/>
      <c r="K1679" s="139"/>
      <c r="L1679" s="139"/>
      <c r="M1679" s="139"/>
      <c r="N1679" s="166"/>
      <c r="O1679" s="139">
        <v>1157</v>
      </c>
      <c r="P1679" s="296">
        <v>44287</v>
      </c>
      <c r="Q1679" s="139" t="s">
        <v>4499</v>
      </c>
      <c r="R1679" s="139" t="s">
        <v>4477</v>
      </c>
      <c r="S1679" s="139" t="s">
        <v>309</v>
      </c>
      <c r="T1679" s="139" t="s">
        <v>60</v>
      </c>
      <c r="U1679" s="139" t="s">
        <v>2869</v>
      </c>
      <c r="V1679" s="297" t="s">
        <v>4431</v>
      </c>
      <c r="W1679" s="139">
        <v>1</v>
      </c>
      <c r="X1679" s="260">
        <v>70413</v>
      </c>
      <c r="Y1679" s="298"/>
      <c r="Z1679" s="297">
        <v>17</v>
      </c>
      <c r="AA1679" s="1278">
        <v>5.7000000000000002E-3</v>
      </c>
      <c r="AB1679" s="210">
        <v>17000</v>
      </c>
      <c r="AC1679" s="862">
        <v>0</v>
      </c>
      <c r="AD1679" s="610">
        <v>0</v>
      </c>
      <c r="AE1679" s="610">
        <v>1</v>
      </c>
      <c r="AF1679" s="1810" t="s">
        <v>4448</v>
      </c>
      <c r="AG1679" s="1591"/>
      <c r="AH1679" s="1741">
        <v>1157</v>
      </c>
      <c r="AI1679" s="1811" t="s">
        <v>4496</v>
      </c>
      <c r="AJ1679" s="1385" t="s">
        <v>4497</v>
      </c>
      <c r="AK1679" s="139"/>
      <c r="AL1679" s="139"/>
      <c r="AM1679" s="139"/>
      <c r="AN1679" s="139"/>
      <c r="AO1679" s="299"/>
      <c r="AP1679" s="139"/>
      <c r="AQ1679" s="300"/>
      <c r="AR1679" s="297"/>
      <c r="AS1679" s="139"/>
      <c r="AT1679" s="139"/>
      <c r="AU1679" s="139"/>
    </row>
    <row r="1680" spans="1:47" s="83" customFormat="1" ht="15" customHeight="1" x14ac:dyDescent="0.2">
      <c r="A1680" s="104"/>
      <c r="B1680" s="139"/>
      <c r="C1680" s="104"/>
      <c r="D1680" s="2021"/>
      <c r="E1680" s="139"/>
      <c r="F1680" s="621" t="s">
        <v>4318</v>
      </c>
      <c r="G1680" s="139">
        <v>41276472</v>
      </c>
      <c r="H1680" s="166" t="s">
        <v>4506</v>
      </c>
      <c r="I1680" s="166">
        <v>40887796</v>
      </c>
      <c r="J1680" s="166"/>
      <c r="K1680" s="166"/>
      <c r="L1680" s="166"/>
      <c r="M1680" s="166"/>
      <c r="N1680" s="166"/>
      <c r="O1680" s="139">
        <v>1158</v>
      </c>
      <c r="P1680" s="296">
        <v>44287</v>
      </c>
      <c r="Q1680" s="139" t="s">
        <v>4504</v>
      </c>
      <c r="R1680" s="139" t="s">
        <v>4463</v>
      </c>
      <c r="S1680" s="139" t="s">
        <v>309</v>
      </c>
      <c r="T1680" s="139" t="s">
        <v>60</v>
      </c>
      <c r="U1680" s="139" t="s">
        <v>2869</v>
      </c>
      <c r="V1680" s="297" t="s">
        <v>4431</v>
      </c>
      <c r="W1680" s="139">
        <v>1</v>
      </c>
      <c r="X1680" s="260">
        <v>2088378</v>
      </c>
      <c r="Y1680" s="298"/>
      <c r="Z1680" s="297">
        <v>17</v>
      </c>
      <c r="AA1680" s="298">
        <v>2.5000000000000001E-4</v>
      </c>
      <c r="AB1680" s="210">
        <v>17000</v>
      </c>
      <c r="AC1680" s="862">
        <v>0</v>
      </c>
      <c r="AD1680" s="610">
        <v>0</v>
      </c>
      <c r="AE1680" s="610">
        <v>1</v>
      </c>
      <c r="AF1680" s="1810" t="s">
        <v>4316</v>
      </c>
      <c r="AG1680" s="1591"/>
      <c r="AH1680" s="1741">
        <v>1158</v>
      </c>
      <c r="AI1680" s="1811" t="s">
        <v>4502</v>
      </c>
      <c r="AJ1680" s="1385" t="s">
        <v>4503</v>
      </c>
      <c r="AK1680" s="139"/>
      <c r="AL1680" s="139"/>
      <c r="AM1680" s="139"/>
      <c r="AN1680" s="139"/>
      <c r="AO1680" s="299"/>
      <c r="AP1680" s="139"/>
      <c r="AQ1680" s="300"/>
      <c r="AR1680" s="297"/>
      <c r="AS1680" s="139"/>
      <c r="AT1680" s="139"/>
      <c r="AU1680" s="139"/>
    </row>
    <row r="1681" spans="1:47" s="83" customFormat="1" ht="15" customHeight="1" x14ac:dyDescent="0.2">
      <c r="A1681" s="104"/>
      <c r="B1681" s="139"/>
      <c r="C1681" s="104"/>
      <c r="D1681" s="2021"/>
      <c r="E1681" s="139"/>
      <c r="F1681" s="621" t="s">
        <v>4298</v>
      </c>
      <c r="G1681" s="139">
        <v>41276476</v>
      </c>
      <c r="H1681" s="166" t="s">
        <v>4507</v>
      </c>
      <c r="I1681" s="139">
        <v>40889126</v>
      </c>
      <c r="J1681" s="139"/>
      <c r="K1681" s="139"/>
      <c r="L1681" s="139"/>
      <c r="M1681" s="139"/>
      <c r="N1681" s="166"/>
      <c r="O1681" s="139">
        <v>1159</v>
      </c>
      <c r="P1681" s="296">
        <v>44287</v>
      </c>
      <c r="Q1681" s="139" t="s">
        <v>4505</v>
      </c>
      <c r="R1681" s="139" t="s">
        <v>4477</v>
      </c>
      <c r="S1681" s="139" t="s">
        <v>309</v>
      </c>
      <c r="T1681" s="139" t="s">
        <v>60</v>
      </c>
      <c r="U1681" s="139" t="s">
        <v>2869</v>
      </c>
      <c r="V1681" s="297" t="s">
        <v>4431</v>
      </c>
      <c r="W1681" s="139">
        <v>1</v>
      </c>
      <c r="X1681" s="260">
        <v>70413</v>
      </c>
      <c r="Y1681" s="298"/>
      <c r="Z1681" s="297">
        <v>17</v>
      </c>
      <c r="AA1681" s="1278">
        <v>5.7000000000000002E-3</v>
      </c>
      <c r="AB1681" s="210">
        <v>17000</v>
      </c>
      <c r="AC1681" s="862">
        <v>0</v>
      </c>
      <c r="AD1681" s="610">
        <v>0</v>
      </c>
      <c r="AE1681" s="610">
        <v>1</v>
      </c>
      <c r="AF1681" s="1810" t="s">
        <v>4448</v>
      </c>
      <c r="AG1681" s="1591"/>
      <c r="AH1681" s="1741">
        <v>1159</v>
      </c>
      <c r="AI1681" s="1811" t="s">
        <v>4502</v>
      </c>
      <c r="AJ1681" s="1385" t="s">
        <v>4503</v>
      </c>
      <c r="AK1681" s="139"/>
      <c r="AL1681" s="139"/>
      <c r="AM1681" s="139"/>
      <c r="AN1681" s="139"/>
      <c r="AO1681" s="299"/>
      <c r="AP1681" s="139"/>
      <c r="AQ1681" s="300"/>
      <c r="AR1681" s="297"/>
      <c r="AS1681" s="139"/>
      <c r="AT1681" s="139"/>
      <c r="AU1681" s="139"/>
    </row>
    <row r="1682" spans="1:47" x14ac:dyDescent="0.2">
      <c r="R1682" s="1"/>
      <c r="T1682" s="1469"/>
      <c r="U1682" s="1812"/>
      <c r="V1682" s="1813"/>
    </row>
    <row r="1683" spans="1:47" s="83" customFormat="1" ht="15" customHeight="1" x14ac:dyDescent="0.2">
      <c r="A1683" s="104"/>
      <c r="B1683" s="139"/>
      <c r="C1683" s="104"/>
      <c r="D1683" s="2021"/>
      <c r="E1683" s="139"/>
      <c r="F1683" s="621" t="s">
        <v>4318</v>
      </c>
      <c r="G1683" s="139"/>
      <c r="H1683" s="166" t="s">
        <v>4514</v>
      </c>
      <c r="I1683" s="166"/>
      <c r="J1683" s="166"/>
      <c r="K1683" s="166"/>
      <c r="L1683" s="166"/>
      <c r="M1683" s="166"/>
      <c r="N1683" s="166"/>
      <c r="O1683" s="139"/>
      <c r="P1683" s="296">
        <v>44288</v>
      </c>
      <c r="Q1683" s="139" t="s">
        <v>4510</v>
      </c>
      <c r="R1683" s="139" t="s">
        <v>4463</v>
      </c>
      <c r="S1683" s="139" t="s">
        <v>309</v>
      </c>
      <c r="T1683" s="139" t="s">
        <v>60</v>
      </c>
      <c r="U1683" s="139" t="s">
        <v>2869</v>
      </c>
      <c r="V1683" s="297" t="s">
        <v>4431</v>
      </c>
      <c r="W1683" s="139">
        <v>1</v>
      </c>
      <c r="X1683" s="260">
        <v>2088378</v>
      </c>
      <c r="Y1683" s="298"/>
      <c r="Z1683" s="297">
        <v>17</v>
      </c>
      <c r="AA1683" s="298">
        <v>2.5000000000000001E-4</v>
      </c>
      <c r="AB1683" s="210">
        <v>17000</v>
      </c>
      <c r="AC1683" s="862">
        <v>0</v>
      </c>
      <c r="AD1683" s="610">
        <v>0</v>
      </c>
      <c r="AE1683" s="610">
        <v>1</v>
      </c>
      <c r="AF1683" s="1810" t="s">
        <v>4316</v>
      </c>
      <c r="AG1683" s="1591"/>
      <c r="AH1683" s="1741">
        <v>1160</v>
      </c>
      <c r="AI1683" s="1811" t="s">
        <v>4508</v>
      </c>
      <c r="AJ1683" s="1385" t="s">
        <v>4509</v>
      </c>
      <c r="AK1683" s="139"/>
      <c r="AL1683" s="139"/>
      <c r="AM1683" s="139"/>
      <c r="AN1683" s="139"/>
      <c r="AO1683" s="299"/>
      <c r="AP1683" s="139"/>
      <c r="AQ1683" s="300"/>
      <c r="AR1683" s="297"/>
      <c r="AS1683" s="139"/>
      <c r="AT1683" s="139"/>
      <c r="AU1683" s="139"/>
    </row>
    <row r="1684" spans="1:47" s="83" customFormat="1" ht="15" customHeight="1" x14ac:dyDescent="0.2">
      <c r="A1684" s="104"/>
      <c r="B1684" s="139"/>
      <c r="C1684" s="104"/>
      <c r="D1684" s="2021"/>
      <c r="E1684" s="139"/>
      <c r="F1684" s="621" t="s">
        <v>4298</v>
      </c>
      <c r="G1684" s="139"/>
      <c r="H1684" s="166" t="s">
        <v>4515</v>
      </c>
      <c r="I1684" s="139"/>
      <c r="J1684" s="139"/>
      <c r="K1684" s="139"/>
      <c r="L1684" s="139"/>
      <c r="M1684" s="139"/>
      <c r="N1684" s="166"/>
      <c r="O1684" s="139"/>
      <c r="P1684" s="296">
        <v>44288</v>
      </c>
      <c r="Q1684" s="139" t="s">
        <v>4511</v>
      </c>
      <c r="R1684" s="139" t="s">
        <v>4477</v>
      </c>
      <c r="S1684" s="139" t="s">
        <v>309</v>
      </c>
      <c r="T1684" s="139" t="s">
        <v>60</v>
      </c>
      <c r="U1684" s="139" t="s">
        <v>2869</v>
      </c>
      <c r="V1684" s="297" t="s">
        <v>4431</v>
      </c>
      <c r="W1684" s="139">
        <v>1</v>
      </c>
      <c r="X1684" s="260">
        <v>70413</v>
      </c>
      <c r="Y1684" s="298"/>
      <c r="Z1684" s="297">
        <v>17</v>
      </c>
      <c r="AA1684" s="1278">
        <v>5.7000000000000002E-3</v>
      </c>
      <c r="AB1684" s="210">
        <v>17000</v>
      </c>
      <c r="AC1684" s="862">
        <v>0</v>
      </c>
      <c r="AD1684" s="610">
        <v>0</v>
      </c>
      <c r="AE1684" s="610">
        <v>1</v>
      </c>
      <c r="AF1684" s="1810" t="s">
        <v>4448</v>
      </c>
      <c r="AG1684" s="1591"/>
      <c r="AH1684" s="1741">
        <v>1161</v>
      </c>
      <c r="AI1684" s="1811" t="s">
        <v>4508</v>
      </c>
      <c r="AJ1684" s="1385" t="s">
        <v>4509</v>
      </c>
      <c r="AK1684" s="139"/>
      <c r="AL1684" s="139"/>
      <c r="AM1684" s="139"/>
      <c r="AN1684" s="139"/>
      <c r="AO1684" s="299"/>
      <c r="AP1684" s="139"/>
      <c r="AQ1684" s="300"/>
      <c r="AR1684" s="297"/>
      <c r="AS1684" s="139"/>
      <c r="AT1684" s="139"/>
      <c r="AU1684" s="139"/>
    </row>
    <row r="1685" spans="1:47" s="83" customFormat="1" ht="15" customHeight="1" x14ac:dyDescent="0.2">
      <c r="A1685" s="104"/>
      <c r="B1685" s="139"/>
      <c r="C1685" s="104"/>
      <c r="D1685" s="2021"/>
      <c r="E1685" s="139"/>
      <c r="F1685" s="621" t="s">
        <v>4318</v>
      </c>
      <c r="G1685" s="139"/>
      <c r="H1685" s="166" t="s">
        <v>4516</v>
      </c>
      <c r="I1685" s="166"/>
      <c r="J1685" s="166"/>
      <c r="K1685" s="166"/>
      <c r="L1685" s="166"/>
      <c r="M1685" s="166"/>
      <c r="N1685" s="166"/>
      <c r="O1685" s="139"/>
      <c r="P1685" s="296">
        <v>44288</v>
      </c>
      <c r="Q1685" s="139" t="s">
        <v>4512</v>
      </c>
      <c r="R1685" s="139" t="s">
        <v>4463</v>
      </c>
      <c r="S1685" s="139" t="s">
        <v>309</v>
      </c>
      <c r="T1685" s="139" t="s">
        <v>60</v>
      </c>
      <c r="U1685" s="139" t="s">
        <v>2869</v>
      </c>
      <c r="V1685" s="297" t="s">
        <v>4431</v>
      </c>
      <c r="W1685" s="139">
        <v>1</v>
      </c>
      <c r="X1685" s="260">
        <v>2088378</v>
      </c>
      <c r="Y1685" s="298"/>
      <c r="Z1685" s="297">
        <v>17</v>
      </c>
      <c r="AA1685" s="298">
        <v>2.5000000000000001E-4</v>
      </c>
      <c r="AB1685" s="210">
        <v>17000</v>
      </c>
      <c r="AC1685" s="862">
        <v>0</v>
      </c>
      <c r="AD1685" s="610">
        <v>0</v>
      </c>
      <c r="AE1685" s="610">
        <v>1</v>
      </c>
      <c r="AF1685" s="1810" t="s">
        <v>4316</v>
      </c>
      <c r="AG1685" s="1591"/>
      <c r="AH1685" s="1741">
        <v>1162</v>
      </c>
      <c r="AI1685" s="1811" t="s">
        <v>4518</v>
      </c>
      <c r="AJ1685" s="1385" t="s">
        <v>4509</v>
      </c>
      <c r="AK1685" s="139"/>
      <c r="AL1685" s="139"/>
      <c r="AM1685" s="139"/>
      <c r="AN1685" s="139"/>
      <c r="AO1685" s="299"/>
      <c r="AP1685" s="139"/>
      <c r="AQ1685" s="300"/>
      <c r="AR1685" s="297"/>
      <c r="AS1685" s="139"/>
      <c r="AT1685" s="139"/>
      <c r="AU1685" s="139"/>
    </row>
    <row r="1686" spans="1:47" s="83" customFormat="1" ht="15" customHeight="1" x14ac:dyDescent="0.2">
      <c r="A1686" s="104"/>
      <c r="B1686" s="139"/>
      <c r="C1686" s="104"/>
      <c r="D1686" s="2021"/>
      <c r="E1686" s="139"/>
      <c r="F1686" s="621" t="s">
        <v>4298</v>
      </c>
      <c r="G1686" s="139"/>
      <c r="H1686" s="166" t="s">
        <v>4517</v>
      </c>
      <c r="I1686" s="139"/>
      <c r="J1686" s="139"/>
      <c r="K1686" s="139"/>
      <c r="L1686" s="139"/>
      <c r="M1686" s="139"/>
      <c r="N1686" s="166"/>
      <c r="O1686" s="139"/>
      <c r="P1686" s="296">
        <v>44288</v>
      </c>
      <c r="Q1686" s="139" t="s">
        <v>4513</v>
      </c>
      <c r="R1686" s="139" t="s">
        <v>4477</v>
      </c>
      <c r="S1686" s="139" t="s">
        <v>309</v>
      </c>
      <c r="T1686" s="139" t="s">
        <v>60</v>
      </c>
      <c r="U1686" s="139" t="s">
        <v>2869</v>
      </c>
      <c r="V1686" s="297" t="s">
        <v>4431</v>
      </c>
      <c r="W1686" s="139">
        <v>1</v>
      </c>
      <c r="X1686" s="260">
        <v>70413</v>
      </c>
      <c r="Y1686" s="298"/>
      <c r="Z1686" s="297">
        <v>17</v>
      </c>
      <c r="AA1686" s="1278">
        <v>5.7000000000000002E-3</v>
      </c>
      <c r="AB1686" s="210">
        <v>17000</v>
      </c>
      <c r="AC1686" s="862">
        <v>0</v>
      </c>
      <c r="AD1686" s="610">
        <v>0</v>
      </c>
      <c r="AE1686" s="610">
        <v>1</v>
      </c>
      <c r="AF1686" s="1810" t="s">
        <v>4448</v>
      </c>
      <c r="AG1686" s="1591"/>
      <c r="AH1686" s="1741">
        <v>163</v>
      </c>
      <c r="AI1686" s="1811" t="s">
        <v>4518</v>
      </c>
      <c r="AJ1686" s="1385" t="s">
        <v>4509</v>
      </c>
      <c r="AK1686" s="139"/>
      <c r="AL1686" s="139"/>
      <c r="AM1686" s="139"/>
      <c r="AN1686" s="139"/>
      <c r="AO1686" s="299"/>
      <c r="AP1686" s="139"/>
      <c r="AQ1686" s="300"/>
      <c r="AR1686" s="297"/>
      <c r="AS1686" s="139"/>
      <c r="AT1686" s="139"/>
      <c r="AU1686" s="139"/>
    </row>
    <row r="1688" spans="1:47" s="73" customFormat="1" ht="15" customHeight="1" x14ac:dyDescent="0.2">
      <c r="A1688" s="142"/>
      <c r="B1688" s="138"/>
      <c r="C1688" s="12"/>
      <c r="D1688" s="2023"/>
      <c r="E1688" s="138"/>
      <c r="F1688" s="863"/>
      <c r="G1688" s="138"/>
      <c r="H1688" s="143" t="s">
        <v>4520</v>
      </c>
      <c r="I1688" s="143"/>
      <c r="J1688" s="143"/>
      <c r="K1688" s="143"/>
      <c r="L1688" s="143"/>
      <c r="M1688" s="143"/>
      <c r="N1688" s="143"/>
      <c r="O1688" s="138">
        <v>1164</v>
      </c>
      <c r="P1688" s="169">
        <v>44276</v>
      </c>
      <c r="Q1688" s="138" t="s">
        <v>4519</v>
      </c>
      <c r="R1688" s="138" t="s">
        <v>4438</v>
      </c>
      <c r="S1688" s="138" t="s">
        <v>309</v>
      </c>
      <c r="T1688" s="138" t="s">
        <v>60</v>
      </c>
      <c r="U1688" s="138" t="s">
        <v>2869</v>
      </c>
      <c r="V1688" s="170" t="s">
        <v>4301</v>
      </c>
      <c r="W1688" s="138">
        <v>1</v>
      </c>
      <c r="X1688" s="258">
        <v>30016</v>
      </c>
      <c r="Y1688" s="1636" t="s">
        <v>4442</v>
      </c>
      <c r="Z1688" s="170">
        <v>17</v>
      </c>
      <c r="AA1688" s="233">
        <v>0.1</v>
      </c>
      <c r="AB1688" s="486">
        <v>17000</v>
      </c>
      <c r="AC1688" s="975">
        <v>0</v>
      </c>
      <c r="AD1688" s="1484">
        <v>0</v>
      </c>
      <c r="AE1688" s="1484">
        <v>1</v>
      </c>
      <c r="AF1688" s="1777" t="s">
        <v>4305</v>
      </c>
      <c r="AG1688" s="1589"/>
      <c r="AH1688" s="1740">
        <v>1135</v>
      </c>
      <c r="AI1688" s="1473" t="s">
        <v>3030</v>
      </c>
      <c r="AJ1688" s="1526" t="s">
        <v>4521</v>
      </c>
      <c r="AK1688" s="138"/>
      <c r="AL1688" s="138"/>
      <c r="AM1688" s="138"/>
      <c r="AN1688" s="138"/>
      <c r="AO1688" s="171"/>
      <c r="AP1688" s="138"/>
      <c r="AQ1688" s="172"/>
      <c r="AR1688" s="170"/>
      <c r="AS1688" s="138"/>
      <c r="AT1688" s="138"/>
      <c r="AU1688" s="138"/>
    </row>
    <row r="1693" spans="1:47" s="73" customFormat="1" ht="15" customHeight="1" x14ac:dyDescent="0.2">
      <c r="A1693" s="142">
        <v>1167</v>
      </c>
      <c r="B1693" s="138"/>
      <c r="C1693" s="142" t="s">
        <v>4530</v>
      </c>
      <c r="D1693" s="2023"/>
      <c r="E1693" s="138" t="s">
        <v>328</v>
      </c>
      <c r="F1693" s="863" t="s">
        <v>4533</v>
      </c>
      <c r="G1693" s="138">
        <v>41414086</v>
      </c>
      <c r="H1693" s="143" t="s">
        <v>4527</v>
      </c>
      <c r="I1693" s="1808">
        <v>40889126</v>
      </c>
      <c r="J1693" s="1808"/>
      <c r="K1693" s="1808"/>
      <c r="L1693" s="1808"/>
      <c r="M1693" s="1808"/>
      <c r="N1693" s="143"/>
      <c r="O1693" s="138">
        <v>1167</v>
      </c>
      <c r="P1693" s="169">
        <v>44292</v>
      </c>
      <c r="Q1693" s="138" t="s">
        <v>4528</v>
      </c>
      <c r="R1693" s="138" t="s">
        <v>4446</v>
      </c>
      <c r="S1693" s="138" t="s">
        <v>309</v>
      </c>
      <c r="T1693" s="138" t="s">
        <v>60</v>
      </c>
      <c r="U1693" s="138" t="s">
        <v>2869</v>
      </c>
      <c r="V1693" s="170" t="s">
        <v>4431</v>
      </c>
      <c r="W1693" s="138">
        <v>1</v>
      </c>
      <c r="X1693" s="314">
        <v>15008</v>
      </c>
      <c r="Y1693" s="1837" t="s">
        <v>4442</v>
      </c>
      <c r="Z1693" s="170">
        <v>17</v>
      </c>
      <c r="AA1693" s="233">
        <v>0.1</v>
      </c>
      <c r="AB1693" s="486">
        <v>17000</v>
      </c>
      <c r="AC1693" s="975">
        <v>0</v>
      </c>
      <c r="AD1693" s="1484">
        <v>0</v>
      </c>
      <c r="AE1693" s="1484">
        <v>1</v>
      </c>
      <c r="AF1693" s="1777" t="s">
        <v>4448</v>
      </c>
      <c r="AG1693" s="1589"/>
      <c r="AH1693" s="1740">
        <v>1167</v>
      </c>
      <c r="AI1693" s="1473" t="s">
        <v>4432</v>
      </c>
      <c r="AJ1693" s="1387" t="s">
        <v>4529</v>
      </c>
      <c r="AK1693" s="138"/>
      <c r="AL1693" s="138"/>
      <c r="AM1693" s="138"/>
      <c r="AN1693" s="138"/>
      <c r="AO1693" s="171"/>
      <c r="AP1693" s="138"/>
      <c r="AQ1693" s="172"/>
      <c r="AR1693" s="170"/>
      <c r="AS1693" s="138"/>
      <c r="AT1693" s="138"/>
      <c r="AU1693" s="138"/>
    </row>
    <row r="1694" spans="1:47" s="73" customFormat="1" ht="15" customHeight="1" x14ac:dyDescent="0.2">
      <c r="A1694" s="142">
        <v>1168</v>
      </c>
      <c r="B1694" s="138"/>
      <c r="C1694" s="142"/>
      <c r="D1694" s="2023"/>
      <c r="E1694" s="138" t="s">
        <v>328</v>
      </c>
      <c r="F1694" s="863" t="s">
        <v>4533</v>
      </c>
      <c r="G1694" s="138">
        <v>41428395</v>
      </c>
      <c r="H1694" s="143" t="s">
        <v>4532</v>
      </c>
      <c r="I1694" s="1404">
        <v>40887796</v>
      </c>
      <c r="J1694" s="1404"/>
      <c r="K1694" s="1404"/>
      <c r="L1694" s="1404"/>
      <c r="M1694" s="1404"/>
      <c r="N1694" s="143"/>
      <c r="O1694" s="138">
        <v>1168</v>
      </c>
      <c r="P1694" s="169">
        <v>44293</v>
      </c>
      <c r="Q1694" s="138" t="s">
        <v>4531</v>
      </c>
      <c r="R1694" s="138" t="s">
        <v>4433</v>
      </c>
      <c r="S1694" s="138" t="s">
        <v>309</v>
      </c>
      <c r="T1694" s="138" t="s">
        <v>60</v>
      </c>
      <c r="U1694" s="138" t="s">
        <v>2869</v>
      </c>
      <c r="V1694" s="170" t="s">
        <v>4431</v>
      </c>
      <c r="W1694" s="138">
        <v>1</v>
      </c>
      <c r="X1694" s="314">
        <v>15008</v>
      </c>
      <c r="Y1694" s="1837" t="s">
        <v>4442</v>
      </c>
      <c r="Z1694" s="170">
        <v>17</v>
      </c>
      <c r="AA1694" s="233">
        <v>0.1</v>
      </c>
      <c r="AB1694" s="486">
        <v>17000</v>
      </c>
      <c r="AC1694" s="975">
        <v>0</v>
      </c>
      <c r="AD1694" s="1484">
        <v>0</v>
      </c>
      <c r="AE1694" s="1484">
        <v>1</v>
      </c>
      <c r="AF1694" s="1777" t="s">
        <v>4534</v>
      </c>
      <c r="AG1694" s="1589"/>
      <c r="AH1694" s="1740">
        <v>1167</v>
      </c>
      <c r="AI1694" s="1473" t="s">
        <v>4432</v>
      </c>
      <c r="AJ1694" s="1387" t="s">
        <v>4529</v>
      </c>
      <c r="AK1694" s="138"/>
      <c r="AL1694" s="138"/>
      <c r="AM1694" s="138"/>
      <c r="AN1694" s="138"/>
      <c r="AO1694" s="171"/>
      <c r="AP1694" s="138"/>
      <c r="AQ1694" s="172"/>
      <c r="AR1694" s="170"/>
      <c r="AS1694" s="138"/>
      <c r="AT1694" s="138"/>
      <c r="AU1694" s="138"/>
    </row>
    <row r="1696" spans="1:47" s="73" customFormat="1" ht="15" customHeight="1" x14ac:dyDescent="0.2">
      <c r="A1696" s="142">
        <v>1099</v>
      </c>
      <c r="B1696" s="138"/>
      <c r="C1696" s="12"/>
      <c r="D1696" s="2023" t="s">
        <v>4539</v>
      </c>
      <c r="E1696" s="138"/>
      <c r="F1696" s="863" t="s">
        <v>4538</v>
      </c>
      <c r="G1696" s="486">
        <v>41439088</v>
      </c>
      <c r="H1696" s="143" t="s">
        <v>4536</v>
      </c>
      <c r="I1696" s="138">
        <v>40887796</v>
      </c>
      <c r="J1696" s="138"/>
      <c r="K1696" s="138"/>
      <c r="L1696" s="138"/>
      <c r="M1696" s="138"/>
      <c r="N1696" s="143"/>
      <c r="O1696" s="138">
        <v>1169</v>
      </c>
      <c r="P1696" s="169">
        <v>44293</v>
      </c>
      <c r="Q1696" s="138" t="s">
        <v>4535</v>
      </c>
      <c r="R1696" s="138" t="s">
        <v>4425</v>
      </c>
      <c r="S1696" s="138" t="s">
        <v>309</v>
      </c>
      <c r="T1696" s="138" t="s">
        <v>60</v>
      </c>
      <c r="U1696" s="138" t="s">
        <v>2869</v>
      </c>
      <c r="V1696" s="170" t="s">
        <v>4185</v>
      </c>
      <c r="W1696" s="138">
        <v>1</v>
      </c>
      <c r="X1696" s="258">
        <v>1309309</v>
      </c>
      <c r="Y1696" s="485"/>
      <c r="Z1696" s="170">
        <v>17</v>
      </c>
      <c r="AA1696" s="233">
        <v>5.0000000000000001E-3</v>
      </c>
      <c r="AB1696" s="486">
        <v>17000</v>
      </c>
      <c r="AC1696" s="975">
        <v>0</v>
      </c>
      <c r="AD1696" s="1484">
        <v>0</v>
      </c>
      <c r="AE1696" s="1484">
        <v>1</v>
      </c>
      <c r="AF1696" s="1777" t="s">
        <v>4312</v>
      </c>
      <c r="AG1696" s="1589"/>
      <c r="AH1696" s="1740">
        <v>1136</v>
      </c>
      <c r="AI1696" s="1473" t="s">
        <v>3030</v>
      </c>
      <c r="AJ1696" s="1526" t="s">
        <v>4537</v>
      </c>
      <c r="AK1696" s="138"/>
      <c r="AL1696" s="138"/>
      <c r="AM1696" s="138"/>
      <c r="AN1696" s="138"/>
      <c r="AO1696" s="171"/>
      <c r="AP1696" s="138"/>
      <c r="AQ1696" s="172"/>
      <c r="AR1696" s="170"/>
      <c r="AS1696" s="138"/>
      <c r="AT1696" s="138"/>
      <c r="AU1696" s="138"/>
    </row>
    <row r="1697" spans="1:47" s="73" customFormat="1" ht="15" customHeight="1" x14ac:dyDescent="0.2">
      <c r="A1697" s="142">
        <v>1170</v>
      </c>
      <c r="B1697" s="138"/>
      <c r="C1697" s="12"/>
      <c r="D1697" s="2023" t="s">
        <v>2253</v>
      </c>
      <c r="E1697" s="138"/>
      <c r="F1697" s="863" t="s">
        <v>4298</v>
      </c>
      <c r="G1697" s="138">
        <v>41461071</v>
      </c>
      <c r="H1697" s="143" t="s">
        <v>4541</v>
      </c>
      <c r="I1697" s="1808">
        <v>40889126</v>
      </c>
      <c r="J1697" s="1808"/>
      <c r="K1697" s="1808"/>
      <c r="L1697" s="1808"/>
      <c r="M1697" s="1808"/>
      <c r="N1697" s="143"/>
      <c r="O1697" s="138">
        <v>1170</v>
      </c>
      <c r="P1697" s="169">
        <v>44294</v>
      </c>
      <c r="Q1697" s="138" t="s">
        <v>4540</v>
      </c>
      <c r="R1697" s="138" t="s">
        <v>4446</v>
      </c>
      <c r="S1697" s="138" t="s">
        <v>309</v>
      </c>
      <c r="T1697" s="138" t="s">
        <v>60</v>
      </c>
      <c r="U1697" s="138" t="s">
        <v>2869</v>
      </c>
      <c r="V1697" s="170" t="s">
        <v>4431</v>
      </c>
      <c r="W1697" s="138">
        <v>1</v>
      </c>
      <c r="X1697" s="258">
        <v>70413</v>
      </c>
      <c r="Y1697" s="485"/>
      <c r="Z1697" s="170">
        <v>17</v>
      </c>
      <c r="AA1697" s="1773">
        <v>5.7000000000000002E-3</v>
      </c>
      <c r="AB1697" s="486">
        <v>17000</v>
      </c>
      <c r="AC1697" s="975">
        <v>0</v>
      </c>
      <c r="AD1697" s="1484">
        <v>0</v>
      </c>
      <c r="AE1697" s="1484">
        <v>1</v>
      </c>
      <c r="AF1697" s="1777" t="s">
        <v>4448</v>
      </c>
      <c r="AG1697" s="1589"/>
      <c r="AH1697" s="1740">
        <v>1119</v>
      </c>
      <c r="AI1697" s="1473" t="s">
        <v>4432</v>
      </c>
      <c r="AJ1697" s="1387" t="s">
        <v>4548</v>
      </c>
      <c r="AK1697" s="138"/>
      <c r="AL1697" s="138"/>
      <c r="AM1697" s="138"/>
      <c r="AN1697" s="138"/>
      <c r="AO1697" s="171"/>
      <c r="AP1697" s="138"/>
      <c r="AQ1697" s="172"/>
      <c r="AR1697" s="170"/>
      <c r="AS1697" s="138"/>
      <c r="AT1697" s="138"/>
      <c r="AU1697" s="138"/>
    </row>
    <row r="1698" spans="1:47" s="73" customFormat="1" ht="15" customHeight="1" x14ac:dyDescent="0.2">
      <c r="A1698" s="142">
        <v>1171</v>
      </c>
      <c r="B1698" s="138"/>
      <c r="C1698" s="12"/>
      <c r="D1698" s="2023"/>
      <c r="E1698" s="138"/>
      <c r="F1698" s="863" t="s">
        <v>4298</v>
      </c>
      <c r="G1698" s="138">
        <v>41464464</v>
      </c>
      <c r="H1698" s="143" t="s">
        <v>4543</v>
      </c>
      <c r="I1698" s="1808">
        <v>40889126</v>
      </c>
      <c r="J1698" s="1808"/>
      <c r="K1698" s="1808"/>
      <c r="L1698" s="1808"/>
      <c r="M1698" s="1808"/>
      <c r="N1698" s="143"/>
      <c r="O1698" s="138">
        <v>1171</v>
      </c>
      <c r="P1698" s="169">
        <v>44294</v>
      </c>
      <c r="Q1698" s="138" t="s">
        <v>4542</v>
      </c>
      <c r="R1698" s="138" t="s">
        <v>4540</v>
      </c>
      <c r="S1698" s="138" t="s">
        <v>309</v>
      </c>
      <c r="T1698" s="138" t="s">
        <v>60</v>
      </c>
      <c r="U1698" s="138" t="s">
        <v>2869</v>
      </c>
      <c r="V1698" s="170" t="s">
        <v>4431</v>
      </c>
      <c r="W1698" s="138">
        <v>1</v>
      </c>
      <c r="X1698" s="258">
        <v>70413</v>
      </c>
      <c r="Y1698" s="485"/>
      <c r="Z1698" s="170">
        <v>17</v>
      </c>
      <c r="AA1698" s="1773">
        <v>5.7000000000000002E-3</v>
      </c>
      <c r="AB1698" s="486">
        <v>17000</v>
      </c>
      <c r="AC1698" s="975">
        <v>0</v>
      </c>
      <c r="AD1698" s="1484">
        <v>0</v>
      </c>
      <c r="AE1698" s="1484">
        <v>1</v>
      </c>
      <c r="AF1698" s="1777" t="s">
        <v>4448</v>
      </c>
      <c r="AG1698" s="1589"/>
      <c r="AH1698" s="1740">
        <v>1119</v>
      </c>
      <c r="AI1698" s="1473" t="s">
        <v>4432</v>
      </c>
      <c r="AJ1698" s="1387" t="s">
        <v>4549</v>
      </c>
      <c r="AK1698" s="138"/>
      <c r="AL1698" s="138"/>
      <c r="AM1698" s="138"/>
      <c r="AN1698" s="138"/>
      <c r="AO1698" s="171"/>
      <c r="AP1698" s="138"/>
      <c r="AQ1698" s="172"/>
      <c r="AR1698" s="170"/>
      <c r="AS1698" s="138"/>
      <c r="AT1698" s="138"/>
      <c r="AU1698" s="138"/>
    </row>
    <row r="1699" spans="1:47" s="73" customFormat="1" ht="15" customHeight="1" x14ac:dyDescent="0.2">
      <c r="A1699" s="142">
        <v>1172</v>
      </c>
      <c r="B1699" s="138"/>
      <c r="C1699" s="12"/>
      <c r="D1699" s="2023"/>
      <c r="E1699" s="138"/>
      <c r="F1699" s="863" t="s">
        <v>4298</v>
      </c>
      <c r="G1699" s="138">
        <v>41465942</v>
      </c>
      <c r="H1699" s="143" t="s">
        <v>4544</v>
      </c>
      <c r="I1699" s="1808">
        <v>40889126</v>
      </c>
      <c r="J1699" s="1808"/>
      <c r="K1699" s="1808"/>
      <c r="L1699" s="1808"/>
      <c r="M1699" s="1808"/>
      <c r="N1699" s="143"/>
      <c r="O1699" s="138">
        <v>1172</v>
      </c>
      <c r="P1699" s="169">
        <v>44294</v>
      </c>
      <c r="Q1699" s="138" t="s">
        <v>4546</v>
      </c>
      <c r="R1699" s="138" t="s">
        <v>4540</v>
      </c>
      <c r="S1699" s="138" t="s">
        <v>309</v>
      </c>
      <c r="T1699" s="138" t="s">
        <v>60</v>
      </c>
      <c r="U1699" s="138" t="s">
        <v>2869</v>
      </c>
      <c r="V1699" s="170" t="s">
        <v>4431</v>
      </c>
      <c r="W1699" s="138">
        <v>1</v>
      </c>
      <c r="X1699" s="258">
        <v>70413</v>
      </c>
      <c r="Y1699" s="485"/>
      <c r="Z1699" s="170">
        <v>17</v>
      </c>
      <c r="AA1699" s="1773">
        <v>5.7000000000000002E-3</v>
      </c>
      <c r="AB1699" s="486">
        <v>17000</v>
      </c>
      <c r="AC1699" s="975">
        <v>0</v>
      </c>
      <c r="AD1699" s="1484">
        <v>0</v>
      </c>
      <c r="AE1699" s="1484">
        <v>1</v>
      </c>
      <c r="AF1699" s="1777" t="s">
        <v>4448</v>
      </c>
      <c r="AG1699" s="1589"/>
      <c r="AH1699" s="1740">
        <v>1119</v>
      </c>
      <c r="AI1699" s="1473" t="s">
        <v>4432</v>
      </c>
      <c r="AJ1699" s="1387" t="s">
        <v>4550</v>
      </c>
      <c r="AK1699" s="138"/>
      <c r="AL1699" s="138"/>
      <c r="AM1699" s="138"/>
      <c r="AN1699" s="138"/>
      <c r="AO1699" s="171"/>
      <c r="AP1699" s="138"/>
      <c r="AQ1699" s="172"/>
      <c r="AR1699" s="170"/>
      <c r="AS1699" s="138"/>
      <c r="AT1699" s="138"/>
      <c r="AU1699" s="138"/>
    </row>
    <row r="1700" spans="1:47" s="73" customFormat="1" ht="15" customHeight="1" x14ac:dyDescent="0.2">
      <c r="A1700" s="142">
        <v>1173</v>
      </c>
      <c r="B1700" s="138"/>
      <c r="C1700" s="12"/>
      <c r="D1700" s="2023"/>
      <c r="E1700" s="138"/>
      <c r="F1700" s="863" t="s">
        <v>4298</v>
      </c>
      <c r="G1700" s="138">
        <v>41465943</v>
      </c>
      <c r="H1700" s="143" t="s">
        <v>4545</v>
      </c>
      <c r="I1700" s="1808">
        <v>40889126</v>
      </c>
      <c r="J1700" s="1808"/>
      <c r="K1700" s="1808"/>
      <c r="L1700" s="1808"/>
      <c r="M1700" s="1808"/>
      <c r="N1700" s="143"/>
      <c r="O1700" s="138">
        <v>1173</v>
      </c>
      <c r="P1700" s="169">
        <v>44294</v>
      </c>
      <c r="Q1700" s="138" t="s">
        <v>4547</v>
      </c>
      <c r="R1700" s="138" t="s">
        <v>4540</v>
      </c>
      <c r="S1700" s="138" t="s">
        <v>309</v>
      </c>
      <c r="T1700" s="138" t="s">
        <v>60</v>
      </c>
      <c r="U1700" s="138" t="s">
        <v>2869</v>
      </c>
      <c r="V1700" s="170" t="s">
        <v>4431</v>
      </c>
      <c r="W1700" s="138">
        <v>1</v>
      </c>
      <c r="X1700" s="258">
        <v>70413</v>
      </c>
      <c r="Y1700" s="485"/>
      <c r="Z1700" s="170">
        <v>17</v>
      </c>
      <c r="AA1700" s="1773">
        <v>5.7000000000000002E-3</v>
      </c>
      <c r="AB1700" s="486">
        <v>17000</v>
      </c>
      <c r="AC1700" s="975">
        <v>0</v>
      </c>
      <c r="AD1700" s="1484">
        <v>0</v>
      </c>
      <c r="AE1700" s="1484">
        <v>1</v>
      </c>
      <c r="AF1700" s="1777" t="s">
        <v>4448</v>
      </c>
      <c r="AG1700" s="1589"/>
      <c r="AH1700" s="1740">
        <v>1119</v>
      </c>
      <c r="AI1700" s="1473" t="s">
        <v>4432</v>
      </c>
      <c r="AJ1700" s="1387" t="s">
        <v>4553</v>
      </c>
      <c r="AK1700" s="138"/>
      <c r="AL1700" s="138"/>
      <c r="AM1700" s="138"/>
      <c r="AN1700" s="138"/>
      <c r="AO1700" s="171"/>
      <c r="AP1700" s="138"/>
      <c r="AQ1700" s="172"/>
      <c r="AR1700" s="170"/>
      <c r="AS1700" s="138"/>
      <c r="AT1700" s="138"/>
      <c r="AU1700" s="138"/>
    </row>
    <row r="1701" spans="1:47" s="73" customFormat="1" ht="15" customHeight="1" x14ac:dyDescent="0.2">
      <c r="A1701" s="142">
        <v>1173</v>
      </c>
      <c r="B1701" s="138"/>
      <c r="C1701" s="12"/>
      <c r="D1701" s="2023" t="s">
        <v>3110</v>
      </c>
      <c r="E1701" s="138"/>
      <c r="F1701" s="863" t="s">
        <v>4298</v>
      </c>
      <c r="G1701" s="138">
        <v>41470224</v>
      </c>
      <c r="H1701" s="143" t="s">
        <v>4551</v>
      </c>
      <c r="I1701" s="1808">
        <v>40889126</v>
      </c>
      <c r="J1701" s="1808"/>
      <c r="K1701" s="1808"/>
      <c r="L1701" s="1808"/>
      <c r="M1701" s="1808"/>
      <c r="N1701" s="143"/>
      <c r="O1701" s="138">
        <v>1173</v>
      </c>
      <c r="P1701" s="169">
        <v>44294</v>
      </c>
      <c r="Q1701" s="138" t="s">
        <v>4552</v>
      </c>
      <c r="R1701" s="138" t="s">
        <v>4540</v>
      </c>
      <c r="S1701" s="138" t="s">
        <v>309</v>
      </c>
      <c r="T1701" s="138" t="s">
        <v>60</v>
      </c>
      <c r="U1701" s="138" t="s">
        <v>2869</v>
      </c>
      <c r="V1701" s="170" t="s">
        <v>4431</v>
      </c>
      <c r="W1701" s="138">
        <v>1</v>
      </c>
      <c r="X1701" s="258">
        <v>70413</v>
      </c>
      <c r="Y1701" s="485"/>
      <c r="Z1701" s="170">
        <v>17</v>
      </c>
      <c r="AA1701" s="1773">
        <v>5.7000000000000002E-3</v>
      </c>
      <c r="AB1701" s="486">
        <v>17000</v>
      </c>
      <c r="AC1701" s="975">
        <v>0</v>
      </c>
      <c r="AD1701" s="1484">
        <v>0</v>
      </c>
      <c r="AE1701" s="1484">
        <v>1</v>
      </c>
      <c r="AF1701" s="1777" t="s">
        <v>4448</v>
      </c>
      <c r="AG1701" s="1589"/>
      <c r="AH1701" s="1740">
        <v>1119</v>
      </c>
      <c r="AI1701" s="1473" t="s">
        <v>4432</v>
      </c>
      <c r="AJ1701" s="1387" t="s">
        <v>4554</v>
      </c>
      <c r="AK1701" s="138"/>
      <c r="AL1701" s="138"/>
      <c r="AM1701" s="138"/>
      <c r="AN1701" s="138"/>
      <c r="AO1701" s="171"/>
      <c r="AP1701" s="138"/>
      <c r="AQ1701" s="172"/>
      <c r="AR1701" s="170"/>
      <c r="AS1701" s="138"/>
      <c r="AT1701" s="138"/>
      <c r="AU1701" s="138"/>
    </row>
    <row r="1703" spans="1:47" s="1831" customFormat="1" ht="15" customHeight="1" x14ac:dyDescent="0.2">
      <c r="A1703" s="1814"/>
      <c r="B1703" s="1832"/>
      <c r="C1703" s="1814"/>
      <c r="D1703" s="2064"/>
      <c r="E1703" s="1815" t="s">
        <v>328</v>
      </c>
      <c r="F1703" s="1825" t="s">
        <v>4264</v>
      </c>
      <c r="G1703" s="1815">
        <v>41297780</v>
      </c>
      <c r="H1703" s="1817" t="s">
        <v>4523</v>
      </c>
      <c r="I1703" s="1817"/>
      <c r="J1703" s="1817"/>
      <c r="K1703" s="1817"/>
      <c r="L1703" s="1817"/>
      <c r="M1703" s="1817"/>
      <c r="N1703" s="1818"/>
      <c r="O1703" s="1815">
        <v>1165</v>
      </c>
      <c r="P1703" s="1819">
        <v>44288</v>
      </c>
      <c r="Q1703" s="1815" t="s">
        <v>4522</v>
      </c>
      <c r="R1703" s="1815" t="s">
        <v>4257</v>
      </c>
      <c r="S1703" s="1815" t="s">
        <v>309</v>
      </c>
      <c r="T1703" s="1815" t="s">
        <v>60</v>
      </c>
      <c r="U1703" s="1815" t="s">
        <v>1785</v>
      </c>
      <c r="V1703" s="1833" t="s">
        <v>254</v>
      </c>
      <c r="W1703" s="1815">
        <v>7</v>
      </c>
      <c r="X1703" s="1822">
        <v>30016</v>
      </c>
      <c r="Y1703" s="1815"/>
      <c r="Z1703" s="1820">
        <v>17</v>
      </c>
      <c r="AA1703" s="1835">
        <v>0.12</v>
      </c>
      <c r="AB1703" s="1834">
        <v>25000</v>
      </c>
      <c r="AC1703" s="1823">
        <v>0</v>
      </c>
      <c r="AD1703" s="1824">
        <v>0</v>
      </c>
      <c r="AE1703" s="1824">
        <v>1</v>
      </c>
      <c r="AF1703" s="1824"/>
      <c r="AG1703" s="1826"/>
      <c r="AH1703" s="1826">
        <v>1095</v>
      </c>
      <c r="AI1703" s="1827" t="s">
        <v>3030</v>
      </c>
      <c r="AJ1703" s="1828" t="s">
        <v>4262</v>
      </c>
      <c r="AK1703" s="1815"/>
      <c r="AL1703" s="1815"/>
      <c r="AM1703" s="1815"/>
      <c r="AN1703" s="1815"/>
      <c r="AO1703" s="1829"/>
      <c r="AP1703" s="1815"/>
      <c r="AQ1703" s="1830"/>
      <c r="AR1703" s="1820"/>
      <c r="AS1703" s="1815"/>
      <c r="AT1703" s="1815"/>
      <c r="AU1703" s="1815"/>
    </row>
    <row r="1704" spans="1:47" s="1831" customFormat="1" ht="15" customHeight="1" x14ac:dyDescent="0.2">
      <c r="A1704" s="1814"/>
      <c r="B1704" s="1815"/>
      <c r="C1704" s="1814"/>
      <c r="D1704" s="2064"/>
      <c r="E1704" s="1815" t="s">
        <v>105</v>
      </c>
      <c r="F1704" s="1816" t="s">
        <v>4343</v>
      </c>
      <c r="G1704" s="1815">
        <v>41298536</v>
      </c>
      <c r="H1704" s="1817" t="s">
        <v>4525</v>
      </c>
      <c r="I1704" s="1817"/>
      <c r="J1704" s="1817"/>
      <c r="K1704" s="1817"/>
      <c r="L1704" s="1817"/>
      <c r="M1704" s="1817"/>
      <c r="N1704" s="1818"/>
      <c r="O1704" s="1815">
        <v>1166</v>
      </c>
      <c r="P1704" s="1819">
        <v>44288</v>
      </c>
      <c r="Q1704" s="1815" t="s">
        <v>4524</v>
      </c>
      <c r="R1704" s="1815" t="s">
        <v>4397</v>
      </c>
      <c r="S1704" s="1815" t="s">
        <v>309</v>
      </c>
      <c r="T1704" s="1815" t="s">
        <v>60</v>
      </c>
      <c r="U1704" s="1815" t="s">
        <v>1785</v>
      </c>
      <c r="V1704" s="1820" t="s">
        <v>254</v>
      </c>
      <c r="W1704" s="1815">
        <v>7</v>
      </c>
      <c r="X1704" s="1836">
        <v>5000000</v>
      </c>
      <c r="Y1704" s="1821"/>
      <c r="Z1704" s="1820">
        <v>17</v>
      </c>
      <c r="AA1704" s="1821">
        <v>9.9999999999999995E-7</v>
      </c>
      <c r="AB1704" s="1822">
        <v>17000</v>
      </c>
      <c r="AC1704" s="1823">
        <v>0</v>
      </c>
      <c r="AD1704" s="1824">
        <v>0</v>
      </c>
      <c r="AE1704" s="1824">
        <v>1</v>
      </c>
      <c r="AF1704" s="1824" t="s">
        <v>4251</v>
      </c>
      <c r="AG1704" s="1825"/>
      <c r="AH1704" s="1826">
        <v>1127</v>
      </c>
      <c r="AI1704" s="1827" t="s">
        <v>3030</v>
      </c>
      <c r="AJ1704" s="1828" t="s">
        <v>4526</v>
      </c>
      <c r="AK1704" s="1815"/>
      <c r="AL1704" s="1815"/>
      <c r="AM1704" s="1815"/>
      <c r="AN1704" s="1815"/>
      <c r="AO1704" s="1829"/>
      <c r="AP1704" s="1815"/>
      <c r="AQ1704" s="1830"/>
      <c r="AR1704" s="1820"/>
      <c r="AS1704" s="1815"/>
      <c r="AT1704" s="1815"/>
      <c r="AU1704" s="1815"/>
    </row>
    <row r="1705" spans="1:47" s="73" customFormat="1" ht="15" customHeight="1" x14ac:dyDescent="0.2">
      <c r="A1705" s="142">
        <v>1099</v>
      </c>
      <c r="B1705" s="138"/>
      <c r="C1705" s="12"/>
      <c r="D1705" s="2023" t="s">
        <v>2263</v>
      </c>
      <c r="E1705" s="138"/>
      <c r="F1705" s="863" t="s">
        <v>4298</v>
      </c>
      <c r="G1705" s="138">
        <v>41489171</v>
      </c>
      <c r="H1705" s="143" t="s">
        <v>4557</v>
      </c>
      <c r="I1705" s="143"/>
      <c r="J1705" s="143"/>
      <c r="K1705" s="143"/>
      <c r="L1705" s="143"/>
      <c r="M1705" s="143"/>
      <c r="N1705" s="143"/>
      <c r="O1705" s="138">
        <v>1175</v>
      </c>
      <c r="P1705" s="169">
        <v>44295</v>
      </c>
      <c r="Q1705" s="138" t="s">
        <v>4555</v>
      </c>
      <c r="R1705" s="138" t="s">
        <v>4424</v>
      </c>
      <c r="S1705" s="138" t="s">
        <v>309</v>
      </c>
      <c r="T1705" s="138" t="s">
        <v>60</v>
      </c>
      <c r="U1705" s="138" t="s">
        <v>2869</v>
      </c>
      <c r="V1705" s="170" t="s">
        <v>4301</v>
      </c>
      <c r="W1705" s="138">
        <v>1</v>
      </c>
      <c r="X1705" s="258">
        <v>3007065</v>
      </c>
      <c r="Y1705" s="485"/>
      <c r="Z1705" s="170">
        <v>17</v>
      </c>
      <c r="AA1705" s="1773">
        <v>2.0000000000000002E-5</v>
      </c>
      <c r="AB1705" s="486">
        <v>17000</v>
      </c>
      <c r="AC1705" s="975">
        <v>0</v>
      </c>
      <c r="AD1705" s="1484">
        <v>0</v>
      </c>
      <c r="AE1705" s="1484">
        <v>1</v>
      </c>
      <c r="AF1705" s="1777" t="s">
        <v>4305</v>
      </c>
      <c r="AG1705" s="1589"/>
      <c r="AH1705" s="1740">
        <v>1135</v>
      </c>
      <c r="AI1705" s="1473" t="s">
        <v>3030</v>
      </c>
      <c r="AJ1705" s="1526" t="s">
        <v>4559</v>
      </c>
      <c r="AK1705" s="138"/>
      <c r="AL1705" s="138"/>
      <c r="AM1705" s="138"/>
      <c r="AN1705" s="138"/>
      <c r="AO1705" s="171"/>
      <c r="AP1705" s="138"/>
      <c r="AQ1705" s="172"/>
      <c r="AR1705" s="170"/>
      <c r="AS1705" s="138"/>
      <c r="AT1705" s="138"/>
      <c r="AU1705" s="138"/>
    </row>
    <row r="1706" spans="1:47" s="73" customFormat="1" ht="15" customHeight="1" x14ac:dyDescent="0.2">
      <c r="A1706" s="142">
        <v>1099</v>
      </c>
      <c r="B1706" s="138"/>
      <c r="C1706" s="12"/>
      <c r="D1706" s="2023" t="s">
        <v>4561</v>
      </c>
      <c r="E1706" s="138"/>
      <c r="F1706" s="863" t="s">
        <v>4298</v>
      </c>
      <c r="G1706" s="486">
        <v>41489937</v>
      </c>
      <c r="H1706" s="143" t="s">
        <v>4558</v>
      </c>
      <c r="I1706" s="138">
        <v>41489171</v>
      </c>
      <c r="J1706" s="138"/>
      <c r="K1706" s="138"/>
      <c r="L1706" s="138"/>
      <c r="M1706" s="138"/>
      <c r="N1706" s="143"/>
      <c r="O1706" s="138">
        <v>1176</v>
      </c>
      <c r="P1706" s="169">
        <v>44295</v>
      </c>
      <c r="Q1706" s="138" t="s">
        <v>4556</v>
      </c>
      <c r="R1706" s="138" t="s">
        <v>4425</v>
      </c>
      <c r="S1706" s="138" t="s">
        <v>309</v>
      </c>
      <c r="T1706" s="138" t="s">
        <v>60</v>
      </c>
      <c r="U1706" s="138" t="s">
        <v>2869</v>
      </c>
      <c r="V1706" s="170" t="s">
        <v>4185</v>
      </c>
      <c r="W1706" s="138">
        <v>1</v>
      </c>
      <c r="X1706" s="258">
        <v>944836</v>
      </c>
      <c r="Y1706" s="485"/>
      <c r="Z1706" s="170">
        <v>17</v>
      </c>
      <c r="AA1706" s="1773">
        <v>5.0000000000000001E-4</v>
      </c>
      <c r="AB1706" s="486">
        <v>17000</v>
      </c>
      <c r="AC1706" s="975">
        <v>0</v>
      </c>
      <c r="AD1706" s="1484">
        <v>0</v>
      </c>
      <c r="AE1706" s="1484">
        <v>1</v>
      </c>
      <c r="AF1706" s="1777" t="s">
        <v>4312</v>
      </c>
      <c r="AG1706" s="1589"/>
      <c r="AH1706" s="1740">
        <v>1136</v>
      </c>
      <c r="AI1706" s="1473" t="s">
        <v>3030</v>
      </c>
      <c r="AJ1706" s="1526" t="s">
        <v>4395</v>
      </c>
      <c r="AK1706" s="138"/>
      <c r="AL1706" s="138"/>
      <c r="AM1706" s="138"/>
      <c r="AN1706" s="138"/>
      <c r="AO1706" s="171"/>
      <c r="AP1706" s="138"/>
      <c r="AQ1706" s="172"/>
      <c r="AR1706" s="170"/>
      <c r="AS1706" s="138"/>
      <c r="AT1706" s="138"/>
      <c r="AU1706" s="138"/>
    </row>
    <row r="1708" spans="1:47" s="73" customFormat="1" ht="15" customHeight="1" x14ac:dyDescent="0.2">
      <c r="A1708" s="142"/>
      <c r="B1708" s="138"/>
      <c r="C1708" s="142"/>
      <c r="D1708" s="2023" t="s">
        <v>4570</v>
      </c>
      <c r="E1708" s="138" t="s">
        <v>328</v>
      </c>
      <c r="F1708" s="863" t="s">
        <v>4533</v>
      </c>
      <c r="G1708" s="138">
        <v>41536938</v>
      </c>
      <c r="H1708" s="143" t="s">
        <v>4563</v>
      </c>
      <c r="I1708" s="1808">
        <v>40889126</v>
      </c>
      <c r="J1708" s="1808"/>
      <c r="K1708" s="1808"/>
      <c r="L1708" s="1808"/>
      <c r="M1708" s="1808"/>
      <c r="N1708" s="143"/>
      <c r="O1708" s="138">
        <v>1177</v>
      </c>
      <c r="P1708" s="169">
        <v>44297</v>
      </c>
      <c r="Q1708" s="138" t="s">
        <v>4562</v>
      </c>
      <c r="R1708" s="138" t="s">
        <v>4528</v>
      </c>
      <c r="S1708" s="138" t="s">
        <v>309</v>
      </c>
      <c r="T1708" s="138" t="s">
        <v>60</v>
      </c>
      <c r="U1708" s="138" t="s">
        <v>2869</v>
      </c>
      <c r="V1708" s="170" t="s">
        <v>4431</v>
      </c>
      <c r="W1708" s="138">
        <v>1</v>
      </c>
      <c r="X1708" s="258">
        <v>15008</v>
      </c>
      <c r="Y1708" s="1636" t="s">
        <v>4442</v>
      </c>
      <c r="Z1708" s="170">
        <v>17</v>
      </c>
      <c r="AA1708" s="485">
        <v>0.1</v>
      </c>
      <c r="AB1708" s="486">
        <v>17000</v>
      </c>
      <c r="AC1708" s="975">
        <v>0</v>
      </c>
      <c r="AD1708" s="1484">
        <v>0</v>
      </c>
      <c r="AE1708" s="1484">
        <v>1</v>
      </c>
      <c r="AF1708" s="1777" t="s">
        <v>4448</v>
      </c>
      <c r="AG1708" s="1589"/>
      <c r="AH1708" s="1740">
        <v>1177</v>
      </c>
      <c r="AI1708" s="1473" t="s">
        <v>4432</v>
      </c>
      <c r="AJ1708" s="1387" t="s">
        <v>4567</v>
      </c>
      <c r="AK1708" s="138"/>
      <c r="AL1708" s="138"/>
      <c r="AM1708" s="138"/>
      <c r="AN1708" s="138"/>
      <c r="AO1708" s="171"/>
      <c r="AP1708" s="138"/>
      <c r="AQ1708" s="172"/>
      <c r="AR1708" s="170"/>
      <c r="AS1708" s="138"/>
      <c r="AT1708" s="138"/>
      <c r="AU1708" s="138"/>
    </row>
    <row r="1709" spans="1:47" s="73" customFormat="1" ht="15" customHeight="1" x14ac:dyDescent="0.2">
      <c r="A1709" s="142"/>
      <c r="B1709" s="138"/>
      <c r="C1709" s="142"/>
      <c r="D1709" s="2023"/>
      <c r="E1709" s="138" t="s">
        <v>105</v>
      </c>
      <c r="F1709" s="863" t="s">
        <v>4533</v>
      </c>
      <c r="G1709" s="138">
        <v>41540088</v>
      </c>
      <c r="H1709" s="143" t="s">
        <v>4566</v>
      </c>
      <c r="I1709" s="1808">
        <v>40889126</v>
      </c>
      <c r="J1709" s="1808"/>
      <c r="K1709" s="1808"/>
      <c r="L1709" s="1808"/>
      <c r="M1709" s="1808"/>
      <c r="N1709" s="143"/>
      <c r="O1709" s="138">
        <v>1178</v>
      </c>
      <c r="P1709" s="169">
        <v>44297</v>
      </c>
      <c r="Q1709" s="138" t="s">
        <v>4565</v>
      </c>
      <c r="R1709" s="138" t="s">
        <v>4562</v>
      </c>
      <c r="S1709" s="138" t="s">
        <v>309</v>
      </c>
      <c r="T1709" s="138" t="s">
        <v>60</v>
      </c>
      <c r="U1709" s="138" t="s">
        <v>2869</v>
      </c>
      <c r="V1709" s="170" t="s">
        <v>4431</v>
      </c>
      <c r="W1709" s="138">
        <v>1</v>
      </c>
      <c r="X1709" s="258">
        <v>15008</v>
      </c>
      <c r="Y1709" s="1636" t="s">
        <v>4442</v>
      </c>
      <c r="Z1709" s="170">
        <v>17</v>
      </c>
      <c r="AA1709" s="233">
        <v>5.0000000000000001E-3</v>
      </c>
      <c r="AB1709" s="486">
        <v>17000</v>
      </c>
      <c r="AC1709" s="975">
        <v>0</v>
      </c>
      <c r="AD1709" s="1484">
        <v>0</v>
      </c>
      <c r="AE1709" s="1484">
        <v>1</v>
      </c>
      <c r="AF1709" s="1777" t="s">
        <v>4448</v>
      </c>
      <c r="AG1709" s="1589"/>
      <c r="AH1709" s="1740">
        <v>1178</v>
      </c>
      <c r="AI1709" s="1473" t="s">
        <v>4432</v>
      </c>
      <c r="AJ1709" s="1526" t="s">
        <v>4564</v>
      </c>
      <c r="AK1709" s="138"/>
      <c r="AL1709" s="138"/>
      <c r="AM1709" s="138"/>
      <c r="AN1709" s="138"/>
      <c r="AO1709" s="171"/>
      <c r="AP1709" s="138"/>
      <c r="AQ1709" s="172"/>
      <c r="AR1709" s="170"/>
      <c r="AS1709" s="138"/>
      <c r="AT1709" s="138"/>
      <c r="AU1709" s="138"/>
    </row>
    <row r="1710" spans="1:47" s="73" customFormat="1" ht="15" customHeight="1" x14ac:dyDescent="0.2">
      <c r="A1710" s="142"/>
      <c r="B1710" s="138"/>
      <c r="C1710" s="142"/>
      <c r="D1710" s="2023" t="s">
        <v>4571</v>
      </c>
      <c r="E1710" s="138" t="s">
        <v>154</v>
      </c>
      <c r="F1710" s="863" t="s">
        <v>4533</v>
      </c>
      <c r="G1710" s="138">
        <v>41560894</v>
      </c>
      <c r="H1710" s="143" t="s">
        <v>4569</v>
      </c>
      <c r="I1710" s="198">
        <v>40560057</v>
      </c>
      <c r="J1710" s="198"/>
      <c r="K1710" s="198"/>
      <c r="L1710" s="198"/>
      <c r="M1710" s="198"/>
      <c r="N1710" s="143"/>
      <c r="O1710" s="138">
        <v>1179</v>
      </c>
      <c r="P1710" s="169">
        <v>44298</v>
      </c>
      <c r="Q1710" s="138" t="s">
        <v>4568</v>
      </c>
      <c r="R1710" s="138" t="s">
        <v>4528</v>
      </c>
      <c r="S1710" s="138" t="s">
        <v>309</v>
      </c>
      <c r="T1710" s="138" t="s">
        <v>60</v>
      </c>
      <c r="U1710" s="138" t="s">
        <v>2869</v>
      </c>
      <c r="V1710" s="170" t="s">
        <v>4431</v>
      </c>
      <c r="W1710" s="138">
        <v>1</v>
      </c>
      <c r="X1710" s="258">
        <v>15008</v>
      </c>
      <c r="Y1710" s="1636" t="s">
        <v>4442</v>
      </c>
      <c r="Z1710" s="170">
        <v>17</v>
      </c>
      <c r="AA1710" s="485">
        <v>0.1</v>
      </c>
      <c r="AB1710" s="486">
        <v>17000</v>
      </c>
      <c r="AC1710" s="975">
        <v>0</v>
      </c>
      <c r="AD1710" s="1484">
        <v>0</v>
      </c>
      <c r="AE1710" s="1484">
        <v>1</v>
      </c>
      <c r="AF1710" s="1777" t="s">
        <v>4448</v>
      </c>
      <c r="AG1710" s="1589"/>
      <c r="AH1710" s="1740">
        <v>1179</v>
      </c>
      <c r="AI1710" s="1473" t="s">
        <v>4432</v>
      </c>
      <c r="AJ1710" s="1387" t="s">
        <v>4572</v>
      </c>
      <c r="AK1710" s="138"/>
      <c r="AL1710" s="138"/>
      <c r="AM1710" s="138"/>
      <c r="AN1710" s="138"/>
      <c r="AO1710" s="171"/>
      <c r="AP1710" s="138"/>
      <c r="AQ1710" s="172"/>
      <c r="AR1710" s="170"/>
      <c r="AS1710" s="138"/>
      <c r="AT1710" s="138"/>
      <c r="AU1710" s="138"/>
    </row>
    <row r="1711" spans="1:47" s="73" customFormat="1" ht="15" customHeight="1" x14ac:dyDescent="0.2">
      <c r="A1711" s="142"/>
      <c r="B1711" s="138"/>
      <c r="C1711" s="142"/>
      <c r="D1711" s="2023" t="s">
        <v>4570</v>
      </c>
      <c r="E1711" s="138" t="s">
        <v>154</v>
      </c>
      <c r="F1711" s="863" t="s">
        <v>4575</v>
      </c>
      <c r="G1711" s="138">
        <v>41563386</v>
      </c>
      <c r="H1711" s="143" t="s">
        <v>4574</v>
      </c>
      <c r="I1711" s="198">
        <v>40560057</v>
      </c>
      <c r="J1711" s="198"/>
      <c r="K1711" s="198"/>
      <c r="L1711" s="198"/>
      <c r="M1711" s="198"/>
      <c r="N1711" s="143"/>
      <c r="O1711" s="138">
        <v>1180</v>
      </c>
      <c r="P1711" s="169">
        <v>44298</v>
      </c>
      <c r="Q1711" s="138" t="s">
        <v>4573</v>
      </c>
      <c r="R1711" s="138" t="s">
        <v>4568</v>
      </c>
      <c r="S1711" s="138" t="s">
        <v>309</v>
      </c>
      <c r="T1711" s="138" t="s">
        <v>60</v>
      </c>
      <c r="U1711" s="138" t="s">
        <v>2869</v>
      </c>
      <c r="V1711" s="170" t="s">
        <v>4431</v>
      </c>
      <c r="W1711" s="138">
        <v>1</v>
      </c>
      <c r="X1711" s="258">
        <v>15008</v>
      </c>
      <c r="Y1711" s="1636" t="s">
        <v>4442</v>
      </c>
      <c r="Z1711" s="170">
        <v>17</v>
      </c>
      <c r="AA1711" s="485">
        <v>0.1</v>
      </c>
      <c r="AB1711" s="486">
        <v>17000</v>
      </c>
      <c r="AC1711" s="975">
        <v>0</v>
      </c>
      <c r="AD1711" s="1484">
        <v>0</v>
      </c>
      <c r="AE1711" s="1484">
        <v>1</v>
      </c>
      <c r="AF1711" s="1777" t="s">
        <v>4448</v>
      </c>
      <c r="AG1711" s="1589"/>
      <c r="AH1711" s="1740">
        <v>1179</v>
      </c>
      <c r="AI1711" s="1473" t="s">
        <v>4432</v>
      </c>
      <c r="AJ1711" s="1387" t="s">
        <v>4576</v>
      </c>
      <c r="AK1711" s="138"/>
      <c r="AL1711" s="138"/>
      <c r="AM1711" s="138"/>
      <c r="AN1711" s="138"/>
      <c r="AO1711" s="171"/>
      <c r="AP1711" s="138"/>
      <c r="AQ1711" s="172"/>
      <c r="AR1711" s="170"/>
      <c r="AS1711" s="138"/>
      <c r="AT1711" s="138"/>
      <c r="AU1711" s="138"/>
    </row>
    <row r="1713" spans="1:47" s="73" customFormat="1" ht="15" customHeight="1" x14ac:dyDescent="0.2">
      <c r="A1713" s="142"/>
      <c r="B1713" s="1203"/>
      <c r="C1713" s="142"/>
      <c r="D1713" s="2023" t="s">
        <v>4581</v>
      </c>
      <c r="E1713" s="138" t="s">
        <v>328</v>
      </c>
      <c r="G1713" s="1838">
        <v>41588768</v>
      </c>
      <c r="H1713" s="143" t="s">
        <v>4578</v>
      </c>
      <c r="I1713" s="143"/>
      <c r="J1713" s="143"/>
      <c r="K1713" s="143"/>
      <c r="L1713" s="143"/>
      <c r="M1713" s="143"/>
      <c r="N1713" s="1525"/>
      <c r="O1713" s="138">
        <v>1181</v>
      </c>
      <c r="P1713" s="169">
        <v>44299</v>
      </c>
      <c r="Q1713" s="138" t="s">
        <v>4577</v>
      </c>
      <c r="R1713" s="138" t="s">
        <v>4257</v>
      </c>
      <c r="S1713" s="138" t="s">
        <v>309</v>
      </c>
      <c r="T1713" s="138" t="s">
        <v>60</v>
      </c>
      <c r="U1713" s="138" t="s">
        <v>2869</v>
      </c>
      <c r="V1713" s="170" t="s">
        <v>254</v>
      </c>
      <c r="W1713" s="138">
        <v>7</v>
      </c>
      <c r="X1713" s="315">
        <v>500000</v>
      </c>
      <c r="Y1713" s="138"/>
      <c r="Z1713" s="170">
        <v>17</v>
      </c>
      <c r="AA1713" s="233">
        <v>9.9999999999999995E-7</v>
      </c>
      <c r="AB1713" s="198">
        <v>11000</v>
      </c>
      <c r="AC1713" s="975">
        <v>0</v>
      </c>
      <c r="AD1713" s="1484">
        <v>0</v>
      </c>
      <c r="AE1713" s="1484">
        <v>1</v>
      </c>
      <c r="AF1713" s="1484"/>
      <c r="AG1713" s="1740"/>
      <c r="AH1713" s="1740">
        <v>1095</v>
      </c>
      <c r="AI1713" s="1473" t="s">
        <v>3030</v>
      </c>
      <c r="AJ1713" s="1526" t="s">
        <v>4262</v>
      </c>
      <c r="AK1713" s="138"/>
      <c r="AL1713" s="138"/>
      <c r="AM1713" s="138"/>
      <c r="AN1713" s="138"/>
      <c r="AO1713" s="171"/>
      <c r="AP1713" s="138"/>
      <c r="AQ1713" s="172"/>
      <c r="AR1713" s="170"/>
      <c r="AS1713" s="138"/>
      <c r="AT1713" s="138"/>
      <c r="AU1713" s="138"/>
    </row>
    <row r="1714" spans="1:47" s="73" customFormat="1" ht="15" customHeight="1" x14ac:dyDescent="0.2">
      <c r="A1714" s="142"/>
      <c r="B1714" s="138"/>
      <c r="C1714" s="12"/>
      <c r="D1714" s="2023" t="s">
        <v>4587</v>
      </c>
      <c r="E1714" s="138" t="s">
        <v>328</v>
      </c>
      <c r="F1714" s="863" t="s">
        <v>4585</v>
      </c>
      <c r="G1714" s="138">
        <v>41596007</v>
      </c>
      <c r="H1714" s="143" t="s">
        <v>4580</v>
      </c>
      <c r="I1714" s="1838">
        <v>41588768</v>
      </c>
      <c r="J1714" s="1838"/>
      <c r="K1714" s="1838"/>
      <c r="L1714" s="1838"/>
      <c r="M1714" s="1838"/>
      <c r="N1714" s="143"/>
      <c r="O1714" s="138">
        <v>1135</v>
      </c>
      <c r="P1714" s="169">
        <v>44299</v>
      </c>
      <c r="Q1714" s="138" t="s">
        <v>4579</v>
      </c>
      <c r="R1714" s="138" t="s">
        <v>4424</v>
      </c>
      <c r="S1714" s="138" t="s">
        <v>309</v>
      </c>
      <c r="T1714" s="138" t="s">
        <v>60</v>
      </c>
      <c r="U1714" s="138" t="s">
        <v>2869</v>
      </c>
      <c r="V1714" s="170" t="s">
        <v>4301</v>
      </c>
      <c r="W1714" s="138">
        <v>1</v>
      </c>
      <c r="X1714" s="653">
        <v>30016</v>
      </c>
      <c r="Y1714" s="1636" t="s">
        <v>4442</v>
      </c>
      <c r="Z1714" s="170">
        <v>17</v>
      </c>
      <c r="AA1714" s="233">
        <v>0.14000000000000001</v>
      </c>
      <c r="AB1714" s="198">
        <v>11000</v>
      </c>
      <c r="AC1714" s="975">
        <v>0</v>
      </c>
      <c r="AD1714" s="1484">
        <v>0</v>
      </c>
      <c r="AE1714" s="1484">
        <v>1</v>
      </c>
      <c r="AF1714" s="1777"/>
      <c r="AG1714" s="1589"/>
      <c r="AH1714" s="1740">
        <v>1135</v>
      </c>
      <c r="AI1714" s="1473" t="s">
        <v>3030</v>
      </c>
      <c r="AJ1714" s="1526" t="s">
        <v>4588</v>
      </c>
      <c r="AK1714" s="138"/>
      <c r="AL1714" s="138"/>
      <c r="AM1714" s="138"/>
      <c r="AN1714" s="138"/>
      <c r="AO1714" s="171"/>
      <c r="AP1714" s="138"/>
      <c r="AQ1714" s="172"/>
      <c r="AR1714" s="170"/>
      <c r="AS1714" s="138"/>
      <c r="AT1714" s="138"/>
      <c r="AU1714" s="138"/>
    </row>
    <row r="1716" spans="1:47" s="73" customFormat="1" ht="15" customHeight="1" x14ac:dyDescent="0.2">
      <c r="A1716" s="142"/>
      <c r="B1716" s="138"/>
      <c r="C1716" s="142"/>
      <c r="D1716" s="2023" t="s">
        <v>4586</v>
      </c>
      <c r="E1716" s="138" t="s">
        <v>105</v>
      </c>
      <c r="F1716" s="863" t="s">
        <v>4575</v>
      </c>
      <c r="G1716" s="138">
        <v>41630867</v>
      </c>
      <c r="H1716" s="143" t="s">
        <v>4583</v>
      </c>
      <c r="I1716" s="138"/>
      <c r="J1716" s="138"/>
      <c r="K1716" s="138"/>
      <c r="L1716" s="138"/>
      <c r="M1716" s="138"/>
      <c r="N1716" s="143"/>
      <c r="O1716" s="138">
        <v>1183</v>
      </c>
      <c r="P1716" s="169">
        <v>44299</v>
      </c>
      <c r="Q1716" s="138" t="s">
        <v>4582</v>
      </c>
      <c r="R1716" s="138" t="s">
        <v>4573</v>
      </c>
      <c r="S1716" s="138" t="s">
        <v>309</v>
      </c>
      <c r="T1716" s="138" t="s">
        <v>60</v>
      </c>
      <c r="U1716" s="138" t="s">
        <v>2869</v>
      </c>
      <c r="V1716" s="170" t="s">
        <v>4431</v>
      </c>
      <c r="W1716" s="138">
        <v>1</v>
      </c>
      <c r="X1716" s="258">
        <v>15008</v>
      </c>
      <c r="Y1716" s="1636" t="s">
        <v>4442</v>
      </c>
      <c r="Z1716" s="170">
        <v>17</v>
      </c>
      <c r="AA1716" s="233">
        <v>9.9999999999999995E-7</v>
      </c>
      <c r="AB1716" s="486">
        <v>17000</v>
      </c>
      <c r="AC1716" s="975">
        <v>0</v>
      </c>
      <c r="AD1716" s="1484">
        <v>0</v>
      </c>
      <c r="AE1716" s="1484">
        <v>1</v>
      </c>
      <c r="AF1716" s="1777" t="s">
        <v>4448</v>
      </c>
      <c r="AG1716" s="1589"/>
      <c r="AH1716" s="1740">
        <v>1179</v>
      </c>
      <c r="AI1716" s="1473" t="s">
        <v>4432</v>
      </c>
      <c r="AJ1716" s="1387" t="s">
        <v>4584</v>
      </c>
      <c r="AK1716" s="138"/>
      <c r="AL1716" s="138"/>
      <c r="AM1716" s="138"/>
      <c r="AN1716" s="138"/>
      <c r="AO1716" s="171"/>
      <c r="AP1716" s="138"/>
      <c r="AQ1716" s="172"/>
      <c r="AR1716" s="170"/>
      <c r="AS1716" s="138"/>
      <c r="AT1716" s="138"/>
      <c r="AU1716" s="138"/>
    </row>
    <row r="1718" spans="1:47" s="73" customFormat="1" ht="15" customHeight="1" x14ac:dyDescent="0.2">
      <c r="A1718" s="142"/>
      <c r="B1718" s="1839" t="s">
        <v>4589</v>
      </c>
      <c r="C1718" s="12"/>
      <c r="D1718" s="2065" t="s">
        <v>4593</v>
      </c>
      <c r="E1718" s="138" t="s">
        <v>328</v>
      </c>
      <c r="F1718" s="1790" t="s">
        <v>4590</v>
      </c>
      <c r="G1718" s="1808">
        <v>41646928</v>
      </c>
      <c r="H1718" s="143" t="s">
        <v>4591</v>
      </c>
      <c r="I1718" s="1838">
        <v>41588768</v>
      </c>
      <c r="J1718" s="1838"/>
      <c r="K1718" s="1838"/>
      <c r="L1718" s="1838"/>
      <c r="M1718" s="1838"/>
      <c r="N1718" s="143"/>
      <c r="O1718" s="138">
        <v>1184</v>
      </c>
      <c r="P1718" s="169">
        <v>44301</v>
      </c>
      <c r="Q1718" s="138" t="s">
        <v>4594</v>
      </c>
      <c r="R1718" s="138" t="s">
        <v>4579</v>
      </c>
      <c r="S1718" s="138" t="s">
        <v>309</v>
      </c>
      <c r="T1718" s="138" t="s">
        <v>60</v>
      </c>
      <c r="U1718" s="138" t="s">
        <v>2869</v>
      </c>
      <c r="V1718" s="170" t="s">
        <v>4301</v>
      </c>
      <c r="W1718" s="138">
        <v>1</v>
      </c>
      <c r="X1718" s="653">
        <v>300160</v>
      </c>
      <c r="Y1718" s="1636" t="s">
        <v>4442</v>
      </c>
      <c r="Z1718" s="170">
        <v>17</v>
      </c>
      <c r="AA1718" s="233">
        <v>0.14000000000000001</v>
      </c>
      <c r="AB1718" s="198">
        <v>11000</v>
      </c>
      <c r="AC1718" s="975">
        <v>0</v>
      </c>
      <c r="AD1718" s="1484">
        <v>0</v>
      </c>
      <c r="AE1718" s="1484">
        <v>1</v>
      </c>
      <c r="AF1718" s="1777"/>
      <c r="AG1718" s="1589"/>
      <c r="AH1718" s="1740">
        <v>1135</v>
      </c>
      <c r="AI1718" s="1473" t="s">
        <v>3030</v>
      </c>
      <c r="AJ1718" s="1526" t="s">
        <v>4592</v>
      </c>
      <c r="AK1718" s="138"/>
      <c r="AL1718" s="138"/>
      <c r="AM1718" s="138"/>
      <c r="AN1718" s="138"/>
      <c r="AO1718" s="171"/>
      <c r="AP1718" s="138"/>
      <c r="AQ1718" s="172"/>
      <c r="AR1718" s="170"/>
      <c r="AS1718" s="138"/>
      <c r="AT1718" s="138"/>
      <c r="AU1718" s="138"/>
    </row>
    <row r="1720" spans="1:47" s="73" customFormat="1" ht="15" customHeight="1" x14ac:dyDescent="0.2">
      <c r="A1720" s="142"/>
      <c r="B1720" s="138"/>
      <c r="C1720" s="12"/>
      <c r="D1720" s="2023"/>
      <c r="E1720" s="138" t="s">
        <v>4649</v>
      </c>
      <c r="F1720" s="1790" t="s">
        <v>4298</v>
      </c>
      <c r="G1720" s="138">
        <v>41652275</v>
      </c>
      <c r="H1720" s="143" t="s">
        <v>4596</v>
      </c>
      <c r="I1720" s="143">
        <v>40877296</v>
      </c>
      <c r="J1720" s="143"/>
      <c r="K1720" s="143"/>
      <c r="L1720" s="143"/>
      <c r="M1720" s="143"/>
      <c r="N1720" s="143"/>
      <c r="O1720" s="138">
        <v>1185</v>
      </c>
      <c r="P1720" s="169">
        <v>44301</v>
      </c>
      <c r="Q1720" s="138" t="s">
        <v>4595</v>
      </c>
      <c r="R1720" s="138" t="s">
        <v>4424</v>
      </c>
      <c r="S1720" s="138" t="s">
        <v>309</v>
      </c>
      <c r="T1720" s="138" t="s">
        <v>60</v>
      </c>
      <c r="U1720" s="138" t="s">
        <v>2869</v>
      </c>
      <c r="V1720" s="170" t="s">
        <v>4301</v>
      </c>
      <c r="W1720" s="138">
        <v>1</v>
      </c>
      <c r="X1720" s="258">
        <v>3397688</v>
      </c>
      <c r="Y1720" s="485"/>
      <c r="Z1720" s="170">
        <v>17</v>
      </c>
      <c r="AA1720" s="233">
        <v>5.0000000000000001E-4</v>
      </c>
      <c r="AB1720" s="486">
        <v>17000</v>
      </c>
      <c r="AC1720" s="975">
        <v>0</v>
      </c>
      <c r="AD1720" s="1484">
        <v>0</v>
      </c>
      <c r="AE1720" s="1484">
        <v>1</v>
      </c>
      <c r="AF1720" s="1777" t="s">
        <v>4305</v>
      </c>
      <c r="AG1720" s="1589"/>
      <c r="AH1720" s="1740">
        <v>1135</v>
      </c>
      <c r="AI1720" s="1473" t="s">
        <v>3030</v>
      </c>
      <c r="AJ1720" s="1526" t="s">
        <v>4597</v>
      </c>
      <c r="AK1720" s="138"/>
      <c r="AL1720" s="138"/>
      <c r="AM1720" s="138"/>
      <c r="AN1720" s="138"/>
      <c r="AO1720" s="171"/>
      <c r="AP1720" s="138"/>
      <c r="AQ1720" s="172"/>
      <c r="AR1720" s="170"/>
      <c r="AS1720" s="138"/>
      <c r="AT1720" s="138"/>
      <c r="AU1720" s="138"/>
    </row>
    <row r="1722" spans="1:47" s="73" customFormat="1" ht="15" customHeight="1" x14ac:dyDescent="0.2">
      <c r="A1722" s="142"/>
      <c r="B1722" s="590" t="s">
        <v>4604</v>
      </c>
      <c r="C1722" s="12"/>
      <c r="D1722" s="2023"/>
      <c r="E1722" s="138"/>
      <c r="F1722" s="863" t="s">
        <v>4318</v>
      </c>
      <c r="G1722" s="138">
        <v>41653183</v>
      </c>
      <c r="H1722" s="143" t="s">
        <v>4599</v>
      </c>
      <c r="I1722" s="1808">
        <v>41646928</v>
      </c>
      <c r="J1722" s="1808"/>
      <c r="K1722" s="1808"/>
      <c r="L1722" s="1808"/>
      <c r="M1722" s="1808"/>
      <c r="N1722" s="143"/>
      <c r="O1722" s="138">
        <v>1186</v>
      </c>
      <c r="P1722" s="169">
        <v>44301</v>
      </c>
      <c r="Q1722" s="138" t="s">
        <v>4598</v>
      </c>
      <c r="R1722" s="138" t="s">
        <v>4446</v>
      </c>
      <c r="S1722" s="138" t="s">
        <v>309</v>
      </c>
      <c r="T1722" s="138" t="s">
        <v>60</v>
      </c>
      <c r="U1722" s="138" t="s">
        <v>2869</v>
      </c>
      <c r="V1722" s="170" t="s">
        <v>4431</v>
      </c>
      <c r="W1722" s="138">
        <v>1</v>
      </c>
      <c r="X1722" s="258"/>
      <c r="Y1722" s="485"/>
      <c r="Z1722" s="170">
        <v>17</v>
      </c>
      <c r="AA1722" s="233">
        <v>2.5000000000000001E-2</v>
      </c>
      <c r="AB1722" s="486">
        <v>17000</v>
      </c>
      <c r="AC1722" s="975">
        <v>0</v>
      </c>
      <c r="AD1722" s="1484">
        <v>0</v>
      </c>
      <c r="AE1722" s="1484">
        <v>1</v>
      </c>
      <c r="AF1722" s="1777" t="s">
        <v>4448</v>
      </c>
      <c r="AG1722" s="1589"/>
      <c r="AH1722" s="1740">
        <v>1119</v>
      </c>
      <c r="AI1722" s="1473" t="s">
        <v>4432</v>
      </c>
      <c r="AJ1722" s="1387" t="s">
        <v>4600</v>
      </c>
      <c r="AK1722" s="138"/>
      <c r="AL1722" s="138"/>
      <c r="AM1722" s="138"/>
      <c r="AN1722" s="138"/>
      <c r="AO1722" s="171"/>
      <c r="AP1722" s="138"/>
      <c r="AQ1722" s="172"/>
      <c r="AR1722" s="170"/>
      <c r="AS1722" s="138"/>
      <c r="AT1722" s="138"/>
      <c r="AU1722" s="138"/>
    </row>
    <row r="1723" spans="1:47" x14ac:dyDescent="0.2">
      <c r="B1723" s="1" t="s">
        <v>4605</v>
      </c>
      <c r="G1723" s="1">
        <v>41667203</v>
      </c>
    </row>
    <row r="1725" spans="1:47" s="73" customFormat="1" ht="15" customHeight="1" x14ac:dyDescent="0.2">
      <c r="A1725" s="142"/>
      <c r="B1725" s="138"/>
      <c r="C1725" s="142"/>
      <c r="D1725" s="2023"/>
      <c r="E1725" s="138" t="s">
        <v>105</v>
      </c>
      <c r="F1725" s="863" t="s">
        <v>4575</v>
      </c>
      <c r="G1725" s="138"/>
      <c r="H1725" s="143" t="s">
        <v>4602</v>
      </c>
      <c r="I1725" s="138"/>
      <c r="J1725" s="138"/>
      <c r="K1725" s="138"/>
      <c r="L1725" s="138"/>
      <c r="M1725" s="138"/>
      <c r="N1725" s="143"/>
      <c r="O1725" s="138">
        <v>1187</v>
      </c>
      <c r="P1725" s="169">
        <v>44301</v>
      </c>
      <c r="Q1725" s="138" t="s">
        <v>4601</v>
      </c>
      <c r="R1725" s="138" t="s">
        <v>4582</v>
      </c>
      <c r="S1725" s="138" t="s">
        <v>309</v>
      </c>
      <c r="T1725" s="138" t="s">
        <v>60</v>
      </c>
      <c r="U1725" s="138" t="s">
        <v>2869</v>
      </c>
      <c r="V1725" s="170" t="s">
        <v>4431</v>
      </c>
      <c r="W1725" s="138">
        <v>1</v>
      </c>
      <c r="X1725" s="258">
        <v>15008</v>
      </c>
      <c r="Y1725" s="1636" t="s">
        <v>4442</v>
      </c>
      <c r="Z1725" s="170">
        <v>17</v>
      </c>
      <c r="AA1725" s="233">
        <v>9.9999999999999995E-7</v>
      </c>
      <c r="AB1725" s="486">
        <v>17000</v>
      </c>
      <c r="AC1725" s="975">
        <v>0</v>
      </c>
      <c r="AD1725" s="1484">
        <v>0</v>
      </c>
      <c r="AE1725" s="1484">
        <v>1</v>
      </c>
      <c r="AF1725" s="1777" t="s">
        <v>4448</v>
      </c>
      <c r="AG1725" s="1589"/>
      <c r="AH1725" s="1740">
        <v>1179</v>
      </c>
      <c r="AI1725" s="1473" t="s">
        <v>4432</v>
      </c>
      <c r="AJ1725" s="1387" t="s">
        <v>4603</v>
      </c>
      <c r="AK1725" s="138"/>
      <c r="AL1725" s="138"/>
      <c r="AM1725" s="138"/>
      <c r="AN1725" s="138"/>
      <c r="AO1725" s="171"/>
      <c r="AP1725" s="138"/>
      <c r="AQ1725" s="172"/>
      <c r="AR1725" s="170"/>
      <c r="AS1725" s="138"/>
      <c r="AT1725" s="138"/>
      <c r="AU1725" s="138"/>
    </row>
    <row r="1727" spans="1:47" s="73" customFormat="1" ht="15" customHeight="1" x14ac:dyDescent="0.2">
      <c r="A1727" s="142"/>
      <c r="B1727" s="138"/>
      <c r="C1727" s="12"/>
      <c r="D1727" s="2023"/>
      <c r="E1727" s="138"/>
      <c r="F1727" s="863" t="s">
        <v>4538</v>
      </c>
      <c r="G1727" s="486">
        <v>42161651</v>
      </c>
      <c r="H1727" s="143" t="s">
        <v>4607</v>
      </c>
      <c r="I1727" s="138">
        <v>40887796</v>
      </c>
      <c r="J1727" s="138"/>
      <c r="K1727" s="138"/>
      <c r="L1727" s="138"/>
      <c r="M1727" s="138"/>
      <c r="N1727" s="143"/>
      <c r="O1727" s="138">
        <v>1188</v>
      </c>
      <c r="P1727" s="169">
        <v>44315</v>
      </c>
      <c r="Q1727" s="138" t="s">
        <v>4606</v>
      </c>
      <c r="R1727" s="138" t="s">
        <v>4425</v>
      </c>
      <c r="S1727" s="138" t="s">
        <v>309</v>
      </c>
      <c r="T1727" s="138" t="s">
        <v>60</v>
      </c>
      <c r="U1727" s="138" t="s">
        <v>2869</v>
      </c>
      <c r="V1727" s="170" t="s">
        <v>4185</v>
      </c>
      <c r="W1727" s="138">
        <v>1</v>
      </c>
      <c r="X1727" s="258">
        <v>1309309</v>
      </c>
      <c r="Y1727" s="485"/>
      <c r="Z1727" s="170">
        <v>17</v>
      </c>
      <c r="AA1727" s="233">
        <v>2E-3</v>
      </c>
      <c r="AB1727" s="486">
        <v>17000</v>
      </c>
      <c r="AC1727" s="975">
        <v>0</v>
      </c>
      <c r="AD1727" s="1484">
        <v>0</v>
      </c>
      <c r="AE1727" s="1484">
        <v>1</v>
      </c>
      <c r="AF1727" s="1777" t="s">
        <v>4312</v>
      </c>
      <c r="AG1727" s="1589"/>
      <c r="AH1727" s="1740">
        <v>1136</v>
      </c>
      <c r="AI1727" s="1473" t="s">
        <v>3030</v>
      </c>
      <c r="AJ1727" s="1526" t="s">
        <v>4608</v>
      </c>
      <c r="AK1727" s="138"/>
      <c r="AL1727" s="138"/>
      <c r="AM1727" s="138"/>
      <c r="AN1727" s="138"/>
      <c r="AO1727" s="171"/>
      <c r="AP1727" s="138"/>
      <c r="AQ1727" s="172"/>
      <c r="AR1727" s="170"/>
      <c r="AS1727" s="138"/>
      <c r="AT1727" s="138"/>
      <c r="AU1727" s="138"/>
    </row>
    <row r="1729" spans="1:47" s="73" customFormat="1" ht="15" customHeight="1" x14ac:dyDescent="0.2">
      <c r="A1729" s="142"/>
      <c r="B1729" s="1839" t="s">
        <v>4609</v>
      </c>
      <c r="C1729" s="12"/>
      <c r="D1729" s="2065" t="s">
        <v>4614</v>
      </c>
      <c r="E1729" s="138" t="s">
        <v>328</v>
      </c>
      <c r="F1729" s="1790" t="s">
        <v>4613</v>
      </c>
      <c r="G1729" s="486">
        <v>42166610</v>
      </c>
      <c r="H1729" s="143" t="s">
        <v>4611</v>
      </c>
      <c r="I1729" s="1838">
        <v>41588768</v>
      </c>
      <c r="J1729" s="1838"/>
      <c r="K1729" s="1838"/>
      <c r="L1729" s="1838"/>
      <c r="M1729" s="1838"/>
      <c r="N1729" s="143"/>
      <c r="O1729" s="138">
        <v>1189</v>
      </c>
      <c r="P1729" s="169">
        <v>44316</v>
      </c>
      <c r="Q1729" s="138" t="s">
        <v>4610</v>
      </c>
      <c r="R1729" s="138" t="s">
        <v>4594</v>
      </c>
      <c r="S1729" s="138" t="s">
        <v>309</v>
      </c>
      <c r="T1729" s="138" t="s">
        <v>60</v>
      </c>
      <c r="U1729" s="138" t="s">
        <v>2869</v>
      </c>
      <c r="V1729" s="170" t="s">
        <v>4301</v>
      </c>
      <c r="W1729" s="138">
        <v>1</v>
      </c>
      <c r="X1729" s="653">
        <v>60032</v>
      </c>
      <c r="Y1729" s="1636" t="s">
        <v>4442</v>
      </c>
      <c r="Z1729" s="170">
        <v>17</v>
      </c>
      <c r="AA1729" s="1773">
        <v>0.14000000000000001</v>
      </c>
      <c r="AB1729" s="198">
        <v>11000</v>
      </c>
      <c r="AC1729" s="975">
        <v>0</v>
      </c>
      <c r="AD1729" s="1484">
        <v>0</v>
      </c>
      <c r="AE1729" s="1484">
        <v>1</v>
      </c>
      <c r="AF1729" s="1777"/>
      <c r="AG1729" s="1589"/>
      <c r="AH1729" s="1740">
        <v>1189</v>
      </c>
      <c r="AI1729" s="1473" t="s">
        <v>4432</v>
      </c>
      <c r="AJ1729" s="1526" t="s">
        <v>4612</v>
      </c>
      <c r="AK1729" s="138"/>
      <c r="AL1729" s="138"/>
      <c r="AM1729" s="138"/>
      <c r="AN1729" s="138"/>
      <c r="AO1729" s="171"/>
      <c r="AP1729" s="138"/>
      <c r="AQ1729" s="172"/>
      <c r="AR1729" s="170"/>
      <c r="AS1729" s="138"/>
      <c r="AT1729" s="138"/>
      <c r="AU1729" s="138"/>
    </row>
    <row r="1730" spans="1:47" s="73" customFormat="1" ht="15" customHeight="1" x14ac:dyDescent="0.2">
      <c r="A1730" s="142"/>
      <c r="B1730" s="138"/>
      <c r="C1730" s="12"/>
      <c r="D1730" s="2023"/>
      <c r="E1730" s="138" t="s">
        <v>4648</v>
      </c>
      <c r="F1730" s="863" t="s">
        <v>4318</v>
      </c>
      <c r="G1730" s="138">
        <v>42265264</v>
      </c>
      <c r="H1730" s="143" t="s">
        <v>4616</v>
      </c>
      <c r="I1730" s="143"/>
      <c r="J1730" s="143"/>
      <c r="K1730" s="143"/>
      <c r="L1730" s="143"/>
      <c r="M1730" s="143"/>
      <c r="N1730" s="143"/>
      <c r="O1730" s="138">
        <v>1190</v>
      </c>
      <c r="P1730" s="169">
        <v>44318</v>
      </c>
      <c r="Q1730" s="138" t="s">
        <v>4615</v>
      </c>
      <c r="R1730" s="138" t="s">
        <v>4424</v>
      </c>
      <c r="S1730" s="138" t="s">
        <v>309</v>
      </c>
      <c r="T1730" s="138" t="s">
        <v>60</v>
      </c>
      <c r="U1730" s="138" t="s">
        <v>2869</v>
      </c>
      <c r="V1730" s="170" t="s">
        <v>4301</v>
      </c>
      <c r="W1730" s="138">
        <v>1</v>
      </c>
      <c r="X1730" s="258">
        <v>3397688</v>
      </c>
      <c r="Y1730" s="485"/>
      <c r="Z1730" s="170">
        <v>17</v>
      </c>
      <c r="AA1730" s="1773">
        <v>2.0000000000000002E-5</v>
      </c>
      <c r="AB1730" s="486">
        <v>17000</v>
      </c>
      <c r="AC1730" s="975">
        <v>0</v>
      </c>
      <c r="AD1730" s="1484">
        <v>0</v>
      </c>
      <c r="AE1730" s="1484">
        <v>1</v>
      </c>
      <c r="AF1730" s="1777" t="s">
        <v>4305</v>
      </c>
      <c r="AG1730" s="1589"/>
      <c r="AH1730" s="1740">
        <v>1190</v>
      </c>
      <c r="AI1730" s="1476" t="s">
        <v>4432</v>
      </c>
      <c r="AJ1730" s="1526" t="s">
        <v>4619</v>
      </c>
      <c r="AK1730" s="138"/>
      <c r="AL1730" s="138"/>
      <c r="AM1730" s="138"/>
      <c r="AN1730" s="138"/>
      <c r="AO1730" s="171"/>
      <c r="AP1730" s="138"/>
      <c r="AQ1730" s="172"/>
      <c r="AR1730" s="170"/>
      <c r="AS1730" s="138"/>
      <c r="AT1730" s="138"/>
      <c r="AU1730" s="138"/>
    </row>
    <row r="1731" spans="1:47" s="73" customFormat="1" ht="15" customHeight="1" x14ac:dyDescent="0.2">
      <c r="A1731" s="142"/>
      <c r="B1731" s="138"/>
      <c r="C1731" s="12"/>
      <c r="D1731" s="2023" t="s">
        <v>2077</v>
      </c>
      <c r="E1731" s="138" t="s">
        <v>154</v>
      </c>
      <c r="F1731" s="863" t="s">
        <v>4298</v>
      </c>
      <c r="G1731" s="138">
        <v>42265979</v>
      </c>
      <c r="H1731" s="143" t="s">
        <v>4618</v>
      </c>
      <c r="I1731" s="138"/>
      <c r="J1731" s="138"/>
      <c r="K1731" s="138"/>
      <c r="L1731" s="138"/>
      <c r="M1731" s="138"/>
      <c r="N1731" s="143"/>
      <c r="O1731" s="138">
        <v>1191</v>
      </c>
      <c r="P1731" s="169">
        <v>44318</v>
      </c>
      <c r="Q1731" s="138" t="s">
        <v>4617</v>
      </c>
      <c r="R1731" s="138" t="s">
        <v>4425</v>
      </c>
      <c r="S1731" s="138" t="s">
        <v>309</v>
      </c>
      <c r="T1731" s="138" t="s">
        <v>60</v>
      </c>
      <c r="U1731" s="138" t="s">
        <v>2869</v>
      </c>
      <c r="V1731" s="170" t="s">
        <v>4185</v>
      </c>
      <c r="W1731" s="138">
        <v>1</v>
      </c>
      <c r="X1731" s="258">
        <v>1309309</v>
      </c>
      <c r="Y1731" s="485"/>
      <c r="Z1731" s="170">
        <v>17</v>
      </c>
      <c r="AA1731" s="1773">
        <v>5.0000000000000001E-4</v>
      </c>
      <c r="AB1731" s="486">
        <v>17000</v>
      </c>
      <c r="AC1731" s="975">
        <v>0</v>
      </c>
      <c r="AD1731" s="1484">
        <v>0</v>
      </c>
      <c r="AE1731" s="1484">
        <v>1</v>
      </c>
      <c r="AF1731" s="1777" t="s">
        <v>4312</v>
      </c>
      <c r="AG1731" s="1589"/>
      <c r="AH1731" s="1740">
        <v>1191</v>
      </c>
      <c r="AI1731" s="1476" t="s">
        <v>4432</v>
      </c>
      <c r="AJ1731" s="1526" t="s">
        <v>4619</v>
      </c>
      <c r="AK1731" s="138"/>
      <c r="AL1731" s="138"/>
      <c r="AM1731" s="138"/>
      <c r="AN1731" s="138"/>
      <c r="AO1731" s="171"/>
      <c r="AP1731" s="138"/>
      <c r="AQ1731" s="172"/>
      <c r="AR1731" s="170"/>
      <c r="AS1731" s="138"/>
      <c r="AT1731" s="138"/>
      <c r="AU1731" s="138"/>
    </row>
    <row r="1732" spans="1:47" s="73" customFormat="1" ht="15" customHeight="1" x14ac:dyDescent="0.2">
      <c r="A1732" s="142"/>
      <c r="B1732" s="1839" t="s">
        <v>4609</v>
      </c>
      <c r="C1732" s="12"/>
      <c r="D1732" s="2055" t="s">
        <v>3076</v>
      </c>
      <c r="E1732" s="138" t="s">
        <v>328</v>
      </c>
      <c r="F1732" s="863" t="s">
        <v>4613</v>
      </c>
      <c r="G1732" s="486">
        <v>42268420</v>
      </c>
      <c r="H1732" s="143" t="s">
        <v>4621</v>
      </c>
      <c r="I1732" s="1838"/>
      <c r="J1732" s="1838"/>
      <c r="K1732" s="1838"/>
      <c r="L1732" s="1838"/>
      <c r="M1732" s="1838"/>
      <c r="N1732" s="143"/>
      <c r="O1732" s="138">
        <v>1192</v>
      </c>
      <c r="P1732" s="169">
        <v>44318</v>
      </c>
      <c r="Q1732" s="138" t="s">
        <v>4620</v>
      </c>
      <c r="R1732" s="138" t="s">
        <v>4610</v>
      </c>
      <c r="S1732" s="138" t="s">
        <v>309</v>
      </c>
      <c r="T1732" s="138" t="s">
        <v>60</v>
      </c>
      <c r="U1732" s="138" t="s">
        <v>2869</v>
      </c>
      <c r="V1732" s="170" t="s">
        <v>4301</v>
      </c>
      <c r="W1732" s="138">
        <v>1</v>
      </c>
      <c r="X1732" s="258">
        <v>60032</v>
      </c>
      <c r="Y1732" s="1636" t="s">
        <v>4442</v>
      </c>
      <c r="Z1732" s="170">
        <v>17</v>
      </c>
      <c r="AA1732" s="1773">
        <v>0.14000000000000001</v>
      </c>
      <c r="AB1732" s="198">
        <v>11000</v>
      </c>
      <c r="AC1732" s="975">
        <v>0</v>
      </c>
      <c r="AD1732" s="1484">
        <v>0</v>
      </c>
      <c r="AE1732" s="1484">
        <v>1</v>
      </c>
      <c r="AF1732" s="1777"/>
      <c r="AG1732" s="1589"/>
      <c r="AH1732" s="1740">
        <v>1189</v>
      </c>
      <c r="AI1732" s="1473" t="s">
        <v>4432</v>
      </c>
      <c r="AJ1732" s="1526" t="s">
        <v>4622</v>
      </c>
      <c r="AK1732" s="138"/>
      <c r="AL1732" s="138"/>
      <c r="AM1732" s="138"/>
      <c r="AN1732" s="138"/>
      <c r="AO1732" s="171"/>
      <c r="AP1732" s="138"/>
      <c r="AQ1732" s="172"/>
      <c r="AR1732" s="170"/>
      <c r="AS1732" s="138"/>
      <c r="AT1732" s="138"/>
      <c r="AU1732" s="138"/>
    </row>
    <row r="1733" spans="1:47" s="73" customFormat="1" ht="15" customHeight="1" x14ac:dyDescent="0.2">
      <c r="A1733" s="142"/>
      <c r="B1733" s="1839" t="s">
        <v>4609</v>
      </c>
      <c r="C1733" s="12"/>
      <c r="D1733" s="2055" t="s">
        <v>3076</v>
      </c>
      <c r="E1733" s="138" t="s">
        <v>328</v>
      </c>
      <c r="F1733" s="863" t="s">
        <v>4585</v>
      </c>
      <c r="G1733" s="138">
        <v>42283867</v>
      </c>
      <c r="H1733" s="143" t="s">
        <v>4621</v>
      </c>
      <c r="I1733" s="1838"/>
      <c r="J1733" s="1838"/>
      <c r="K1733" s="1838"/>
      <c r="L1733" s="1838"/>
      <c r="M1733" s="1838"/>
      <c r="N1733" s="143"/>
      <c r="O1733" s="138">
        <v>1192</v>
      </c>
      <c r="P1733" s="169">
        <v>44318</v>
      </c>
      <c r="Q1733" s="138" t="s">
        <v>4620</v>
      </c>
      <c r="R1733" s="138" t="s">
        <v>4610</v>
      </c>
      <c r="S1733" s="138" t="s">
        <v>309</v>
      </c>
      <c r="T1733" s="138" t="s">
        <v>60</v>
      </c>
      <c r="U1733" s="138" t="s">
        <v>2869</v>
      </c>
      <c r="V1733" s="170" t="s">
        <v>254</v>
      </c>
      <c r="W1733" s="138">
        <v>7</v>
      </c>
      <c r="X1733" s="258">
        <v>30016</v>
      </c>
      <c r="Y1733" s="1636" t="s">
        <v>4442</v>
      </c>
      <c r="Z1733" s="170">
        <v>17</v>
      </c>
      <c r="AA1733" s="1773">
        <v>0.14000000000000001</v>
      </c>
      <c r="AB1733" s="198">
        <v>11000</v>
      </c>
      <c r="AC1733" s="975">
        <v>0</v>
      </c>
      <c r="AD1733" s="1484">
        <v>0</v>
      </c>
      <c r="AE1733" s="1484">
        <v>1</v>
      </c>
      <c r="AF1733" s="1777"/>
      <c r="AG1733" s="1589"/>
      <c r="AH1733" s="1740">
        <v>1189</v>
      </c>
      <c r="AI1733" s="1473" t="s">
        <v>4432</v>
      </c>
      <c r="AJ1733" s="1526" t="s">
        <v>4622</v>
      </c>
      <c r="AK1733" s="138"/>
      <c r="AL1733" s="138"/>
      <c r="AM1733" s="138"/>
      <c r="AN1733" s="138"/>
      <c r="AO1733" s="171"/>
      <c r="AP1733" s="138"/>
      <c r="AQ1733" s="172"/>
      <c r="AR1733" s="170"/>
      <c r="AS1733" s="138"/>
      <c r="AT1733" s="138"/>
      <c r="AU1733" s="138"/>
    </row>
    <row r="1734" spans="1:47" s="73" customFormat="1" ht="15" customHeight="1" x14ac:dyDescent="0.2">
      <c r="A1734" s="142"/>
      <c r="B1734" s="1839" t="s">
        <v>4609</v>
      </c>
      <c r="C1734" s="12"/>
      <c r="D1734" s="2065"/>
      <c r="E1734" s="138" t="s">
        <v>328</v>
      </c>
      <c r="F1734" s="1790" t="s">
        <v>4625</v>
      </c>
      <c r="G1734" s="486">
        <v>42314906</v>
      </c>
      <c r="H1734" s="143" t="s">
        <v>4624</v>
      </c>
      <c r="I1734" s="1838">
        <v>41588768</v>
      </c>
      <c r="J1734" s="1838"/>
      <c r="K1734" s="1838"/>
      <c r="L1734" s="1838"/>
      <c r="M1734" s="1838"/>
      <c r="N1734" s="143"/>
      <c r="O1734" s="138">
        <v>1193</v>
      </c>
      <c r="P1734" s="169">
        <v>44319</v>
      </c>
      <c r="Q1734" s="138" t="s">
        <v>4623</v>
      </c>
      <c r="R1734" s="138" t="s">
        <v>4610</v>
      </c>
      <c r="S1734" s="138" t="s">
        <v>309</v>
      </c>
      <c r="T1734" s="138" t="s">
        <v>60</v>
      </c>
      <c r="U1734" s="138" t="s">
        <v>2869</v>
      </c>
      <c r="V1734" s="170" t="s">
        <v>4301</v>
      </c>
      <c r="W1734" s="138">
        <v>1</v>
      </c>
      <c r="X1734" s="653">
        <v>180096</v>
      </c>
      <c r="Y1734" s="1636" t="s">
        <v>4442</v>
      </c>
      <c r="Z1734" s="170">
        <v>17</v>
      </c>
      <c r="AA1734" s="1773">
        <v>0.14000000000000001</v>
      </c>
      <c r="AB1734" s="198">
        <v>11000</v>
      </c>
      <c r="AC1734" s="975">
        <v>0</v>
      </c>
      <c r="AD1734" s="1484">
        <v>0</v>
      </c>
      <c r="AE1734" s="1484">
        <v>1</v>
      </c>
      <c r="AF1734" s="1777"/>
      <c r="AG1734" s="1589"/>
      <c r="AH1734" s="1740">
        <v>1189</v>
      </c>
      <c r="AI1734" s="1473" t="s">
        <v>4432</v>
      </c>
      <c r="AJ1734" s="1526" t="s">
        <v>4612</v>
      </c>
      <c r="AK1734" s="138"/>
      <c r="AL1734" s="138"/>
      <c r="AM1734" s="138"/>
      <c r="AN1734" s="138"/>
      <c r="AO1734" s="171"/>
      <c r="AP1734" s="138"/>
      <c r="AQ1734" s="172"/>
      <c r="AR1734" s="170"/>
      <c r="AS1734" s="138"/>
      <c r="AT1734" s="138"/>
      <c r="AU1734" s="138"/>
    </row>
    <row r="1736" spans="1:47" s="73" customFormat="1" ht="15" customHeight="1" x14ac:dyDescent="0.2">
      <c r="A1736" s="142"/>
      <c r="B1736" s="138"/>
      <c r="C1736" s="142"/>
      <c r="D1736" s="2023"/>
      <c r="E1736" s="138" t="s">
        <v>328</v>
      </c>
      <c r="F1736" s="863" t="s">
        <v>4533</v>
      </c>
      <c r="G1736" s="138"/>
      <c r="H1736" s="143" t="s">
        <v>4627</v>
      </c>
      <c r="I1736" s="1808">
        <v>42344863</v>
      </c>
      <c r="J1736" s="1808"/>
      <c r="K1736" s="1808"/>
      <c r="L1736" s="1808"/>
      <c r="M1736" s="1808"/>
      <c r="N1736" s="143"/>
      <c r="O1736" s="138">
        <v>1194</v>
      </c>
      <c r="P1736" s="169">
        <v>44320</v>
      </c>
      <c r="Q1736" s="138" t="s">
        <v>4626</v>
      </c>
      <c r="R1736" s="138" t="s">
        <v>4528</v>
      </c>
      <c r="S1736" s="138" t="s">
        <v>309</v>
      </c>
      <c r="T1736" s="138" t="s">
        <v>60</v>
      </c>
      <c r="U1736" s="138" t="s">
        <v>2869</v>
      </c>
      <c r="V1736" s="170" t="s">
        <v>4431</v>
      </c>
      <c r="W1736" s="138">
        <v>1</v>
      </c>
      <c r="X1736" s="314">
        <v>15008</v>
      </c>
      <c r="Y1736" s="1837" t="s">
        <v>4442</v>
      </c>
      <c r="Z1736" s="170">
        <v>17</v>
      </c>
      <c r="AA1736" s="233">
        <v>4.9999999999999998E-8</v>
      </c>
      <c r="AB1736" s="486">
        <v>17000</v>
      </c>
      <c r="AC1736" s="975">
        <v>0</v>
      </c>
      <c r="AD1736" s="1484">
        <v>0</v>
      </c>
      <c r="AE1736" s="1484">
        <v>1</v>
      </c>
      <c r="AF1736" s="1777" t="s">
        <v>4448</v>
      </c>
      <c r="AG1736" s="1589"/>
      <c r="AH1736" s="1740">
        <v>1167</v>
      </c>
      <c r="AI1736" s="1473" t="s">
        <v>4432</v>
      </c>
      <c r="AJ1736" s="1387" t="s">
        <v>4628</v>
      </c>
      <c r="AK1736" s="138"/>
      <c r="AL1736" s="138"/>
      <c r="AM1736" s="138"/>
      <c r="AN1736" s="138"/>
      <c r="AO1736" s="171"/>
      <c r="AP1736" s="138"/>
      <c r="AQ1736" s="172"/>
      <c r="AR1736" s="170"/>
      <c r="AS1736" s="138"/>
      <c r="AT1736" s="138"/>
      <c r="AU1736" s="138"/>
    </row>
    <row r="1738" spans="1:47" ht="15" customHeight="1" x14ac:dyDescent="0.2">
      <c r="D1738" s="2035"/>
      <c r="F1738" s="618" t="s">
        <v>4343</v>
      </c>
      <c r="H1738" s="11" t="s">
        <v>4630</v>
      </c>
      <c r="N1738" s="950"/>
      <c r="O1738" s="1">
        <v>1195</v>
      </c>
      <c r="P1738" s="66">
        <v>44320</v>
      </c>
      <c r="Q1738" s="1" t="s">
        <v>4629</v>
      </c>
      <c r="R1738" s="1" t="s">
        <v>4397</v>
      </c>
      <c r="S1738" s="1" t="s">
        <v>309</v>
      </c>
      <c r="T1738" s="1" t="s">
        <v>60</v>
      </c>
      <c r="U1738" s="1" t="s">
        <v>2869</v>
      </c>
      <c r="V1738" s="5" t="s">
        <v>254</v>
      </c>
      <c r="W1738" s="1">
        <v>7</v>
      </c>
      <c r="X1738" s="1840">
        <v>5000000</v>
      </c>
      <c r="Y1738" s="500"/>
      <c r="Z1738" s="5">
        <v>17</v>
      </c>
      <c r="AA1738" s="500">
        <v>9.9999999999999995E-7</v>
      </c>
      <c r="AB1738" s="216">
        <v>17000</v>
      </c>
      <c r="AC1738" s="651">
        <v>0</v>
      </c>
      <c r="AD1738" s="609">
        <v>0</v>
      </c>
      <c r="AE1738" s="609">
        <v>1</v>
      </c>
      <c r="AF1738" s="609" t="s">
        <v>4251</v>
      </c>
      <c r="AG1738" s="2"/>
      <c r="AH1738" s="1732">
        <v>1127</v>
      </c>
      <c r="AI1738" s="1520" t="s">
        <v>3030</v>
      </c>
      <c r="AJ1738" s="1377" t="s">
        <v>4259</v>
      </c>
    </row>
    <row r="1740" spans="1:47" s="83" customFormat="1" ht="15" customHeight="1" x14ac:dyDescent="0.2">
      <c r="A1740" s="104"/>
      <c r="B1740" s="388"/>
      <c r="C1740" s="104"/>
      <c r="D1740" s="2027" t="s">
        <v>4637</v>
      </c>
      <c r="E1740" s="325" t="s">
        <v>154</v>
      </c>
      <c r="F1740" s="1841" t="s">
        <v>4457</v>
      </c>
      <c r="G1740" s="210">
        <v>42365105</v>
      </c>
      <c r="H1740" s="166" t="s">
        <v>4632</v>
      </c>
      <c r="I1740" s="1842"/>
      <c r="J1740" s="1842"/>
      <c r="K1740" s="1842"/>
      <c r="L1740" s="1842"/>
      <c r="M1740" s="1842"/>
      <c r="N1740" s="166"/>
      <c r="O1740" s="139">
        <v>1196</v>
      </c>
      <c r="P1740" s="296">
        <v>44321</v>
      </c>
      <c r="Q1740" s="139" t="s">
        <v>4631</v>
      </c>
      <c r="R1740" s="139" t="s">
        <v>4623</v>
      </c>
      <c r="S1740" s="139" t="s">
        <v>309</v>
      </c>
      <c r="T1740" s="139" t="s">
        <v>60</v>
      </c>
      <c r="U1740" s="139" t="s">
        <v>2869</v>
      </c>
      <c r="V1740" s="297" t="s">
        <v>254</v>
      </c>
      <c r="W1740" s="139">
        <v>7</v>
      </c>
      <c r="X1740" s="324">
        <v>32160</v>
      </c>
      <c r="Y1740" s="1635" t="s">
        <v>4442</v>
      </c>
      <c r="Z1740" s="297">
        <v>17</v>
      </c>
      <c r="AA1740" s="326">
        <v>1.4999999999999999E-2</v>
      </c>
      <c r="AB1740" s="325">
        <v>36000</v>
      </c>
      <c r="AC1740" s="862">
        <v>0</v>
      </c>
      <c r="AD1740" s="610">
        <v>0</v>
      </c>
      <c r="AE1740" s="610">
        <v>1</v>
      </c>
      <c r="AF1740" s="1810"/>
      <c r="AG1740" s="1591"/>
      <c r="AH1740" s="1741">
        <v>1189</v>
      </c>
      <c r="AI1740" s="1572" t="s">
        <v>4432</v>
      </c>
      <c r="AJ1740" s="1394" t="s">
        <v>4633</v>
      </c>
      <c r="AK1740" s="139"/>
      <c r="AL1740" s="139"/>
      <c r="AM1740" s="139"/>
      <c r="AN1740" s="139"/>
      <c r="AO1740" s="299"/>
      <c r="AP1740" s="139"/>
      <c r="AQ1740" s="300"/>
      <c r="AR1740" s="297"/>
      <c r="AS1740" s="139"/>
      <c r="AT1740" s="139"/>
      <c r="AU1740" s="139"/>
    </row>
    <row r="1741" spans="1:47" s="83" customFormat="1" ht="15" customHeight="1" x14ac:dyDescent="0.2">
      <c r="A1741" s="104"/>
      <c r="B1741" s="388"/>
      <c r="C1741" s="104"/>
      <c r="D1741" s="2024" t="s">
        <v>4652</v>
      </c>
      <c r="E1741" s="325" t="s">
        <v>328</v>
      </c>
      <c r="F1741" s="1841" t="s">
        <v>4298</v>
      </c>
      <c r="G1741" s="210">
        <v>42370945</v>
      </c>
      <c r="H1741" s="166" t="s">
        <v>4636</v>
      </c>
      <c r="I1741" s="1842"/>
      <c r="J1741" s="1842"/>
      <c r="K1741" s="1842"/>
      <c r="L1741" s="1842"/>
      <c r="M1741" s="1842"/>
      <c r="N1741" s="166"/>
      <c r="O1741" s="139">
        <v>1197</v>
      </c>
      <c r="P1741" s="296">
        <v>44321</v>
      </c>
      <c r="Q1741" s="139" t="s">
        <v>4635</v>
      </c>
      <c r="R1741" s="139" t="s">
        <v>4631</v>
      </c>
      <c r="S1741" s="139" t="s">
        <v>309</v>
      </c>
      <c r="T1741" s="139" t="s">
        <v>60</v>
      </c>
      <c r="U1741" s="139" t="s">
        <v>2869</v>
      </c>
      <c r="V1741" s="297" t="s">
        <v>254</v>
      </c>
      <c r="W1741" s="139">
        <v>7</v>
      </c>
      <c r="X1741" s="324">
        <v>5360000</v>
      </c>
      <c r="Y1741" s="1635" t="s">
        <v>4442</v>
      </c>
      <c r="Z1741" s="297">
        <v>17</v>
      </c>
      <c r="AA1741" s="326">
        <v>5.0000000000000001E-4</v>
      </c>
      <c r="AB1741" s="325">
        <v>36000</v>
      </c>
      <c r="AC1741" s="862">
        <v>0</v>
      </c>
      <c r="AD1741" s="610">
        <v>0</v>
      </c>
      <c r="AE1741" s="610">
        <v>1</v>
      </c>
      <c r="AF1741" s="1810"/>
      <c r="AG1741" s="1591"/>
      <c r="AH1741" s="1741">
        <v>1189</v>
      </c>
      <c r="AI1741" s="1572" t="s">
        <v>4432</v>
      </c>
      <c r="AJ1741" s="1394" t="s">
        <v>4634</v>
      </c>
      <c r="AK1741" s="139"/>
      <c r="AL1741" s="139"/>
      <c r="AM1741" s="139"/>
      <c r="AN1741" s="139"/>
      <c r="AO1741" s="299"/>
      <c r="AP1741" s="139"/>
      <c r="AQ1741" s="300"/>
      <c r="AR1741" s="297"/>
      <c r="AS1741" s="139"/>
      <c r="AT1741" s="139"/>
      <c r="AU1741" s="139"/>
    </row>
    <row r="1742" spans="1:47" s="83" customFormat="1" ht="15" customHeight="1" x14ac:dyDescent="0.2">
      <c r="A1742" s="104"/>
      <c r="B1742" s="388"/>
      <c r="C1742" s="104"/>
      <c r="D1742" s="2027"/>
      <c r="E1742" s="325" t="s">
        <v>4644</v>
      </c>
      <c r="F1742" s="1841" t="s">
        <v>4457</v>
      </c>
      <c r="G1742" s="210"/>
      <c r="H1742" s="166" t="s">
        <v>4639</v>
      </c>
      <c r="I1742" s="1842"/>
      <c r="J1742" s="1842"/>
      <c r="K1742" s="1842"/>
      <c r="L1742" s="1842"/>
      <c r="M1742" s="1842"/>
      <c r="N1742" s="166"/>
      <c r="O1742" s="139">
        <v>1198</v>
      </c>
      <c r="P1742" s="296">
        <v>44321</v>
      </c>
      <c r="Q1742" s="139" t="s">
        <v>4638</v>
      </c>
      <c r="R1742" s="139" t="s">
        <v>4631</v>
      </c>
      <c r="S1742" s="139" t="s">
        <v>309</v>
      </c>
      <c r="T1742" s="139" t="s">
        <v>60</v>
      </c>
      <c r="U1742" s="139" t="s">
        <v>2869</v>
      </c>
      <c r="V1742" s="297" t="s">
        <v>254</v>
      </c>
      <c r="W1742" s="139">
        <v>7</v>
      </c>
      <c r="X1742" s="324">
        <v>32160</v>
      </c>
      <c r="Y1742" s="1635" t="s">
        <v>4442</v>
      </c>
      <c r="Z1742" s="297">
        <v>17</v>
      </c>
      <c r="AA1742" s="326">
        <v>0.14000000000000001</v>
      </c>
      <c r="AB1742" s="325">
        <v>36000</v>
      </c>
      <c r="AC1742" s="862">
        <v>0</v>
      </c>
      <c r="AD1742" s="610">
        <v>0</v>
      </c>
      <c r="AE1742" s="610">
        <v>1</v>
      </c>
      <c r="AF1742" s="1810"/>
      <c r="AG1742" s="1591"/>
      <c r="AH1742" s="1741">
        <v>1189</v>
      </c>
      <c r="AI1742" s="1572" t="s">
        <v>4432</v>
      </c>
      <c r="AJ1742" s="1394" t="s">
        <v>4640</v>
      </c>
      <c r="AK1742" s="139"/>
      <c r="AL1742" s="139"/>
      <c r="AM1742" s="139"/>
      <c r="AN1742" s="139"/>
      <c r="AO1742" s="299"/>
      <c r="AP1742" s="139"/>
      <c r="AQ1742" s="300"/>
      <c r="AR1742" s="297"/>
      <c r="AS1742" s="139"/>
      <c r="AT1742" s="139"/>
      <c r="AU1742" s="139"/>
    </row>
    <row r="1743" spans="1:47" s="83" customFormat="1" ht="15" customHeight="1" x14ac:dyDescent="0.2">
      <c r="A1743" s="104"/>
      <c r="B1743" s="388"/>
      <c r="C1743" s="104"/>
      <c r="D1743" s="2027" t="s">
        <v>4653</v>
      </c>
      <c r="E1743" s="325" t="s">
        <v>154</v>
      </c>
      <c r="F1743" s="1841" t="s">
        <v>4457</v>
      </c>
      <c r="G1743" s="210">
        <v>42371309</v>
      </c>
      <c r="H1743" s="166" t="s">
        <v>4642</v>
      </c>
      <c r="I1743" s="1842"/>
      <c r="J1743" s="1842"/>
      <c r="K1743" s="1842"/>
      <c r="L1743" s="1842"/>
      <c r="M1743" s="1842"/>
      <c r="N1743" s="166"/>
      <c r="O1743" s="139">
        <v>1199</v>
      </c>
      <c r="P1743" s="296">
        <v>44321</v>
      </c>
      <c r="Q1743" s="139" t="s">
        <v>4641</v>
      </c>
      <c r="R1743" s="139" t="s">
        <v>4631</v>
      </c>
      <c r="S1743" s="139" t="s">
        <v>309</v>
      </c>
      <c r="T1743" s="139" t="s">
        <v>60</v>
      </c>
      <c r="U1743" s="139" t="s">
        <v>2869</v>
      </c>
      <c r="V1743" s="634" t="s">
        <v>4301</v>
      </c>
      <c r="W1743" s="325">
        <v>1</v>
      </c>
      <c r="X1743" s="324">
        <v>32160</v>
      </c>
      <c r="Y1743" s="1635" t="s">
        <v>4442</v>
      </c>
      <c r="Z1743" s="297">
        <v>17</v>
      </c>
      <c r="AA1743" s="326">
        <v>1.4999999999999999E-2</v>
      </c>
      <c r="AB1743" s="325">
        <v>36000</v>
      </c>
      <c r="AC1743" s="862">
        <v>0</v>
      </c>
      <c r="AD1743" s="610">
        <v>0</v>
      </c>
      <c r="AE1743" s="610">
        <v>1</v>
      </c>
      <c r="AF1743" s="1810"/>
      <c r="AG1743" s="1591"/>
      <c r="AH1743" s="1741">
        <v>1189</v>
      </c>
      <c r="AI1743" s="1572" t="s">
        <v>4432</v>
      </c>
      <c r="AJ1743" s="1394" t="s">
        <v>4643</v>
      </c>
      <c r="AK1743" s="139"/>
      <c r="AL1743" s="139"/>
      <c r="AM1743" s="139"/>
      <c r="AN1743" s="139"/>
      <c r="AO1743" s="299"/>
      <c r="AP1743" s="139"/>
      <c r="AQ1743" s="300"/>
      <c r="AR1743" s="297"/>
      <c r="AS1743" s="139"/>
      <c r="AT1743" s="139"/>
      <c r="AU1743" s="139"/>
    </row>
    <row r="1744" spans="1:47" s="83" customFormat="1" ht="15" customHeight="1" x14ac:dyDescent="0.2">
      <c r="A1744" s="104"/>
      <c r="B1744" s="388"/>
      <c r="C1744" s="104"/>
      <c r="D1744" s="2024" t="s">
        <v>4654</v>
      </c>
      <c r="E1744" s="325"/>
      <c r="F1744" s="1841" t="s">
        <v>4298</v>
      </c>
      <c r="G1744" s="210">
        <v>42375387</v>
      </c>
      <c r="H1744" s="166" t="s">
        <v>4646</v>
      </c>
      <c r="I1744" s="1842"/>
      <c r="J1744" s="1842"/>
      <c r="K1744" s="1842"/>
      <c r="L1744" s="1842"/>
      <c r="M1744" s="1842"/>
      <c r="N1744" s="166"/>
      <c r="O1744" s="139">
        <v>1200</v>
      </c>
      <c r="P1744" s="296">
        <v>44321</v>
      </c>
      <c r="Q1744" s="139" t="s">
        <v>4645</v>
      </c>
      <c r="R1744" s="139" t="s">
        <v>4635</v>
      </c>
      <c r="S1744" s="139" t="s">
        <v>309</v>
      </c>
      <c r="T1744" s="139" t="s">
        <v>60</v>
      </c>
      <c r="U1744" s="139" t="s">
        <v>2869</v>
      </c>
      <c r="V1744" s="634" t="s">
        <v>4301</v>
      </c>
      <c r="W1744" s="325">
        <v>1</v>
      </c>
      <c r="X1744" s="324">
        <v>3397688</v>
      </c>
      <c r="Y1744" s="1635" t="s">
        <v>4442</v>
      </c>
      <c r="Z1744" s="297">
        <v>17</v>
      </c>
      <c r="AA1744" s="326">
        <v>5.0000000000000001E-4</v>
      </c>
      <c r="AB1744" s="325">
        <v>36000</v>
      </c>
      <c r="AC1744" s="862">
        <v>0</v>
      </c>
      <c r="AD1744" s="610">
        <v>0</v>
      </c>
      <c r="AE1744" s="610">
        <v>1</v>
      </c>
      <c r="AF1744" s="1810"/>
      <c r="AG1744" s="1591"/>
      <c r="AH1744" s="1741">
        <v>1189</v>
      </c>
      <c r="AI1744" s="1572" t="s">
        <v>4432</v>
      </c>
      <c r="AJ1744" s="1394" t="s">
        <v>4647</v>
      </c>
      <c r="AK1744" s="139"/>
      <c r="AL1744" s="139"/>
      <c r="AM1744" s="139"/>
      <c r="AN1744" s="139"/>
      <c r="AO1744" s="299"/>
      <c r="AP1744" s="139"/>
      <c r="AQ1744" s="300"/>
      <c r="AR1744" s="297"/>
      <c r="AS1744" s="139"/>
      <c r="AT1744" s="139"/>
      <c r="AU1744" s="139"/>
    </row>
    <row r="1746" spans="1:47" s="73" customFormat="1" ht="15" customHeight="1" x14ac:dyDescent="0.2">
      <c r="A1746" s="142"/>
      <c r="B1746" s="138"/>
      <c r="C1746" s="12"/>
      <c r="D1746" s="2023" t="s">
        <v>4656</v>
      </c>
      <c r="E1746" s="138" t="s">
        <v>154</v>
      </c>
      <c r="F1746" s="863" t="s">
        <v>4298</v>
      </c>
      <c r="G1746" s="138">
        <v>42402650</v>
      </c>
      <c r="H1746" s="143" t="s">
        <v>4651</v>
      </c>
      <c r="I1746" s="143">
        <v>40877296</v>
      </c>
      <c r="J1746" s="143"/>
      <c r="K1746" s="143"/>
      <c r="L1746" s="143"/>
      <c r="M1746" s="143"/>
      <c r="N1746" s="143"/>
      <c r="O1746" s="138">
        <v>1201</v>
      </c>
      <c r="P1746" s="169">
        <v>44322</v>
      </c>
      <c r="Q1746" s="138" t="s">
        <v>4650</v>
      </c>
      <c r="R1746" s="138" t="s">
        <v>4424</v>
      </c>
      <c r="S1746" s="138" t="s">
        <v>309</v>
      </c>
      <c r="T1746" s="138" t="s">
        <v>60</v>
      </c>
      <c r="U1746" s="138" t="s">
        <v>2869</v>
      </c>
      <c r="V1746" s="170" t="s">
        <v>4301</v>
      </c>
      <c r="W1746" s="138">
        <v>1</v>
      </c>
      <c r="X1746" s="258">
        <v>3397688</v>
      </c>
      <c r="Y1746" s="485"/>
      <c r="Z1746" s="170">
        <v>17</v>
      </c>
      <c r="AA1746" s="233">
        <v>5.0000000000000001E-4</v>
      </c>
      <c r="AB1746" s="486">
        <v>17000</v>
      </c>
      <c r="AC1746" s="975">
        <v>0</v>
      </c>
      <c r="AD1746" s="1484">
        <v>0</v>
      </c>
      <c r="AE1746" s="1484">
        <v>1</v>
      </c>
      <c r="AF1746" s="1777"/>
      <c r="AG1746" s="1589"/>
      <c r="AH1746" s="1740">
        <v>1135</v>
      </c>
      <c r="AI1746" s="1473" t="s">
        <v>3030</v>
      </c>
      <c r="AJ1746" s="1526" t="s">
        <v>4655</v>
      </c>
      <c r="AK1746" s="138"/>
      <c r="AL1746" s="138"/>
      <c r="AM1746" s="138"/>
      <c r="AN1746" s="138"/>
      <c r="AO1746" s="171"/>
      <c r="AP1746" s="138"/>
      <c r="AQ1746" s="172"/>
      <c r="AR1746" s="170"/>
      <c r="AS1746" s="138"/>
      <c r="AT1746" s="138"/>
      <c r="AU1746" s="138"/>
    </row>
    <row r="1748" spans="1:47" s="73" customFormat="1" ht="15" customHeight="1" x14ac:dyDescent="0.2">
      <c r="A1748" s="142"/>
      <c r="B1748" s="138"/>
      <c r="C1748" s="12"/>
      <c r="D1748" s="2023" t="s">
        <v>4660</v>
      </c>
      <c r="E1748" s="138" t="s">
        <v>328</v>
      </c>
      <c r="F1748" s="863" t="s">
        <v>4298</v>
      </c>
      <c r="G1748" s="486">
        <v>42491336</v>
      </c>
      <c r="H1748" s="143" t="s">
        <v>4659</v>
      </c>
      <c r="I1748" s="198">
        <v>42265264</v>
      </c>
      <c r="J1748" s="198"/>
      <c r="K1748" s="198"/>
      <c r="L1748" s="198"/>
      <c r="M1748" s="198"/>
      <c r="N1748" s="143"/>
      <c r="O1748" s="138">
        <v>1202</v>
      </c>
      <c r="P1748" s="169">
        <v>44325</v>
      </c>
      <c r="Q1748" s="138" t="s">
        <v>4658</v>
      </c>
      <c r="R1748" s="138" t="s">
        <v>4617</v>
      </c>
      <c r="S1748" s="138" t="s">
        <v>309</v>
      </c>
      <c r="T1748" s="138" t="s">
        <v>60</v>
      </c>
      <c r="U1748" s="138" t="s">
        <v>2869</v>
      </c>
      <c r="V1748" s="170" t="s">
        <v>4185</v>
      </c>
      <c r="W1748" s="138">
        <v>1</v>
      </c>
      <c r="X1748" s="258">
        <v>1309309</v>
      </c>
      <c r="Y1748" s="485"/>
      <c r="Z1748" s="170">
        <v>17</v>
      </c>
      <c r="AA1748" s="1773">
        <v>5.0000000000000001E-4</v>
      </c>
      <c r="AB1748" s="486">
        <v>17000</v>
      </c>
      <c r="AC1748" s="975">
        <v>0</v>
      </c>
      <c r="AD1748" s="1484">
        <v>0</v>
      </c>
      <c r="AE1748" s="1484">
        <v>1</v>
      </c>
      <c r="AF1748" s="1777" t="s">
        <v>4312</v>
      </c>
      <c r="AG1748" s="1589"/>
      <c r="AH1748" s="1740">
        <v>1191</v>
      </c>
      <c r="AI1748" s="1476" t="s">
        <v>4432</v>
      </c>
      <c r="AJ1748" s="1526" t="s">
        <v>4657</v>
      </c>
      <c r="AK1748" s="138"/>
      <c r="AL1748" s="138"/>
      <c r="AM1748" s="138"/>
      <c r="AN1748" s="138"/>
      <c r="AO1748" s="171"/>
      <c r="AP1748" s="138"/>
      <c r="AQ1748" s="172"/>
      <c r="AR1748" s="170"/>
      <c r="AS1748" s="138"/>
      <c r="AT1748" s="138"/>
      <c r="AU1748" s="138"/>
    </row>
    <row r="1750" spans="1:47" s="73" customFormat="1" ht="15" customHeight="1" x14ac:dyDescent="0.2">
      <c r="A1750" s="142"/>
      <c r="B1750" s="138"/>
      <c r="C1750" s="12"/>
      <c r="D1750" s="2023" t="s">
        <v>2758</v>
      </c>
      <c r="E1750" s="138" t="s">
        <v>154</v>
      </c>
      <c r="F1750" s="863" t="s">
        <v>4298</v>
      </c>
      <c r="G1750" s="138">
        <v>42520068</v>
      </c>
      <c r="H1750" s="143" t="s">
        <v>4662</v>
      </c>
      <c r="I1750" s="138"/>
      <c r="J1750" s="138"/>
      <c r="K1750" s="138"/>
      <c r="L1750" s="138"/>
      <c r="M1750" s="138"/>
      <c r="N1750" s="143"/>
      <c r="O1750" s="138">
        <v>1203</v>
      </c>
      <c r="P1750" s="169">
        <v>44326</v>
      </c>
      <c r="Q1750" s="138" t="s">
        <v>4661</v>
      </c>
      <c r="R1750" s="138" t="s">
        <v>4617</v>
      </c>
      <c r="S1750" s="138" t="s">
        <v>309</v>
      </c>
      <c r="T1750" s="138" t="s">
        <v>60</v>
      </c>
      <c r="U1750" s="138" t="s">
        <v>2869</v>
      </c>
      <c r="V1750" s="170" t="s">
        <v>4185</v>
      </c>
      <c r="W1750" s="138">
        <v>1</v>
      </c>
      <c r="X1750" s="258">
        <v>1309309</v>
      </c>
      <c r="Y1750" s="485"/>
      <c r="Z1750" s="170">
        <v>17</v>
      </c>
      <c r="AA1750" s="1773">
        <v>5.0000000000000001E-4</v>
      </c>
      <c r="AB1750" s="486">
        <v>17000</v>
      </c>
      <c r="AC1750" s="975">
        <v>0</v>
      </c>
      <c r="AD1750" s="1484">
        <v>0</v>
      </c>
      <c r="AE1750" s="1484">
        <v>1</v>
      </c>
      <c r="AF1750" s="1777" t="s">
        <v>4312</v>
      </c>
      <c r="AG1750" s="1589"/>
      <c r="AH1750" s="1740">
        <v>1191</v>
      </c>
      <c r="AI1750" s="1473" t="s">
        <v>4432</v>
      </c>
      <c r="AJ1750" s="1526" t="s">
        <v>4663</v>
      </c>
      <c r="AK1750" s="138"/>
      <c r="AL1750" s="138"/>
      <c r="AM1750" s="138"/>
      <c r="AN1750" s="138"/>
      <c r="AO1750" s="171"/>
      <c r="AP1750" s="138"/>
      <c r="AQ1750" s="172"/>
      <c r="AR1750" s="170"/>
      <c r="AS1750" s="138"/>
      <c r="AT1750" s="138"/>
      <c r="AU1750" s="138"/>
    </row>
    <row r="1751" spans="1:47" s="73" customFormat="1" ht="15" customHeight="1" x14ac:dyDescent="0.2">
      <c r="A1751" s="142"/>
      <c r="B1751" s="138"/>
      <c r="C1751" s="12"/>
      <c r="D1751" s="2023" t="s">
        <v>4660</v>
      </c>
      <c r="E1751" s="138" t="s">
        <v>154</v>
      </c>
      <c r="F1751" s="863" t="s">
        <v>4298</v>
      </c>
      <c r="G1751" s="138">
        <v>42520069</v>
      </c>
      <c r="H1751" s="143" t="s">
        <v>4665</v>
      </c>
      <c r="I1751" s="138"/>
      <c r="J1751" s="138"/>
      <c r="K1751" s="138"/>
      <c r="L1751" s="138"/>
      <c r="M1751" s="138"/>
      <c r="N1751" s="143"/>
      <c r="O1751" s="138">
        <v>1204</v>
      </c>
      <c r="P1751" s="169">
        <v>44326</v>
      </c>
      <c r="Q1751" s="138" t="s">
        <v>4664</v>
      </c>
      <c r="R1751" s="138" t="s">
        <v>4617</v>
      </c>
      <c r="S1751" s="138" t="s">
        <v>309</v>
      </c>
      <c r="T1751" s="138" t="s">
        <v>60</v>
      </c>
      <c r="U1751" s="138" t="s">
        <v>2869</v>
      </c>
      <c r="V1751" s="170" t="s">
        <v>4185</v>
      </c>
      <c r="W1751" s="138">
        <v>1</v>
      </c>
      <c r="X1751" s="258">
        <v>1309309</v>
      </c>
      <c r="Y1751" s="485"/>
      <c r="Z1751" s="170">
        <v>17</v>
      </c>
      <c r="AA1751" s="1773">
        <v>5.0000000000000001E-4</v>
      </c>
      <c r="AB1751" s="486">
        <v>17000</v>
      </c>
      <c r="AC1751" s="975">
        <v>0</v>
      </c>
      <c r="AD1751" s="1484">
        <v>0</v>
      </c>
      <c r="AE1751" s="1484">
        <v>1</v>
      </c>
      <c r="AF1751" s="1777" t="s">
        <v>4312</v>
      </c>
      <c r="AG1751" s="1589"/>
      <c r="AH1751" s="1740">
        <v>1191</v>
      </c>
      <c r="AI1751" s="1473" t="s">
        <v>4432</v>
      </c>
      <c r="AJ1751" s="1526" t="s">
        <v>4666</v>
      </c>
      <c r="AK1751" s="138"/>
      <c r="AL1751" s="138"/>
      <c r="AM1751" s="138"/>
      <c r="AN1751" s="138"/>
      <c r="AO1751" s="171"/>
      <c r="AP1751" s="138"/>
      <c r="AQ1751" s="172"/>
      <c r="AR1751" s="170"/>
      <c r="AS1751" s="138"/>
      <c r="AT1751" s="138"/>
      <c r="AU1751" s="138"/>
    </row>
    <row r="1753" spans="1:47" s="449" customFormat="1" ht="16" x14ac:dyDescent="0.2">
      <c r="A1753" s="1406"/>
      <c r="B1753" s="441"/>
      <c r="C1753" s="1406"/>
      <c r="D1753" s="1992" t="s">
        <v>4680</v>
      </c>
      <c r="E1753" s="441" t="s">
        <v>105</v>
      </c>
      <c r="F1753" s="1592" t="s">
        <v>4318</v>
      </c>
      <c r="G1753" s="441">
        <v>42628716</v>
      </c>
      <c r="H1753" s="442" t="s">
        <v>4670</v>
      </c>
      <c r="I1753" s="442"/>
      <c r="J1753" s="442"/>
      <c r="K1753" s="442"/>
      <c r="L1753" s="442"/>
      <c r="M1753" s="442"/>
      <c r="N1753" s="442"/>
      <c r="O1753" s="441">
        <v>1205</v>
      </c>
      <c r="P1753" s="443">
        <v>44330</v>
      </c>
      <c r="Q1753" s="441" t="s">
        <v>4669</v>
      </c>
      <c r="R1753" s="441" t="s">
        <v>4667</v>
      </c>
      <c r="S1753" s="441"/>
      <c r="V1753" s="445"/>
      <c r="W1753" s="441"/>
      <c r="X1753" s="1845">
        <v>100000</v>
      </c>
      <c r="Y1753" s="1279"/>
      <c r="Z1753" s="1846"/>
      <c r="AA1753" s="1793">
        <v>5.0000000000000001E-4</v>
      </c>
      <c r="AB1753" s="441"/>
      <c r="AC1753" s="977"/>
      <c r="AD1753" s="1491"/>
      <c r="AE1753" s="1491"/>
      <c r="AF1753" s="1491"/>
      <c r="AG1753" s="1742"/>
      <c r="AH1753" s="441">
        <v>1205</v>
      </c>
      <c r="AI1753" s="977"/>
      <c r="AJ1753" s="1338" t="s">
        <v>4668</v>
      </c>
      <c r="AK1753" s="441"/>
      <c r="AL1753" s="441"/>
      <c r="AM1753" s="441"/>
      <c r="AN1753" s="441"/>
      <c r="AO1753" s="447"/>
      <c r="AP1753" s="441"/>
      <c r="AQ1753" s="448"/>
      <c r="AR1753" s="445"/>
      <c r="AS1753" s="441"/>
      <c r="AT1753" s="441"/>
      <c r="AU1753" s="441"/>
    </row>
    <row r="1754" spans="1:47" s="449" customFormat="1" ht="16" x14ac:dyDescent="0.2">
      <c r="A1754" s="1406"/>
      <c r="B1754" s="441"/>
      <c r="C1754" s="1406"/>
      <c r="D1754" s="1992" t="s">
        <v>4682</v>
      </c>
      <c r="E1754" s="441" t="s">
        <v>105</v>
      </c>
      <c r="F1754" s="1592" t="s">
        <v>4318</v>
      </c>
      <c r="G1754" s="441">
        <v>42629224</v>
      </c>
      <c r="H1754" s="442" t="s">
        <v>4672</v>
      </c>
      <c r="I1754" s="442"/>
      <c r="J1754" s="442"/>
      <c r="K1754" s="442"/>
      <c r="L1754" s="442"/>
      <c r="M1754" s="442"/>
      <c r="N1754" s="442"/>
      <c r="O1754" s="441">
        <v>1206</v>
      </c>
      <c r="P1754" s="443">
        <v>44330</v>
      </c>
      <c r="Q1754" s="441" t="s">
        <v>4671</v>
      </c>
      <c r="R1754" s="441" t="s">
        <v>4669</v>
      </c>
      <c r="S1754" s="441"/>
      <c r="V1754" s="445"/>
      <c r="W1754" s="441"/>
      <c r="X1754" s="1845">
        <v>100000</v>
      </c>
      <c r="Y1754" s="1279"/>
      <c r="Z1754" s="1846"/>
      <c r="AA1754" s="1793">
        <v>2E-3</v>
      </c>
      <c r="AB1754" s="441"/>
      <c r="AC1754" s="977"/>
      <c r="AD1754" s="1491"/>
      <c r="AE1754" s="1491"/>
      <c r="AF1754" s="1491"/>
      <c r="AG1754" s="1742"/>
      <c r="AH1754" s="441">
        <v>1206</v>
      </c>
      <c r="AI1754" s="977"/>
      <c r="AJ1754" s="1338" t="s">
        <v>4668</v>
      </c>
      <c r="AK1754" s="441"/>
      <c r="AL1754" s="441"/>
      <c r="AM1754" s="441"/>
      <c r="AN1754" s="441"/>
      <c r="AO1754" s="447"/>
      <c r="AP1754" s="441"/>
      <c r="AQ1754" s="448"/>
      <c r="AR1754" s="445"/>
      <c r="AS1754" s="441"/>
      <c r="AT1754" s="441"/>
      <c r="AU1754" s="441"/>
    </row>
    <row r="1755" spans="1:47" s="449" customFormat="1" ht="16" x14ac:dyDescent="0.2">
      <c r="A1755" s="1406"/>
      <c r="B1755" s="441"/>
      <c r="C1755" s="1406"/>
      <c r="D1755" s="1992" t="s">
        <v>4681</v>
      </c>
      <c r="E1755" s="441" t="s">
        <v>105</v>
      </c>
      <c r="F1755" s="1592" t="s">
        <v>4318</v>
      </c>
      <c r="G1755" s="441">
        <v>42629228</v>
      </c>
      <c r="H1755" s="442" t="s">
        <v>4674</v>
      </c>
      <c r="I1755" s="442"/>
      <c r="J1755" s="442"/>
      <c r="K1755" s="442"/>
      <c r="L1755" s="442"/>
      <c r="M1755" s="442"/>
      <c r="N1755" s="442"/>
      <c r="O1755" s="441">
        <v>1207</v>
      </c>
      <c r="P1755" s="443">
        <v>44330</v>
      </c>
      <c r="Q1755" s="441" t="s">
        <v>4673</v>
      </c>
      <c r="R1755" s="441" t="s">
        <v>4669</v>
      </c>
      <c r="S1755" s="441"/>
      <c r="V1755" s="445"/>
      <c r="W1755" s="441"/>
      <c r="X1755" s="1845">
        <v>50000</v>
      </c>
      <c r="Y1755" s="1279"/>
      <c r="Z1755" s="1846"/>
      <c r="AA1755" s="1793">
        <v>2E-3</v>
      </c>
      <c r="AB1755" s="441"/>
      <c r="AC1755" s="977"/>
      <c r="AD1755" s="1491"/>
      <c r="AE1755" s="1491"/>
      <c r="AF1755" s="1491"/>
      <c r="AG1755" s="1742"/>
      <c r="AH1755" s="441">
        <v>1207</v>
      </c>
      <c r="AI1755" s="977"/>
      <c r="AJ1755" s="1338" t="s">
        <v>4668</v>
      </c>
      <c r="AK1755" s="441"/>
      <c r="AL1755" s="441"/>
      <c r="AM1755" s="441"/>
      <c r="AN1755" s="441"/>
      <c r="AO1755" s="447"/>
      <c r="AP1755" s="441"/>
      <c r="AQ1755" s="448"/>
      <c r="AR1755" s="445"/>
      <c r="AS1755" s="441"/>
      <c r="AT1755" s="441"/>
      <c r="AU1755" s="441"/>
    </row>
    <row r="1756" spans="1:47" s="449" customFormat="1" ht="16" x14ac:dyDescent="0.2">
      <c r="A1756" s="1406"/>
      <c r="B1756" s="441"/>
      <c r="C1756" s="1406"/>
      <c r="D1756" s="1992" t="s">
        <v>4689</v>
      </c>
      <c r="E1756" s="441" t="s">
        <v>105</v>
      </c>
      <c r="F1756" s="1592" t="s">
        <v>4318</v>
      </c>
      <c r="G1756" s="441">
        <v>42629352</v>
      </c>
      <c r="H1756" s="442" t="s">
        <v>4677</v>
      </c>
      <c r="I1756" s="442"/>
      <c r="J1756" s="442"/>
      <c r="K1756" s="442"/>
      <c r="L1756" s="442"/>
      <c r="M1756" s="442"/>
      <c r="N1756" s="442"/>
      <c r="O1756" s="441">
        <v>1208</v>
      </c>
      <c r="P1756" s="443">
        <v>44330</v>
      </c>
      <c r="Q1756" s="441" t="s">
        <v>4675</v>
      </c>
      <c r="R1756" s="441" t="s">
        <v>4669</v>
      </c>
      <c r="S1756" s="441"/>
      <c r="V1756" s="445"/>
      <c r="W1756" s="441"/>
      <c r="X1756" s="1845">
        <v>50000</v>
      </c>
      <c r="Y1756" s="1279"/>
      <c r="Z1756" s="1846"/>
      <c r="AA1756" s="1793">
        <v>4.0000000000000001E-3</v>
      </c>
      <c r="AB1756" s="441"/>
      <c r="AC1756" s="977"/>
      <c r="AD1756" s="1491"/>
      <c r="AE1756" s="1491"/>
      <c r="AF1756" s="1491"/>
      <c r="AG1756" s="1742"/>
      <c r="AH1756" s="441">
        <v>1208</v>
      </c>
      <c r="AI1756" s="977"/>
      <c r="AJ1756" s="1338" t="s">
        <v>4668</v>
      </c>
      <c r="AK1756" s="441"/>
      <c r="AL1756" s="441"/>
      <c r="AM1756" s="441"/>
      <c r="AN1756" s="441"/>
      <c r="AO1756" s="447"/>
      <c r="AP1756" s="441"/>
      <c r="AQ1756" s="448"/>
      <c r="AR1756" s="445"/>
      <c r="AS1756" s="441"/>
      <c r="AT1756" s="441"/>
      <c r="AU1756" s="441"/>
    </row>
    <row r="1757" spans="1:47" s="449" customFormat="1" ht="16" x14ac:dyDescent="0.2">
      <c r="A1757" s="1406"/>
      <c r="B1757" s="441"/>
      <c r="C1757" s="1406"/>
      <c r="D1757" s="1992" t="s">
        <v>4712</v>
      </c>
      <c r="E1757" s="441"/>
      <c r="F1757" s="1592"/>
      <c r="G1757" s="441">
        <v>42629724</v>
      </c>
      <c r="H1757" s="442" t="s">
        <v>4679</v>
      </c>
      <c r="I1757" s="442"/>
      <c r="J1757" s="442"/>
      <c r="K1757" s="442"/>
      <c r="L1757" s="442"/>
      <c r="M1757" s="442"/>
      <c r="N1757" s="442"/>
      <c r="O1757" s="441"/>
      <c r="P1757" s="443">
        <v>44330</v>
      </c>
      <c r="Q1757" s="441" t="s">
        <v>4667</v>
      </c>
      <c r="R1757" s="441" t="s">
        <v>4667</v>
      </c>
      <c r="S1757" s="441"/>
      <c r="V1757" s="445"/>
      <c r="W1757" s="441"/>
      <c r="X1757" s="624">
        <v>10720</v>
      </c>
      <c r="Y1757" s="441"/>
      <c r="Z1757" s="445"/>
      <c r="AA1757" s="441">
        <v>0.05</v>
      </c>
      <c r="AB1757" s="441"/>
      <c r="AC1757" s="977"/>
      <c r="AD1757" s="1491"/>
      <c r="AE1757" s="1491"/>
      <c r="AF1757" s="1491"/>
      <c r="AG1757" s="1742"/>
      <c r="AH1757" s="441"/>
      <c r="AI1757" s="977"/>
      <c r="AJ1757" s="1338" t="s">
        <v>4668</v>
      </c>
      <c r="AK1757" s="441"/>
      <c r="AL1757" s="441"/>
      <c r="AM1757" s="441"/>
      <c r="AN1757" s="441"/>
      <c r="AO1757" s="447"/>
      <c r="AP1757" s="441"/>
      <c r="AQ1757" s="448"/>
      <c r="AR1757" s="445"/>
      <c r="AS1757" s="441"/>
      <c r="AT1757" s="441"/>
      <c r="AU1757" s="441"/>
    </row>
    <row r="1758" spans="1:47" s="1852" customFormat="1" ht="16" x14ac:dyDescent="0.2">
      <c r="A1758" s="1847"/>
      <c r="B1758" s="1848"/>
      <c r="C1758" s="1847"/>
      <c r="D1758" s="2066" t="s">
        <v>4690</v>
      </c>
      <c r="E1758" s="1848" t="s">
        <v>105</v>
      </c>
      <c r="F1758" s="1849" t="s">
        <v>4318</v>
      </c>
      <c r="G1758" s="1848">
        <v>42629353</v>
      </c>
      <c r="H1758" s="1850" t="s">
        <v>4678</v>
      </c>
      <c r="I1758" s="1850"/>
      <c r="J1758" s="1850"/>
      <c r="K1758" s="1850"/>
      <c r="L1758" s="1850"/>
      <c r="M1758" s="1850"/>
      <c r="N1758" s="1850"/>
      <c r="O1758" s="1848">
        <v>1209</v>
      </c>
      <c r="P1758" s="1851">
        <v>44330</v>
      </c>
      <c r="Q1758" s="1848" t="s">
        <v>4676</v>
      </c>
      <c r="R1758" s="1848" t="s">
        <v>4669</v>
      </c>
      <c r="S1758" s="1848"/>
      <c r="V1758" s="1853"/>
      <c r="W1758" s="1848"/>
      <c r="X1758" s="1854">
        <v>200000</v>
      </c>
      <c r="Y1758" s="1855"/>
      <c r="Z1758" s="1856"/>
      <c r="AA1758" s="1857">
        <v>5.0000000000000001E-4</v>
      </c>
      <c r="AB1758" s="1848"/>
      <c r="AC1758" s="1858"/>
      <c r="AD1758" s="1859"/>
      <c r="AE1758" s="1859"/>
      <c r="AF1758" s="1859"/>
      <c r="AG1758" s="1860"/>
      <c r="AH1758" s="1848">
        <v>1209</v>
      </c>
      <c r="AI1758" s="1858"/>
      <c r="AJ1758" s="1861" t="s">
        <v>4668</v>
      </c>
      <c r="AK1758" s="1848"/>
      <c r="AL1758" s="1848"/>
      <c r="AM1758" s="1848"/>
      <c r="AN1758" s="1848"/>
      <c r="AO1758" s="1862"/>
      <c r="AP1758" s="1848"/>
      <c r="AQ1758" s="1863"/>
      <c r="AR1758" s="1853"/>
      <c r="AS1758" s="1848"/>
      <c r="AT1758" s="1848"/>
      <c r="AU1758" s="1848"/>
    </row>
    <row r="1759" spans="1:47" s="1868" customFormat="1" ht="16" x14ac:dyDescent="0.2">
      <c r="A1759" s="1864"/>
      <c r="B1759" s="1236"/>
      <c r="C1759" s="1864"/>
      <c r="D1759" s="2067" t="s">
        <v>4688</v>
      </c>
      <c r="E1759" s="1236"/>
      <c r="F1759" s="1865" t="s">
        <v>4318</v>
      </c>
      <c r="G1759" s="1236">
        <v>42630641</v>
      </c>
      <c r="H1759" s="1866" t="s">
        <v>4685</v>
      </c>
      <c r="I1759" s="1866"/>
      <c r="J1759" s="1866"/>
      <c r="K1759" s="1866"/>
      <c r="L1759" s="1866"/>
      <c r="M1759" s="1866"/>
      <c r="N1759" s="1866"/>
      <c r="O1759" s="1236">
        <v>1210</v>
      </c>
      <c r="P1759" s="1867">
        <v>44330</v>
      </c>
      <c r="Q1759" s="1236" t="s">
        <v>4684</v>
      </c>
      <c r="R1759" s="1236" t="s">
        <v>4683</v>
      </c>
      <c r="S1759" s="1236"/>
      <c r="V1759" s="1869"/>
      <c r="W1759" s="1236"/>
      <c r="X1759" s="1870">
        <v>300000</v>
      </c>
      <c r="Y1759" s="1236"/>
      <c r="Z1759" s="1869"/>
      <c r="AA1759" s="1871">
        <v>9.9999999999999995E-7</v>
      </c>
      <c r="AB1759" s="1236"/>
      <c r="AC1759" s="1872"/>
      <c r="AD1759" s="1873"/>
      <c r="AE1759" s="1873"/>
      <c r="AF1759" s="1873"/>
      <c r="AG1759" s="1874"/>
      <c r="AH1759" s="1236">
        <v>1210</v>
      </c>
      <c r="AI1759" s="1872"/>
      <c r="AJ1759" s="1875" t="s">
        <v>4686</v>
      </c>
      <c r="AK1759" s="1236"/>
      <c r="AL1759" s="1236"/>
      <c r="AM1759" s="1236"/>
      <c r="AN1759" s="1236"/>
      <c r="AO1759" s="1876"/>
      <c r="AP1759" s="1236"/>
      <c r="AQ1759" s="1877"/>
      <c r="AR1759" s="1869"/>
      <c r="AS1759" s="1236"/>
      <c r="AT1759" s="1236"/>
      <c r="AU1759" s="1236"/>
    </row>
    <row r="1760" spans="1:47" s="83" customFormat="1" ht="16" x14ac:dyDescent="0.2">
      <c r="A1760" s="104"/>
      <c r="B1760" s="139"/>
      <c r="C1760" s="104"/>
      <c r="D1760" s="1991"/>
      <c r="E1760" s="139"/>
      <c r="F1760" s="1591"/>
      <c r="G1760" s="139" t="s">
        <v>308</v>
      </c>
      <c r="H1760" s="166" t="s">
        <v>4330</v>
      </c>
      <c r="I1760" s="166"/>
      <c r="J1760" s="166"/>
      <c r="K1760" s="166"/>
      <c r="L1760" s="166"/>
      <c r="M1760" s="166"/>
      <c r="N1760" s="166"/>
      <c r="O1760" s="139">
        <v>1211</v>
      </c>
      <c r="P1760" s="296">
        <v>44330</v>
      </c>
      <c r="Q1760" s="139" t="s">
        <v>4691</v>
      </c>
      <c r="R1760" s="139" t="s">
        <v>4687</v>
      </c>
      <c r="S1760" s="139"/>
      <c r="V1760" s="297"/>
      <c r="W1760" s="139"/>
      <c r="X1760" s="260"/>
      <c r="Y1760" s="139"/>
      <c r="Z1760" s="297"/>
      <c r="AA1760" s="139"/>
      <c r="AB1760" s="139"/>
      <c r="AC1760" s="862"/>
      <c r="AD1760" s="610"/>
      <c r="AE1760" s="610"/>
      <c r="AF1760" s="610"/>
      <c r="AG1760" s="1741"/>
      <c r="AH1760" s="139">
        <v>1211</v>
      </c>
      <c r="AI1760" s="862"/>
      <c r="AJ1760" s="1337" t="s">
        <v>4698</v>
      </c>
      <c r="AK1760" s="139"/>
      <c r="AL1760" s="139"/>
      <c r="AM1760" s="139"/>
      <c r="AN1760" s="139"/>
      <c r="AO1760" s="299"/>
      <c r="AP1760" s="139"/>
      <c r="AQ1760" s="300"/>
      <c r="AR1760" s="297"/>
      <c r="AS1760" s="139"/>
      <c r="AT1760" s="139"/>
      <c r="AU1760" s="139"/>
    </row>
    <row r="1761" spans="1:47" s="83" customFormat="1" ht="16" x14ac:dyDescent="0.2">
      <c r="A1761" s="104"/>
      <c r="B1761" s="139"/>
      <c r="C1761" s="104"/>
      <c r="D1761" s="1991"/>
      <c r="E1761" s="139"/>
      <c r="F1761" s="1591"/>
      <c r="G1761" s="139" t="s">
        <v>308</v>
      </c>
      <c r="H1761" s="166" t="s">
        <v>4330</v>
      </c>
      <c r="I1761" s="166"/>
      <c r="J1761" s="166"/>
      <c r="K1761" s="166"/>
      <c r="L1761" s="166"/>
      <c r="M1761" s="166"/>
      <c r="N1761" s="166"/>
      <c r="O1761" s="139">
        <v>1212</v>
      </c>
      <c r="P1761" s="296">
        <v>44330</v>
      </c>
      <c r="Q1761" s="139" t="s">
        <v>4692</v>
      </c>
      <c r="R1761" s="139" t="s">
        <v>4691</v>
      </c>
      <c r="S1761" s="139"/>
      <c r="V1761" s="297"/>
      <c r="W1761" s="139"/>
      <c r="X1761" s="260"/>
      <c r="Y1761" s="139"/>
      <c r="Z1761" s="297"/>
      <c r="AA1761" s="139"/>
      <c r="AB1761" s="139"/>
      <c r="AC1761" s="862"/>
      <c r="AD1761" s="610"/>
      <c r="AE1761" s="610"/>
      <c r="AF1761" s="610"/>
      <c r="AG1761" s="1741"/>
      <c r="AH1761" s="139">
        <v>1212</v>
      </c>
      <c r="AI1761" s="862"/>
      <c r="AJ1761" s="1843" t="s">
        <v>4699</v>
      </c>
      <c r="AK1761" s="139"/>
      <c r="AL1761" s="139"/>
      <c r="AM1761" s="139"/>
      <c r="AN1761" s="139"/>
      <c r="AO1761" s="299"/>
      <c r="AP1761" s="139"/>
      <c r="AQ1761" s="300"/>
      <c r="AR1761" s="297"/>
      <c r="AS1761" s="139"/>
      <c r="AT1761" s="139"/>
      <c r="AU1761" s="139"/>
    </row>
    <row r="1762" spans="1:47" s="83" customFormat="1" ht="16" x14ac:dyDescent="0.2">
      <c r="A1762" s="104"/>
      <c r="B1762" s="139"/>
      <c r="C1762" s="104"/>
      <c r="D1762" s="1991"/>
      <c r="E1762" s="139"/>
      <c r="F1762" s="1591"/>
      <c r="G1762" s="139" t="s">
        <v>308</v>
      </c>
      <c r="H1762" s="166" t="s">
        <v>4330</v>
      </c>
      <c r="I1762" s="166"/>
      <c r="J1762" s="166"/>
      <c r="K1762" s="166"/>
      <c r="L1762" s="166"/>
      <c r="M1762" s="166"/>
      <c r="N1762" s="166"/>
      <c r="O1762" s="139">
        <v>1213</v>
      </c>
      <c r="P1762" s="296">
        <v>44330</v>
      </c>
      <c r="Q1762" s="139" t="s">
        <v>4693</v>
      </c>
      <c r="R1762" s="139" t="s">
        <v>4691</v>
      </c>
      <c r="S1762" s="139"/>
      <c r="V1762" s="297"/>
      <c r="W1762" s="139"/>
      <c r="X1762" s="260"/>
      <c r="Y1762" s="139"/>
      <c r="Z1762" s="297"/>
      <c r="AA1762" s="139"/>
      <c r="AB1762" s="139"/>
      <c r="AC1762" s="862"/>
      <c r="AD1762" s="610"/>
      <c r="AE1762" s="610"/>
      <c r="AF1762" s="610"/>
      <c r="AG1762" s="1741"/>
      <c r="AH1762" s="139">
        <v>1213</v>
      </c>
      <c r="AI1762" s="862"/>
      <c r="AJ1762" s="1843" t="s">
        <v>4700</v>
      </c>
      <c r="AK1762" s="139"/>
      <c r="AL1762" s="139"/>
      <c r="AM1762" s="139"/>
      <c r="AN1762" s="139"/>
      <c r="AO1762" s="299"/>
      <c r="AP1762" s="139"/>
      <c r="AQ1762" s="300"/>
      <c r="AR1762" s="297"/>
      <c r="AS1762" s="139"/>
      <c r="AT1762" s="139"/>
      <c r="AU1762" s="139"/>
    </row>
    <row r="1763" spans="1:47" s="83" customFormat="1" ht="16" x14ac:dyDescent="0.2">
      <c r="A1763" s="104"/>
      <c r="B1763" s="139"/>
      <c r="C1763" s="104"/>
      <c r="D1763" s="1991"/>
      <c r="E1763" s="139"/>
      <c r="F1763" s="1591"/>
      <c r="G1763" s="139" t="s">
        <v>308</v>
      </c>
      <c r="H1763" s="166" t="s">
        <v>4330</v>
      </c>
      <c r="I1763" s="166"/>
      <c r="J1763" s="166"/>
      <c r="K1763" s="166"/>
      <c r="L1763" s="166"/>
      <c r="M1763" s="166"/>
      <c r="N1763" s="166"/>
      <c r="O1763" s="139">
        <v>1214</v>
      </c>
      <c r="P1763" s="296">
        <v>44330</v>
      </c>
      <c r="Q1763" s="139" t="s">
        <v>4694</v>
      </c>
      <c r="R1763" s="139" t="s">
        <v>4691</v>
      </c>
      <c r="S1763" s="139"/>
      <c r="V1763" s="297"/>
      <c r="W1763" s="139"/>
      <c r="X1763" s="260"/>
      <c r="Y1763" s="139"/>
      <c r="Z1763" s="297"/>
      <c r="AA1763" s="139"/>
      <c r="AB1763" s="139"/>
      <c r="AC1763" s="862"/>
      <c r="AD1763" s="610"/>
      <c r="AE1763" s="610"/>
      <c r="AF1763" s="610"/>
      <c r="AG1763" s="1741"/>
      <c r="AH1763" s="139">
        <v>1214</v>
      </c>
      <c r="AI1763" s="862"/>
      <c r="AJ1763" s="1844" t="s">
        <v>4701</v>
      </c>
      <c r="AK1763" s="139"/>
      <c r="AL1763" s="139"/>
      <c r="AM1763" s="139"/>
      <c r="AN1763" s="139"/>
      <c r="AO1763" s="299"/>
      <c r="AP1763" s="139"/>
      <c r="AQ1763" s="300"/>
      <c r="AR1763" s="297"/>
      <c r="AS1763" s="139"/>
      <c r="AT1763" s="139"/>
      <c r="AU1763" s="139"/>
    </row>
    <row r="1764" spans="1:47" s="83" customFormat="1" ht="16" x14ac:dyDescent="0.2">
      <c r="A1764" s="104"/>
      <c r="B1764" s="139"/>
      <c r="C1764" s="104"/>
      <c r="D1764" s="1991"/>
      <c r="E1764" s="139"/>
      <c r="F1764" s="1591"/>
      <c r="G1764" s="139" t="s">
        <v>308</v>
      </c>
      <c r="H1764" s="166" t="s">
        <v>4330</v>
      </c>
      <c r="I1764" s="166"/>
      <c r="J1764" s="166"/>
      <c r="K1764" s="166"/>
      <c r="L1764" s="166"/>
      <c r="M1764" s="166"/>
      <c r="N1764" s="166"/>
      <c r="O1764" s="139">
        <v>1215</v>
      </c>
      <c r="P1764" s="296">
        <v>44330</v>
      </c>
      <c r="Q1764" s="139" t="s">
        <v>4695</v>
      </c>
      <c r="R1764" s="139" t="s">
        <v>4691</v>
      </c>
      <c r="S1764" s="139"/>
      <c r="V1764" s="297"/>
      <c r="W1764" s="139"/>
      <c r="X1764" s="260"/>
      <c r="Y1764" s="139"/>
      <c r="Z1764" s="297"/>
      <c r="AA1764" s="139"/>
      <c r="AB1764" s="139"/>
      <c r="AC1764" s="862"/>
      <c r="AD1764" s="610"/>
      <c r="AE1764" s="610"/>
      <c r="AF1764" s="610"/>
      <c r="AG1764" s="1741"/>
      <c r="AH1764" s="139">
        <v>1215</v>
      </c>
      <c r="AI1764" s="862"/>
      <c r="AJ1764" s="1844" t="s">
        <v>4702</v>
      </c>
      <c r="AK1764" s="139"/>
      <c r="AL1764" s="139"/>
      <c r="AM1764" s="139"/>
      <c r="AN1764" s="139"/>
      <c r="AO1764" s="299"/>
      <c r="AP1764" s="139"/>
      <c r="AQ1764" s="300"/>
      <c r="AR1764" s="297"/>
      <c r="AS1764" s="139"/>
      <c r="AT1764" s="139"/>
      <c r="AU1764" s="139"/>
    </row>
    <row r="1765" spans="1:47" s="83" customFormat="1" ht="16" x14ac:dyDescent="0.2">
      <c r="A1765" s="104"/>
      <c r="B1765" s="139"/>
      <c r="C1765" s="104"/>
      <c r="D1765" s="1991"/>
      <c r="E1765" s="139"/>
      <c r="F1765" s="1591"/>
      <c r="G1765" s="139" t="s">
        <v>308</v>
      </c>
      <c r="H1765" s="166" t="s">
        <v>4330</v>
      </c>
      <c r="I1765" s="166"/>
      <c r="J1765" s="166"/>
      <c r="K1765" s="166"/>
      <c r="L1765" s="166"/>
      <c r="M1765" s="166"/>
      <c r="N1765" s="166"/>
      <c r="O1765" s="139">
        <v>1216</v>
      </c>
      <c r="P1765" s="296">
        <v>44330</v>
      </c>
      <c r="Q1765" s="139" t="s">
        <v>4696</v>
      </c>
      <c r="R1765" s="139" t="s">
        <v>4691</v>
      </c>
      <c r="S1765" s="139"/>
      <c r="V1765" s="297"/>
      <c r="W1765" s="139"/>
      <c r="X1765" s="260"/>
      <c r="Y1765" s="139"/>
      <c r="Z1765" s="297"/>
      <c r="AA1765" s="139"/>
      <c r="AB1765" s="139"/>
      <c r="AC1765" s="862"/>
      <c r="AD1765" s="610"/>
      <c r="AE1765" s="610"/>
      <c r="AF1765" s="610"/>
      <c r="AG1765" s="1741"/>
      <c r="AH1765" s="139">
        <v>1216</v>
      </c>
      <c r="AI1765" s="862"/>
      <c r="AJ1765" s="1843" t="s">
        <v>4697</v>
      </c>
      <c r="AK1765" s="139"/>
      <c r="AL1765" s="139"/>
      <c r="AM1765" s="139"/>
      <c r="AN1765" s="139"/>
      <c r="AO1765" s="299"/>
      <c r="AP1765" s="139"/>
      <c r="AQ1765" s="300"/>
      <c r="AR1765" s="297"/>
      <c r="AS1765" s="139"/>
      <c r="AT1765" s="139"/>
      <c r="AU1765" s="139"/>
    </row>
    <row r="1766" spans="1:47" s="449" customFormat="1" ht="16" x14ac:dyDescent="0.2">
      <c r="A1766" s="1406"/>
      <c r="B1766" s="441"/>
      <c r="C1766" s="1406"/>
      <c r="D1766" s="1992" t="s">
        <v>4707</v>
      </c>
      <c r="E1766" s="441" t="s">
        <v>105</v>
      </c>
      <c r="F1766" s="1592" t="s">
        <v>4298</v>
      </c>
      <c r="G1766" s="441">
        <v>42631674</v>
      </c>
      <c r="H1766" s="442" t="s">
        <v>4704</v>
      </c>
      <c r="I1766" s="442"/>
      <c r="J1766" s="442"/>
      <c r="K1766" s="442"/>
      <c r="L1766" s="442"/>
      <c r="M1766" s="442"/>
      <c r="N1766" s="442"/>
      <c r="O1766" s="441">
        <v>1217</v>
      </c>
      <c r="P1766" s="443">
        <v>44330</v>
      </c>
      <c r="Q1766" s="441" t="s">
        <v>4703</v>
      </c>
      <c r="R1766" s="441" t="s">
        <v>4675</v>
      </c>
      <c r="S1766" s="441"/>
      <c r="V1766" s="445"/>
      <c r="W1766" s="441"/>
      <c r="X1766" s="1845">
        <v>25000</v>
      </c>
      <c r="Y1766" s="1279"/>
      <c r="Z1766" s="1846"/>
      <c r="AA1766" s="1793">
        <v>8.0000000000000002E-3</v>
      </c>
      <c r="AB1766" s="441"/>
      <c r="AC1766" s="977"/>
      <c r="AD1766" s="1491"/>
      <c r="AE1766" s="1491"/>
      <c r="AF1766" s="1491"/>
      <c r="AG1766" s="1742"/>
      <c r="AH1766" s="441">
        <v>1216</v>
      </c>
      <c r="AI1766" s="977"/>
      <c r="AJ1766" s="1338" t="s">
        <v>4668</v>
      </c>
      <c r="AK1766" s="441"/>
      <c r="AL1766" s="441"/>
      <c r="AM1766" s="441"/>
      <c r="AN1766" s="441"/>
      <c r="AO1766" s="447"/>
      <c r="AP1766" s="441"/>
      <c r="AQ1766" s="448"/>
      <c r="AR1766" s="445"/>
      <c r="AS1766" s="441"/>
      <c r="AT1766" s="441"/>
      <c r="AU1766" s="441"/>
    </row>
    <row r="1767" spans="1:47" s="449" customFormat="1" ht="16" x14ac:dyDescent="0.2">
      <c r="A1767" s="1406"/>
      <c r="B1767" s="441"/>
      <c r="C1767" s="1406"/>
      <c r="D1767" s="1992"/>
      <c r="E1767" s="441" t="s">
        <v>328</v>
      </c>
      <c r="F1767" s="1592" t="s">
        <v>4298</v>
      </c>
      <c r="G1767" s="441">
        <v>42631764</v>
      </c>
      <c r="H1767" s="442" t="s">
        <v>4706</v>
      </c>
      <c r="I1767" s="442"/>
      <c r="J1767" s="442"/>
      <c r="K1767" s="442"/>
      <c r="L1767" s="442"/>
      <c r="M1767" s="442"/>
      <c r="N1767" s="442"/>
      <c r="O1767" s="441">
        <v>1218</v>
      </c>
      <c r="P1767" s="443">
        <v>44330</v>
      </c>
      <c r="Q1767" s="441" t="s">
        <v>4705</v>
      </c>
      <c r="R1767" s="441" t="s">
        <v>4703</v>
      </c>
      <c r="S1767" s="441"/>
      <c r="V1767" s="445"/>
      <c r="W1767" s="441"/>
      <c r="X1767" s="1845">
        <v>25000</v>
      </c>
      <c r="Y1767" s="1279"/>
      <c r="Z1767" s="1846"/>
      <c r="AA1767" s="1793">
        <v>1.6E-2</v>
      </c>
      <c r="AB1767" s="441"/>
      <c r="AC1767" s="977"/>
      <c r="AD1767" s="1491"/>
      <c r="AE1767" s="1491"/>
      <c r="AF1767" s="1491"/>
      <c r="AG1767" s="1742"/>
      <c r="AH1767" s="441">
        <v>1216</v>
      </c>
      <c r="AI1767" s="977"/>
      <c r="AJ1767" s="1338" t="s">
        <v>4668</v>
      </c>
      <c r="AK1767" s="441"/>
      <c r="AL1767" s="441"/>
      <c r="AM1767" s="441"/>
      <c r="AN1767" s="441"/>
      <c r="AO1767" s="447"/>
      <c r="AP1767" s="441"/>
      <c r="AQ1767" s="448"/>
      <c r="AR1767" s="445"/>
      <c r="AS1767" s="441"/>
      <c r="AT1767" s="441"/>
      <c r="AU1767" s="441"/>
    </row>
    <row r="1768" spans="1:47" s="83" customFormat="1" ht="16" x14ac:dyDescent="0.2">
      <c r="A1768" s="104"/>
      <c r="B1768" s="139"/>
      <c r="C1768" s="104"/>
      <c r="D1768" s="1991"/>
      <c r="E1768" s="139"/>
      <c r="F1768" s="1591"/>
      <c r="G1768" s="139" t="s">
        <v>308</v>
      </c>
      <c r="H1768" s="166" t="s">
        <v>4330</v>
      </c>
      <c r="I1768" s="166"/>
      <c r="J1768" s="166"/>
      <c r="K1768" s="166"/>
      <c r="L1768" s="166"/>
      <c r="M1768" s="166"/>
      <c r="N1768" s="166"/>
      <c r="O1768" s="139">
        <v>1219</v>
      </c>
      <c r="P1768" s="296">
        <v>44330</v>
      </c>
      <c r="Q1768" s="139" t="s">
        <v>4708</v>
      </c>
      <c r="R1768" s="139" t="s">
        <v>4691</v>
      </c>
      <c r="S1768" s="139"/>
      <c r="V1768" s="297"/>
      <c r="W1768" s="139"/>
      <c r="X1768" s="260"/>
      <c r="Y1768" s="139"/>
      <c r="Z1768" s="297"/>
      <c r="AA1768" s="139"/>
      <c r="AB1768" s="139"/>
      <c r="AC1768" s="862"/>
      <c r="AD1768" s="610"/>
      <c r="AE1768" s="610"/>
      <c r="AF1768" s="610"/>
      <c r="AG1768" s="1741"/>
      <c r="AH1768" s="139">
        <v>1216</v>
      </c>
      <c r="AI1768" s="862"/>
      <c r="AJ1768" s="1843" t="s">
        <v>4709</v>
      </c>
      <c r="AK1768" s="139"/>
      <c r="AL1768" s="139"/>
      <c r="AM1768" s="139"/>
      <c r="AN1768" s="139"/>
      <c r="AO1768" s="299"/>
      <c r="AP1768" s="139"/>
      <c r="AQ1768" s="300"/>
      <c r="AR1768" s="297"/>
      <c r="AS1768" s="139"/>
      <c r="AT1768" s="139"/>
      <c r="AU1768" s="139"/>
    </row>
    <row r="1769" spans="1:47" s="83" customFormat="1" ht="16" x14ac:dyDescent="0.2">
      <c r="A1769" s="104"/>
      <c r="B1769" s="139"/>
      <c r="C1769" s="104"/>
      <c r="D1769" s="1991"/>
      <c r="E1769" s="139"/>
      <c r="F1769" s="1591"/>
      <c r="G1769" s="139" t="s">
        <v>308</v>
      </c>
      <c r="H1769" s="166">
        <v>42792012</v>
      </c>
      <c r="I1769" s="166"/>
      <c r="J1769" s="166"/>
      <c r="K1769" s="166"/>
      <c r="L1769" s="166"/>
      <c r="M1769" s="166"/>
      <c r="N1769" s="166"/>
      <c r="O1769" s="139">
        <v>1220</v>
      </c>
      <c r="P1769" s="296">
        <v>44330</v>
      </c>
      <c r="Q1769" s="139" t="s">
        <v>4710</v>
      </c>
      <c r="R1769" s="139" t="s">
        <v>4708</v>
      </c>
      <c r="S1769" s="139"/>
      <c r="V1769" s="297"/>
      <c r="W1769" s="139"/>
      <c r="X1769" s="260"/>
      <c r="Y1769" s="139"/>
      <c r="Z1769" s="297"/>
      <c r="AA1769" s="139"/>
      <c r="AB1769" s="139"/>
      <c r="AC1769" s="862"/>
      <c r="AD1769" s="610"/>
      <c r="AE1769" s="610"/>
      <c r="AF1769" s="610"/>
      <c r="AG1769" s="1741"/>
      <c r="AH1769" s="139">
        <v>1216</v>
      </c>
      <c r="AI1769" s="862"/>
      <c r="AJ1769" s="1843" t="s">
        <v>4711</v>
      </c>
      <c r="AK1769" s="139"/>
      <c r="AL1769" s="139"/>
      <c r="AM1769" s="139"/>
      <c r="AN1769" s="139"/>
      <c r="AO1769" s="299"/>
      <c r="AP1769" s="139"/>
      <c r="AQ1769" s="300"/>
      <c r="AR1769" s="297"/>
      <c r="AS1769" s="139"/>
      <c r="AT1769" s="139"/>
      <c r="AU1769" s="139"/>
    </row>
    <row r="1770" spans="1:47" s="83" customFormat="1" ht="16" x14ac:dyDescent="0.2">
      <c r="A1770" s="104"/>
      <c r="B1770" s="139"/>
      <c r="C1770" s="104"/>
      <c r="D1770" s="1991"/>
      <c r="E1770" s="139"/>
      <c r="F1770" s="1591"/>
      <c r="G1770" s="139" t="s">
        <v>308</v>
      </c>
      <c r="H1770" s="166" t="s">
        <v>4330</v>
      </c>
      <c r="I1770" s="166"/>
      <c r="J1770" s="166"/>
      <c r="K1770" s="166"/>
      <c r="L1770" s="166"/>
      <c r="M1770" s="166"/>
      <c r="N1770" s="166"/>
      <c r="O1770" s="139">
        <v>1221</v>
      </c>
      <c r="P1770" s="296">
        <v>44334</v>
      </c>
      <c r="Q1770" s="139" t="s">
        <v>4713</v>
      </c>
      <c r="R1770" s="139" t="s">
        <v>4708</v>
      </c>
      <c r="S1770" s="139"/>
      <c r="V1770" s="297"/>
      <c r="W1770" s="139"/>
      <c r="X1770" s="260"/>
      <c r="Y1770" s="139"/>
      <c r="Z1770" s="297"/>
      <c r="AA1770" s="139"/>
      <c r="AB1770" s="139"/>
      <c r="AC1770" s="862"/>
      <c r="AD1770" s="610"/>
      <c r="AE1770" s="610"/>
      <c r="AF1770" s="610"/>
      <c r="AG1770" s="1741"/>
      <c r="AH1770" s="139">
        <v>1216</v>
      </c>
      <c r="AI1770" s="862"/>
      <c r="AJ1770" s="1843" t="s">
        <v>4714</v>
      </c>
      <c r="AK1770" s="139"/>
      <c r="AL1770" s="139"/>
      <c r="AM1770" s="139"/>
      <c r="AN1770" s="139"/>
      <c r="AO1770" s="299"/>
      <c r="AP1770" s="139"/>
      <c r="AQ1770" s="300"/>
      <c r="AR1770" s="297"/>
      <c r="AS1770" s="139"/>
      <c r="AT1770" s="139"/>
      <c r="AU1770" s="139"/>
    </row>
    <row r="1771" spans="1:47" s="449" customFormat="1" ht="16" x14ac:dyDescent="0.2">
      <c r="A1771" s="1406"/>
      <c r="B1771" s="441"/>
      <c r="C1771" s="1406"/>
      <c r="D1771" s="1992" t="s">
        <v>4718</v>
      </c>
      <c r="E1771" s="441" t="s">
        <v>105</v>
      </c>
      <c r="F1771" s="1592" t="s">
        <v>4318</v>
      </c>
      <c r="G1771" s="441">
        <v>42702708</v>
      </c>
      <c r="H1771" s="442" t="s">
        <v>4724</v>
      </c>
      <c r="I1771" s="442"/>
      <c r="J1771" s="442"/>
      <c r="K1771" s="442"/>
      <c r="L1771" s="442"/>
      <c r="M1771" s="442"/>
      <c r="N1771" s="442"/>
      <c r="O1771" s="441">
        <v>1222</v>
      </c>
      <c r="P1771" s="443">
        <v>44334</v>
      </c>
      <c r="Q1771" s="441" t="s">
        <v>4715</v>
      </c>
      <c r="R1771" s="441" t="s">
        <v>4675</v>
      </c>
      <c r="S1771" s="441"/>
      <c r="V1771" s="445"/>
      <c r="W1771" s="441"/>
      <c r="X1771" s="1845">
        <v>25000</v>
      </c>
      <c r="Y1771" s="1279"/>
      <c r="Z1771" s="1846"/>
      <c r="AA1771" s="1793">
        <v>4.0000000000000001E-3</v>
      </c>
      <c r="AB1771" s="441"/>
      <c r="AC1771" s="977"/>
      <c r="AD1771" s="1491"/>
      <c r="AE1771" s="1491"/>
      <c r="AF1771" s="1491"/>
      <c r="AG1771" s="1742"/>
      <c r="AH1771" s="441">
        <v>1208</v>
      </c>
      <c r="AI1771" s="977"/>
      <c r="AJ1771" s="1338" t="s">
        <v>4668</v>
      </c>
      <c r="AK1771" s="441"/>
      <c r="AL1771" s="441"/>
      <c r="AM1771" s="441"/>
      <c r="AN1771" s="441"/>
      <c r="AO1771" s="447"/>
      <c r="AP1771" s="441"/>
      <c r="AQ1771" s="448"/>
      <c r="AR1771" s="445"/>
      <c r="AS1771" s="441"/>
      <c r="AT1771" s="441"/>
      <c r="AU1771" s="441"/>
    </row>
    <row r="1772" spans="1:47" s="449" customFormat="1" ht="16" x14ac:dyDescent="0.2">
      <c r="A1772" s="1406"/>
      <c r="B1772" s="441"/>
      <c r="C1772" s="1406"/>
      <c r="D1772" s="1992" t="s">
        <v>4719</v>
      </c>
      <c r="E1772" s="441" t="s">
        <v>105</v>
      </c>
      <c r="F1772" s="1592" t="s">
        <v>4318</v>
      </c>
      <c r="G1772" s="441">
        <v>42702710</v>
      </c>
      <c r="H1772" s="442" t="s">
        <v>4717</v>
      </c>
      <c r="I1772" s="442"/>
      <c r="J1772" s="442"/>
      <c r="K1772" s="442"/>
      <c r="L1772" s="442"/>
      <c r="M1772" s="442"/>
      <c r="N1772" s="442"/>
      <c r="O1772" s="441">
        <v>1223</v>
      </c>
      <c r="P1772" s="443">
        <v>44334</v>
      </c>
      <c r="Q1772" s="441" t="s">
        <v>4716</v>
      </c>
      <c r="R1772" s="441" t="s">
        <v>4675</v>
      </c>
      <c r="S1772" s="441"/>
      <c r="V1772" s="445"/>
      <c r="W1772" s="441"/>
      <c r="X1772" s="1845">
        <v>10000</v>
      </c>
      <c r="Y1772" s="1279"/>
      <c r="Z1772" s="1846"/>
      <c r="AA1772" s="1793">
        <v>4.0000000000000001E-3</v>
      </c>
      <c r="AB1772" s="441"/>
      <c r="AC1772" s="977"/>
      <c r="AD1772" s="1491"/>
      <c r="AE1772" s="1491"/>
      <c r="AF1772" s="1491"/>
      <c r="AG1772" s="1742"/>
      <c r="AH1772" s="441">
        <v>1208</v>
      </c>
      <c r="AI1772" s="977"/>
      <c r="AJ1772" s="1338" t="s">
        <v>4668</v>
      </c>
      <c r="AK1772" s="441"/>
      <c r="AL1772" s="441"/>
      <c r="AM1772" s="441"/>
      <c r="AN1772" s="441"/>
      <c r="AO1772" s="447"/>
      <c r="AP1772" s="441"/>
      <c r="AQ1772" s="448"/>
      <c r="AR1772" s="445"/>
      <c r="AS1772" s="441"/>
      <c r="AT1772" s="441"/>
      <c r="AU1772" s="441"/>
    </row>
    <row r="1773" spans="1:47" s="83" customFormat="1" ht="16" x14ac:dyDescent="0.2">
      <c r="A1773" s="104"/>
      <c r="B1773" s="139"/>
      <c r="C1773" s="104"/>
      <c r="D1773" s="1991"/>
      <c r="E1773" s="139"/>
      <c r="F1773" s="1591"/>
      <c r="G1773" s="139" t="s">
        <v>308</v>
      </c>
      <c r="H1773" s="166" t="s">
        <v>4330</v>
      </c>
      <c r="I1773" s="166"/>
      <c r="J1773" s="166"/>
      <c r="K1773" s="166"/>
      <c r="L1773" s="166"/>
      <c r="M1773" s="166"/>
      <c r="N1773" s="166"/>
      <c r="O1773" s="139">
        <v>1224</v>
      </c>
      <c r="P1773" s="296">
        <v>44334</v>
      </c>
      <c r="Q1773" s="139" t="s">
        <v>4720</v>
      </c>
      <c r="R1773" s="139" t="s">
        <v>4708</v>
      </c>
      <c r="S1773" s="139"/>
      <c r="V1773" s="297"/>
      <c r="W1773" s="139"/>
      <c r="X1773" s="260"/>
      <c r="Y1773" s="139"/>
      <c r="Z1773" s="297"/>
      <c r="AA1773" s="139"/>
      <c r="AB1773" s="139"/>
      <c r="AC1773" s="862"/>
      <c r="AD1773" s="610"/>
      <c r="AE1773" s="610"/>
      <c r="AF1773" s="610"/>
      <c r="AG1773" s="1741"/>
      <c r="AH1773" s="139">
        <v>1216</v>
      </c>
      <c r="AI1773" s="862"/>
      <c r="AJ1773" s="1843" t="s">
        <v>4722</v>
      </c>
      <c r="AK1773" s="139"/>
      <c r="AL1773" s="139"/>
      <c r="AM1773" s="139"/>
      <c r="AN1773" s="139"/>
      <c r="AO1773" s="299"/>
      <c r="AP1773" s="139"/>
      <c r="AQ1773" s="300"/>
      <c r="AR1773" s="297"/>
      <c r="AS1773" s="139"/>
      <c r="AT1773" s="139"/>
      <c r="AU1773" s="139"/>
    </row>
    <row r="1774" spans="1:47" s="83" customFormat="1" ht="16" x14ac:dyDescent="0.2">
      <c r="A1774" s="104"/>
      <c r="B1774" s="139"/>
      <c r="C1774" s="104"/>
      <c r="D1774" s="1991"/>
      <c r="E1774" s="139"/>
      <c r="F1774" s="1591"/>
      <c r="G1774" s="139" t="s">
        <v>308</v>
      </c>
      <c r="H1774" s="166" t="s">
        <v>4330</v>
      </c>
      <c r="I1774" s="166"/>
      <c r="J1774" s="166"/>
      <c r="K1774" s="166"/>
      <c r="L1774" s="166"/>
      <c r="M1774" s="166"/>
      <c r="N1774" s="166"/>
      <c r="O1774" s="139">
        <v>1225</v>
      </c>
      <c r="P1774" s="296">
        <v>44334</v>
      </c>
      <c r="Q1774" s="139" t="s">
        <v>4721</v>
      </c>
      <c r="R1774" s="139" t="s">
        <v>4708</v>
      </c>
      <c r="S1774" s="139"/>
      <c r="V1774" s="297"/>
      <c r="W1774" s="139"/>
      <c r="X1774" s="260"/>
      <c r="Y1774" s="139"/>
      <c r="Z1774" s="297"/>
      <c r="AA1774" s="139"/>
      <c r="AB1774" s="139"/>
      <c r="AC1774" s="862"/>
      <c r="AD1774" s="610"/>
      <c r="AE1774" s="610"/>
      <c r="AF1774" s="610"/>
      <c r="AG1774" s="1741"/>
      <c r="AH1774" s="139">
        <v>1216</v>
      </c>
      <c r="AI1774" s="862"/>
      <c r="AJ1774" s="1843" t="s">
        <v>4723</v>
      </c>
      <c r="AK1774" s="139"/>
      <c r="AL1774" s="139"/>
      <c r="AM1774" s="139"/>
      <c r="AN1774" s="139"/>
      <c r="AO1774" s="299"/>
      <c r="AP1774" s="139"/>
      <c r="AQ1774" s="300"/>
      <c r="AR1774" s="297"/>
      <c r="AS1774" s="139"/>
      <c r="AT1774" s="139"/>
      <c r="AU1774" s="139"/>
    </row>
    <row r="1775" spans="1:47" s="449" customFormat="1" ht="16" x14ac:dyDescent="0.2">
      <c r="A1775" s="1406"/>
      <c r="B1775" s="441"/>
      <c r="C1775" s="1406"/>
      <c r="D1775" s="1992" t="s">
        <v>4730</v>
      </c>
      <c r="E1775" s="441" t="s">
        <v>105</v>
      </c>
      <c r="F1775" s="1592" t="s">
        <v>4318</v>
      </c>
      <c r="G1775" s="441">
        <v>42705378</v>
      </c>
      <c r="H1775" s="442" t="s">
        <v>4726</v>
      </c>
      <c r="I1775" s="442"/>
      <c r="J1775" s="442"/>
      <c r="K1775" s="442"/>
      <c r="L1775" s="442"/>
      <c r="M1775" s="442"/>
      <c r="N1775" s="442"/>
      <c r="O1775" s="441">
        <v>1226</v>
      </c>
      <c r="P1775" s="443">
        <v>44334</v>
      </c>
      <c r="Q1775" s="441" t="s">
        <v>4725</v>
      </c>
      <c r="R1775" s="441" t="s">
        <v>4675</v>
      </c>
      <c r="S1775" s="441"/>
      <c r="V1775" s="445"/>
      <c r="W1775" s="441"/>
      <c r="X1775" s="1845">
        <v>100000</v>
      </c>
      <c r="Y1775" s="1279"/>
      <c r="Z1775" s="1846"/>
      <c r="AA1775" s="1793">
        <v>4.0000000000000001E-3</v>
      </c>
      <c r="AB1775" s="441"/>
      <c r="AC1775" s="977"/>
      <c r="AD1775" s="1491"/>
      <c r="AE1775" s="1491"/>
      <c r="AF1775" s="1491"/>
      <c r="AG1775" s="1742"/>
      <c r="AH1775" s="441">
        <v>1226</v>
      </c>
      <c r="AI1775" s="977"/>
      <c r="AJ1775" s="1338" t="s">
        <v>4668</v>
      </c>
      <c r="AK1775" s="441"/>
      <c r="AL1775" s="441"/>
      <c r="AM1775" s="441"/>
      <c r="AN1775" s="441"/>
      <c r="AO1775" s="447"/>
      <c r="AP1775" s="441"/>
      <c r="AQ1775" s="448"/>
      <c r="AR1775" s="445"/>
      <c r="AS1775" s="441"/>
      <c r="AT1775" s="441"/>
      <c r="AU1775" s="441"/>
    </row>
    <row r="1776" spans="1:47" s="449" customFormat="1" ht="16" x14ac:dyDescent="0.2">
      <c r="A1776" s="1406"/>
      <c r="B1776" s="441"/>
      <c r="C1776" s="1406"/>
      <c r="D1776" s="1992"/>
      <c r="E1776" s="441" t="s">
        <v>105</v>
      </c>
      <c r="F1776" s="1592" t="s">
        <v>4298</v>
      </c>
      <c r="G1776" s="441">
        <v>42705679</v>
      </c>
      <c r="H1776" s="442" t="s">
        <v>4728</v>
      </c>
      <c r="I1776" s="442"/>
      <c r="J1776" s="442"/>
      <c r="K1776" s="442"/>
      <c r="L1776" s="442"/>
      <c r="M1776" s="442"/>
      <c r="N1776" s="442"/>
      <c r="O1776" s="441">
        <v>1227</v>
      </c>
      <c r="P1776" s="443">
        <v>44334</v>
      </c>
      <c r="Q1776" s="441" t="s">
        <v>4727</v>
      </c>
      <c r="R1776" s="441" t="s">
        <v>4703</v>
      </c>
      <c r="S1776" s="441"/>
      <c r="V1776" s="445"/>
      <c r="W1776" s="441"/>
      <c r="X1776" s="624">
        <v>25000</v>
      </c>
      <c r="Y1776" s="441"/>
      <c r="Z1776" s="445"/>
      <c r="AA1776" s="1281">
        <v>8.0000000000000002E-3</v>
      </c>
      <c r="AB1776" s="441"/>
      <c r="AC1776" s="977"/>
      <c r="AD1776" s="1491"/>
      <c r="AE1776" s="1491"/>
      <c r="AF1776" s="1491"/>
      <c r="AG1776" s="1742"/>
      <c r="AH1776" s="441">
        <v>1227</v>
      </c>
      <c r="AI1776" s="977"/>
      <c r="AJ1776" s="1338" t="s">
        <v>4729</v>
      </c>
      <c r="AK1776" s="441"/>
      <c r="AL1776" s="441"/>
      <c r="AM1776" s="441"/>
      <c r="AN1776" s="441"/>
      <c r="AO1776" s="447"/>
      <c r="AP1776" s="441"/>
      <c r="AQ1776" s="448"/>
      <c r="AR1776" s="445"/>
      <c r="AS1776" s="441"/>
      <c r="AT1776" s="441"/>
      <c r="AU1776" s="441"/>
    </row>
    <row r="1777" spans="1:47" s="83" customFormat="1" ht="16" x14ac:dyDescent="0.2">
      <c r="A1777" s="104"/>
      <c r="B1777" s="139"/>
      <c r="C1777" s="104"/>
      <c r="D1777" s="1991"/>
      <c r="E1777" s="139"/>
      <c r="F1777" s="1591"/>
      <c r="G1777" s="139" t="s">
        <v>308</v>
      </c>
      <c r="H1777" s="166" t="s">
        <v>4330</v>
      </c>
      <c r="I1777" s="166"/>
      <c r="J1777" s="166"/>
      <c r="K1777" s="166"/>
      <c r="L1777" s="166"/>
      <c r="M1777" s="166"/>
      <c r="N1777" s="166"/>
      <c r="O1777" s="139">
        <v>1228</v>
      </c>
      <c r="P1777" s="296">
        <v>44334</v>
      </c>
      <c r="Q1777" s="139" t="s">
        <v>4731</v>
      </c>
      <c r="R1777" s="139" t="s">
        <v>4708</v>
      </c>
      <c r="S1777" s="139"/>
      <c r="V1777" s="297"/>
      <c r="W1777" s="139"/>
      <c r="X1777" s="260"/>
      <c r="Y1777" s="139"/>
      <c r="Z1777" s="297"/>
      <c r="AA1777" s="139"/>
      <c r="AB1777" s="139"/>
      <c r="AC1777" s="862"/>
      <c r="AD1777" s="610"/>
      <c r="AE1777" s="610"/>
      <c r="AF1777" s="610"/>
      <c r="AG1777" s="1741"/>
      <c r="AH1777" s="139">
        <v>1228</v>
      </c>
      <c r="AI1777" s="862"/>
      <c r="AJ1777" s="1843" t="s">
        <v>4732</v>
      </c>
      <c r="AK1777" s="139"/>
      <c r="AL1777" s="139"/>
      <c r="AM1777" s="139"/>
      <c r="AN1777" s="139"/>
      <c r="AO1777" s="299"/>
      <c r="AP1777" s="139"/>
      <c r="AQ1777" s="300"/>
      <c r="AR1777" s="297"/>
      <c r="AS1777" s="139"/>
      <c r="AT1777" s="139"/>
      <c r="AU1777" s="139"/>
    </row>
    <row r="1778" spans="1:47" s="83" customFormat="1" ht="16" x14ac:dyDescent="0.2">
      <c r="A1778" s="104"/>
      <c r="B1778" s="139"/>
      <c r="C1778" s="104"/>
      <c r="D1778" s="1991"/>
      <c r="E1778" s="139"/>
      <c r="F1778" s="1591"/>
      <c r="G1778" s="139" t="s">
        <v>308</v>
      </c>
      <c r="H1778" s="166" t="s">
        <v>4330</v>
      </c>
      <c r="I1778" s="166"/>
      <c r="J1778" s="166"/>
      <c r="K1778" s="166"/>
      <c r="L1778" s="166"/>
      <c r="M1778" s="166"/>
      <c r="N1778" s="166"/>
      <c r="O1778" s="139">
        <v>1229</v>
      </c>
      <c r="P1778" s="296">
        <v>44334</v>
      </c>
      <c r="Q1778" s="139" t="s">
        <v>4733</v>
      </c>
      <c r="R1778" s="139" t="s">
        <v>4708</v>
      </c>
      <c r="S1778" s="139"/>
      <c r="V1778" s="297"/>
      <c r="W1778" s="139"/>
      <c r="X1778" s="260"/>
      <c r="Y1778" s="139"/>
      <c r="Z1778" s="297"/>
      <c r="AA1778" s="139"/>
      <c r="AB1778" s="139"/>
      <c r="AC1778" s="862"/>
      <c r="AD1778" s="610"/>
      <c r="AE1778" s="610"/>
      <c r="AF1778" s="610"/>
      <c r="AG1778" s="1741"/>
      <c r="AH1778" s="139">
        <v>1229</v>
      </c>
      <c r="AI1778" s="862"/>
      <c r="AJ1778" s="1843" t="s">
        <v>4734</v>
      </c>
      <c r="AK1778" s="139"/>
      <c r="AL1778" s="139"/>
      <c r="AM1778" s="139"/>
      <c r="AN1778" s="139"/>
      <c r="AO1778" s="299"/>
      <c r="AP1778" s="139"/>
      <c r="AQ1778" s="300"/>
      <c r="AR1778" s="297"/>
      <c r="AS1778" s="139"/>
      <c r="AT1778" s="139"/>
      <c r="AU1778" s="139"/>
    </row>
    <row r="1779" spans="1:47" s="449" customFormat="1" ht="16" x14ac:dyDescent="0.2">
      <c r="A1779" s="1406"/>
      <c r="B1779" s="441"/>
      <c r="C1779" s="1406"/>
      <c r="D1779" s="1992"/>
      <c r="E1779" s="441" t="s">
        <v>105</v>
      </c>
      <c r="F1779" s="1592" t="s">
        <v>4318</v>
      </c>
      <c r="G1779" s="441">
        <v>42711060</v>
      </c>
      <c r="H1779" s="442" t="s">
        <v>4736</v>
      </c>
      <c r="I1779" s="442"/>
      <c r="J1779" s="442"/>
      <c r="K1779" s="442"/>
      <c r="L1779" s="442"/>
      <c r="M1779" s="442"/>
      <c r="N1779" s="442"/>
      <c r="O1779" s="441">
        <v>1230</v>
      </c>
      <c r="P1779" s="443">
        <v>44334</v>
      </c>
      <c r="Q1779" s="441" t="s">
        <v>4735</v>
      </c>
      <c r="R1779" s="441" t="s">
        <v>4675</v>
      </c>
      <c r="S1779" s="441"/>
      <c r="V1779" s="445"/>
      <c r="W1779" s="441"/>
      <c r="X1779" s="1845">
        <v>5000000</v>
      </c>
      <c r="Y1779" s="1279"/>
      <c r="Z1779" s="1846"/>
      <c r="AA1779" s="1793">
        <v>9.9999999999999995E-7</v>
      </c>
      <c r="AB1779" s="441"/>
      <c r="AC1779" s="977"/>
      <c r="AD1779" s="1491"/>
      <c r="AE1779" s="1491"/>
      <c r="AF1779" s="1491"/>
      <c r="AG1779" s="1742"/>
      <c r="AH1779" s="441">
        <v>1230</v>
      </c>
      <c r="AI1779" s="977"/>
      <c r="AJ1779" s="1338" t="s">
        <v>4668</v>
      </c>
      <c r="AK1779" s="441"/>
      <c r="AL1779" s="441"/>
      <c r="AM1779" s="441"/>
      <c r="AN1779" s="441"/>
      <c r="AO1779" s="447"/>
      <c r="AP1779" s="441"/>
      <c r="AQ1779" s="448"/>
      <c r="AR1779" s="445"/>
      <c r="AS1779" s="441"/>
      <c r="AT1779" s="441"/>
      <c r="AU1779" s="441"/>
    </row>
    <row r="1780" spans="1:47" s="83" customFormat="1" ht="16" x14ac:dyDescent="0.2">
      <c r="A1780" s="104"/>
      <c r="B1780" s="139"/>
      <c r="C1780" s="104"/>
      <c r="D1780" s="1991"/>
      <c r="E1780" s="139"/>
      <c r="F1780" s="1591"/>
      <c r="G1780" s="139" t="s">
        <v>308</v>
      </c>
      <c r="H1780" s="166" t="s">
        <v>4330</v>
      </c>
      <c r="I1780" s="166"/>
      <c r="J1780" s="166"/>
      <c r="K1780" s="166"/>
      <c r="L1780" s="166"/>
      <c r="M1780" s="166"/>
      <c r="N1780" s="166"/>
      <c r="O1780" s="139">
        <v>1231</v>
      </c>
      <c r="P1780" s="296">
        <v>44334</v>
      </c>
      <c r="Q1780" s="139" t="s">
        <v>4737</v>
      </c>
      <c r="R1780" s="139" t="s">
        <v>4708</v>
      </c>
      <c r="S1780" s="139"/>
      <c r="V1780" s="297"/>
      <c r="W1780" s="139"/>
      <c r="X1780" s="260"/>
      <c r="Y1780" s="139"/>
      <c r="Z1780" s="297"/>
      <c r="AA1780" s="139"/>
      <c r="AB1780" s="139"/>
      <c r="AC1780" s="862"/>
      <c r="AD1780" s="610"/>
      <c r="AE1780" s="610"/>
      <c r="AF1780" s="610"/>
      <c r="AG1780" s="1741"/>
      <c r="AH1780" s="139">
        <v>1231</v>
      </c>
      <c r="AI1780" s="862"/>
      <c r="AJ1780" s="1843" t="s">
        <v>4738</v>
      </c>
      <c r="AK1780" s="139"/>
      <c r="AL1780" s="139"/>
      <c r="AM1780" s="139"/>
      <c r="AN1780" s="139"/>
      <c r="AO1780" s="299"/>
      <c r="AP1780" s="139"/>
      <c r="AQ1780" s="300"/>
      <c r="AR1780" s="297"/>
      <c r="AS1780" s="139"/>
      <c r="AT1780" s="139"/>
      <c r="AU1780" s="139"/>
    </row>
    <row r="1781" spans="1:47" s="449" customFormat="1" ht="16" x14ac:dyDescent="0.2">
      <c r="A1781" s="1406"/>
      <c r="B1781" s="441"/>
      <c r="C1781" s="1406"/>
      <c r="D1781" s="1992"/>
      <c r="E1781" s="441" t="s">
        <v>105</v>
      </c>
      <c r="F1781" s="1592" t="s">
        <v>4457</v>
      </c>
      <c r="G1781" s="441">
        <v>42731655</v>
      </c>
      <c r="H1781" s="442" t="s">
        <v>4741</v>
      </c>
      <c r="I1781" s="442"/>
      <c r="J1781" s="442"/>
      <c r="K1781" s="442"/>
      <c r="L1781" s="442"/>
      <c r="M1781" s="442"/>
      <c r="N1781" s="442"/>
      <c r="O1781" s="441">
        <v>1232</v>
      </c>
      <c r="P1781" s="443">
        <v>44335</v>
      </c>
      <c r="Q1781" s="441" t="s">
        <v>4740</v>
      </c>
      <c r="R1781" s="441" t="s">
        <v>4675</v>
      </c>
      <c r="S1781" s="441"/>
      <c r="V1781" s="445"/>
      <c r="W1781" s="441"/>
      <c r="X1781" s="446">
        <v>50000</v>
      </c>
      <c r="Y1781" s="1280"/>
      <c r="Z1781" s="1721"/>
      <c r="AA1781" s="1878">
        <v>4.0000000000000001E-3</v>
      </c>
      <c r="AB1781" s="441"/>
      <c r="AC1781" s="977"/>
      <c r="AD1781" s="1491"/>
      <c r="AE1781" s="1491"/>
      <c r="AF1781" s="1491"/>
      <c r="AG1781" s="1742"/>
      <c r="AH1781" s="441">
        <v>1232</v>
      </c>
      <c r="AI1781" s="977"/>
      <c r="AJ1781" s="1393" t="s">
        <v>4739</v>
      </c>
      <c r="AK1781" s="441"/>
      <c r="AL1781" s="441"/>
      <c r="AM1781" s="441"/>
      <c r="AN1781" s="441"/>
      <c r="AO1781" s="447"/>
      <c r="AP1781" s="441"/>
      <c r="AQ1781" s="448"/>
      <c r="AR1781" s="445"/>
      <c r="AS1781" s="441"/>
      <c r="AT1781" s="441"/>
      <c r="AU1781" s="441"/>
    </row>
    <row r="1782" spans="1:47" s="83" customFormat="1" ht="16" x14ac:dyDescent="0.2">
      <c r="A1782" s="104"/>
      <c r="B1782" s="139"/>
      <c r="C1782" s="104"/>
      <c r="D1782" s="1991"/>
      <c r="E1782" s="139"/>
      <c r="F1782" s="1591"/>
      <c r="G1782" s="139" t="s">
        <v>308</v>
      </c>
      <c r="H1782" s="166" t="s">
        <v>4330</v>
      </c>
      <c r="I1782" s="166"/>
      <c r="J1782" s="166"/>
      <c r="K1782" s="166"/>
      <c r="L1782" s="166"/>
      <c r="M1782" s="166"/>
      <c r="N1782" s="166"/>
      <c r="O1782" s="139">
        <v>1233</v>
      </c>
      <c r="P1782" s="296">
        <v>44335</v>
      </c>
      <c r="Q1782" s="139" t="s">
        <v>4742</v>
      </c>
      <c r="R1782" s="139" t="s">
        <v>4708</v>
      </c>
      <c r="S1782" s="139"/>
      <c r="V1782" s="297"/>
      <c r="W1782" s="139"/>
      <c r="X1782" s="260"/>
      <c r="Y1782" s="139"/>
      <c r="Z1782" s="297"/>
      <c r="AA1782" s="139"/>
      <c r="AB1782" s="139"/>
      <c r="AC1782" s="862"/>
      <c r="AD1782" s="610"/>
      <c r="AE1782" s="610"/>
      <c r="AF1782" s="610"/>
      <c r="AG1782" s="1741"/>
      <c r="AH1782" s="139">
        <v>1233</v>
      </c>
      <c r="AI1782" s="862"/>
      <c r="AJ1782" s="1843" t="s">
        <v>4743</v>
      </c>
      <c r="AK1782" s="139"/>
      <c r="AL1782" s="139"/>
      <c r="AM1782" s="139"/>
      <c r="AN1782" s="139"/>
      <c r="AO1782" s="299"/>
      <c r="AP1782" s="139"/>
      <c r="AQ1782" s="300"/>
      <c r="AR1782" s="297"/>
      <c r="AS1782" s="139"/>
      <c r="AT1782" s="139"/>
      <c r="AU1782" s="139"/>
    </row>
    <row r="1783" spans="1:47" s="449" customFormat="1" ht="16" x14ac:dyDescent="0.2">
      <c r="A1783" s="1406"/>
      <c r="B1783" s="441"/>
      <c r="C1783" s="1406"/>
      <c r="D1783" s="1992" t="s">
        <v>4748</v>
      </c>
      <c r="E1783" s="441" t="s">
        <v>154</v>
      </c>
      <c r="F1783" s="1592" t="s">
        <v>4298</v>
      </c>
      <c r="G1783" s="441">
        <v>42741081</v>
      </c>
      <c r="H1783" s="442" t="s">
        <v>4745</v>
      </c>
      <c r="I1783" s="442"/>
      <c r="J1783" s="442"/>
      <c r="K1783" s="442"/>
      <c r="L1783" s="442"/>
      <c r="M1783" s="442"/>
      <c r="N1783" s="442"/>
      <c r="O1783" s="441">
        <v>1234</v>
      </c>
      <c r="P1783" s="443">
        <v>44336</v>
      </c>
      <c r="Q1783" s="441" t="s">
        <v>4744</v>
      </c>
      <c r="R1783" s="441" t="s">
        <v>4705</v>
      </c>
      <c r="S1783" s="441"/>
      <c r="V1783" s="445"/>
      <c r="W1783" s="441"/>
      <c r="X1783" s="1845">
        <v>25000</v>
      </c>
      <c r="Y1783" s="1279"/>
      <c r="Z1783" s="1846"/>
      <c r="AA1783" s="1879">
        <v>0.03</v>
      </c>
      <c r="AB1783" s="441"/>
      <c r="AC1783" s="977"/>
      <c r="AD1783" s="1491"/>
      <c r="AE1783" s="1491"/>
      <c r="AF1783" s="1491"/>
      <c r="AG1783" s="1742"/>
      <c r="AH1783" s="441">
        <v>1234</v>
      </c>
      <c r="AI1783" s="977"/>
      <c r="AJ1783" s="1338" t="s">
        <v>4668</v>
      </c>
      <c r="AK1783" s="441"/>
      <c r="AL1783" s="441"/>
      <c r="AM1783" s="441"/>
      <c r="AN1783" s="441"/>
      <c r="AO1783" s="447"/>
      <c r="AP1783" s="441"/>
      <c r="AQ1783" s="448"/>
      <c r="AR1783" s="445"/>
      <c r="AS1783" s="441"/>
      <c r="AT1783" s="441"/>
      <c r="AU1783" s="441"/>
    </row>
    <row r="1784" spans="1:47" s="449" customFormat="1" ht="16" x14ac:dyDescent="0.2">
      <c r="A1784" s="1406"/>
      <c r="B1784" s="441"/>
      <c r="C1784" s="1406"/>
      <c r="D1784" s="1992"/>
      <c r="E1784" s="441" t="s">
        <v>154</v>
      </c>
      <c r="F1784" s="1592" t="s">
        <v>4318</v>
      </c>
      <c r="G1784" s="441">
        <v>42741085</v>
      </c>
      <c r="H1784" s="442" t="s">
        <v>4747</v>
      </c>
      <c r="I1784" s="442"/>
      <c r="J1784" s="442"/>
      <c r="K1784" s="442"/>
      <c r="L1784" s="442"/>
      <c r="M1784" s="442"/>
      <c r="N1784" s="442"/>
      <c r="O1784" s="441">
        <v>1235</v>
      </c>
      <c r="P1784" s="443">
        <v>44336</v>
      </c>
      <c r="Q1784" s="441" t="s">
        <v>4746</v>
      </c>
      <c r="R1784" s="441" t="s">
        <v>4667</v>
      </c>
      <c r="S1784" s="441"/>
      <c r="V1784" s="445"/>
      <c r="W1784" s="441"/>
      <c r="X1784" s="1845">
        <v>21440</v>
      </c>
      <c r="Y1784" s="441"/>
      <c r="Z1784" s="445"/>
      <c r="AA1784" s="441">
        <v>0.05</v>
      </c>
      <c r="AB1784" s="441"/>
      <c r="AC1784" s="977"/>
      <c r="AD1784" s="1491"/>
      <c r="AE1784" s="1491"/>
      <c r="AF1784" s="1491"/>
      <c r="AG1784" s="1742"/>
      <c r="AH1784" s="441">
        <v>1235</v>
      </c>
      <c r="AI1784" s="977"/>
      <c r="AJ1784" s="1338" t="s">
        <v>4668</v>
      </c>
      <c r="AK1784" s="441"/>
      <c r="AL1784" s="441"/>
      <c r="AM1784" s="441"/>
      <c r="AN1784" s="441"/>
      <c r="AO1784" s="447"/>
      <c r="AP1784" s="441"/>
      <c r="AQ1784" s="448"/>
      <c r="AR1784" s="445"/>
      <c r="AS1784" s="441"/>
      <c r="AT1784" s="441"/>
      <c r="AU1784" s="441"/>
    </row>
    <row r="1785" spans="1:47" s="83" customFormat="1" ht="16" x14ac:dyDescent="0.2">
      <c r="A1785" s="104"/>
      <c r="B1785" s="139"/>
      <c r="C1785" s="104"/>
      <c r="D1785" s="1991"/>
      <c r="E1785" s="139"/>
      <c r="F1785" s="1591"/>
      <c r="G1785" s="139" t="s">
        <v>308</v>
      </c>
      <c r="H1785" s="166" t="s">
        <v>4330</v>
      </c>
      <c r="I1785" s="166"/>
      <c r="J1785" s="166"/>
      <c r="K1785" s="166"/>
      <c r="L1785" s="166"/>
      <c r="M1785" s="166"/>
      <c r="N1785" s="166"/>
      <c r="O1785" s="139">
        <v>1236</v>
      </c>
      <c r="P1785" s="296">
        <v>44336</v>
      </c>
      <c r="Q1785" s="139" t="s">
        <v>4749</v>
      </c>
      <c r="R1785" s="139" t="s">
        <v>4708</v>
      </c>
      <c r="S1785" s="139"/>
      <c r="V1785" s="297"/>
      <c r="W1785" s="139"/>
      <c r="X1785" s="260"/>
      <c r="Y1785" s="139"/>
      <c r="Z1785" s="297"/>
      <c r="AA1785" s="139"/>
      <c r="AB1785" s="139"/>
      <c r="AC1785" s="862"/>
      <c r="AD1785" s="610"/>
      <c r="AE1785" s="610"/>
      <c r="AF1785" s="610"/>
      <c r="AG1785" s="1741"/>
      <c r="AH1785" s="139">
        <v>1236</v>
      </c>
      <c r="AI1785" s="862"/>
      <c r="AJ1785" s="1843" t="s">
        <v>4754</v>
      </c>
      <c r="AK1785" s="139"/>
      <c r="AL1785" s="139"/>
      <c r="AM1785" s="139"/>
      <c r="AN1785" s="139"/>
      <c r="AO1785" s="299"/>
      <c r="AP1785" s="139"/>
      <c r="AQ1785" s="300"/>
      <c r="AR1785" s="297"/>
      <c r="AS1785" s="139"/>
      <c r="AT1785" s="139"/>
      <c r="AU1785" s="139"/>
    </row>
    <row r="1786" spans="1:47" s="449" customFormat="1" ht="16" x14ac:dyDescent="0.2">
      <c r="A1786" s="1406"/>
      <c r="B1786" s="441"/>
      <c r="C1786" s="1406"/>
      <c r="D1786" s="1992"/>
      <c r="E1786" s="441" t="s">
        <v>328</v>
      </c>
      <c r="F1786" s="1592" t="s">
        <v>4318</v>
      </c>
      <c r="G1786" s="441">
        <v>42786796</v>
      </c>
      <c r="H1786" s="442" t="s">
        <v>4750</v>
      </c>
      <c r="I1786" s="442"/>
      <c r="J1786" s="442"/>
      <c r="K1786" s="442"/>
      <c r="L1786" s="442"/>
      <c r="M1786" s="442"/>
      <c r="N1786" s="442"/>
      <c r="O1786" s="441">
        <v>1237</v>
      </c>
      <c r="P1786" s="443">
        <v>44339</v>
      </c>
      <c r="Q1786" s="441" t="s">
        <v>4751</v>
      </c>
      <c r="R1786" s="441" t="s">
        <v>4744</v>
      </c>
      <c r="S1786" s="441"/>
      <c r="V1786" s="445"/>
      <c r="W1786" s="441"/>
      <c r="X1786" s="1845">
        <v>10720</v>
      </c>
      <c r="Y1786" s="1279"/>
      <c r="Z1786" s="1846"/>
      <c r="AA1786" s="1879">
        <v>0.03</v>
      </c>
      <c r="AB1786" s="441"/>
      <c r="AC1786" s="977"/>
      <c r="AD1786" s="1491"/>
      <c r="AE1786" s="1491"/>
      <c r="AF1786" s="1491"/>
      <c r="AG1786" s="1742"/>
      <c r="AH1786" s="441">
        <v>1237</v>
      </c>
      <c r="AI1786" s="977"/>
      <c r="AJ1786" s="1338" t="s">
        <v>4668</v>
      </c>
      <c r="AK1786" s="441"/>
      <c r="AL1786" s="441"/>
      <c r="AM1786" s="441"/>
      <c r="AN1786" s="441"/>
      <c r="AO1786" s="447"/>
      <c r="AP1786" s="441"/>
      <c r="AQ1786" s="448"/>
      <c r="AR1786" s="445"/>
      <c r="AS1786" s="441"/>
      <c r="AT1786" s="441"/>
      <c r="AU1786" s="441"/>
    </row>
    <row r="1787" spans="1:47" s="83" customFormat="1" ht="16" x14ac:dyDescent="0.2">
      <c r="A1787" s="104"/>
      <c r="B1787" s="139"/>
      <c r="C1787" s="104"/>
      <c r="D1787" s="1991"/>
      <c r="E1787" s="139"/>
      <c r="F1787" s="1591"/>
      <c r="G1787" s="139" t="s">
        <v>308</v>
      </c>
      <c r="H1787" s="166" t="s">
        <v>4330</v>
      </c>
      <c r="I1787" s="166"/>
      <c r="J1787" s="166"/>
      <c r="K1787" s="166"/>
      <c r="L1787" s="166"/>
      <c r="M1787" s="166"/>
      <c r="N1787" s="166"/>
      <c r="O1787" s="139">
        <v>1238</v>
      </c>
      <c r="P1787" s="296">
        <v>44339</v>
      </c>
      <c r="Q1787" s="139" t="s">
        <v>4752</v>
      </c>
      <c r="R1787" s="139" t="s">
        <v>4708</v>
      </c>
      <c r="S1787" s="139"/>
      <c r="V1787" s="297"/>
      <c r="W1787" s="139"/>
      <c r="X1787" s="260"/>
      <c r="Y1787" s="139"/>
      <c r="Z1787" s="297"/>
      <c r="AA1787" s="139"/>
      <c r="AB1787" s="139"/>
      <c r="AC1787" s="862"/>
      <c r="AD1787" s="610"/>
      <c r="AE1787" s="610"/>
      <c r="AF1787" s="610"/>
      <c r="AG1787" s="1741"/>
      <c r="AH1787" s="139">
        <v>1238</v>
      </c>
      <c r="AI1787" s="862"/>
      <c r="AJ1787" s="1843" t="s">
        <v>4753</v>
      </c>
      <c r="AK1787" s="139"/>
      <c r="AL1787" s="139"/>
      <c r="AM1787" s="139"/>
      <c r="AN1787" s="139"/>
      <c r="AO1787" s="299"/>
      <c r="AP1787" s="139"/>
      <c r="AQ1787" s="300"/>
      <c r="AR1787" s="297"/>
      <c r="AS1787" s="139"/>
      <c r="AT1787" s="139"/>
      <c r="AU1787" s="139"/>
    </row>
    <row r="1788" spans="1:47" s="83" customFormat="1" ht="16" x14ac:dyDescent="0.2">
      <c r="A1788" s="104"/>
      <c r="B1788" s="139"/>
      <c r="C1788" s="104"/>
      <c r="D1788" s="1991"/>
      <c r="E1788" s="139"/>
      <c r="F1788" s="1591"/>
      <c r="G1788" s="139" t="s">
        <v>308</v>
      </c>
      <c r="H1788" s="166" t="s">
        <v>4330</v>
      </c>
      <c r="I1788" s="166"/>
      <c r="J1788" s="166"/>
      <c r="K1788" s="166"/>
      <c r="L1788" s="166"/>
      <c r="M1788" s="166"/>
      <c r="N1788" s="166"/>
      <c r="O1788" s="139">
        <v>1239</v>
      </c>
      <c r="P1788" s="296">
        <v>44339</v>
      </c>
      <c r="Q1788" s="139" t="s">
        <v>4755</v>
      </c>
      <c r="R1788" s="139" t="s">
        <v>4708</v>
      </c>
      <c r="S1788" s="139"/>
      <c r="V1788" s="297"/>
      <c r="W1788" s="139"/>
      <c r="X1788" s="260"/>
      <c r="Y1788" s="139"/>
      <c r="Z1788" s="297"/>
      <c r="AA1788" s="139"/>
      <c r="AB1788" s="139"/>
      <c r="AC1788" s="862"/>
      <c r="AD1788" s="610"/>
      <c r="AE1788" s="610"/>
      <c r="AF1788" s="610"/>
      <c r="AG1788" s="1741"/>
      <c r="AH1788" s="139">
        <v>1239</v>
      </c>
      <c r="AI1788" s="862"/>
      <c r="AJ1788" s="1843" t="s">
        <v>4756</v>
      </c>
      <c r="AK1788" s="139"/>
      <c r="AL1788" s="139"/>
      <c r="AM1788" s="139"/>
      <c r="AN1788" s="139"/>
      <c r="AO1788" s="299"/>
      <c r="AP1788" s="139"/>
      <c r="AQ1788" s="300"/>
      <c r="AR1788" s="297"/>
      <c r="AS1788" s="139"/>
      <c r="AT1788" s="139"/>
      <c r="AU1788" s="139"/>
    </row>
    <row r="1789" spans="1:47" s="73" customFormat="1" ht="15" customHeight="1" x14ac:dyDescent="0.2">
      <c r="A1789" s="142"/>
      <c r="B1789" s="138"/>
      <c r="C1789" s="12"/>
      <c r="D1789" s="2023" t="s">
        <v>4772</v>
      </c>
      <c r="E1789" s="138"/>
      <c r="F1789" s="863" t="s">
        <v>4298</v>
      </c>
      <c r="G1789" s="138">
        <v>42788916</v>
      </c>
      <c r="H1789" s="143" t="s">
        <v>4758</v>
      </c>
      <c r="I1789" s="143"/>
      <c r="J1789" s="143"/>
      <c r="K1789" s="143"/>
      <c r="L1789" s="143"/>
      <c r="M1789" s="143"/>
      <c r="N1789" s="143"/>
      <c r="O1789" s="138">
        <v>1240</v>
      </c>
      <c r="P1789" s="169">
        <v>44339</v>
      </c>
      <c r="Q1789" s="138" t="s">
        <v>4757</v>
      </c>
      <c r="R1789" s="138" t="s">
        <v>4615</v>
      </c>
      <c r="S1789" s="138" t="s">
        <v>309</v>
      </c>
      <c r="T1789" s="138" t="s">
        <v>60</v>
      </c>
      <c r="U1789" s="138" t="s">
        <v>2869</v>
      </c>
      <c r="V1789" s="170" t="s">
        <v>4301</v>
      </c>
      <c r="W1789" s="138">
        <v>1</v>
      </c>
      <c r="X1789" s="314">
        <v>870777</v>
      </c>
      <c r="Y1789" s="485"/>
      <c r="Z1789" s="170">
        <v>17</v>
      </c>
      <c r="AA1789" s="233">
        <v>5.0000000000000001E-4</v>
      </c>
      <c r="AB1789" s="486">
        <v>17000</v>
      </c>
      <c r="AC1789" s="975">
        <v>0</v>
      </c>
      <c r="AD1789" s="1484">
        <v>0</v>
      </c>
      <c r="AE1789" s="1484">
        <v>1</v>
      </c>
      <c r="AF1789" s="1777" t="s">
        <v>4305</v>
      </c>
      <c r="AG1789" s="1589"/>
      <c r="AH1789" s="138">
        <v>1240</v>
      </c>
      <c r="AI1789" s="1881" t="s">
        <v>4432</v>
      </c>
      <c r="AJ1789" s="1526" t="s">
        <v>4762</v>
      </c>
      <c r="AK1789" s="138"/>
      <c r="AL1789" s="138"/>
      <c r="AM1789" s="138"/>
      <c r="AN1789" s="138"/>
      <c r="AO1789" s="171"/>
      <c r="AP1789" s="138"/>
      <c r="AQ1789" s="172"/>
      <c r="AR1789" s="170"/>
      <c r="AS1789" s="138"/>
      <c r="AT1789" s="138"/>
      <c r="AU1789" s="138"/>
    </row>
    <row r="1790" spans="1:47" s="449" customFormat="1" ht="16" x14ac:dyDescent="0.2">
      <c r="A1790" s="1406"/>
      <c r="B1790" s="441"/>
      <c r="C1790" s="1406"/>
      <c r="D1790" s="1992" t="s">
        <v>4761</v>
      </c>
      <c r="E1790" s="441" t="s">
        <v>105</v>
      </c>
      <c r="F1790" s="1592" t="s">
        <v>4318</v>
      </c>
      <c r="G1790" s="441">
        <v>42788826</v>
      </c>
      <c r="H1790" s="442" t="s">
        <v>4760</v>
      </c>
      <c r="I1790" s="442"/>
      <c r="J1790" s="442"/>
      <c r="K1790" s="442"/>
      <c r="L1790" s="442"/>
      <c r="M1790" s="442"/>
      <c r="N1790" s="442"/>
      <c r="O1790" s="441">
        <v>1241</v>
      </c>
      <c r="P1790" s="443">
        <v>44339</v>
      </c>
      <c r="Q1790" s="441" t="s">
        <v>4759</v>
      </c>
      <c r="R1790" s="441" t="s">
        <v>4735</v>
      </c>
      <c r="S1790" s="441"/>
      <c r="V1790" s="445"/>
      <c r="W1790" s="441"/>
      <c r="X1790" s="1845">
        <v>1500000</v>
      </c>
      <c r="Y1790" s="1279"/>
      <c r="Z1790" s="1846"/>
      <c r="AA1790" s="1281">
        <v>9.9999999999999995E-7</v>
      </c>
      <c r="AB1790" s="441"/>
      <c r="AC1790" s="977"/>
      <c r="AD1790" s="1491"/>
      <c r="AE1790" s="1491"/>
      <c r="AF1790" s="1491"/>
      <c r="AG1790" s="1742"/>
      <c r="AH1790" s="441">
        <v>1241</v>
      </c>
      <c r="AI1790" s="977"/>
      <c r="AJ1790" s="1338" t="s">
        <v>4668</v>
      </c>
      <c r="AK1790" s="441"/>
      <c r="AL1790" s="441"/>
      <c r="AM1790" s="441"/>
      <c r="AN1790" s="441"/>
      <c r="AO1790" s="447"/>
      <c r="AP1790" s="441"/>
      <c r="AQ1790" s="448"/>
      <c r="AR1790" s="445"/>
      <c r="AS1790" s="441"/>
      <c r="AT1790" s="441"/>
      <c r="AU1790" s="441"/>
    </row>
    <row r="1791" spans="1:47" s="73" customFormat="1" ht="15" customHeight="1" x14ac:dyDescent="0.2">
      <c r="A1791" s="142"/>
      <c r="B1791" s="138"/>
      <c r="C1791" s="12"/>
      <c r="D1791" s="2023" t="s">
        <v>4773</v>
      </c>
      <c r="E1791" s="138"/>
      <c r="F1791" s="863" t="s">
        <v>4298</v>
      </c>
      <c r="G1791" s="138">
        <v>42789187</v>
      </c>
      <c r="H1791" s="143" t="s">
        <v>4766</v>
      </c>
      <c r="I1791" s="143"/>
      <c r="J1791" s="143"/>
      <c r="K1791" s="143"/>
      <c r="L1791" s="143"/>
      <c r="M1791" s="143"/>
      <c r="N1791" s="143"/>
      <c r="O1791" s="138">
        <v>1242</v>
      </c>
      <c r="P1791" s="169">
        <v>44339</v>
      </c>
      <c r="Q1791" s="138" t="s">
        <v>4763</v>
      </c>
      <c r="R1791" s="138" t="s">
        <v>4757</v>
      </c>
      <c r="S1791" s="138" t="s">
        <v>309</v>
      </c>
      <c r="T1791" s="138" t="s">
        <v>60</v>
      </c>
      <c r="U1791" s="138" t="s">
        <v>2869</v>
      </c>
      <c r="V1791" s="170" t="s">
        <v>4301</v>
      </c>
      <c r="W1791" s="138">
        <v>1</v>
      </c>
      <c r="X1791" s="314">
        <v>944458</v>
      </c>
      <c r="Y1791" s="485"/>
      <c r="Z1791" s="170">
        <v>17</v>
      </c>
      <c r="AA1791" s="485">
        <v>5.0000000000000001E-4</v>
      </c>
      <c r="AB1791" s="138">
        <v>17000</v>
      </c>
      <c r="AC1791" s="975">
        <v>0</v>
      </c>
      <c r="AD1791" s="607">
        <v>0</v>
      </c>
      <c r="AE1791" s="607">
        <v>1</v>
      </c>
      <c r="AF1791" s="1880" t="s">
        <v>4305</v>
      </c>
      <c r="AG1791" s="1589"/>
      <c r="AH1791" s="138">
        <v>1240</v>
      </c>
      <c r="AI1791" s="1881" t="s">
        <v>4432</v>
      </c>
      <c r="AJ1791" s="1526" t="s">
        <v>4769</v>
      </c>
      <c r="AK1791" s="138"/>
      <c r="AL1791" s="138"/>
      <c r="AM1791" s="138"/>
      <c r="AN1791" s="138"/>
      <c r="AO1791" s="171"/>
      <c r="AP1791" s="138"/>
      <c r="AQ1791" s="172"/>
      <c r="AR1791" s="170"/>
      <c r="AS1791" s="138"/>
      <c r="AT1791" s="138"/>
      <c r="AU1791" s="138"/>
    </row>
    <row r="1792" spans="1:47" s="73" customFormat="1" ht="15" customHeight="1" x14ac:dyDescent="0.2">
      <c r="A1792" s="142"/>
      <c r="B1792" s="138"/>
      <c r="C1792" s="12"/>
      <c r="D1792" s="2023" t="s">
        <v>4774</v>
      </c>
      <c r="E1792" s="138"/>
      <c r="F1792" s="863" t="s">
        <v>4298</v>
      </c>
      <c r="G1792" s="138">
        <v>42789188</v>
      </c>
      <c r="H1792" s="143" t="s">
        <v>4767</v>
      </c>
      <c r="I1792" s="143"/>
      <c r="J1792" s="143"/>
      <c r="K1792" s="143"/>
      <c r="L1792" s="143"/>
      <c r="M1792" s="143"/>
      <c r="N1792" s="143"/>
      <c r="O1792" s="138">
        <v>1243</v>
      </c>
      <c r="P1792" s="169">
        <v>44339</v>
      </c>
      <c r="Q1792" s="138" t="s">
        <v>4764</v>
      </c>
      <c r="R1792" s="138" t="s">
        <v>4757</v>
      </c>
      <c r="S1792" s="138" t="s">
        <v>309</v>
      </c>
      <c r="T1792" s="138" t="s">
        <v>60</v>
      </c>
      <c r="U1792" s="138" t="s">
        <v>2869</v>
      </c>
      <c r="V1792" s="170" t="s">
        <v>4301</v>
      </c>
      <c r="W1792" s="138">
        <v>1</v>
      </c>
      <c r="X1792" s="314"/>
      <c r="Y1792" s="485"/>
      <c r="Z1792" s="170">
        <v>17</v>
      </c>
      <c r="AA1792" s="485">
        <v>5.0000000000000001E-4</v>
      </c>
      <c r="AB1792" s="138">
        <v>17000</v>
      </c>
      <c r="AC1792" s="975">
        <v>0</v>
      </c>
      <c r="AD1792" s="607">
        <v>0</v>
      </c>
      <c r="AE1792" s="607">
        <v>1</v>
      </c>
      <c r="AF1792" s="1880" t="s">
        <v>4305</v>
      </c>
      <c r="AG1792" s="1589"/>
      <c r="AH1792" s="138">
        <v>1240</v>
      </c>
      <c r="AI1792" s="1881" t="s">
        <v>4432</v>
      </c>
      <c r="AJ1792" s="1526" t="s">
        <v>4770</v>
      </c>
      <c r="AK1792" s="138"/>
      <c r="AL1792" s="138"/>
      <c r="AM1792" s="138"/>
      <c r="AN1792" s="138"/>
      <c r="AO1792" s="171"/>
      <c r="AP1792" s="138"/>
      <c r="AQ1792" s="172"/>
      <c r="AR1792" s="170"/>
      <c r="AS1792" s="138"/>
      <c r="AT1792" s="138"/>
      <c r="AU1792" s="138"/>
    </row>
    <row r="1793" spans="1:47" s="73" customFormat="1" ht="15" customHeight="1" x14ac:dyDescent="0.2">
      <c r="A1793" s="142"/>
      <c r="B1793" s="138"/>
      <c r="C1793" s="12"/>
      <c r="D1793" s="2023" t="s">
        <v>4775</v>
      </c>
      <c r="E1793" s="138"/>
      <c r="F1793" s="863" t="s">
        <v>4298</v>
      </c>
      <c r="G1793" s="138">
        <v>42789189</v>
      </c>
      <c r="H1793" s="143" t="s">
        <v>4768</v>
      </c>
      <c r="I1793" s="143"/>
      <c r="J1793" s="143"/>
      <c r="K1793" s="143"/>
      <c r="L1793" s="143"/>
      <c r="M1793" s="143"/>
      <c r="N1793" s="143"/>
      <c r="O1793" s="138">
        <v>1244</v>
      </c>
      <c r="P1793" s="169">
        <v>44339</v>
      </c>
      <c r="Q1793" s="138" t="s">
        <v>4765</v>
      </c>
      <c r="R1793" s="138" t="s">
        <v>4757</v>
      </c>
      <c r="S1793" s="138" t="s">
        <v>309</v>
      </c>
      <c r="T1793" s="138" t="s">
        <v>60</v>
      </c>
      <c r="U1793" s="138" t="s">
        <v>2869</v>
      </c>
      <c r="V1793" s="170" t="s">
        <v>4301</v>
      </c>
      <c r="W1793" s="138">
        <v>1</v>
      </c>
      <c r="X1793" s="314"/>
      <c r="Y1793" s="485"/>
      <c r="Z1793" s="170">
        <v>17</v>
      </c>
      <c r="AA1793" s="485">
        <v>5.0000000000000001E-4</v>
      </c>
      <c r="AB1793" s="138">
        <v>17000</v>
      </c>
      <c r="AC1793" s="975">
        <v>0</v>
      </c>
      <c r="AD1793" s="607">
        <v>0</v>
      </c>
      <c r="AE1793" s="607">
        <v>1</v>
      </c>
      <c r="AF1793" s="1880" t="s">
        <v>4305</v>
      </c>
      <c r="AG1793" s="1589"/>
      <c r="AH1793" s="138">
        <v>1240</v>
      </c>
      <c r="AI1793" s="1881" t="s">
        <v>4432</v>
      </c>
      <c r="AJ1793" s="1526" t="s">
        <v>4771</v>
      </c>
      <c r="AK1793" s="138"/>
      <c r="AL1793" s="138"/>
      <c r="AM1793" s="138"/>
      <c r="AN1793" s="138"/>
      <c r="AO1793" s="171"/>
      <c r="AP1793" s="138"/>
      <c r="AQ1793" s="172"/>
      <c r="AR1793" s="170"/>
      <c r="AS1793" s="138"/>
      <c r="AT1793" s="138"/>
      <c r="AU1793" s="138"/>
    </row>
    <row r="1795" spans="1:47" ht="16" x14ac:dyDescent="0.2">
      <c r="D1795" s="1980" t="s">
        <v>4780</v>
      </c>
      <c r="F1795" s="2" t="s">
        <v>4538</v>
      </c>
      <c r="G1795" s="1">
        <v>42792503</v>
      </c>
      <c r="H1795" s="11" t="s">
        <v>4776</v>
      </c>
    </row>
    <row r="1796" spans="1:47" ht="16" x14ac:dyDescent="0.2">
      <c r="F1796" s="2" t="s">
        <v>4298</v>
      </c>
      <c r="G1796" s="1">
        <v>42792670</v>
      </c>
      <c r="H1796" s="11" t="s">
        <v>4777</v>
      </c>
    </row>
    <row r="1797" spans="1:47" ht="16" x14ac:dyDescent="0.2">
      <c r="F1797" s="2" t="s">
        <v>4298</v>
      </c>
      <c r="G1797" s="1">
        <v>42792671</v>
      </c>
      <c r="H1797" s="11" t="s">
        <v>4778</v>
      </c>
    </row>
    <row r="1798" spans="1:47" ht="16" x14ac:dyDescent="0.2">
      <c r="F1798" s="2" t="s">
        <v>4298</v>
      </c>
      <c r="G1798" s="1">
        <v>42792695</v>
      </c>
      <c r="H1798" s="11" t="s">
        <v>4779</v>
      </c>
    </row>
    <row r="1800" spans="1:47" s="449" customFormat="1" ht="16" x14ac:dyDescent="0.2">
      <c r="A1800" s="1406"/>
      <c r="B1800" s="441"/>
      <c r="C1800" s="1406"/>
      <c r="D1800" s="1992" t="s">
        <v>4794</v>
      </c>
      <c r="E1800" s="441" t="s">
        <v>105</v>
      </c>
      <c r="F1800" s="1592" t="s">
        <v>4318</v>
      </c>
      <c r="G1800" s="441">
        <v>43037259</v>
      </c>
      <c r="H1800" s="442" t="s">
        <v>4783</v>
      </c>
      <c r="I1800" s="442"/>
      <c r="J1800" s="442"/>
      <c r="K1800" s="442"/>
      <c r="L1800" s="442"/>
      <c r="M1800" s="442"/>
      <c r="N1800" s="442"/>
      <c r="O1800" s="441">
        <v>1245</v>
      </c>
      <c r="P1800" s="443">
        <v>44348</v>
      </c>
      <c r="Q1800" s="441" t="s">
        <v>4782</v>
      </c>
      <c r="R1800" s="441" t="s">
        <v>4785</v>
      </c>
      <c r="S1800" s="441"/>
      <c r="V1800" s="445"/>
      <c r="W1800" s="441"/>
      <c r="X1800" s="1845">
        <v>1500000</v>
      </c>
      <c r="Y1800" s="1279"/>
      <c r="Z1800" s="1846"/>
      <c r="AA1800" s="1281">
        <v>9.9999999999999995E-7</v>
      </c>
      <c r="AB1800" s="441"/>
      <c r="AC1800" s="977"/>
      <c r="AD1800" s="1491"/>
      <c r="AE1800" s="1491"/>
      <c r="AF1800" s="1491"/>
      <c r="AG1800" s="1742"/>
      <c r="AH1800" s="441">
        <v>1245</v>
      </c>
      <c r="AI1800" s="977"/>
      <c r="AJ1800" s="1338" t="s">
        <v>4784</v>
      </c>
      <c r="AK1800" s="441"/>
      <c r="AL1800" s="441"/>
      <c r="AM1800" s="441"/>
      <c r="AN1800" s="441"/>
      <c r="AO1800" s="447"/>
      <c r="AP1800" s="441"/>
      <c r="AQ1800" s="448"/>
      <c r="AR1800" s="445"/>
      <c r="AS1800" s="441"/>
      <c r="AT1800" s="441"/>
      <c r="AU1800" s="441"/>
    </row>
    <row r="1801" spans="1:47" s="449" customFormat="1" ht="16" x14ac:dyDescent="0.2">
      <c r="A1801" s="1406"/>
      <c r="B1801" s="441"/>
      <c r="C1801" s="1406"/>
      <c r="D1801" s="1992" t="s">
        <v>4795</v>
      </c>
      <c r="E1801" s="441" t="s">
        <v>328</v>
      </c>
      <c r="F1801" s="1592" t="s">
        <v>4318</v>
      </c>
      <c r="G1801" s="441">
        <v>43037300</v>
      </c>
      <c r="H1801" s="442" t="s">
        <v>4788</v>
      </c>
      <c r="I1801" s="442"/>
      <c r="J1801" s="442"/>
      <c r="K1801" s="442"/>
      <c r="L1801" s="442"/>
      <c r="M1801" s="442"/>
      <c r="N1801" s="442"/>
      <c r="O1801" s="441">
        <v>1246</v>
      </c>
      <c r="P1801" s="443">
        <v>44348</v>
      </c>
      <c r="Q1801" s="441" t="s">
        <v>4787</v>
      </c>
      <c r="R1801" s="441" t="s">
        <v>4786</v>
      </c>
      <c r="S1801" s="441"/>
      <c r="V1801" s="445"/>
      <c r="W1801" s="441"/>
      <c r="X1801" s="624">
        <v>10720</v>
      </c>
      <c r="Y1801" s="1279"/>
      <c r="Z1801" s="1846"/>
      <c r="AA1801" s="1281">
        <v>0.05</v>
      </c>
      <c r="AB1801" s="441"/>
      <c r="AC1801" s="977"/>
      <c r="AD1801" s="1491"/>
      <c r="AE1801" s="1491"/>
      <c r="AF1801" s="1491"/>
      <c r="AG1801" s="1742"/>
      <c r="AH1801" s="441">
        <v>1246</v>
      </c>
      <c r="AI1801" s="977"/>
      <c r="AJ1801" s="1338" t="s">
        <v>4789</v>
      </c>
      <c r="AK1801" s="441"/>
      <c r="AL1801" s="441"/>
      <c r="AM1801" s="441"/>
      <c r="AN1801" s="441"/>
      <c r="AO1801" s="447"/>
      <c r="AP1801" s="441"/>
      <c r="AQ1801" s="448"/>
      <c r="AR1801" s="445"/>
      <c r="AS1801" s="441"/>
      <c r="AT1801" s="441"/>
      <c r="AU1801" s="441"/>
    </row>
    <row r="1802" spans="1:47" s="449" customFormat="1" ht="16" x14ac:dyDescent="0.2">
      <c r="A1802" s="1406"/>
      <c r="B1802" s="441"/>
      <c r="C1802" s="1406"/>
      <c r="D1802" s="1992" t="s">
        <v>2546</v>
      </c>
      <c r="E1802" s="441" t="s">
        <v>105</v>
      </c>
      <c r="F1802" s="1592" t="s">
        <v>4318</v>
      </c>
      <c r="G1802" s="441">
        <v>43068374</v>
      </c>
      <c r="H1802" s="442" t="s">
        <v>4792</v>
      </c>
      <c r="I1802" s="442"/>
      <c r="J1802" s="442"/>
      <c r="K1802" s="442"/>
      <c r="L1802" s="442"/>
      <c r="M1802" s="442"/>
      <c r="N1802" s="442"/>
      <c r="O1802" s="441">
        <v>1247</v>
      </c>
      <c r="P1802" s="443">
        <v>44349</v>
      </c>
      <c r="Q1802" s="441" t="s">
        <v>4791</v>
      </c>
      <c r="R1802" s="441" t="s">
        <v>4790</v>
      </c>
      <c r="S1802" s="441"/>
      <c r="V1802" s="445"/>
      <c r="W1802" s="441"/>
      <c r="X1802" s="624"/>
      <c r="Y1802" s="1279"/>
      <c r="Z1802" s="1846"/>
      <c r="AA1802" s="1281">
        <v>5.0000000000000001E-4</v>
      </c>
      <c r="AB1802" s="441"/>
      <c r="AC1802" s="977"/>
      <c r="AD1802" s="1491"/>
      <c r="AE1802" s="1491"/>
      <c r="AF1802" s="1491"/>
      <c r="AG1802" s="1742"/>
      <c r="AH1802" s="441">
        <v>1247</v>
      </c>
      <c r="AI1802" s="977"/>
      <c r="AJ1802" s="1393" t="s">
        <v>4793</v>
      </c>
      <c r="AK1802" s="441"/>
      <c r="AL1802" s="441"/>
      <c r="AM1802" s="441"/>
      <c r="AN1802" s="441"/>
      <c r="AO1802" s="447"/>
      <c r="AP1802" s="441"/>
      <c r="AQ1802" s="448"/>
      <c r="AR1802" s="445"/>
      <c r="AS1802" s="441"/>
      <c r="AT1802" s="441"/>
      <c r="AU1802" s="441"/>
    </row>
    <row r="1803" spans="1:47" s="631" customFormat="1" ht="16" thickBot="1" x14ac:dyDescent="0.25">
      <c r="A1803" s="92"/>
      <c r="B1803" s="630"/>
      <c r="C1803" s="92"/>
      <c r="D1803" s="2020"/>
      <c r="E1803" s="630"/>
      <c r="F1803" s="1616"/>
      <c r="G1803" s="630"/>
      <c r="H1803" s="1036"/>
      <c r="I1803" s="1036"/>
      <c r="J1803" s="1036"/>
      <c r="K1803" s="1036"/>
      <c r="L1803" s="1036"/>
      <c r="M1803" s="1036"/>
      <c r="N1803" s="1036"/>
      <c r="O1803" s="630"/>
      <c r="P1803" s="630"/>
      <c r="Q1803" s="630"/>
      <c r="S1803" s="630"/>
      <c r="V1803" s="1037"/>
      <c r="W1803" s="630"/>
      <c r="X1803" s="632"/>
      <c r="Y1803" s="630"/>
      <c r="Z1803" s="1037"/>
      <c r="AA1803" s="630"/>
      <c r="AB1803" s="630"/>
      <c r="AC1803" s="746"/>
      <c r="AD1803" s="1511"/>
      <c r="AE1803" s="1511"/>
      <c r="AF1803" s="1511"/>
      <c r="AG1803" s="1763"/>
      <c r="AH1803" s="1763"/>
      <c r="AI1803" s="746"/>
      <c r="AJ1803" s="1383"/>
      <c r="AK1803" s="630"/>
      <c r="AL1803" s="630"/>
      <c r="AM1803" s="630"/>
      <c r="AN1803" s="630"/>
      <c r="AO1803" s="1038"/>
      <c r="AP1803" s="630"/>
      <c r="AQ1803" s="1039"/>
      <c r="AR1803" s="1037"/>
      <c r="AS1803" s="630"/>
      <c r="AT1803" s="630"/>
      <c r="AU1803" s="630"/>
    </row>
    <row r="1804" spans="1:47" ht="16" thickTop="1" x14ac:dyDescent="0.2">
      <c r="B1804" s="1" t="s">
        <v>4796</v>
      </c>
    </row>
    <row r="1805" spans="1:47" x14ac:dyDescent="0.2">
      <c r="C1805" s="12" t="s">
        <v>4806</v>
      </c>
    </row>
    <row r="1806" spans="1:47" s="223" customFormat="1" ht="16" x14ac:dyDescent="0.2">
      <c r="A1806" s="125"/>
      <c r="B1806" s="222"/>
      <c r="C1806" s="125"/>
      <c r="D1806" s="2004" t="s">
        <v>4807</v>
      </c>
      <c r="E1806" s="222" t="s">
        <v>105</v>
      </c>
      <c r="F1806" s="1602" t="s">
        <v>4343</v>
      </c>
      <c r="G1806" s="222">
        <v>44489720</v>
      </c>
      <c r="H1806" s="224" t="s">
        <v>4798</v>
      </c>
      <c r="I1806" s="224"/>
      <c r="J1806" s="224"/>
      <c r="K1806" s="224"/>
      <c r="L1806" s="224"/>
      <c r="M1806" s="224"/>
      <c r="N1806" s="224"/>
      <c r="O1806" s="222">
        <v>1248</v>
      </c>
      <c r="P1806" s="379">
        <v>44398</v>
      </c>
      <c r="Q1806" s="222" t="s">
        <v>4797</v>
      </c>
      <c r="R1806" s="222" t="s">
        <v>4801</v>
      </c>
      <c r="S1806" s="222"/>
      <c r="U1806" s="383" t="s">
        <v>2869</v>
      </c>
      <c r="V1806" s="380"/>
      <c r="W1806" s="222"/>
      <c r="X1806" s="263">
        <v>2680000</v>
      </c>
      <c r="Y1806" s="815"/>
      <c r="Z1806" s="1882"/>
      <c r="AA1806" s="492">
        <v>9.9999999999999995E-7</v>
      </c>
      <c r="AB1806" s="222"/>
      <c r="AC1806" s="820"/>
      <c r="AD1806" s="1486"/>
      <c r="AE1806" s="1486"/>
      <c r="AF1806" s="1486"/>
      <c r="AG1806" s="1752"/>
      <c r="AH1806" s="222">
        <v>1248</v>
      </c>
      <c r="AI1806" s="820" t="s">
        <v>4799</v>
      </c>
      <c r="AJ1806" s="1883" t="s">
        <v>4800</v>
      </c>
      <c r="AK1806" s="222"/>
      <c r="AL1806" s="222"/>
      <c r="AM1806" s="222"/>
      <c r="AN1806" s="222"/>
      <c r="AO1806" s="381"/>
      <c r="AP1806" s="222"/>
      <c r="AQ1806" s="382"/>
      <c r="AR1806" s="380"/>
      <c r="AS1806" s="222"/>
      <c r="AT1806" s="222"/>
      <c r="AU1806" s="222"/>
    </row>
    <row r="1807" spans="1:47" s="223" customFormat="1" ht="16" x14ac:dyDescent="0.2">
      <c r="A1807" s="125"/>
      <c r="B1807" s="1884">
        <v>0.49722222222222223</v>
      </c>
      <c r="C1807" s="125" t="s">
        <v>1660</v>
      </c>
      <c r="D1807" s="2068" t="s">
        <v>4812</v>
      </c>
      <c r="E1807" s="222" t="s">
        <v>1660</v>
      </c>
      <c r="F1807" s="1602" t="s">
        <v>4805</v>
      </c>
      <c r="G1807" s="1887">
        <v>44489724</v>
      </c>
      <c r="H1807" s="224" t="s">
        <v>4804</v>
      </c>
      <c r="I1807" s="224"/>
      <c r="J1807" s="224"/>
      <c r="K1807" s="224"/>
      <c r="L1807" s="224"/>
      <c r="M1807" s="224"/>
      <c r="N1807" s="224"/>
      <c r="O1807" s="222">
        <v>1249</v>
      </c>
      <c r="P1807" s="379">
        <v>44398</v>
      </c>
      <c r="Q1807" s="222" t="s">
        <v>4803</v>
      </c>
      <c r="R1807" s="222" t="s">
        <v>4802</v>
      </c>
      <c r="S1807" s="222"/>
      <c r="U1807" s="383" t="s">
        <v>2869</v>
      </c>
      <c r="V1807" s="380"/>
      <c r="W1807" s="222"/>
      <c r="X1807" s="263">
        <v>10720</v>
      </c>
      <c r="Y1807" s="815"/>
      <c r="Z1807" s="1882"/>
      <c r="AA1807" s="492"/>
      <c r="AB1807" s="222"/>
      <c r="AC1807" s="820"/>
      <c r="AD1807" s="1486"/>
      <c r="AE1807" s="1486"/>
      <c r="AF1807" s="1486"/>
      <c r="AG1807" s="1752"/>
      <c r="AH1807" s="222">
        <v>1249</v>
      </c>
      <c r="AI1807" s="820" t="s">
        <v>4799</v>
      </c>
      <c r="AJ1807" s="1883" t="s">
        <v>4808</v>
      </c>
      <c r="AK1807" s="222"/>
      <c r="AL1807" s="222"/>
      <c r="AM1807" s="222"/>
      <c r="AN1807" s="222"/>
      <c r="AO1807" s="381"/>
      <c r="AP1807" s="222"/>
      <c r="AQ1807" s="382"/>
      <c r="AR1807" s="380"/>
      <c r="AS1807" s="222"/>
      <c r="AT1807" s="222"/>
      <c r="AU1807" s="222"/>
    </row>
    <row r="1808" spans="1:47" s="449" customFormat="1" ht="16" x14ac:dyDescent="0.2">
      <c r="A1808" s="1406"/>
      <c r="B1808" s="441"/>
      <c r="C1808" s="1406"/>
      <c r="D1808" s="1992"/>
      <c r="E1808" s="441" t="s">
        <v>4831</v>
      </c>
      <c r="F1808" s="1592" t="s">
        <v>4318</v>
      </c>
      <c r="G1808" s="441">
        <v>44494511</v>
      </c>
      <c r="H1808" s="442" t="s">
        <v>4810</v>
      </c>
      <c r="I1808" s="442"/>
      <c r="J1808" s="442"/>
      <c r="K1808" s="442"/>
      <c r="L1808" s="442"/>
      <c r="M1808" s="442"/>
      <c r="N1808" s="442"/>
      <c r="O1808" s="441">
        <v>1250</v>
      </c>
      <c r="P1808" s="443">
        <v>44398</v>
      </c>
      <c r="Q1808" s="441" t="s">
        <v>4809</v>
      </c>
      <c r="R1808" s="441" t="s">
        <v>4787</v>
      </c>
      <c r="S1808" s="441"/>
      <c r="V1808" s="445"/>
      <c r="W1808" s="441"/>
      <c r="X1808" s="624">
        <v>10720</v>
      </c>
      <c r="Y1808" s="1279"/>
      <c r="Z1808" s="1846"/>
      <c r="AA1808" s="1281">
        <v>0.05</v>
      </c>
      <c r="AB1808" s="441"/>
      <c r="AC1808" s="977"/>
      <c r="AD1808" s="1491"/>
      <c r="AE1808" s="1491"/>
      <c r="AF1808" s="1491"/>
      <c r="AG1808" s="1742"/>
      <c r="AH1808" s="441">
        <v>1250</v>
      </c>
      <c r="AI1808" s="977"/>
      <c r="AJ1808" s="1338" t="s">
        <v>4811</v>
      </c>
      <c r="AK1808" s="441"/>
      <c r="AL1808" s="441"/>
      <c r="AM1808" s="441"/>
      <c r="AN1808" s="441"/>
      <c r="AO1808" s="447"/>
      <c r="AP1808" s="441"/>
      <c r="AQ1808" s="448"/>
      <c r="AR1808" s="445"/>
      <c r="AS1808" s="441"/>
      <c r="AT1808" s="441"/>
      <c r="AU1808" s="441"/>
    </row>
    <row r="1809" spans="1:47" s="223" customFormat="1" ht="16" x14ac:dyDescent="0.2">
      <c r="A1809" s="125"/>
      <c r="B1809" s="1884"/>
      <c r="C1809" s="125" t="s">
        <v>4814</v>
      </c>
      <c r="D1809" s="2069" t="s">
        <v>4818</v>
      </c>
      <c r="E1809" s="222"/>
      <c r="F1809" s="1886" t="s">
        <v>4380</v>
      </c>
      <c r="G1809" s="222">
        <v>44493303</v>
      </c>
      <c r="H1809" s="224" t="s">
        <v>4804</v>
      </c>
      <c r="I1809" s="224"/>
      <c r="J1809" s="224"/>
      <c r="K1809" s="224"/>
      <c r="L1809" s="224"/>
      <c r="M1809" s="224"/>
      <c r="N1809" s="224"/>
      <c r="O1809" s="222">
        <v>1249</v>
      </c>
      <c r="P1809" s="379">
        <v>44398</v>
      </c>
      <c r="Q1809" s="222" t="s">
        <v>4803</v>
      </c>
      <c r="R1809" s="222" t="s">
        <v>4802</v>
      </c>
      <c r="S1809" s="222"/>
      <c r="U1809" s="383" t="s">
        <v>2869</v>
      </c>
      <c r="V1809" s="380"/>
      <c r="W1809" s="222"/>
      <c r="X1809" s="263">
        <v>10720</v>
      </c>
      <c r="Y1809" s="815"/>
      <c r="Z1809" s="1882"/>
      <c r="AA1809" s="492"/>
      <c r="AB1809" s="222"/>
      <c r="AC1809" s="820"/>
      <c r="AD1809" s="1486"/>
      <c r="AE1809" s="1486"/>
      <c r="AF1809" s="1486"/>
      <c r="AG1809" s="1752"/>
      <c r="AH1809" s="222">
        <v>1249</v>
      </c>
      <c r="AI1809" s="820" t="s">
        <v>4799</v>
      </c>
      <c r="AJ1809" s="1883" t="s">
        <v>4813</v>
      </c>
      <c r="AK1809" s="222"/>
      <c r="AL1809" s="222"/>
      <c r="AM1809" s="222"/>
      <c r="AN1809" s="222"/>
      <c r="AO1809" s="381"/>
      <c r="AP1809" s="222"/>
      <c r="AQ1809" s="382"/>
      <c r="AR1809" s="380"/>
      <c r="AS1809" s="222"/>
      <c r="AT1809" s="222"/>
      <c r="AU1809" s="222"/>
    </row>
    <row r="1810" spans="1:47" s="631" customFormat="1" ht="17" thickBot="1" x14ac:dyDescent="0.25">
      <c r="A1810" s="92"/>
      <c r="B1810" s="630"/>
      <c r="C1810" s="92" t="s">
        <v>2096</v>
      </c>
      <c r="D1810" s="2020"/>
      <c r="E1810" s="630"/>
      <c r="F1810" s="1616" t="s">
        <v>4343</v>
      </c>
      <c r="G1810" s="630">
        <v>44502461</v>
      </c>
      <c r="H1810" s="1036" t="s">
        <v>4817</v>
      </c>
      <c r="I1810" s="1036"/>
      <c r="J1810" s="1036"/>
      <c r="K1810" s="1036"/>
      <c r="L1810" s="1036"/>
      <c r="M1810" s="1036"/>
      <c r="N1810" s="1036"/>
      <c r="O1810" s="630">
        <v>1251</v>
      </c>
      <c r="P1810" s="1888">
        <v>44398</v>
      </c>
      <c r="Q1810" s="630" t="s">
        <v>4816</v>
      </c>
      <c r="R1810" s="1889" t="s">
        <v>4815</v>
      </c>
      <c r="S1810" s="630"/>
      <c r="U1810" s="1890" t="s">
        <v>2869</v>
      </c>
      <c r="V1810" s="1037"/>
      <c r="W1810" s="630"/>
      <c r="X1810" s="632"/>
      <c r="Y1810" s="630"/>
      <c r="Z1810" s="1037"/>
      <c r="AA1810" s="630"/>
      <c r="AB1810" s="630"/>
      <c r="AC1810" s="746"/>
      <c r="AD1810" s="1511"/>
      <c r="AE1810" s="1511"/>
      <c r="AF1810" s="1511"/>
      <c r="AG1810" s="1763"/>
      <c r="AH1810" s="1763"/>
      <c r="AI1810" s="1891" t="s">
        <v>4799</v>
      </c>
      <c r="AJ1810" s="1383" t="s">
        <v>4819</v>
      </c>
      <c r="AK1810" s="630"/>
      <c r="AL1810" s="630"/>
      <c r="AM1810" s="630"/>
      <c r="AN1810" s="630"/>
      <c r="AO1810" s="1038"/>
      <c r="AP1810" s="630"/>
      <c r="AQ1810" s="1039"/>
      <c r="AR1810" s="1037"/>
      <c r="AS1810" s="630"/>
      <c r="AT1810" s="630"/>
      <c r="AU1810" s="630"/>
    </row>
    <row r="1811" spans="1:47" ht="16" thickTop="1" x14ac:dyDescent="0.2"/>
    <row r="1812" spans="1:47" s="223" customFormat="1" ht="16" x14ac:dyDescent="0.2">
      <c r="A1812" s="125"/>
      <c r="B1812" s="222"/>
      <c r="C1812" s="125"/>
      <c r="D1812" s="2004"/>
      <c r="E1812" s="222" t="s">
        <v>105</v>
      </c>
      <c r="F1812" s="1602" t="s">
        <v>4343</v>
      </c>
      <c r="G1812" s="222">
        <v>44504027</v>
      </c>
      <c r="H1812" s="224" t="s">
        <v>4821</v>
      </c>
      <c r="I1812" s="224"/>
      <c r="J1812" s="224"/>
      <c r="K1812" s="224"/>
      <c r="L1812" s="224"/>
      <c r="M1812" s="224"/>
      <c r="N1812" s="224"/>
      <c r="O1812" s="222">
        <v>1252</v>
      </c>
      <c r="P1812" s="379">
        <v>44398</v>
      </c>
      <c r="Q1812" s="222" t="s">
        <v>4820</v>
      </c>
      <c r="R1812" s="222" t="s">
        <v>4797</v>
      </c>
      <c r="S1812" s="222"/>
      <c r="U1812" s="383" t="s">
        <v>2869</v>
      </c>
      <c r="V1812" s="380"/>
      <c r="W1812" s="222"/>
      <c r="X1812" s="263">
        <v>2680000</v>
      </c>
      <c r="Y1812" s="815"/>
      <c r="Z1812" s="1882"/>
      <c r="AA1812" s="492">
        <v>9.9999999999999995E-7</v>
      </c>
      <c r="AB1812" s="222"/>
      <c r="AC1812" s="820"/>
      <c r="AD1812" s="1486"/>
      <c r="AE1812" s="1486"/>
      <c r="AF1812" s="1486"/>
      <c r="AG1812" s="1752"/>
      <c r="AH1812" s="222">
        <v>1248</v>
      </c>
      <c r="AI1812" s="1048" t="s">
        <v>4822</v>
      </c>
      <c r="AJ1812" s="1883"/>
      <c r="AK1812" s="222"/>
      <c r="AL1812" s="222"/>
      <c r="AM1812" s="222"/>
      <c r="AN1812" s="222"/>
      <c r="AO1812" s="381"/>
      <c r="AP1812" s="222"/>
      <c r="AQ1812" s="382"/>
      <c r="AR1812" s="380"/>
      <c r="AS1812" s="222"/>
      <c r="AT1812" s="222"/>
      <c r="AU1812" s="222"/>
    </row>
    <row r="1813" spans="1:47" s="223" customFormat="1" ht="16" x14ac:dyDescent="0.2">
      <c r="A1813" s="125"/>
      <c r="B1813" s="1884"/>
      <c r="C1813" s="125"/>
      <c r="D1813" s="2069" t="s">
        <v>4445</v>
      </c>
      <c r="E1813" s="222"/>
      <c r="F1813" s="1648" t="s">
        <v>4380</v>
      </c>
      <c r="G1813" s="222">
        <v>44504032</v>
      </c>
      <c r="H1813" s="224" t="s">
        <v>4824</v>
      </c>
      <c r="I1813" s="224"/>
      <c r="J1813" s="224"/>
      <c r="K1813" s="224"/>
      <c r="L1813" s="224"/>
      <c r="M1813" s="224"/>
      <c r="N1813" s="224"/>
      <c r="O1813" s="222">
        <v>1253</v>
      </c>
      <c r="P1813" s="379">
        <v>44398</v>
      </c>
      <c r="Q1813" s="222" t="s">
        <v>4823</v>
      </c>
      <c r="R1813" s="222" t="s">
        <v>4803</v>
      </c>
      <c r="S1813" s="222"/>
      <c r="U1813" s="383" t="s">
        <v>2869</v>
      </c>
      <c r="V1813" s="380"/>
      <c r="W1813" s="222"/>
      <c r="X1813" s="263">
        <v>10720</v>
      </c>
      <c r="Y1813" s="815"/>
      <c r="Z1813" s="1882"/>
      <c r="AA1813" s="492"/>
      <c r="AB1813" s="222"/>
      <c r="AC1813" s="820"/>
      <c r="AD1813" s="1486"/>
      <c r="AE1813" s="1486"/>
      <c r="AF1813" s="1486"/>
      <c r="AG1813" s="1752"/>
      <c r="AH1813" s="222">
        <v>1249</v>
      </c>
      <c r="AI1813" s="1048" t="s">
        <v>4799</v>
      </c>
      <c r="AJ1813" s="1883"/>
      <c r="AK1813" s="222"/>
      <c r="AL1813" s="222"/>
      <c r="AM1813" s="222"/>
      <c r="AN1813" s="222"/>
      <c r="AO1813" s="381"/>
      <c r="AP1813" s="222"/>
      <c r="AQ1813" s="382"/>
      <c r="AR1813" s="380"/>
      <c r="AS1813" s="222"/>
      <c r="AT1813" s="222"/>
      <c r="AU1813" s="222"/>
    </row>
    <row r="1814" spans="1:47" s="631" customFormat="1" ht="17" thickBot="1" x14ac:dyDescent="0.25">
      <c r="A1814" s="92"/>
      <c r="B1814" s="630"/>
      <c r="C1814" s="92"/>
      <c r="D1814" s="2070" t="s">
        <v>4828</v>
      </c>
      <c r="E1814" s="630" t="s">
        <v>105</v>
      </c>
      <c r="F1814" s="1616" t="s">
        <v>4298</v>
      </c>
      <c r="G1814" s="630">
        <v>44550381</v>
      </c>
      <c r="H1814" s="1036" t="s">
        <v>4826</v>
      </c>
      <c r="I1814" s="1036"/>
      <c r="J1814" s="1036"/>
      <c r="K1814" s="1036"/>
      <c r="L1814" s="1036"/>
      <c r="M1814" s="1036"/>
      <c r="N1814" s="1036"/>
      <c r="O1814" s="630">
        <v>1254</v>
      </c>
      <c r="P1814" s="1888">
        <v>44399</v>
      </c>
      <c r="Q1814" s="630" t="s">
        <v>4825</v>
      </c>
      <c r="R1814" s="630" t="s">
        <v>4816</v>
      </c>
      <c r="S1814" s="630"/>
      <c r="U1814" s="1890" t="s">
        <v>2869</v>
      </c>
      <c r="V1814" s="1037"/>
      <c r="W1814" s="630"/>
      <c r="X1814" s="632"/>
      <c r="Y1814" s="630"/>
      <c r="Z1814" s="1037"/>
      <c r="AA1814" s="630"/>
      <c r="AB1814" s="630"/>
      <c r="AC1814" s="746"/>
      <c r="AD1814" s="1511"/>
      <c r="AE1814" s="1511"/>
      <c r="AF1814" s="1511"/>
      <c r="AG1814" s="1763"/>
      <c r="AH1814" s="1763"/>
      <c r="AI1814" s="1895" t="s">
        <v>4822</v>
      </c>
      <c r="AJ1814" s="1383" t="s">
        <v>4827</v>
      </c>
      <c r="AK1814" s="630"/>
      <c r="AL1814" s="630"/>
      <c r="AM1814" s="630"/>
      <c r="AN1814" s="630"/>
      <c r="AO1814" s="1038"/>
      <c r="AP1814" s="630"/>
      <c r="AQ1814" s="1039"/>
      <c r="AR1814" s="1037"/>
      <c r="AS1814" s="630"/>
      <c r="AT1814" s="630"/>
      <c r="AU1814" s="630"/>
    </row>
    <row r="1815" spans="1:47" s="631" customFormat="1" ht="18" thickTop="1" thickBot="1" x14ac:dyDescent="0.25">
      <c r="A1815" s="92"/>
      <c r="B1815" s="630"/>
      <c r="C1815" s="92" t="s">
        <v>4748</v>
      </c>
      <c r="D1815" s="2070"/>
      <c r="E1815" s="630" t="s">
        <v>328</v>
      </c>
      <c r="F1815" s="1616" t="s">
        <v>4343</v>
      </c>
      <c r="G1815" s="630">
        <v>44568557</v>
      </c>
      <c r="H1815" s="1036" t="s">
        <v>4832</v>
      </c>
      <c r="I1815" s="1036"/>
      <c r="J1815" s="1036"/>
      <c r="K1815" s="1036"/>
      <c r="L1815" s="1036"/>
      <c r="M1815" s="1036"/>
      <c r="N1815" s="1036"/>
      <c r="O1815" s="630">
        <v>1255</v>
      </c>
      <c r="P1815" s="1888">
        <v>44399</v>
      </c>
      <c r="Q1815" s="630" t="s">
        <v>4829</v>
      </c>
      <c r="R1815" s="630" t="s">
        <v>4825</v>
      </c>
      <c r="S1815" s="630"/>
      <c r="U1815" s="1890" t="s">
        <v>2869</v>
      </c>
      <c r="V1815" s="1037"/>
      <c r="W1815" s="630"/>
      <c r="X1815" s="632"/>
      <c r="Y1815" s="630"/>
      <c r="Z1815" s="1037"/>
      <c r="AA1815" s="630"/>
      <c r="AB1815" s="630"/>
      <c r="AC1815" s="746"/>
      <c r="AD1815" s="1511"/>
      <c r="AE1815" s="1511"/>
      <c r="AF1815" s="1511"/>
      <c r="AG1815" s="1763"/>
      <c r="AH1815" s="1763"/>
      <c r="AI1815" s="1895" t="s">
        <v>4822</v>
      </c>
      <c r="AJ1815" s="1383" t="s">
        <v>4830</v>
      </c>
      <c r="AK1815" s="630"/>
      <c r="AL1815" s="630"/>
      <c r="AM1815" s="630"/>
      <c r="AN1815" s="630"/>
      <c r="AO1815" s="1038"/>
      <c r="AP1815" s="630"/>
      <c r="AQ1815" s="1039"/>
      <c r="AR1815" s="1037"/>
      <c r="AS1815" s="630"/>
      <c r="AT1815" s="630"/>
      <c r="AU1815" s="630"/>
    </row>
    <row r="1816" spans="1:47" s="631" customFormat="1" ht="18" thickTop="1" thickBot="1" x14ac:dyDescent="0.25">
      <c r="A1816" s="92"/>
      <c r="B1816" s="630"/>
      <c r="C1816" s="92"/>
      <c r="D1816" s="2071" t="s">
        <v>4748</v>
      </c>
      <c r="E1816" s="630" t="s">
        <v>328</v>
      </c>
      <c r="F1816" s="1616" t="s">
        <v>4343</v>
      </c>
      <c r="G1816" s="630">
        <v>44719352</v>
      </c>
      <c r="H1816" s="1036" t="s">
        <v>4834</v>
      </c>
      <c r="I1816" s="1036"/>
      <c r="J1816" s="1036"/>
      <c r="K1816" s="1036"/>
      <c r="L1816" s="1036"/>
      <c r="M1816" s="1036"/>
      <c r="N1816" s="1036"/>
      <c r="O1816" s="630">
        <v>1256</v>
      </c>
      <c r="P1816" s="1888">
        <v>44402</v>
      </c>
      <c r="Q1816" s="630" t="s">
        <v>4833</v>
      </c>
      <c r="R1816" s="630" t="s">
        <v>4829</v>
      </c>
      <c r="S1816" s="630"/>
      <c r="U1816" s="1890" t="s">
        <v>2869</v>
      </c>
      <c r="V1816" s="1037"/>
      <c r="W1816" s="630"/>
      <c r="X1816" s="632"/>
      <c r="Y1816" s="630"/>
      <c r="Z1816" s="1037"/>
      <c r="AA1816" s="630"/>
      <c r="AB1816" s="630"/>
      <c r="AC1816" s="746"/>
      <c r="AD1816" s="1511"/>
      <c r="AE1816" s="1511"/>
      <c r="AF1816" s="1511"/>
      <c r="AG1816" s="1763"/>
      <c r="AH1816" s="1763"/>
      <c r="AI1816" s="1895" t="s">
        <v>4835</v>
      </c>
      <c r="AJ1816" s="1383" t="s">
        <v>4836</v>
      </c>
      <c r="AK1816" s="630"/>
      <c r="AL1816" s="630"/>
      <c r="AM1816" s="630"/>
      <c r="AN1816" s="630"/>
      <c r="AO1816" s="1038"/>
      <c r="AP1816" s="630"/>
      <c r="AQ1816" s="1039"/>
      <c r="AR1816" s="1037"/>
      <c r="AS1816" s="630"/>
      <c r="AT1816" s="630"/>
      <c r="AU1816" s="630"/>
    </row>
    <row r="1817" spans="1:47" s="631" customFormat="1" ht="18" thickTop="1" thickBot="1" x14ac:dyDescent="0.25">
      <c r="A1817" s="92"/>
      <c r="B1817" s="630"/>
      <c r="C1817" s="92"/>
      <c r="D1817" s="2070" t="s">
        <v>4841</v>
      </c>
      <c r="E1817" s="630" t="s">
        <v>328</v>
      </c>
      <c r="F1817" s="1616" t="s">
        <v>4343</v>
      </c>
      <c r="G1817" s="630">
        <v>44721066</v>
      </c>
      <c r="H1817" s="1036" t="s">
        <v>4838</v>
      </c>
      <c r="I1817" s="1036"/>
      <c r="J1817" s="1036"/>
      <c r="K1817" s="1036"/>
      <c r="L1817" s="1036"/>
      <c r="M1817" s="1036"/>
      <c r="N1817" s="1036"/>
      <c r="O1817" s="630">
        <v>1257</v>
      </c>
      <c r="P1817" s="1888">
        <v>44402</v>
      </c>
      <c r="Q1817" s="630" t="s">
        <v>4837</v>
      </c>
      <c r="R1817" s="630" t="s">
        <v>4833</v>
      </c>
      <c r="S1817" s="630"/>
      <c r="U1817" s="1892" t="s">
        <v>22</v>
      </c>
      <c r="V1817" s="1037"/>
      <c r="W1817" s="630"/>
      <c r="X1817" s="632"/>
      <c r="Y1817" s="630"/>
      <c r="Z1817" s="1037"/>
      <c r="AA1817" s="1893">
        <v>5.0000000000000002E-5</v>
      </c>
      <c r="AB1817" s="630"/>
      <c r="AC1817" s="746"/>
      <c r="AD1817" s="1511"/>
      <c r="AE1817" s="1511"/>
      <c r="AF1817" s="1511"/>
      <c r="AG1817" s="1763"/>
      <c r="AH1817" s="1763"/>
      <c r="AI1817" s="1895" t="s">
        <v>4839</v>
      </c>
      <c r="AJ1817" s="1383" t="s">
        <v>4840</v>
      </c>
      <c r="AK1817" s="630"/>
      <c r="AL1817" s="630"/>
      <c r="AM1817" s="630"/>
      <c r="AN1817" s="630"/>
      <c r="AO1817" s="1038"/>
      <c r="AP1817" s="630"/>
      <c r="AQ1817" s="1039"/>
      <c r="AR1817" s="1037"/>
      <c r="AS1817" s="630"/>
      <c r="AT1817" s="630"/>
      <c r="AU1817" s="630"/>
    </row>
    <row r="1818" spans="1:47" s="631" customFormat="1" ht="18" thickTop="1" thickBot="1" x14ac:dyDescent="0.25">
      <c r="A1818" s="92"/>
      <c r="B1818" s="630"/>
      <c r="C1818" s="92"/>
      <c r="D1818" s="2070"/>
      <c r="E1818" s="630" t="s">
        <v>328</v>
      </c>
      <c r="F1818" s="1616" t="s">
        <v>4343</v>
      </c>
      <c r="G1818" s="630">
        <v>44725263</v>
      </c>
      <c r="H1818" s="1036" t="s">
        <v>4843</v>
      </c>
      <c r="I1818" s="1036"/>
      <c r="J1818" s="1036"/>
      <c r="K1818" s="1036"/>
      <c r="L1818" s="1036"/>
      <c r="M1818" s="1036"/>
      <c r="N1818" s="1036"/>
      <c r="O1818" s="630">
        <v>1258</v>
      </c>
      <c r="P1818" s="1888">
        <v>44402</v>
      </c>
      <c r="Q1818" s="630" t="s">
        <v>4842</v>
      </c>
      <c r="R1818" s="630" t="s">
        <v>4837</v>
      </c>
      <c r="S1818" s="630"/>
      <c r="U1818" s="1892" t="s">
        <v>22</v>
      </c>
      <c r="V1818" s="1037"/>
      <c r="W1818" s="630"/>
      <c r="X1818" s="632"/>
      <c r="Y1818" s="630"/>
      <c r="Z1818" s="1037"/>
      <c r="AA1818" s="1894">
        <v>5.0000000000000002E-5</v>
      </c>
      <c r="AB1818" s="630"/>
      <c r="AC1818" s="746"/>
      <c r="AD1818" s="1511"/>
      <c r="AE1818" s="1511"/>
      <c r="AF1818" s="1511"/>
      <c r="AG1818" s="1763"/>
      <c r="AH1818" s="1763"/>
      <c r="AI1818" s="1895" t="s">
        <v>4844</v>
      </c>
      <c r="AJ1818" s="1383" t="s">
        <v>4840</v>
      </c>
      <c r="AK1818" s="630"/>
      <c r="AL1818" s="630"/>
      <c r="AM1818" s="630"/>
      <c r="AN1818" s="630"/>
      <c r="AO1818" s="1038"/>
      <c r="AP1818" s="630"/>
      <c r="AQ1818" s="1039"/>
      <c r="AR1818" s="1037"/>
      <c r="AS1818" s="630"/>
      <c r="AT1818" s="630"/>
      <c r="AU1818" s="630"/>
    </row>
    <row r="1819" spans="1:47" s="223" customFormat="1" ht="18" thickTop="1" thickBot="1" x14ac:dyDescent="0.25">
      <c r="A1819" s="125"/>
      <c r="B1819" s="222"/>
      <c r="C1819" s="125"/>
      <c r="D1819" s="2004" t="s">
        <v>4847</v>
      </c>
      <c r="E1819" s="222" t="s">
        <v>105</v>
      </c>
      <c r="F1819" s="1602" t="s">
        <v>4298</v>
      </c>
      <c r="G1819" s="222">
        <v>44773822</v>
      </c>
      <c r="H1819" s="224" t="s">
        <v>4846</v>
      </c>
      <c r="I1819" s="224"/>
      <c r="J1819" s="224"/>
      <c r="K1819" s="224"/>
      <c r="L1819" s="224"/>
      <c r="M1819" s="224"/>
      <c r="N1819" s="224"/>
      <c r="O1819" s="222">
        <v>1259</v>
      </c>
      <c r="P1819" s="379">
        <v>44403</v>
      </c>
      <c r="Q1819" s="222" t="s">
        <v>4845</v>
      </c>
      <c r="R1819" s="222" t="s">
        <v>4797</v>
      </c>
      <c r="S1819" s="222"/>
      <c r="U1819" s="815" t="s">
        <v>22</v>
      </c>
      <c r="V1819" s="380"/>
      <c r="W1819" s="222"/>
      <c r="X1819" s="384">
        <v>1500000</v>
      </c>
      <c r="Y1819" s="815"/>
      <c r="Z1819" s="1882"/>
      <c r="AA1819" s="1896">
        <v>1.4999999999999999E-4</v>
      </c>
      <c r="AB1819" s="222"/>
      <c r="AC1819" s="820"/>
      <c r="AD1819" s="1486"/>
      <c r="AE1819" s="1486"/>
      <c r="AF1819" s="1486"/>
      <c r="AG1819" s="1752"/>
      <c r="AH1819" s="222">
        <v>1259</v>
      </c>
      <c r="AI1819" s="1895" t="s">
        <v>4844</v>
      </c>
      <c r="AJ1819" s="1883" t="s">
        <v>4848</v>
      </c>
      <c r="AK1819" s="222"/>
      <c r="AL1819" s="222"/>
      <c r="AM1819" s="222"/>
      <c r="AN1819" s="222"/>
      <c r="AO1819" s="381"/>
      <c r="AP1819" s="222"/>
      <c r="AQ1819" s="382"/>
      <c r="AR1819" s="380"/>
      <c r="AS1819" s="222"/>
      <c r="AT1819" s="222"/>
      <c r="AU1819" s="222"/>
    </row>
    <row r="1820" spans="1:47" s="223" customFormat="1" ht="18" thickTop="1" thickBot="1" x14ac:dyDescent="0.25">
      <c r="A1820" s="125"/>
      <c r="B1820" s="222"/>
      <c r="C1820" s="125"/>
      <c r="D1820" s="2004" t="s">
        <v>3110</v>
      </c>
      <c r="E1820" s="222" t="s">
        <v>105</v>
      </c>
      <c r="F1820" s="1886" t="s">
        <v>4851</v>
      </c>
      <c r="G1820" s="222">
        <v>44775005</v>
      </c>
      <c r="H1820" s="224" t="s">
        <v>4850</v>
      </c>
      <c r="I1820" s="224"/>
      <c r="J1820" s="224"/>
      <c r="K1820" s="224"/>
      <c r="L1820" s="224"/>
      <c r="M1820" s="224"/>
      <c r="N1820" s="224"/>
      <c r="O1820" s="222">
        <v>1260</v>
      </c>
      <c r="P1820" s="379">
        <v>44403</v>
      </c>
      <c r="Q1820" s="222" t="s">
        <v>4849</v>
      </c>
      <c r="R1820" s="222" t="s">
        <v>4845</v>
      </c>
      <c r="S1820" s="222"/>
      <c r="U1820" s="815" t="s">
        <v>22</v>
      </c>
      <c r="V1820" s="380"/>
      <c r="W1820" s="222"/>
      <c r="X1820" s="384">
        <v>1500000</v>
      </c>
      <c r="Y1820" s="815"/>
      <c r="Z1820" s="1882"/>
      <c r="AA1820" s="1896">
        <v>5.0000000000000001E-4</v>
      </c>
      <c r="AB1820" s="222"/>
      <c r="AC1820" s="820"/>
      <c r="AD1820" s="1486"/>
      <c r="AE1820" s="1486"/>
      <c r="AF1820" s="1486"/>
      <c r="AG1820" s="1752"/>
      <c r="AH1820" s="222">
        <v>1259</v>
      </c>
      <c r="AI1820" s="1895" t="s">
        <v>4844</v>
      </c>
      <c r="AJ1820" s="1883" t="s">
        <v>4852</v>
      </c>
      <c r="AK1820" s="222"/>
      <c r="AL1820" s="222"/>
      <c r="AM1820" s="222"/>
      <c r="AN1820" s="222"/>
      <c r="AO1820" s="381"/>
      <c r="AP1820" s="222"/>
      <c r="AQ1820" s="382"/>
      <c r="AR1820" s="380"/>
      <c r="AS1820" s="222"/>
      <c r="AT1820" s="222"/>
      <c r="AU1820" s="222"/>
    </row>
    <row r="1821" spans="1:47" s="223" customFormat="1" ht="18" thickTop="1" thickBot="1" x14ac:dyDescent="0.25">
      <c r="A1821" s="125"/>
      <c r="B1821" s="222"/>
      <c r="C1821" s="125"/>
      <c r="D1821" s="2004" t="s">
        <v>3110</v>
      </c>
      <c r="E1821" s="222" t="s">
        <v>105</v>
      </c>
      <c r="F1821" s="1886" t="s">
        <v>4851</v>
      </c>
      <c r="G1821" s="222">
        <v>44786415</v>
      </c>
      <c r="H1821" s="224" t="s">
        <v>4854</v>
      </c>
      <c r="I1821" s="224"/>
      <c r="J1821" s="224"/>
      <c r="K1821" s="224"/>
      <c r="L1821" s="224"/>
      <c r="M1821" s="224"/>
      <c r="N1821" s="224"/>
      <c r="O1821" s="222">
        <v>1261</v>
      </c>
      <c r="P1821" s="379">
        <v>44403</v>
      </c>
      <c r="Q1821" s="222" t="s">
        <v>4853</v>
      </c>
      <c r="R1821" s="222" t="s">
        <v>4849</v>
      </c>
      <c r="S1821" s="222"/>
      <c r="U1821" s="815" t="s">
        <v>22</v>
      </c>
      <c r="V1821" s="380"/>
      <c r="W1821" s="222"/>
      <c r="X1821" s="384">
        <v>1500000</v>
      </c>
      <c r="Y1821" s="815"/>
      <c r="Z1821" s="1882"/>
      <c r="AA1821" s="1896">
        <v>5.0000000000000001E-4</v>
      </c>
      <c r="AB1821" s="222"/>
      <c r="AC1821" s="820"/>
      <c r="AD1821" s="1486"/>
      <c r="AE1821" s="1486"/>
      <c r="AF1821" s="1486"/>
      <c r="AG1821" s="1752"/>
      <c r="AH1821" s="222">
        <v>1259</v>
      </c>
      <c r="AI1821" s="1895" t="s">
        <v>4855</v>
      </c>
      <c r="AJ1821" s="1883" t="s">
        <v>4856</v>
      </c>
      <c r="AK1821" s="222"/>
      <c r="AL1821" s="222"/>
      <c r="AM1821" s="222"/>
      <c r="AN1821" s="222"/>
      <c r="AO1821" s="381"/>
      <c r="AP1821" s="222"/>
      <c r="AQ1821" s="382"/>
      <c r="AR1821" s="380"/>
      <c r="AS1821" s="222"/>
      <c r="AT1821" s="222"/>
      <c r="AU1821" s="222"/>
    </row>
    <row r="1822" spans="1:47" s="1900" customFormat="1" ht="18" thickTop="1" thickBot="1" x14ac:dyDescent="0.25">
      <c r="A1822" s="133"/>
      <c r="B1822" s="1887"/>
      <c r="C1822" s="133"/>
      <c r="D1822" s="2068" t="s">
        <v>3110</v>
      </c>
      <c r="E1822" s="1887" t="s">
        <v>105</v>
      </c>
      <c r="F1822" s="1898" t="s">
        <v>4851</v>
      </c>
      <c r="G1822" s="1887">
        <v>44819943</v>
      </c>
      <c r="H1822" s="1061" t="s">
        <v>4868</v>
      </c>
      <c r="I1822" s="1061"/>
      <c r="J1822" s="1061"/>
      <c r="K1822" s="1061"/>
      <c r="L1822" s="1061"/>
      <c r="M1822" s="1061"/>
      <c r="N1822" s="1061"/>
      <c r="O1822" s="1887">
        <v>1262</v>
      </c>
      <c r="P1822" s="1899">
        <v>44403</v>
      </c>
      <c r="Q1822" s="1887" t="s">
        <v>4857</v>
      </c>
      <c r="R1822" s="1887" t="s">
        <v>4853</v>
      </c>
      <c r="S1822" s="1887"/>
      <c r="U1822" s="1887" t="s">
        <v>22</v>
      </c>
      <c r="V1822" s="1901"/>
      <c r="W1822" s="1887"/>
      <c r="X1822" s="336">
        <v>6000000</v>
      </c>
      <c r="Y1822" s="1887"/>
      <c r="Z1822" s="1901"/>
      <c r="AA1822" s="1902">
        <v>4.0000000000000003E-5</v>
      </c>
      <c r="AB1822" s="1887" t="s">
        <v>4883</v>
      </c>
      <c r="AC1822" s="824"/>
      <c r="AD1822" s="1897"/>
      <c r="AE1822" s="1897"/>
      <c r="AF1822" s="1897"/>
      <c r="AG1822" s="1885"/>
      <c r="AH1822" s="1887">
        <v>1262</v>
      </c>
      <c r="AI1822" s="1903" t="s">
        <v>4859</v>
      </c>
      <c r="AJ1822" s="1904" t="s">
        <v>4860</v>
      </c>
      <c r="AK1822" s="1887"/>
      <c r="AL1822" s="1887"/>
      <c r="AM1822" s="1887"/>
      <c r="AN1822" s="1887"/>
      <c r="AO1822" s="1905"/>
      <c r="AP1822" s="1887"/>
      <c r="AQ1822" s="1906"/>
      <c r="AR1822" s="1901"/>
      <c r="AS1822" s="1887"/>
      <c r="AT1822" s="1887"/>
      <c r="AU1822" s="1887"/>
    </row>
    <row r="1823" spans="1:47" s="223" customFormat="1" ht="18" thickTop="1" thickBot="1" x14ac:dyDescent="0.25">
      <c r="A1823" s="125"/>
      <c r="B1823" s="222"/>
      <c r="C1823" s="125"/>
      <c r="D1823" s="2004" t="s">
        <v>4867</v>
      </c>
      <c r="E1823" s="222" t="s">
        <v>105</v>
      </c>
      <c r="F1823" s="1886" t="s">
        <v>4851</v>
      </c>
      <c r="G1823" s="222">
        <v>45076486</v>
      </c>
      <c r="H1823" s="224" t="s">
        <v>4862</v>
      </c>
      <c r="I1823" s="224"/>
      <c r="J1823" s="224"/>
      <c r="K1823" s="224"/>
      <c r="L1823" s="224"/>
      <c r="M1823" s="224"/>
      <c r="N1823" s="224"/>
      <c r="O1823" s="222">
        <v>1263</v>
      </c>
      <c r="P1823" s="379">
        <v>44411</v>
      </c>
      <c r="Q1823" s="222" t="s">
        <v>4861</v>
      </c>
      <c r="R1823" s="222" t="s">
        <v>4857</v>
      </c>
      <c r="S1823" s="222"/>
      <c r="U1823" s="815" t="s">
        <v>22</v>
      </c>
      <c r="V1823" s="380"/>
      <c r="W1823" s="222"/>
      <c r="X1823" s="263">
        <v>6000000</v>
      </c>
      <c r="Y1823" s="222"/>
      <c r="Z1823" s="380"/>
      <c r="AA1823" s="492">
        <v>4.0000000000000003E-5</v>
      </c>
      <c r="AB1823" s="222"/>
      <c r="AC1823" s="820"/>
      <c r="AD1823" s="1486"/>
      <c r="AE1823" s="1486"/>
      <c r="AF1823" s="1486"/>
      <c r="AG1823" s="1752"/>
      <c r="AH1823" s="222">
        <v>1263</v>
      </c>
      <c r="AI1823" s="1895" t="s">
        <v>4863</v>
      </c>
      <c r="AJ1823" s="1883"/>
      <c r="AK1823" s="222"/>
      <c r="AL1823" s="222"/>
      <c r="AM1823" s="222"/>
      <c r="AN1823" s="222"/>
      <c r="AO1823" s="381"/>
      <c r="AP1823" s="222"/>
      <c r="AQ1823" s="382"/>
      <c r="AR1823" s="380"/>
      <c r="AS1823" s="222"/>
      <c r="AT1823" s="222"/>
      <c r="AU1823" s="222"/>
    </row>
    <row r="1824" spans="1:47" s="223" customFormat="1" ht="18" thickTop="1" thickBot="1" x14ac:dyDescent="0.25">
      <c r="A1824" s="125"/>
      <c r="B1824" s="222"/>
      <c r="C1824" s="125"/>
      <c r="D1824" s="2004" t="s">
        <v>2264</v>
      </c>
      <c r="E1824" s="222" t="s">
        <v>105</v>
      </c>
      <c r="F1824" s="1886" t="s">
        <v>4851</v>
      </c>
      <c r="G1824" s="222">
        <v>45106134</v>
      </c>
      <c r="H1824" s="224" t="s">
        <v>4865</v>
      </c>
      <c r="I1824" s="224"/>
      <c r="J1824" s="224"/>
      <c r="K1824" s="224"/>
      <c r="L1824" s="224"/>
      <c r="M1824" s="224"/>
      <c r="N1824" s="224"/>
      <c r="O1824" s="222">
        <v>1264</v>
      </c>
      <c r="P1824" s="379">
        <v>44412</v>
      </c>
      <c r="Q1824" s="222" t="s">
        <v>4864</v>
      </c>
      <c r="R1824" s="222" t="s">
        <v>4857</v>
      </c>
      <c r="S1824" s="222"/>
      <c r="U1824" s="815" t="s">
        <v>22</v>
      </c>
      <c r="V1824" s="380"/>
      <c r="W1824" s="222"/>
      <c r="X1824" s="263">
        <v>6000000</v>
      </c>
      <c r="Y1824" s="222"/>
      <c r="Z1824" s="380"/>
      <c r="AA1824" s="492">
        <v>4.0000000000000003E-5</v>
      </c>
      <c r="AB1824" s="222"/>
      <c r="AC1824" s="820"/>
      <c r="AD1824" s="1486"/>
      <c r="AE1824" s="1486"/>
      <c r="AF1824" s="1486"/>
      <c r="AG1824" s="1752"/>
      <c r="AH1824" s="222">
        <v>1264</v>
      </c>
      <c r="AI1824" s="1895" t="s">
        <v>4866</v>
      </c>
      <c r="AJ1824" s="1883"/>
      <c r="AK1824" s="222"/>
      <c r="AL1824" s="222"/>
      <c r="AM1824" s="222"/>
      <c r="AN1824" s="222"/>
      <c r="AO1824" s="381"/>
      <c r="AP1824" s="222"/>
      <c r="AQ1824" s="382"/>
      <c r="AR1824" s="380"/>
      <c r="AS1824" s="222"/>
      <c r="AT1824" s="222"/>
      <c r="AU1824" s="222"/>
    </row>
    <row r="1825" spans="1:47" s="1006" customFormat="1" ht="18" thickTop="1" thickBot="1" x14ac:dyDescent="0.25">
      <c r="A1825" s="129"/>
      <c r="B1825" s="383"/>
      <c r="C1825" s="129"/>
      <c r="D1825" s="2072" t="s">
        <v>2264</v>
      </c>
      <c r="E1825" s="383" t="s">
        <v>105</v>
      </c>
      <c r="F1825" s="1648" t="s">
        <v>4851</v>
      </c>
      <c r="G1825" s="383">
        <v>45084547</v>
      </c>
      <c r="H1825" s="1000" t="s">
        <v>4858</v>
      </c>
      <c r="I1825" s="1000"/>
      <c r="J1825" s="1000"/>
      <c r="K1825" s="1000"/>
      <c r="L1825" s="1000"/>
      <c r="M1825" s="1000"/>
      <c r="N1825" s="1000"/>
      <c r="O1825" s="383">
        <v>1262</v>
      </c>
      <c r="P1825" s="1907">
        <v>44411</v>
      </c>
      <c r="Q1825" s="383" t="s">
        <v>4857</v>
      </c>
      <c r="R1825" s="383" t="s">
        <v>4853</v>
      </c>
      <c r="S1825" s="383"/>
      <c r="U1825" s="383" t="s">
        <v>22</v>
      </c>
      <c r="V1825" s="1908"/>
      <c r="W1825" s="383"/>
      <c r="X1825" s="385">
        <v>6000000</v>
      </c>
      <c r="Y1825" s="383"/>
      <c r="Z1825" s="1908"/>
      <c r="AA1825" s="1909">
        <v>4.0000000000000003E-5</v>
      </c>
      <c r="AB1825" s="383"/>
      <c r="AC1825" s="1002"/>
      <c r="AD1825" s="1486"/>
      <c r="AE1825" s="1486"/>
      <c r="AF1825" s="1486"/>
      <c r="AG1825" s="1752"/>
      <c r="AH1825" s="383">
        <v>1262</v>
      </c>
      <c r="AI1825" s="1910" t="s">
        <v>4859</v>
      </c>
      <c r="AJ1825" s="1911" t="s">
        <v>4869</v>
      </c>
      <c r="AK1825" s="383"/>
      <c r="AL1825" s="383"/>
      <c r="AM1825" s="383"/>
      <c r="AN1825" s="383"/>
      <c r="AO1825" s="1912"/>
      <c r="AP1825" s="383"/>
      <c r="AQ1825" s="1913"/>
      <c r="AR1825" s="1908"/>
      <c r="AS1825" s="383"/>
      <c r="AT1825" s="383"/>
      <c r="AU1825" s="383"/>
    </row>
    <row r="1826" spans="1:47" s="223" customFormat="1" ht="18" thickTop="1" thickBot="1" x14ac:dyDescent="0.25">
      <c r="A1826" s="125"/>
      <c r="B1826" s="222"/>
      <c r="C1826" s="125"/>
      <c r="D1826" s="2004" t="s">
        <v>4876</v>
      </c>
      <c r="E1826" s="222" t="s">
        <v>105</v>
      </c>
      <c r="F1826" s="1886" t="s">
        <v>4851</v>
      </c>
      <c r="G1826" s="222">
        <v>45107832</v>
      </c>
      <c r="H1826" s="224" t="s">
        <v>4871</v>
      </c>
      <c r="I1826" s="224"/>
      <c r="J1826" s="224"/>
      <c r="K1826" s="224"/>
      <c r="L1826" s="224"/>
      <c r="M1826" s="224"/>
      <c r="N1826" s="224"/>
      <c r="O1826" s="222">
        <v>1265</v>
      </c>
      <c r="P1826" s="379">
        <v>44412</v>
      </c>
      <c r="Q1826" s="222" t="s">
        <v>4870</v>
      </c>
      <c r="R1826" s="222" t="s">
        <v>4864</v>
      </c>
      <c r="S1826" s="222"/>
      <c r="U1826" s="815" t="s">
        <v>22</v>
      </c>
      <c r="V1826" s="380"/>
      <c r="W1826" s="222"/>
      <c r="X1826" s="263">
        <v>6000000</v>
      </c>
      <c r="Y1826" s="222"/>
      <c r="Z1826" s="380"/>
      <c r="AA1826" s="492">
        <v>4.0000000000000003E-5</v>
      </c>
      <c r="AB1826" s="222"/>
      <c r="AC1826" s="820"/>
      <c r="AD1826" s="1486"/>
      <c r="AE1826" s="1486"/>
      <c r="AF1826" s="1486"/>
      <c r="AG1826" s="1752"/>
      <c r="AH1826" s="222">
        <v>1264</v>
      </c>
      <c r="AI1826" s="1895" t="s">
        <v>4872</v>
      </c>
      <c r="AJ1826" s="1883"/>
      <c r="AK1826" s="222"/>
      <c r="AL1826" s="222"/>
      <c r="AM1826" s="222"/>
      <c r="AN1826" s="222"/>
      <c r="AO1826" s="381"/>
      <c r="AP1826" s="222"/>
      <c r="AQ1826" s="382"/>
      <c r="AR1826" s="380"/>
      <c r="AS1826" s="222"/>
      <c r="AT1826" s="222"/>
      <c r="AU1826" s="222"/>
    </row>
    <row r="1827" spans="1:47" s="223" customFormat="1" ht="18" thickTop="1" thickBot="1" x14ac:dyDescent="0.25">
      <c r="A1827" s="125"/>
      <c r="B1827" s="222"/>
      <c r="C1827" s="125"/>
      <c r="D1827" s="2004" t="s">
        <v>2264</v>
      </c>
      <c r="E1827" s="222" t="s">
        <v>105</v>
      </c>
      <c r="F1827" s="1886" t="s">
        <v>4851</v>
      </c>
      <c r="G1827" s="222">
        <v>45107833</v>
      </c>
      <c r="H1827" s="224" t="s">
        <v>4874</v>
      </c>
      <c r="I1827" s="224"/>
      <c r="J1827" s="224"/>
      <c r="K1827" s="224"/>
      <c r="L1827" s="224"/>
      <c r="M1827" s="224"/>
      <c r="N1827" s="224"/>
      <c r="O1827" s="222">
        <v>1266</v>
      </c>
      <c r="P1827" s="379">
        <v>44412</v>
      </c>
      <c r="Q1827" s="222" t="s">
        <v>4873</v>
      </c>
      <c r="R1827" s="222" t="s">
        <v>4864</v>
      </c>
      <c r="S1827" s="222"/>
      <c r="U1827" s="815" t="s">
        <v>22</v>
      </c>
      <c r="V1827" s="380"/>
      <c r="W1827" s="222"/>
      <c r="X1827" s="263">
        <v>6000000</v>
      </c>
      <c r="Y1827" s="222"/>
      <c r="Z1827" s="380"/>
      <c r="AA1827" s="492">
        <v>4.0000000000000003E-5</v>
      </c>
      <c r="AB1827" s="222"/>
      <c r="AC1827" s="820"/>
      <c r="AD1827" s="1486"/>
      <c r="AE1827" s="1486"/>
      <c r="AF1827" s="1486"/>
      <c r="AG1827" s="1752"/>
      <c r="AH1827" s="222">
        <v>1264</v>
      </c>
      <c r="AI1827" s="1895" t="s">
        <v>4875</v>
      </c>
      <c r="AJ1827" s="1883"/>
      <c r="AK1827" s="222"/>
      <c r="AL1827" s="222"/>
      <c r="AM1827" s="222"/>
      <c r="AN1827" s="222"/>
      <c r="AO1827" s="381"/>
      <c r="AP1827" s="222"/>
      <c r="AQ1827" s="382"/>
      <c r="AR1827" s="380"/>
      <c r="AS1827" s="222"/>
      <c r="AT1827" s="222"/>
      <c r="AU1827" s="222"/>
    </row>
    <row r="1828" spans="1:47" s="223" customFormat="1" ht="18" thickTop="1" thickBot="1" x14ac:dyDescent="0.25">
      <c r="A1828" s="125"/>
      <c r="B1828" s="222"/>
      <c r="C1828" s="125"/>
      <c r="D1828" s="2004" t="s">
        <v>2264</v>
      </c>
      <c r="E1828" s="222" t="s">
        <v>105</v>
      </c>
      <c r="F1828" s="1886" t="s">
        <v>4851</v>
      </c>
      <c r="G1828" s="222">
        <v>45245242</v>
      </c>
      <c r="H1828" s="224" t="s">
        <v>4878</v>
      </c>
      <c r="I1828" s="224"/>
      <c r="J1828" s="224"/>
      <c r="K1828" s="224"/>
      <c r="L1828" s="224"/>
      <c r="M1828" s="224"/>
      <c r="N1828" s="224"/>
      <c r="O1828" s="222">
        <v>1267</v>
      </c>
      <c r="P1828" s="379">
        <v>44415</v>
      </c>
      <c r="Q1828" s="222" t="s">
        <v>4877</v>
      </c>
      <c r="R1828" s="222" t="s">
        <v>4873</v>
      </c>
      <c r="S1828" s="222"/>
      <c r="U1828" s="815" t="s">
        <v>22</v>
      </c>
      <c r="V1828" s="380"/>
      <c r="W1828" s="222"/>
      <c r="X1828" s="263">
        <v>6000000</v>
      </c>
      <c r="Y1828" s="222"/>
      <c r="Z1828" s="380"/>
      <c r="AA1828" s="492">
        <v>4.0000000000000003E-5</v>
      </c>
      <c r="AB1828" s="222"/>
      <c r="AC1828" s="820"/>
      <c r="AD1828" s="1486"/>
      <c r="AE1828" s="1486"/>
      <c r="AF1828" s="1486"/>
      <c r="AG1828" s="1752"/>
      <c r="AH1828" s="222">
        <v>1264</v>
      </c>
      <c r="AI1828" s="1895" t="s">
        <v>4881</v>
      </c>
      <c r="AJ1828" s="1883"/>
      <c r="AK1828" s="222"/>
      <c r="AL1828" s="222"/>
      <c r="AM1828" s="222"/>
      <c r="AN1828" s="222"/>
      <c r="AO1828" s="381"/>
      <c r="AP1828" s="222"/>
      <c r="AQ1828" s="382"/>
      <c r="AR1828" s="380"/>
      <c r="AS1828" s="222"/>
      <c r="AT1828" s="222"/>
      <c r="AU1828" s="222"/>
    </row>
    <row r="1829" spans="1:47" s="223" customFormat="1" ht="18" thickTop="1" thickBot="1" x14ac:dyDescent="0.25">
      <c r="A1829" s="125"/>
      <c r="B1829" s="222"/>
      <c r="C1829" s="125"/>
      <c r="D1829" s="2004" t="s">
        <v>2264</v>
      </c>
      <c r="E1829" s="222" t="s">
        <v>105</v>
      </c>
      <c r="F1829" s="1886" t="s">
        <v>4851</v>
      </c>
      <c r="G1829" s="222">
        <v>45245271</v>
      </c>
      <c r="H1829" s="224" t="s">
        <v>4880</v>
      </c>
      <c r="I1829" s="224"/>
      <c r="J1829" s="224"/>
      <c r="K1829" s="224"/>
      <c r="L1829" s="224"/>
      <c r="M1829" s="224"/>
      <c r="N1829" s="224"/>
      <c r="O1829" s="222">
        <v>1268</v>
      </c>
      <c r="P1829" s="379">
        <v>44416</v>
      </c>
      <c r="Q1829" s="222" t="s">
        <v>4879</v>
      </c>
      <c r="R1829" s="222" t="s">
        <v>4877</v>
      </c>
      <c r="S1829" s="222"/>
      <c r="U1829" s="815" t="s">
        <v>22</v>
      </c>
      <c r="V1829" s="380"/>
      <c r="W1829" s="222"/>
      <c r="X1829" s="263">
        <v>6000000</v>
      </c>
      <c r="Y1829" s="222"/>
      <c r="Z1829" s="380"/>
      <c r="AA1829" s="492">
        <v>4.0000000000000003E-5</v>
      </c>
      <c r="AB1829" s="222"/>
      <c r="AC1829" s="820"/>
      <c r="AD1829" s="1486"/>
      <c r="AE1829" s="1486"/>
      <c r="AF1829" s="1486"/>
      <c r="AG1829" s="1752"/>
      <c r="AH1829" s="222">
        <v>1264</v>
      </c>
      <c r="AI1829" s="1895" t="s">
        <v>4882</v>
      </c>
      <c r="AJ1829" s="1883"/>
      <c r="AK1829" s="222"/>
      <c r="AL1829" s="222"/>
      <c r="AM1829" s="222"/>
      <c r="AN1829" s="222"/>
      <c r="AO1829" s="381"/>
      <c r="AP1829" s="222"/>
      <c r="AQ1829" s="382"/>
      <c r="AR1829" s="380"/>
      <c r="AS1829" s="222"/>
      <c r="AT1829" s="222"/>
      <c r="AU1829" s="222"/>
    </row>
    <row r="1830" spans="1:47" ht="16" thickTop="1" x14ac:dyDescent="0.2"/>
    <row r="1831" spans="1:47" s="1006" customFormat="1" ht="17" thickBot="1" x14ac:dyDescent="0.25">
      <c r="A1831" s="129"/>
      <c r="B1831" s="383"/>
      <c r="C1831" s="129"/>
      <c r="D1831" s="2072"/>
      <c r="E1831" s="383"/>
      <c r="F1831" s="1648" t="s">
        <v>4851</v>
      </c>
      <c r="G1831" s="383">
        <v>45742979</v>
      </c>
      <c r="H1831" s="1000" t="s">
        <v>4884</v>
      </c>
      <c r="I1831" s="1000"/>
      <c r="J1831" s="1000"/>
      <c r="K1831" s="1000"/>
      <c r="L1831" s="1000"/>
      <c r="M1831" s="1000"/>
      <c r="N1831" s="1000"/>
      <c r="O1831" s="383">
        <v>1269</v>
      </c>
      <c r="P1831" s="1907">
        <v>44425</v>
      </c>
      <c r="Q1831" s="383" t="s">
        <v>4885</v>
      </c>
      <c r="R1831" s="383" t="s">
        <v>4857</v>
      </c>
      <c r="S1831" s="383"/>
      <c r="U1831" s="383" t="s">
        <v>22</v>
      </c>
      <c r="V1831" s="1908"/>
      <c r="W1831" s="383"/>
      <c r="X1831" s="385">
        <v>6000000</v>
      </c>
      <c r="Y1831" s="383"/>
      <c r="Z1831" s="1908"/>
      <c r="AA1831" s="1909">
        <v>4.0000000000000003E-5</v>
      </c>
      <c r="AB1831" s="383"/>
      <c r="AC1831" s="1002"/>
      <c r="AD1831" s="1486"/>
      <c r="AE1831" s="1486"/>
      <c r="AF1831" s="1486"/>
      <c r="AG1831" s="1752"/>
      <c r="AH1831" s="383">
        <v>1262</v>
      </c>
      <c r="AI1831" s="1910" t="s">
        <v>4886</v>
      </c>
      <c r="AJ1831" s="1911" t="s">
        <v>4887</v>
      </c>
      <c r="AK1831" s="383"/>
      <c r="AL1831" s="383"/>
      <c r="AM1831" s="383"/>
      <c r="AN1831" s="383"/>
      <c r="AO1831" s="1912"/>
      <c r="AP1831" s="383"/>
      <c r="AQ1831" s="1913"/>
      <c r="AR1831" s="1908"/>
      <c r="AS1831" s="383"/>
      <c r="AT1831" s="383"/>
      <c r="AU1831" s="383"/>
    </row>
    <row r="1832" spans="1:47" ht="16" thickTop="1" x14ac:dyDescent="0.2"/>
    <row r="1833" spans="1:47" s="209" customFormat="1" ht="17" thickBot="1" x14ac:dyDescent="0.25">
      <c r="A1833" s="105"/>
      <c r="B1833" s="210"/>
      <c r="C1833" s="105"/>
      <c r="D1833" s="1994"/>
      <c r="E1833" s="210" t="s">
        <v>154</v>
      </c>
      <c r="F1833" s="1593" t="s">
        <v>4851</v>
      </c>
      <c r="G1833" s="570">
        <v>45768573</v>
      </c>
      <c r="H1833" s="211" t="s">
        <v>4890</v>
      </c>
      <c r="I1833" s="211"/>
      <c r="J1833" s="211"/>
      <c r="K1833" s="211"/>
      <c r="L1833" s="211"/>
      <c r="M1833" s="211"/>
      <c r="N1833" s="211"/>
      <c r="O1833" s="210">
        <v>1270</v>
      </c>
      <c r="P1833" s="215"/>
      <c r="Q1833" s="210" t="s">
        <v>4889</v>
      </c>
      <c r="R1833" s="210" t="s">
        <v>4885</v>
      </c>
      <c r="S1833" s="210"/>
      <c r="U1833" s="1919" t="s">
        <v>2869</v>
      </c>
      <c r="V1833" s="212"/>
      <c r="W1833" s="210"/>
      <c r="X1833" s="321">
        <v>6000000</v>
      </c>
      <c r="Y1833" s="210"/>
      <c r="Z1833" s="212"/>
      <c r="AA1833" s="326">
        <v>5.0000000000000001E-4</v>
      </c>
      <c r="AB1833" s="210"/>
      <c r="AC1833" s="573"/>
      <c r="AD1833" s="610"/>
      <c r="AE1833" s="610"/>
      <c r="AF1833" s="610"/>
      <c r="AG1833" s="1741"/>
      <c r="AH1833" s="210">
        <v>1262</v>
      </c>
      <c r="AI1833" s="1917" t="s">
        <v>4888</v>
      </c>
      <c r="AJ1833" s="1918" t="s">
        <v>4887</v>
      </c>
      <c r="AK1833" s="210"/>
      <c r="AL1833" s="210"/>
      <c r="AM1833" s="210"/>
      <c r="AN1833" s="210"/>
      <c r="AO1833" s="213"/>
      <c r="AP1833" s="210"/>
      <c r="AQ1833" s="214"/>
      <c r="AR1833" s="212"/>
      <c r="AS1833" s="210"/>
      <c r="AT1833" s="210"/>
      <c r="AU1833" s="210"/>
    </row>
    <row r="1834" spans="1:47" s="83" customFormat="1" ht="16" thickTop="1" x14ac:dyDescent="0.2">
      <c r="A1834" s="104"/>
      <c r="B1834" s="139"/>
      <c r="C1834" s="104"/>
      <c r="D1834" s="1991"/>
      <c r="E1834" s="139" t="s">
        <v>328</v>
      </c>
      <c r="F1834" s="1591"/>
      <c r="G1834" s="139">
        <v>45792792</v>
      </c>
      <c r="H1834" s="1920" t="s">
        <v>4891</v>
      </c>
      <c r="I1834" s="166"/>
      <c r="J1834" s="166"/>
      <c r="K1834" s="166"/>
      <c r="L1834" s="166"/>
      <c r="M1834" s="166"/>
      <c r="N1834" s="166"/>
      <c r="O1834" s="139">
        <v>1270</v>
      </c>
      <c r="P1834" s="296">
        <v>44334</v>
      </c>
      <c r="Q1834" s="139"/>
      <c r="S1834" s="139"/>
      <c r="V1834" s="297"/>
      <c r="W1834" s="139"/>
      <c r="X1834" s="324">
        <v>3000000</v>
      </c>
      <c r="Y1834" s="139"/>
      <c r="Z1834" s="297"/>
      <c r="AA1834" s="139"/>
      <c r="AB1834" s="139"/>
      <c r="AC1834" s="862"/>
      <c r="AD1834" s="610"/>
      <c r="AE1834" s="610"/>
      <c r="AF1834" s="610"/>
      <c r="AG1834" s="1741"/>
      <c r="AH1834" s="1741"/>
      <c r="AI1834" s="862"/>
      <c r="AJ1834" s="1337"/>
      <c r="AK1834" s="139"/>
      <c r="AL1834" s="139"/>
      <c r="AM1834" s="139"/>
      <c r="AN1834" s="139"/>
      <c r="AO1834" s="299"/>
      <c r="AP1834" s="139"/>
      <c r="AQ1834" s="300"/>
      <c r="AR1834" s="297"/>
      <c r="AS1834" s="139"/>
      <c r="AT1834" s="139"/>
      <c r="AU1834" s="139"/>
    </row>
    <row r="1835" spans="1:47" s="209" customFormat="1" ht="17" thickBot="1" x14ac:dyDescent="0.25">
      <c r="A1835" s="105"/>
      <c r="B1835" s="210"/>
      <c r="C1835" s="105"/>
      <c r="D1835" s="1994" t="s">
        <v>4902</v>
      </c>
      <c r="E1835" s="210" t="s">
        <v>328</v>
      </c>
      <c r="F1835" s="1593" t="s">
        <v>4851</v>
      </c>
      <c r="G1835" s="210">
        <v>45805323</v>
      </c>
      <c r="H1835" s="211" t="s">
        <v>4893</v>
      </c>
      <c r="I1835" s="211"/>
      <c r="J1835" s="211"/>
      <c r="K1835" s="211"/>
      <c r="L1835" s="211"/>
      <c r="M1835" s="211"/>
      <c r="N1835" s="211"/>
      <c r="O1835" s="210">
        <v>1271</v>
      </c>
      <c r="P1835" s="215">
        <v>44334</v>
      </c>
      <c r="Q1835" s="210" t="s">
        <v>4892</v>
      </c>
      <c r="R1835" s="210" t="s">
        <v>4889</v>
      </c>
      <c r="S1835" s="210"/>
      <c r="U1835" s="736" t="s">
        <v>2869</v>
      </c>
      <c r="V1835" s="297"/>
      <c r="W1835" s="139"/>
      <c r="X1835" s="260">
        <v>3000000</v>
      </c>
      <c r="Y1835" s="139"/>
      <c r="Z1835" s="297"/>
      <c r="AA1835" s="298">
        <v>5.0000000000000001E-4</v>
      </c>
      <c r="AB1835" s="210"/>
      <c r="AC1835" s="573"/>
      <c r="AD1835" s="610"/>
      <c r="AE1835" s="610"/>
      <c r="AF1835" s="610"/>
      <c r="AG1835" s="1741"/>
      <c r="AH1835" s="210">
        <v>1271</v>
      </c>
      <c r="AI1835" s="1917" t="s">
        <v>4894</v>
      </c>
      <c r="AJ1835" s="1918" t="s">
        <v>4927</v>
      </c>
      <c r="AK1835" s="210"/>
      <c r="AL1835" s="210"/>
      <c r="AM1835" s="210"/>
      <c r="AN1835" s="210"/>
      <c r="AO1835" s="213"/>
      <c r="AP1835" s="210"/>
      <c r="AQ1835" s="214"/>
      <c r="AR1835" s="212"/>
      <c r="AS1835" s="210"/>
      <c r="AT1835" s="210"/>
      <c r="AU1835" s="210"/>
    </row>
    <row r="1836" spans="1:47" s="209" customFormat="1" ht="18" thickTop="1" thickBot="1" x14ac:dyDescent="0.25">
      <c r="A1836" s="105"/>
      <c r="B1836" s="210"/>
      <c r="C1836" s="105"/>
      <c r="D1836" s="1994" t="s">
        <v>4902</v>
      </c>
      <c r="E1836" s="210" t="s">
        <v>328</v>
      </c>
      <c r="F1836" s="1593" t="s">
        <v>4851</v>
      </c>
      <c r="G1836" s="210">
        <v>45805324</v>
      </c>
      <c r="H1836" s="211" t="s">
        <v>4895</v>
      </c>
      <c r="I1836" s="211"/>
      <c r="J1836" s="211"/>
      <c r="K1836" s="211"/>
      <c r="L1836" s="211"/>
      <c r="M1836" s="211"/>
      <c r="N1836" s="211"/>
      <c r="O1836" s="210">
        <v>1272</v>
      </c>
      <c r="P1836" s="215">
        <v>44334</v>
      </c>
      <c r="Q1836" s="210" t="s">
        <v>4897</v>
      </c>
      <c r="R1836" s="210" t="s">
        <v>4889</v>
      </c>
      <c r="S1836" s="210"/>
      <c r="U1836" s="736" t="s">
        <v>2869</v>
      </c>
      <c r="V1836" s="297"/>
      <c r="W1836" s="139"/>
      <c r="X1836" s="260">
        <v>3000000</v>
      </c>
      <c r="Y1836" s="139"/>
      <c r="Z1836" s="297"/>
      <c r="AA1836" s="298">
        <v>5.0000000000000001E-4</v>
      </c>
      <c r="AB1836" s="210"/>
      <c r="AC1836" s="573"/>
      <c r="AD1836" s="610"/>
      <c r="AE1836" s="610"/>
      <c r="AF1836" s="610"/>
      <c r="AG1836" s="1741"/>
      <c r="AH1836" s="210">
        <v>1271</v>
      </c>
      <c r="AI1836" s="1917" t="s">
        <v>4899</v>
      </c>
      <c r="AJ1836" s="1918" t="s">
        <v>4928</v>
      </c>
      <c r="AK1836" s="210"/>
      <c r="AL1836" s="210"/>
      <c r="AM1836" s="210"/>
      <c r="AN1836" s="210"/>
      <c r="AO1836" s="213"/>
      <c r="AP1836" s="210"/>
      <c r="AQ1836" s="214"/>
      <c r="AR1836" s="212"/>
      <c r="AS1836" s="210"/>
      <c r="AT1836" s="210"/>
      <c r="AU1836" s="210"/>
    </row>
    <row r="1837" spans="1:47" s="209" customFormat="1" ht="18" thickTop="1" thickBot="1" x14ac:dyDescent="0.25">
      <c r="A1837" s="105"/>
      <c r="B1837" s="210"/>
      <c r="C1837" s="105"/>
      <c r="D1837" s="1994" t="s">
        <v>4902</v>
      </c>
      <c r="E1837" s="210" t="s">
        <v>328</v>
      </c>
      <c r="F1837" s="1593" t="s">
        <v>4851</v>
      </c>
      <c r="G1837" s="210">
        <v>45805325</v>
      </c>
      <c r="H1837" s="211" t="s">
        <v>4896</v>
      </c>
      <c r="I1837" s="211"/>
      <c r="J1837" s="211"/>
      <c r="K1837" s="211"/>
      <c r="L1837" s="211"/>
      <c r="M1837" s="211"/>
      <c r="N1837" s="211"/>
      <c r="O1837" s="210">
        <v>1273</v>
      </c>
      <c r="P1837" s="215">
        <v>44334</v>
      </c>
      <c r="Q1837" s="210" t="s">
        <v>4898</v>
      </c>
      <c r="R1837" s="210" t="s">
        <v>4889</v>
      </c>
      <c r="S1837" s="210"/>
      <c r="U1837" s="736" t="s">
        <v>2869</v>
      </c>
      <c r="V1837" s="297"/>
      <c r="W1837" s="139"/>
      <c r="X1837" s="260">
        <v>3000000</v>
      </c>
      <c r="Y1837" s="139"/>
      <c r="Z1837" s="297"/>
      <c r="AA1837" s="298">
        <v>5.0000000000000001E-4</v>
      </c>
      <c r="AB1837" s="210"/>
      <c r="AC1837" s="573"/>
      <c r="AD1837" s="610"/>
      <c r="AE1837" s="610"/>
      <c r="AF1837" s="610"/>
      <c r="AG1837" s="1741"/>
      <c r="AH1837" s="210">
        <v>1271</v>
      </c>
      <c r="AI1837" s="1917" t="s">
        <v>4900</v>
      </c>
      <c r="AJ1837" s="1918" t="s">
        <v>4929</v>
      </c>
      <c r="AK1837" s="210"/>
      <c r="AL1837" s="210"/>
      <c r="AM1837" s="210"/>
      <c r="AN1837" s="210"/>
      <c r="AO1837" s="213"/>
      <c r="AP1837" s="210"/>
      <c r="AQ1837" s="214"/>
      <c r="AR1837" s="212"/>
      <c r="AS1837" s="210"/>
      <c r="AT1837" s="210"/>
      <c r="AU1837" s="210"/>
    </row>
    <row r="1838" spans="1:47" s="209" customFormat="1" ht="18" thickTop="1" thickBot="1" x14ac:dyDescent="0.25">
      <c r="A1838" s="105"/>
      <c r="B1838" s="210"/>
      <c r="C1838" s="105"/>
      <c r="D1838" s="1994"/>
      <c r="E1838" s="210" t="s">
        <v>4925</v>
      </c>
      <c r="F1838" s="1593" t="s">
        <v>4851</v>
      </c>
      <c r="G1838" s="210">
        <v>45812929</v>
      </c>
      <c r="H1838" s="211" t="s">
        <v>4905</v>
      </c>
      <c r="I1838" s="211"/>
      <c r="J1838" s="211"/>
      <c r="K1838" s="211"/>
      <c r="L1838" s="211"/>
      <c r="M1838" s="211"/>
      <c r="N1838" s="211"/>
      <c r="O1838" s="210">
        <v>1274</v>
      </c>
      <c r="P1838" s="215">
        <v>44334</v>
      </c>
      <c r="Q1838" s="210" t="s">
        <v>4903</v>
      </c>
      <c r="R1838" s="210" t="s">
        <v>4889</v>
      </c>
      <c r="S1838" s="210"/>
      <c r="U1838" s="736" t="s">
        <v>2869</v>
      </c>
      <c r="V1838" s="297"/>
      <c r="W1838" s="139"/>
      <c r="X1838" s="260">
        <v>3000000</v>
      </c>
      <c r="Y1838" s="139"/>
      <c r="Z1838" s="297"/>
      <c r="AA1838" s="298">
        <v>5.0000000000000001E-4</v>
      </c>
      <c r="AB1838" s="210"/>
      <c r="AC1838" s="573"/>
      <c r="AD1838" s="610"/>
      <c r="AE1838" s="610"/>
      <c r="AF1838" s="610"/>
      <c r="AG1838" s="1741"/>
      <c r="AH1838" s="210">
        <v>1271</v>
      </c>
      <c r="AI1838" s="1917" t="s">
        <v>4907</v>
      </c>
      <c r="AJ1838" s="1918" t="s">
        <v>4930</v>
      </c>
      <c r="AK1838" s="210"/>
      <c r="AL1838" s="210"/>
      <c r="AM1838" s="210"/>
      <c r="AN1838" s="210"/>
      <c r="AO1838" s="213"/>
      <c r="AP1838" s="210"/>
      <c r="AQ1838" s="214"/>
      <c r="AR1838" s="212"/>
      <c r="AS1838" s="210"/>
      <c r="AT1838" s="210"/>
      <c r="AU1838" s="210"/>
    </row>
    <row r="1839" spans="1:47" s="209" customFormat="1" ht="18" thickTop="1" thickBot="1" x14ac:dyDescent="0.25">
      <c r="A1839" s="105"/>
      <c r="B1839" s="210"/>
      <c r="C1839" s="105"/>
      <c r="D1839" s="1994" t="s">
        <v>4942</v>
      </c>
      <c r="E1839" s="210" t="s">
        <v>328</v>
      </c>
      <c r="F1839" s="1593" t="s">
        <v>4851</v>
      </c>
      <c r="G1839" s="210">
        <v>45812933</v>
      </c>
      <c r="H1839" s="211" t="s">
        <v>4906</v>
      </c>
      <c r="I1839" s="211"/>
      <c r="J1839" s="211"/>
      <c r="K1839" s="211"/>
      <c r="L1839" s="211"/>
      <c r="M1839" s="211"/>
      <c r="N1839" s="211"/>
      <c r="O1839" s="210">
        <v>1275</v>
      </c>
      <c r="P1839" s="215">
        <v>44334</v>
      </c>
      <c r="Q1839" s="210" t="s">
        <v>4904</v>
      </c>
      <c r="R1839" s="210" t="s">
        <v>4889</v>
      </c>
      <c r="S1839" s="210"/>
      <c r="U1839" s="736" t="s">
        <v>2869</v>
      </c>
      <c r="V1839" s="297"/>
      <c r="W1839" s="139"/>
      <c r="X1839" s="260">
        <v>3000000</v>
      </c>
      <c r="Y1839" s="139"/>
      <c r="Z1839" s="297"/>
      <c r="AA1839" s="298">
        <v>5.0000000000000001E-4</v>
      </c>
      <c r="AB1839" s="210"/>
      <c r="AC1839" s="573"/>
      <c r="AD1839" s="610"/>
      <c r="AE1839" s="610"/>
      <c r="AF1839" s="610"/>
      <c r="AG1839" s="1741"/>
      <c r="AH1839" s="210">
        <v>1271</v>
      </c>
      <c r="AI1839" s="1917" t="s">
        <v>4908</v>
      </c>
      <c r="AJ1839" s="1918" t="s">
        <v>4931</v>
      </c>
      <c r="AK1839" s="210"/>
      <c r="AL1839" s="210"/>
      <c r="AM1839" s="210"/>
      <c r="AN1839" s="210"/>
      <c r="AO1839" s="213"/>
      <c r="AP1839" s="210"/>
      <c r="AQ1839" s="214"/>
      <c r="AR1839" s="212"/>
      <c r="AS1839" s="210"/>
      <c r="AT1839" s="210"/>
      <c r="AU1839" s="210"/>
    </row>
    <row r="1840" spans="1:47" ht="16" thickTop="1" x14ac:dyDescent="0.2"/>
    <row r="1841" spans="1:47" s="209" customFormat="1" ht="17" thickBot="1" x14ac:dyDescent="0.25">
      <c r="A1841" s="105"/>
      <c r="B1841" s="210"/>
      <c r="C1841" s="105"/>
      <c r="D1841" s="1994"/>
      <c r="E1841" s="210" t="s">
        <v>328</v>
      </c>
      <c r="F1841" s="1593" t="s">
        <v>4851</v>
      </c>
      <c r="G1841" s="210">
        <v>45825948</v>
      </c>
      <c r="H1841" s="211" t="s">
        <v>4910</v>
      </c>
      <c r="I1841" s="211"/>
      <c r="J1841" s="211"/>
      <c r="K1841" s="211"/>
      <c r="L1841" s="211"/>
      <c r="M1841" s="211"/>
      <c r="N1841" s="211"/>
      <c r="O1841" s="210">
        <v>1276</v>
      </c>
      <c r="P1841" s="215">
        <v>44335</v>
      </c>
      <c r="Q1841" s="210" t="s">
        <v>4909</v>
      </c>
      <c r="R1841" s="210" t="s">
        <v>4889</v>
      </c>
      <c r="S1841" s="210"/>
      <c r="U1841" s="736" t="s">
        <v>2869</v>
      </c>
      <c r="V1841" s="297"/>
      <c r="W1841" s="139"/>
      <c r="X1841" s="260">
        <v>3000000</v>
      </c>
      <c r="Y1841" s="139"/>
      <c r="Z1841" s="297"/>
      <c r="AA1841" s="298">
        <v>5.0000000000000001E-4</v>
      </c>
      <c r="AB1841" s="210"/>
      <c r="AC1841" s="573"/>
      <c r="AD1841" s="610"/>
      <c r="AE1841" s="610"/>
      <c r="AF1841" s="610"/>
      <c r="AG1841" s="1741"/>
      <c r="AH1841" s="210">
        <v>1271</v>
      </c>
      <c r="AI1841" s="1917" t="s">
        <v>4911</v>
      </c>
      <c r="AJ1841" s="1918" t="s">
        <v>4901</v>
      </c>
      <c r="AK1841" s="210"/>
      <c r="AL1841" s="210"/>
      <c r="AM1841" s="210"/>
      <c r="AN1841" s="210"/>
      <c r="AO1841" s="213"/>
      <c r="AP1841" s="210"/>
      <c r="AQ1841" s="214"/>
      <c r="AR1841" s="212"/>
      <c r="AS1841" s="210"/>
      <c r="AT1841" s="210"/>
      <c r="AU1841" s="210"/>
    </row>
    <row r="1842" spans="1:47" s="209" customFormat="1" ht="18" thickTop="1" thickBot="1" x14ac:dyDescent="0.25">
      <c r="A1842" s="105"/>
      <c r="B1842" s="210"/>
      <c r="C1842" s="105"/>
      <c r="D1842" s="1994"/>
      <c r="E1842" s="210" t="s">
        <v>328</v>
      </c>
      <c r="F1842" s="1593" t="s">
        <v>4851</v>
      </c>
      <c r="G1842" s="210">
        <v>45825949</v>
      </c>
      <c r="H1842" s="211" t="s">
        <v>4915</v>
      </c>
      <c r="I1842" s="211"/>
      <c r="J1842" s="211"/>
      <c r="K1842" s="211"/>
      <c r="L1842" s="211"/>
      <c r="M1842" s="211"/>
      <c r="N1842" s="211"/>
      <c r="O1842" s="210">
        <v>1277</v>
      </c>
      <c r="P1842" s="215">
        <v>44335</v>
      </c>
      <c r="Q1842" s="210" t="s">
        <v>4912</v>
      </c>
      <c r="R1842" s="210" t="s">
        <v>4889</v>
      </c>
      <c r="S1842" s="210"/>
      <c r="U1842" s="736" t="s">
        <v>2869</v>
      </c>
      <c r="V1842" s="297"/>
      <c r="W1842" s="139"/>
      <c r="X1842" s="260">
        <v>3000000</v>
      </c>
      <c r="Y1842" s="139"/>
      <c r="Z1842" s="297"/>
      <c r="AA1842" s="298">
        <v>5.0000000000000001E-4</v>
      </c>
      <c r="AB1842" s="210"/>
      <c r="AC1842" s="573"/>
      <c r="AD1842" s="610"/>
      <c r="AE1842" s="610"/>
      <c r="AF1842" s="610"/>
      <c r="AG1842" s="1741"/>
      <c r="AH1842" s="210">
        <v>1271</v>
      </c>
      <c r="AI1842" s="1917" t="s">
        <v>4918</v>
      </c>
      <c r="AJ1842" s="1918" t="s">
        <v>4901</v>
      </c>
      <c r="AK1842" s="210"/>
      <c r="AL1842" s="210"/>
      <c r="AM1842" s="210"/>
      <c r="AN1842" s="210"/>
      <c r="AO1842" s="213"/>
      <c r="AP1842" s="210"/>
      <c r="AQ1842" s="214"/>
      <c r="AR1842" s="212"/>
      <c r="AS1842" s="210"/>
      <c r="AT1842" s="210"/>
      <c r="AU1842" s="210"/>
    </row>
    <row r="1843" spans="1:47" s="209" customFormat="1" ht="18" thickTop="1" thickBot="1" x14ac:dyDescent="0.25">
      <c r="A1843" s="105"/>
      <c r="B1843" s="210"/>
      <c r="C1843" s="105"/>
      <c r="D1843" s="1994"/>
      <c r="E1843" s="210" t="s">
        <v>328</v>
      </c>
      <c r="F1843" s="1593" t="s">
        <v>4851</v>
      </c>
      <c r="G1843" s="210">
        <v>45825951</v>
      </c>
      <c r="H1843" s="211" t="s">
        <v>4916</v>
      </c>
      <c r="I1843" s="211"/>
      <c r="J1843" s="211"/>
      <c r="K1843" s="211"/>
      <c r="L1843" s="211"/>
      <c r="M1843" s="211"/>
      <c r="N1843" s="211"/>
      <c r="O1843" s="210">
        <v>1278</v>
      </c>
      <c r="P1843" s="215">
        <v>44335</v>
      </c>
      <c r="Q1843" s="210" t="s">
        <v>4913</v>
      </c>
      <c r="R1843" s="210" t="s">
        <v>4889</v>
      </c>
      <c r="S1843" s="210"/>
      <c r="U1843" s="736" t="s">
        <v>2869</v>
      </c>
      <c r="V1843" s="297"/>
      <c r="W1843" s="139"/>
      <c r="X1843" s="260">
        <v>3000000</v>
      </c>
      <c r="Y1843" s="139"/>
      <c r="Z1843" s="297"/>
      <c r="AA1843" s="298">
        <v>5.0000000000000001E-4</v>
      </c>
      <c r="AB1843" s="210"/>
      <c r="AC1843" s="573"/>
      <c r="AD1843" s="610"/>
      <c r="AE1843" s="610"/>
      <c r="AF1843" s="610"/>
      <c r="AG1843" s="1741"/>
      <c r="AH1843" s="210">
        <v>1271</v>
      </c>
      <c r="AI1843" s="1917" t="s">
        <v>4919</v>
      </c>
      <c r="AJ1843" s="1918" t="s">
        <v>4901</v>
      </c>
      <c r="AK1843" s="210"/>
      <c r="AL1843" s="210"/>
      <c r="AM1843" s="210"/>
      <c r="AN1843" s="210"/>
      <c r="AO1843" s="213"/>
      <c r="AP1843" s="210"/>
      <c r="AQ1843" s="214"/>
      <c r="AR1843" s="212"/>
      <c r="AS1843" s="210"/>
      <c r="AT1843" s="210"/>
      <c r="AU1843" s="210"/>
    </row>
    <row r="1844" spans="1:47" s="209" customFormat="1" ht="18" thickTop="1" thickBot="1" x14ac:dyDescent="0.25">
      <c r="A1844" s="105"/>
      <c r="B1844" s="210"/>
      <c r="C1844" s="105"/>
      <c r="D1844" s="1994"/>
      <c r="E1844" s="210" t="s">
        <v>328</v>
      </c>
      <c r="F1844" s="1593" t="s">
        <v>4851</v>
      </c>
      <c r="G1844" s="210">
        <v>45825952</v>
      </c>
      <c r="H1844" s="211" t="s">
        <v>4917</v>
      </c>
      <c r="I1844" s="211"/>
      <c r="J1844" s="211"/>
      <c r="K1844" s="211"/>
      <c r="L1844" s="211"/>
      <c r="M1844" s="211"/>
      <c r="N1844" s="211"/>
      <c r="O1844" s="210">
        <v>1279</v>
      </c>
      <c r="P1844" s="215">
        <v>44335</v>
      </c>
      <c r="Q1844" s="210" t="s">
        <v>4914</v>
      </c>
      <c r="R1844" s="210" t="s">
        <v>4889</v>
      </c>
      <c r="S1844" s="210"/>
      <c r="U1844" s="736" t="s">
        <v>2869</v>
      </c>
      <c r="V1844" s="297"/>
      <c r="W1844" s="139"/>
      <c r="X1844" s="260">
        <v>3000000</v>
      </c>
      <c r="Y1844" s="139"/>
      <c r="Z1844" s="297"/>
      <c r="AA1844" s="298">
        <v>5.0000000000000001E-4</v>
      </c>
      <c r="AB1844" s="210"/>
      <c r="AC1844" s="573"/>
      <c r="AD1844" s="610"/>
      <c r="AE1844" s="610"/>
      <c r="AF1844" s="610"/>
      <c r="AG1844" s="1741"/>
      <c r="AH1844" s="210">
        <v>1271</v>
      </c>
      <c r="AI1844" s="1917" t="s">
        <v>4920</v>
      </c>
      <c r="AJ1844" s="1918" t="s">
        <v>4901</v>
      </c>
      <c r="AK1844" s="210"/>
      <c r="AL1844" s="210"/>
      <c r="AM1844" s="210"/>
      <c r="AN1844" s="210"/>
      <c r="AO1844" s="213"/>
      <c r="AP1844" s="210"/>
      <c r="AQ1844" s="214"/>
      <c r="AR1844" s="212"/>
      <c r="AS1844" s="210"/>
      <c r="AT1844" s="210"/>
      <c r="AU1844" s="210"/>
    </row>
    <row r="1845" spans="1:47" ht="16" thickTop="1" x14ac:dyDescent="0.2"/>
    <row r="1846" spans="1:47" s="209" customFormat="1" ht="17" thickBot="1" x14ac:dyDescent="0.25">
      <c r="A1846" s="105" t="s">
        <v>3888</v>
      </c>
      <c r="B1846" s="210"/>
      <c r="C1846" s="105"/>
      <c r="D1846" s="1994" t="s">
        <v>4926</v>
      </c>
      <c r="E1846" s="210" t="s">
        <v>328</v>
      </c>
      <c r="F1846" s="1593" t="s">
        <v>4851</v>
      </c>
      <c r="G1846" s="210">
        <v>45826696</v>
      </c>
      <c r="H1846" s="211" t="s">
        <v>4924</v>
      </c>
      <c r="I1846" s="211"/>
      <c r="J1846" s="211"/>
      <c r="K1846" s="211"/>
      <c r="L1846" s="211"/>
      <c r="M1846" s="211"/>
      <c r="N1846" s="211"/>
      <c r="O1846" s="210">
        <v>1280</v>
      </c>
      <c r="P1846" s="215">
        <v>44335</v>
      </c>
      <c r="Q1846" s="210" t="s">
        <v>4923</v>
      </c>
      <c r="R1846" s="210" t="s">
        <v>4914</v>
      </c>
      <c r="S1846" s="210"/>
      <c r="U1846" s="1919" t="s">
        <v>4921</v>
      </c>
      <c r="V1846" s="297"/>
      <c r="W1846" s="139"/>
      <c r="X1846" s="260">
        <v>3000000</v>
      </c>
      <c r="Y1846" s="139"/>
      <c r="Z1846" s="297"/>
      <c r="AA1846" s="298">
        <v>5.0000000000000001E-4</v>
      </c>
      <c r="AB1846" s="210"/>
      <c r="AC1846" s="573"/>
      <c r="AD1846" s="610"/>
      <c r="AE1846" s="610"/>
      <c r="AF1846" s="610"/>
      <c r="AG1846" s="1741"/>
      <c r="AH1846" s="210">
        <v>1280</v>
      </c>
      <c r="AI1846" s="1917" t="s">
        <v>4922</v>
      </c>
      <c r="AJ1846" s="1918" t="s">
        <v>867</v>
      </c>
      <c r="AK1846" s="210"/>
      <c r="AL1846" s="210"/>
      <c r="AM1846" s="210"/>
      <c r="AN1846" s="210"/>
      <c r="AO1846" s="213"/>
      <c r="AP1846" s="210"/>
      <c r="AQ1846" s="214"/>
      <c r="AR1846" s="212"/>
      <c r="AS1846" s="210"/>
      <c r="AT1846" s="210"/>
      <c r="AU1846" s="210"/>
    </row>
    <row r="1847" spans="1:47" s="1006" customFormat="1" ht="18" thickTop="1" thickBot="1" x14ac:dyDescent="0.25">
      <c r="A1847" s="129"/>
      <c r="B1847" s="383"/>
      <c r="C1847" s="129"/>
      <c r="D1847" s="2072" t="s">
        <v>4936</v>
      </c>
      <c r="E1847" s="815" t="s">
        <v>105</v>
      </c>
      <c r="F1847" s="1886" t="s">
        <v>4343</v>
      </c>
      <c r="G1847" s="383">
        <v>45969080</v>
      </c>
      <c r="H1847" s="1000" t="s">
        <v>4933</v>
      </c>
      <c r="I1847" s="1000"/>
      <c r="J1847" s="1000"/>
      <c r="K1847" s="1000"/>
      <c r="L1847" s="1000"/>
      <c r="M1847" s="1000"/>
      <c r="N1847" s="1000"/>
      <c r="O1847" s="383">
        <v>1281</v>
      </c>
      <c r="P1847" s="1907">
        <v>44339</v>
      </c>
      <c r="Q1847" s="383" t="s">
        <v>4932</v>
      </c>
      <c r="R1847" s="383" t="s">
        <v>4923</v>
      </c>
      <c r="S1847" s="383"/>
      <c r="U1847" s="1914" t="s">
        <v>4921</v>
      </c>
      <c r="V1847" s="380"/>
      <c r="W1847" s="222"/>
      <c r="X1847" s="384">
        <v>50000</v>
      </c>
      <c r="Y1847" s="815"/>
      <c r="Z1847" s="1882"/>
      <c r="AA1847" s="1896">
        <v>9.9999999999999995E-7</v>
      </c>
      <c r="AB1847" s="383"/>
      <c r="AC1847" s="1002"/>
      <c r="AD1847" s="1486"/>
      <c r="AE1847" s="1486"/>
      <c r="AF1847" s="1486"/>
      <c r="AG1847" s="1752"/>
      <c r="AH1847" s="383">
        <v>1281</v>
      </c>
      <c r="AI1847" s="1895" t="s">
        <v>4934</v>
      </c>
      <c r="AJ1847" s="1911" t="s">
        <v>4935</v>
      </c>
      <c r="AK1847" s="383"/>
      <c r="AL1847" s="383"/>
      <c r="AM1847" s="383"/>
      <c r="AN1847" s="383"/>
      <c r="AO1847" s="1912"/>
      <c r="AP1847" s="383"/>
      <c r="AQ1847" s="1913"/>
      <c r="AR1847" s="1908"/>
      <c r="AS1847" s="383"/>
      <c r="AT1847" s="383"/>
      <c r="AU1847" s="383"/>
    </row>
    <row r="1848" spans="1:47" s="209" customFormat="1" ht="18" thickTop="1" thickBot="1" x14ac:dyDescent="0.25">
      <c r="A1848" s="105" t="s">
        <v>3888</v>
      </c>
      <c r="B1848" s="210"/>
      <c r="C1848" s="105"/>
      <c r="D1848" s="1994" t="s">
        <v>4941</v>
      </c>
      <c r="E1848" s="210" t="s">
        <v>328</v>
      </c>
      <c r="F1848" s="1593" t="s">
        <v>4851</v>
      </c>
      <c r="G1848" s="210">
        <v>46204313</v>
      </c>
      <c r="H1848" s="211" t="s">
        <v>4938</v>
      </c>
      <c r="I1848" s="211"/>
      <c r="J1848" s="211"/>
      <c r="K1848" s="211"/>
      <c r="L1848" s="211"/>
      <c r="M1848" s="211"/>
      <c r="N1848" s="211"/>
      <c r="O1848" s="210">
        <v>1282</v>
      </c>
      <c r="P1848" s="215">
        <v>44437</v>
      </c>
      <c r="Q1848" s="210" t="s">
        <v>4937</v>
      </c>
      <c r="R1848" s="210" t="s">
        <v>4923</v>
      </c>
      <c r="S1848" s="210"/>
      <c r="U1848" s="1919" t="s">
        <v>4921</v>
      </c>
      <c r="V1848" s="297"/>
      <c r="W1848" s="139"/>
      <c r="X1848" s="260">
        <v>3000000</v>
      </c>
      <c r="Y1848" s="139"/>
      <c r="Z1848" s="297"/>
      <c r="AA1848" s="298">
        <v>5.0000000000000001E-4</v>
      </c>
      <c r="AB1848" s="210"/>
      <c r="AC1848" s="573"/>
      <c r="AD1848" s="610"/>
      <c r="AE1848" s="610"/>
      <c r="AF1848" s="610"/>
      <c r="AG1848" s="1741"/>
      <c r="AH1848" s="210">
        <v>1282</v>
      </c>
      <c r="AI1848" s="1917" t="s">
        <v>4939</v>
      </c>
      <c r="AJ1848" s="1918" t="s">
        <v>4940</v>
      </c>
      <c r="AK1848" s="210"/>
      <c r="AL1848" s="210"/>
      <c r="AM1848" s="210"/>
      <c r="AN1848" s="210"/>
      <c r="AO1848" s="213"/>
      <c r="AP1848" s="210"/>
      <c r="AQ1848" s="214"/>
      <c r="AR1848" s="212"/>
      <c r="AS1848" s="210"/>
      <c r="AT1848" s="210"/>
      <c r="AU1848" s="210"/>
    </row>
    <row r="1849" spans="1:47" ht="16" thickTop="1" x14ac:dyDescent="0.2"/>
    <row r="1850" spans="1:47" s="223" customFormat="1" ht="16" x14ac:dyDescent="0.2">
      <c r="A1850" s="125" t="s">
        <v>4978</v>
      </c>
      <c r="B1850" s="1884"/>
      <c r="C1850" s="125" t="s">
        <v>4946</v>
      </c>
      <c r="D1850" s="2069" t="s">
        <v>4947</v>
      </c>
      <c r="E1850" s="222" t="s">
        <v>328</v>
      </c>
      <c r="F1850" s="1648" t="s">
        <v>4380</v>
      </c>
      <c r="G1850" s="222">
        <v>46237954</v>
      </c>
      <c r="H1850" s="224" t="s">
        <v>4944</v>
      </c>
      <c r="I1850" s="224"/>
      <c r="J1850" s="224"/>
      <c r="K1850" s="224"/>
      <c r="L1850" s="224"/>
      <c r="M1850" s="224"/>
      <c r="N1850" s="224"/>
      <c r="O1850" s="222">
        <v>1283</v>
      </c>
      <c r="P1850" s="379">
        <v>44438</v>
      </c>
      <c r="Q1850" s="222" t="s">
        <v>4943</v>
      </c>
      <c r="R1850" s="222" t="s">
        <v>4823</v>
      </c>
      <c r="S1850" s="222"/>
      <c r="U1850" s="815" t="s">
        <v>4921</v>
      </c>
      <c r="V1850" s="380"/>
      <c r="W1850" s="222"/>
      <c r="X1850" s="263">
        <v>10720</v>
      </c>
      <c r="Y1850" s="815"/>
      <c r="Z1850" s="1882"/>
      <c r="AA1850" s="492">
        <v>0.05</v>
      </c>
      <c r="AB1850" s="222"/>
      <c r="AC1850" s="820"/>
      <c r="AD1850" s="1486"/>
      <c r="AE1850" s="1486"/>
      <c r="AF1850" s="1486"/>
      <c r="AG1850" s="1752"/>
      <c r="AH1850" s="222">
        <v>1283</v>
      </c>
      <c r="AI1850" s="1048" t="s">
        <v>4939</v>
      </c>
      <c r="AJ1850" s="1883" t="s">
        <v>4945</v>
      </c>
      <c r="AK1850" s="222"/>
      <c r="AL1850" s="222"/>
      <c r="AM1850" s="222"/>
      <c r="AN1850" s="222"/>
      <c r="AO1850" s="381"/>
      <c r="AP1850" s="222"/>
      <c r="AQ1850" s="382"/>
      <c r="AR1850" s="380"/>
      <c r="AS1850" s="222"/>
      <c r="AT1850" s="222"/>
      <c r="AU1850" s="222"/>
    </row>
    <row r="1852" spans="1:47" s="223" customFormat="1" ht="16" x14ac:dyDescent="0.2">
      <c r="A1852" s="125" t="s">
        <v>4978</v>
      </c>
      <c r="B1852" s="1884"/>
      <c r="C1852" s="125"/>
      <c r="D1852" s="2069"/>
      <c r="E1852" s="222"/>
      <c r="F1852" s="1648" t="s">
        <v>4380</v>
      </c>
      <c r="G1852" s="222">
        <v>46303105</v>
      </c>
      <c r="H1852" s="224" t="s">
        <v>4961</v>
      </c>
      <c r="I1852" s="224"/>
      <c r="J1852" s="224"/>
      <c r="K1852" s="224"/>
      <c r="L1852" s="224"/>
      <c r="M1852" s="224"/>
      <c r="N1852" s="224"/>
      <c r="O1852" s="222">
        <v>1284</v>
      </c>
      <c r="P1852" s="379">
        <v>44439</v>
      </c>
      <c r="Q1852" s="222" t="s">
        <v>4960</v>
      </c>
      <c r="R1852" s="222" t="s">
        <v>4823</v>
      </c>
      <c r="S1852" s="222"/>
      <c r="U1852" s="815" t="s">
        <v>4921</v>
      </c>
      <c r="V1852" s="380"/>
      <c r="W1852" s="222"/>
      <c r="X1852" s="263">
        <v>10720</v>
      </c>
      <c r="Y1852" s="815"/>
      <c r="Z1852" s="1882"/>
      <c r="AA1852" s="492"/>
      <c r="AB1852" s="222"/>
      <c r="AC1852" s="820"/>
      <c r="AD1852" s="1486"/>
      <c r="AE1852" s="1486"/>
      <c r="AF1852" s="1486"/>
      <c r="AG1852" s="1752"/>
      <c r="AH1852" s="222">
        <v>1284</v>
      </c>
      <c r="AI1852" s="1002" t="s">
        <v>4822</v>
      </c>
      <c r="AJ1852" s="1883" t="s">
        <v>4964</v>
      </c>
      <c r="AK1852" s="222"/>
      <c r="AL1852" s="222"/>
      <c r="AM1852" s="222"/>
      <c r="AN1852" s="222"/>
      <c r="AO1852" s="381"/>
      <c r="AP1852" s="222"/>
      <c r="AQ1852" s="382"/>
      <c r="AR1852" s="380"/>
      <c r="AS1852" s="222"/>
      <c r="AT1852" s="222"/>
      <c r="AU1852" s="222"/>
    </row>
    <row r="1853" spans="1:47" s="223" customFormat="1" ht="16" x14ac:dyDescent="0.2">
      <c r="A1853" s="125" t="s">
        <v>4978</v>
      </c>
      <c r="B1853" s="1884"/>
      <c r="C1853" s="125"/>
      <c r="D1853" s="2069"/>
      <c r="E1853" s="222"/>
      <c r="F1853" s="1648" t="s">
        <v>4380</v>
      </c>
      <c r="G1853" s="222">
        <v>46303109</v>
      </c>
      <c r="H1853" s="224" t="s">
        <v>4963</v>
      </c>
      <c r="I1853" s="224"/>
      <c r="J1853" s="224"/>
      <c r="K1853" s="224"/>
      <c r="L1853" s="224"/>
      <c r="M1853" s="224"/>
      <c r="N1853" s="224"/>
      <c r="O1853" s="222">
        <v>1285</v>
      </c>
      <c r="P1853" s="379">
        <v>44439</v>
      </c>
      <c r="Q1853" s="222" t="s">
        <v>4962</v>
      </c>
      <c r="R1853" s="222" t="s">
        <v>4943</v>
      </c>
      <c r="S1853" s="222"/>
      <c r="U1853" s="815" t="s">
        <v>2869</v>
      </c>
      <c r="V1853" s="380"/>
      <c r="W1853" s="222"/>
      <c r="X1853" s="263">
        <v>10720</v>
      </c>
      <c r="Y1853" s="815"/>
      <c r="Z1853" s="1882"/>
      <c r="AA1853" s="492">
        <v>0.05</v>
      </c>
      <c r="AB1853" s="222"/>
      <c r="AC1853" s="820"/>
      <c r="AD1853" s="1486"/>
      <c r="AE1853" s="1486"/>
      <c r="AF1853" s="1486"/>
      <c r="AG1853" s="1752"/>
      <c r="AH1853" s="222">
        <v>1285</v>
      </c>
      <c r="AI1853" s="1002" t="s">
        <v>4939</v>
      </c>
      <c r="AJ1853" s="1883" t="s">
        <v>4964</v>
      </c>
      <c r="AK1853" s="222"/>
      <c r="AL1853" s="222"/>
      <c r="AM1853" s="222"/>
      <c r="AN1853" s="222"/>
      <c r="AO1853" s="381"/>
      <c r="AP1853" s="222"/>
      <c r="AQ1853" s="382"/>
      <c r="AR1853" s="380"/>
      <c r="AS1853" s="222"/>
      <c r="AT1853" s="222"/>
      <c r="AU1853" s="222"/>
    </row>
    <row r="1854" spans="1:47" s="223" customFormat="1" ht="16" x14ac:dyDescent="0.2">
      <c r="A1854" s="125" t="s">
        <v>4978</v>
      </c>
      <c r="B1854" s="1884"/>
      <c r="C1854" s="125"/>
      <c r="D1854" s="2069"/>
      <c r="E1854" s="222"/>
      <c r="F1854" s="1648" t="s">
        <v>4380</v>
      </c>
      <c r="G1854" s="222">
        <v>46318311</v>
      </c>
      <c r="H1854" s="224" t="s">
        <v>4968</v>
      </c>
      <c r="I1854" s="224"/>
      <c r="J1854" s="224"/>
      <c r="K1854" s="224"/>
      <c r="L1854" s="224"/>
      <c r="M1854" s="224"/>
      <c r="N1854" s="224"/>
      <c r="O1854" s="222">
        <v>1286</v>
      </c>
      <c r="P1854" s="379">
        <v>44439</v>
      </c>
      <c r="Q1854" s="222" t="s">
        <v>4967</v>
      </c>
      <c r="R1854" s="222" t="s">
        <v>4943</v>
      </c>
      <c r="S1854" s="222"/>
      <c r="U1854" s="815" t="s">
        <v>4921</v>
      </c>
      <c r="V1854" s="380"/>
      <c r="W1854" s="222"/>
      <c r="X1854" s="263">
        <v>10720</v>
      </c>
      <c r="Y1854" s="815"/>
      <c r="Z1854" s="1882"/>
      <c r="AA1854" s="492">
        <v>0.05</v>
      </c>
      <c r="AB1854" s="222"/>
      <c r="AC1854" s="820"/>
      <c r="AD1854" s="1486"/>
      <c r="AE1854" s="1486"/>
      <c r="AF1854" s="1486"/>
      <c r="AG1854" s="1752"/>
      <c r="AH1854" s="222">
        <v>1286</v>
      </c>
      <c r="AI1854" s="1048" t="s">
        <v>4969</v>
      </c>
      <c r="AJ1854" s="1883" t="s">
        <v>4970</v>
      </c>
      <c r="AK1854" s="222"/>
      <c r="AL1854" s="222"/>
      <c r="AM1854" s="222"/>
      <c r="AN1854" s="222"/>
      <c r="AO1854" s="381"/>
      <c r="AP1854" s="222"/>
      <c r="AQ1854" s="382"/>
      <c r="AR1854" s="380"/>
      <c r="AS1854" s="222"/>
      <c r="AT1854" s="222"/>
      <c r="AU1854" s="222"/>
    </row>
    <row r="1856" spans="1:47" s="209" customFormat="1" ht="17" thickBot="1" x14ac:dyDescent="0.25">
      <c r="A1856" s="105" t="s">
        <v>3888</v>
      </c>
      <c r="B1856" s="210"/>
      <c r="C1856" s="105"/>
      <c r="D1856" s="1994" t="s">
        <v>4977</v>
      </c>
      <c r="E1856" s="210" t="s">
        <v>328</v>
      </c>
      <c r="F1856" s="1593" t="s">
        <v>4851</v>
      </c>
      <c r="G1856" s="210">
        <v>46366030</v>
      </c>
      <c r="H1856" s="211" t="s">
        <v>4973</v>
      </c>
      <c r="I1856" s="211"/>
      <c r="J1856" s="211"/>
      <c r="K1856" s="211"/>
      <c r="L1856" s="211"/>
      <c r="M1856" s="211"/>
      <c r="N1856" s="211"/>
      <c r="O1856" s="210">
        <v>1287</v>
      </c>
      <c r="P1856" s="215">
        <v>44440</v>
      </c>
      <c r="Q1856" s="210" t="s">
        <v>4972</v>
      </c>
      <c r="R1856" s="210" t="s">
        <v>4937</v>
      </c>
      <c r="S1856" s="210"/>
      <c r="U1856" s="1916" t="s">
        <v>4921</v>
      </c>
      <c r="V1856" s="297"/>
      <c r="W1856" s="139"/>
      <c r="X1856" s="260">
        <v>3000000</v>
      </c>
      <c r="Y1856" s="139"/>
      <c r="Z1856" s="297"/>
      <c r="AA1856" s="298">
        <v>5.0000000000000001E-4</v>
      </c>
      <c r="AB1856" s="210"/>
      <c r="AC1856" s="573"/>
      <c r="AD1856" s="610"/>
      <c r="AE1856" s="610"/>
      <c r="AF1856" s="610"/>
      <c r="AG1856" s="1741"/>
      <c r="AH1856" s="210">
        <v>1287</v>
      </c>
      <c r="AI1856" s="1917" t="s">
        <v>4969</v>
      </c>
      <c r="AJ1856" s="1918"/>
      <c r="AK1856" s="210"/>
      <c r="AL1856" s="210"/>
      <c r="AM1856" s="210"/>
      <c r="AN1856" s="210"/>
      <c r="AO1856" s="213"/>
      <c r="AP1856" s="210"/>
      <c r="AQ1856" s="214"/>
      <c r="AR1856" s="212"/>
      <c r="AS1856" s="210"/>
      <c r="AT1856" s="210"/>
      <c r="AU1856" s="210"/>
    </row>
    <row r="1857" spans="1:47" ht="16" thickTop="1" x14ac:dyDescent="0.2"/>
    <row r="1858" spans="1:47" s="223" customFormat="1" ht="16" x14ac:dyDescent="0.2">
      <c r="A1858" s="125" t="s">
        <v>4978</v>
      </c>
      <c r="B1858" s="1884"/>
      <c r="C1858" s="125"/>
      <c r="D1858" s="2069" t="s">
        <v>4982</v>
      </c>
      <c r="E1858" s="222"/>
      <c r="F1858" s="1648" t="s">
        <v>4380</v>
      </c>
      <c r="G1858" s="222">
        <v>46373805</v>
      </c>
      <c r="H1858" s="224" t="s">
        <v>4976</v>
      </c>
      <c r="I1858" s="224"/>
      <c r="J1858" s="224"/>
      <c r="K1858" s="224"/>
      <c r="L1858" s="224"/>
      <c r="M1858" s="224"/>
      <c r="N1858" s="224"/>
      <c r="O1858" s="222">
        <v>1288</v>
      </c>
      <c r="P1858" s="379">
        <v>44440</v>
      </c>
      <c r="Q1858" s="222" t="s">
        <v>4975</v>
      </c>
      <c r="R1858" s="222" t="s">
        <v>4967</v>
      </c>
      <c r="S1858" s="222"/>
      <c r="U1858" s="383" t="s">
        <v>4921</v>
      </c>
      <c r="V1858" s="380"/>
      <c r="W1858" s="222"/>
      <c r="X1858" s="263">
        <v>10720</v>
      </c>
      <c r="Y1858" s="815"/>
      <c r="Z1858" s="1882"/>
      <c r="AA1858" s="492">
        <v>0.05</v>
      </c>
      <c r="AB1858" s="222"/>
      <c r="AC1858" s="820"/>
      <c r="AD1858" s="1486"/>
      <c r="AE1858" s="1486"/>
      <c r="AF1858" s="1486"/>
      <c r="AG1858" s="1752"/>
      <c r="AH1858" s="222">
        <v>1288</v>
      </c>
      <c r="AI1858" s="1048" t="s">
        <v>4974</v>
      </c>
      <c r="AJ1858" s="1883" t="s">
        <v>4970</v>
      </c>
      <c r="AK1858" s="222"/>
      <c r="AL1858" s="222"/>
      <c r="AM1858" s="222"/>
      <c r="AN1858" s="222"/>
      <c r="AO1858" s="381"/>
      <c r="AP1858" s="222"/>
      <c r="AQ1858" s="382"/>
      <c r="AR1858" s="380"/>
      <c r="AS1858" s="222"/>
      <c r="AT1858" s="222"/>
      <c r="AU1858" s="222"/>
    </row>
    <row r="1860" spans="1:47" s="223" customFormat="1" ht="16" x14ac:dyDescent="0.2">
      <c r="A1860" s="125" t="s">
        <v>4978</v>
      </c>
      <c r="B1860" s="1884"/>
      <c r="C1860" s="125"/>
      <c r="D1860" s="2069" t="s">
        <v>4981</v>
      </c>
      <c r="E1860" s="222"/>
      <c r="F1860" s="1648" t="s">
        <v>4380</v>
      </c>
      <c r="G1860" s="222">
        <v>46375684</v>
      </c>
      <c r="H1860" s="224" t="s">
        <v>4980</v>
      </c>
      <c r="I1860" s="224"/>
      <c r="J1860" s="224"/>
      <c r="K1860" s="224"/>
      <c r="L1860" s="224"/>
      <c r="M1860" s="224"/>
      <c r="N1860" s="224"/>
      <c r="O1860" s="222">
        <v>1289</v>
      </c>
      <c r="P1860" s="379">
        <v>44440</v>
      </c>
      <c r="Q1860" s="222" t="s">
        <v>4979</v>
      </c>
      <c r="R1860" s="222" t="s">
        <v>4943</v>
      </c>
      <c r="S1860" s="222"/>
      <c r="U1860" s="383" t="s">
        <v>4921</v>
      </c>
      <c r="V1860" s="380"/>
      <c r="W1860" s="222"/>
      <c r="X1860" s="263">
        <v>10720</v>
      </c>
      <c r="Y1860" s="815"/>
      <c r="Z1860" s="1882"/>
      <c r="AA1860" s="492">
        <v>0.05</v>
      </c>
      <c r="AB1860" s="222"/>
      <c r="AC1860" s="820"/>
      <c r="AD1860" s="1486"/>
      <c r="AE1860" s="1486"/>
      <c r="AF1860" s="1486"/>
      <c r="AG1860" s="1752"/>
      <c r="AH1860" s="222">
        <v>1289</v>
      </c>
      <c r="AI1860" s="1048" t="s">
        <v>4922</v>
      </c>
      <c r="AJ1860" s="1883"/>
      <c r="AK1860" s="222"/>
      <c r="AL1860" s="222"/>
      <c r="AM1860" s="222"/>
      <c r="AN1860" s="222"/>
      <c r="AO1860" s="381"/>
      <c r="AP1860" s="222"/>
      <c r="AQ1860" s="382"/>
      <c r="AR1860" s="380"/>
      <c r="AS1860" s="222"/>
      <c r="AT1860" s="222"/>
      <c r="AU1860" s="222"/>
    </row>
    <row r="1862" spans="1:47" s="209" customFormat="1" ht="17" thickBot="1" x14ac:dyDescent="0.25">
      <c r="A1862" s="105" t="s">
        <v>3888</v>
      </c>
      <c r="B1862" s="210"/>
      <c r="C1862" s="105"/>
      <c r="D1862" s="1994"/>
      <c r="E1862" s="210" t="s">
        <v>328</v>
      </c>
      <c r="F1862" s="1593" t="s">
        <v>4851</v>
      </c>
      <c r="G1862" s="210">
        <v>46467406</v>
      </c>
      <c r="H1862" s="211" t="s">
        <v>4984</v>
      </c>
      <c r="I1862" s="211"/>
      <c r="J1862" s="211"/>
      <c r="K1862" s="211"/>
      <c r="L1862" s="211"/>
      <c r="M1862" s="211"/>
      <c r="N1862" s="211"/>
      <c r="O1862" s="210">
        <v>1290</v>
      </c>
      <c r="P1862" s="215">
        <v>44441</v>
      </c>
      <c r="Q1862" s="210" t="s">
        <v>4983</v>
      </c>
      <c r="R1862" s="210" t="s">
        <v>4937</v>
      </c>
      <c r="S1862" s="210"/>
      <c r="U1862" s="1916" t="s">
        <v>4921</v>
      </c>
      <c r="V1862" s="297"/>
      <c r="W1862" s="139"/>
      <c r="X1862" s="260">
        <v>3000000</v>
      </c>
      <c r="Y1862" s="139"/>
      <c r="Z1862" s="297"/>
      <c r="AA1862" s="298">
        <v>5.0000000000000001E-4</v>
      </c>
      <c r="AB1862" s="210"/>
      <c r="AC1862" s="573"/>
      <c r="AD1862" s="610"/>
      <c r="AE1862" s="610"/>
      <c r="AF1862" s="610"/>
      <c r="AG1862" s="1741"/>
      <c r="AH1862" s="210">
        <v>1290</v>
      </c>
      <c r="AI1862" s="1917" t="s">
        <v>4985</v>
      </c>
      <c r="AJ1862" s="1918" t="s">
        <v>4986</v>
      </c>
      <c r="AK1862" s="210"/>
      <c r="AL1862" s="210"/>
      <c r="AM1862" s="210"/>
      <c r="AN1862" s="210"/>
      <c r="AO1862" s="213"/>
      <c r="AP1862" s="210"/>
      <c r="AQ1862" s="214"/>
      <c r="AR1862" s="212"/>
      <c r="AS1862" s="210"/>
      <c r="AT1862" s="210"/>
      <c r="AU1862" s="210"/>
    </row>
    <row r="1863" spans="1:47" s="209" customFormat="1" ht="18" thickTop="1" thickBot="1" x14ac:dyDescent="0.25">
      <c r="A1863" s="105" t="s">
        <v>3888</v>
      </c>
      <c r="B1863" s="210"/>
      <c r="C1863" s="105"/>
      <c r="D1863" s="1994"/>
      <c r="E1863" s="210" t="s">
        <v>328</v>
      </c>
      <c r="F1863" s="1593" t="s">
        <v>4851</v>
      </c>
      <c r="G1863" s="210">
        <v>46470447</v>
      </c>
      <c r="H1863" s="211" t="s">
        <v>4988</v>
      </c>
      <c r="I1863" s="211"/>
      <c r="J1863" s="211"/>
      <c r="K1863" s="211"/>
      <c r="L1863" s="211"/>
      <c r="M1863" s="211"/>
      <c r="N1863" s="211"/>
      <c r="O1863" s="210">
        <v>1291</v>
      </c>
      <c r="P1863" s="215">
        <v>44441</v>
      </c>
      <c r="Q1863" s="210" t="s">
        <v>4987</v>
      </c>
      <c r="R1863" s="210" t="s">
        <v>4937</v>
      </c>
      <c r="S1863" s="210"/>
      <c r="U1863" s="1916" t="s">
        <v>4921</v>
      </c>
      <c r="V1863" s="297"/>
      <c r="W1863" s="139"/>
      <c r="X1863" s="260">
        <v>3000000</v>
      </c>
      <c r="Y1863" s="139"/>
      <c r="Z1863" s="297"/>
      <c r="AA1863" s="298">
        <v>5.0000000000000001E-4</v>
      </c>
      <c r="AB1863" s="210"/>
      <c r="AC1863" s="573"/>
      <c r="AD1863" s="610"/>
      <c r="AE1863" s="610"/>
      <c r="AF1863" s="610"/>
      <c r="AG1863" s="1741"/>
      <c r="AH1863" s="210">
        <v>1291</v>
      </c>
      <c r="AI1863" s="1917" t="s">
        <v>4989</v>
      </c>
      <c r="AJ1863" s="1918" t="s">
        <v>4990</v>
      </c>
      <c r="AK1863" s="210"/>
      <c r="AL1863" s="210"/>
      <c r="AM1863" s="210"/>
      <c r="AN1863" s="210"/>
      <c r="AO1863" s="213"/>
      <c r="AP1863" s="210"/>
      <c r="AQ1863" s="214"/>
      <c r="AR1863" s="212"/>
      <c r="AS1863" s="210"/>
      <c r="AT1863" s="210"/>
      <c r="AU1863" s="210"/>
    </row>
    <row r="1864" spans="1:47" ht="16" thickTop="1" x14ac:dyDescent="0.2"/>
    <row r="1865" spans="1:47" s="223" customFormat="1" ht="16" x14ac:dyDescent="0.2">
      <c r="A1865" s="125" t="s">
        <v>4978</v>
      </c>
      <c r="B1865" s="1884"/>
      <c r="C1865" s="125"/>
      <c r="D1865" s="2069" t="s">
        <v>4993</v>
      </c>
      <c r="E1865" s="222"/>
      <c r="F1865" s="1648" t="s">
        <v>4380</v>
      </c>
      <c r="G1865" s="222">
        <v>46474152</v>
      </c>
      <c r="H1865" s="224" t="s">
        <v>4992</v>
      </c>
      <c r="I1865" s="224"/>
      <c r="J1865" s="224"/>
      <c r="K1865" s="224"/>
      <c r="L1865" s="224"/>
      <c r="M1865" s="224"/>
      <c r="N1865" s="224"/>
      <c r="O1865" s="222">
        <v>1292</v>
      </c>
      <c r="P1865" s="379">
        <v>44441</v>
      </c>
      <c r="Q1865" s="222" t="s">
        <v>4991</v>
      </c>
      <c r="R1865" s="222" t="s">
        <v>4943</v>
      </c>
      <c r="S1865" s="222"/>
      <c r="U1865" s="383" t="s">
        <v>4921</v>
      </c>
      <c r="V1865" s="380"/>
      <c r="W1865" s="222"/>
      <c r="X1865" s="263">
        <v>10720</v>
      </c>
      <c r="Y1865" s="815"/>
      <c r="Z1865" s="1882"/>
      <c r="AA1865" s="492">
        <v>0.05</v>
      </c>
      <c r="AB1865" s="222"/>
      <c r="AC1865" s="820"/>
      <c r="AD1865" s="1486"/>
      <c r="AE1865" s="1486"/>
      <c r="AF1865" s="1486"/>
      <c r="AG1865" s="1752"/>
      <c r="AH1865" s="222">
        <v>1292</v>
      </c>
      <c r="AI1865" s="1048" t="s">
        <v>4989</v>
      </c>
      <c r="AJ1865" s="1883"/>
      <c r="AK1865" s="222"/>
      <c r="AL1865" s="222"/>
      <c r="AM1865" s="222"/>
      <c r="AN1865" s="222"/>
      <c r="AO1865" s="381"/>
      <c r="AP1865" s="222"/>
      <c r="AQ1865" s="382"/>
      <c r="AR1865" s="380"/>
      <c r="AS1865" s="222"/>
      <c r="AT1865" s="222"/>
      <c r="AU1865" s="222"/>
    </row>
    <row r="1867" spans="1:47" s="209" customFormat="1" ht="17" thickBot="1" x14ac:dyDescent="0.25">
      <c r="A1867" s="105" t="s">
        <v>3888</v>
      </c>
      <c r="B1867" s="210"/>
      <c r="C1867" s="105"/>
      <c r="D1867" s="1994" t="s">
        <v>5000</v>
      </c>
      <c r="E1867" s="210" t="s">
        <v>328</v>
      </c>
      <c r="F1867" s="1593" t="s">
        <v>4851</v>
      </c>
      <c r="G1867" s="210">
        <v>46502049</v>
      </c>
      <c r="H1867" s="211" t="s">
        <v>4995</v>
      </c>
      <c r="I1867" s="211"/>
      <c r="J1867" s="211"/>
      <c r="K1867" s="211"/>
      <c r="L1867" s="211"/>
      <c r="M1867" s="211"/>
      <c r="N1867" s="211"/>
      <c r="O1867" s="210">
        <v>1293</v>
      </c>
      <c r="P1867" s="215">
        <v>44442</v>
      </c>
      <c r="Q1867" s="210" t="s">
        <v>4994</v>
      </c>
      <c r="R1867" s="210" t="s">
        <v>4937</v>
      </c>
      <c r="S1867" s="210"/>
      <c r="U1867" s="1916" t="s">
        <v>4921</v>
      </c>
      <c r="V1867" s="297"/>
      <c r="W1867" s="139"/>
      <c r="X1867" s="260">
        <v>3000000</v>
      </c>
      <c r="Y1867" s="139"/>
      <c r="Z1867" s="297"/>
      <c r="AA1867" s="298">
        <v>5.0000000000000001E-4</v>
      </c>
      <c r="AB1867" s="210"/>
      <c r="AC1867" s="573"/>
      <c r="AD1867" s="610"/>
      <c r="AE1867" s="610"/>
      <c r="AF1867" s="610"/>
      <c r="AG1867" s="1741"/>
      <c r="AH1867" s="210">
        <v>1293</v>
      </c>
      <c r="AI1867" s="1917" t="s">
        <v>4996</v>
      </c>
      <c r="AJ1867" s="1918"/>
      <c r="AK1867" s="210"/>
      <c r="AL1867" s="210"/>
      <c r="AM1867" s="210"/>
      <c r="AN1867" s="210"/>
      <c r="AO1867" s="213"/>
      <c r="AP1867" s="210"/>
      <c r="AQ1867" s="214"/>
      <c r="AR1867" s="212"/>
      <c r="AS1867" s="210"/>
      <c r="AT1867" s="210"/>
      <c r="AU1867" s="210"/>
    </row>
    <row r="1868" spans="1:47" s="209" customFormat="1" ht="18" thickTop="1" thickBot="1" x14ac:dyDescent="0.25">
      <c r="A1868" s="105" t="s">
        <v>3888</v>
      </c>
      <c r="B1868" s="210"/>
      <c r="C1868" s="105"/>
      <c r="D1868" s="1994" t="s">
        <v>5001</v>
      </c>
      <c r="E1868" s="210" t="s">
        <v>328</v>
      </c>
      <c r="F1868" s="1593" t="s">
        <v>4851</v>
      </c>
      <c r="G1868" s="210">
        <v>46502050</v>
      </c>
      <c r="H1868" s="211" t="s">
        <v>4999</v>
      </c>
      <c r="I1868" s="211"/>
      <c r="J1868" s="211"/>
      <c r="K1868" s="211"/>
      <c r="L1868" s="211"/>
      <c r="M1868" s="211"/>
      <c r="N1868" s="211"/>
      <c r="O1868" s="210">
        <v>1294</v>
      </c>
      <c r="P1868" s="215">
        <v>44442</v>
      </c>
      <c r="Q1868" s="210" t="s">
        <v>4998</v>
      </c>
      <c r="R1868" s="210" t="s">
        <v>4937</v>
      </c>
      <c r="S1868" s="210"/>
      <c r="U1868" s="1916" t="s">
        <v>4921</v>
      </c>
      <c r="V1868" s="297"/>
      <c r="W1868" s="139"/>
      <c r="X1868" s="260">
        <v>3000000</v>
      </c>
      <c r="Y1868" s="139"/>
      <c r="Z1868" s="297"/>
      <c r="AA1868" s="298">
        <v>5.0000000000000001E-4</v>
      </c>
      <c r="AB1868" s="210"/>
      <c r="AC1868" s="573"/>
      <c r="AD1868" s="610"/>
      <c r="AE1868" s="610"/>
      <c r="AF1868" s="610"/>
      <c r="AG1868" s="1741"/>
      <c r="AH1868" s="210">
        <v>1294</v>
      </c>
      <c r="AI1868" s="1917" t="s">
        <v>4997</v>
      </c>
      <c r="AJ1868" s="1918"/>
      <c r="AK1868" s="210"/>
      <c r="AL1868" s="210"/>
      <c r="AM1868" s="210"/>
      <c r="AN1868" s="210"/>
      <c r="AO1868" s="213"/>
      <c r="AP1868" s="210"/>
      <c r="AQ1868" s="214"/>
      <c r="AR1868" s="212"/>
      <c r="AS1868" s="210"/>
      <c r="AT1868" s="210"/>
      <c r="AU1868" s="210"/>
    </row>
    <row r="1869" spans="1:47" s="209" customFormat="1" ht="18" thickTop="1" thickBot="1" x14ac:dyDescent="0.25">
      <c r="A1869" s="105" t="s">
        <v>3888</v>
      </c>
      <c r="B1869" s="210"/>
      <c r="C1869" s="105"/>
      <c r="D1869" s="1994"/>
      <c r="E1869" s="210" t="s">
        <v>328</v>
      </c>
      <c r="F1869" s="1593" t="s">
        <v>4851</v>
      </c>
      <c r="G1869" s="210">
        <v>46537953</v>
      </c>
      <c r="H1869" s="211" t="s">
        <v>5003</v>
      </c>
      <c r="I1869" s="211"/>
      <c r="J1869" s="211"/>
      <c r="K1869" s="211"/>
      <c r="L1869" s="211"/>
      <c r="M1869" s="211"/>
      <c r="N1869" s="211"/>
      <c r="O1869" s="210">
        <v>1295</v>
      </c>
      <c r="P1869" s="215">
        <v>44443</v>
      </c>
      <c r="Q1869" s="210" t="s">
        <v>5002</v>
      </c>
      <c r="R1869" s="210" t="s">
        <v>4937</v>
      </c>
      <c r="S1869" s="210"/>
      <c r="U1869" s="1916" t="s">
        <v>4921</v>
      </c>
      <c r="V1869" s="297"/>
      <c r="W1869" s="139"/>
      <c r="X1869" s="260">
        <v>3000000</v>
      </c>
      <c r="Y1869" s="139"/>
      <c r="Z1869" s="297"/>
      <c r="AA1869" s="298">
        <v>5.0000000000000001E-4</v>
      </c>
      <c r="AB1869" s="210"/>
      <c r="AC1869" s="573"/>
      <c r="AD1869" s="610"/>
      <c r="AE1869" s="610"/>
      <c r="AF1869" s="610"/>
      <c r="AG1869" s="1741"/>
      <c r="AH1869" s="210">
        <v>1294</v>
      </c>
      <c r="AI1869" s="1917" t="s">
        <v>5004</v>
      </c>
      <c r="AJ1869" s="1918"/>
      <c r="AK1869" s="210"/>
      <c r="AL1869" s="210"/>
      <c r="AM1869" s="210"/>
      <c r="AN1869" s="210"/>
      <c r="AO1869" s="213"/>
      <c r="AP1869" s="210"/>
      <c r="AQ1869" s="214"/>
      <c r="AR1869" s="212"/>
      <c r="AS1869" s="210"/>
      <c r="AT1869" s="210"/>
      <c r="AU1869" s="210"/>
    </row>
    <row r="1870" spans="1:47" s="209" customFormat="1" ht="18" thickTop="1" thickBot="1" x14ac:dyDescent="0.25">
      <c r="A1870" s="105" t="s">
        <v>3888</v>
      </c>
      <c r="B1870" s="210"/>
      <c r="C1870" s="105"/>
      <c r="D1870" s="1994" t="s">
        <v>5008</v>
      </c>
      <c r="E1870" s="210" t="s">
        <v>328</v>
      </c>
      <c r="F1870" s="1593" t="s">
        <v>4851</v>
      </c>
      <c r="G1870" s="210">
        <v>46550355</v>
      </c>
      <c r="H1870" s="211" t="s">
        <v>5007</v>
      </c>
      <c r="I1870" s="211"/>
      <c r="J1870" s="211"/>
      <c r="K1870" s="211"/>
      <c r="L1870" s="211"/>
      <c r="M1870" s="211"/>
      <c r="N1870" s="211"/>
      <c r="O1870" s="210">
        <v>1296</v>
      </c>
      <c r="P1870" s="215">
        <v>44444</v>
      </c>
      <c r="Q1870" s="210" t="s">
        <v>5006</v>
      </c>
      <c r="R1870" s="210" t="s">
        <v>4937</v>
      </c>
      <c r="S1870" s="210"/>
      <c r="U1870" s="1916" t="s">
        <v>4921</v>
      </c>
      <c r="V1870" s="297"/>
      <c r="W1870" s="139"/>
      <c r="X1870" s="260">
        <v>3000000</v>
      </c>
      <c r="Y1870" s="139"/>
      <c r="Z1870" s="297"/>
      <c r="AA1870" s="298">
        <v>5.0000000000000001E-4</v>
      </c>
      <c r="AB1870" s="210"/>
      <c r="AC1870" s="573"/>
      <c r="AD1870" s="610"/>
      <c r="AE1870" s="610"/>
      <c r="AF1870" s="610"/>
      <c r="AG1870" s="1741"/>
      <c r="AH1870" s="210">
        <v>1294</v>
      </c>
      <c r="AI1870" s="1917" t="s">
        <v>5005</v>
      </c>
      <c r="AJ1870" s="1918"/>
      <c r="AK1870" s="210"/>
      <c r="AL1870" s="210"/>
      <c r="AM1870" s="210"/>
      <c r="AN1870" s="210"/>
      <c r="AO1870" s="213"/>
      <c r="AP1870" s="210"/>
      <c r="AQ1870" s="214"/>
      <c r="AR1870" s="212"/>
      <c r="AS1870" s="210"/>
      <c r="AT1870" s="210"/>
      <c r="AU1870" s="210"/>
    </row>
    <row r="1871" spans="1:47" ht="16" thickTop="1" x14ac:dyDescent="0.2"/>
    <row r="1872" spans="1:47" s="223" customFormat="1" ht="16" x14ac:dyDescent="0.2">
      <c r="A1872" s="125" t="s">
        <v>4978</v>
      </c>
      <c r="B1872" s="1884"/>
      <c r="C1872" s="125"/>
      <c r="D1872" s="2069"/>
      <c r="E1872" s="222"/>
      <c r="F1872" s="1648" t="s">
        <v>4380</v>
      </c>
      <c r="G1872" s="222">
        <v>46553947</v>
      </c>
      <c r="H1872" s="224" t="s">
        <v>5010</v>
      </c>
      <c r="I1872" s="224"/>
      <c r="J1872" s="224"/>
      <c r="K1872" s="224"/>
      <c r="L1872" s="224"/>
      <c r="M1872" s="224"/>
      <c r="N1872" s="224"/>
      <c r="O1872" s="222">
        <v>1297</v>
      </c>
      <c r="P1872" s="379">
        <v>44444</v>
      </c>
      <c r="Q1872" s="222" t="s">
        <v>5009</v>
      </c>
      <c r="R1872" s="222" t="s">
        <v>4943</v>
      </c>
      <c r="S1872" s="222"/>
      <c r="U1872" s="383" t="s">
        <v>4921</v>
      </c>
      <c r="V1872" s="380"/>
      <c r="W1872" s="222"/>
      <c r="X1872" s="263">
        <v>10720</v>
      </c>
      <c r="Y1872" s="815"/>
      <c r="Z1872" s="1882"/>
      <c r="AA1872" s="492">
        <v>0.05</v>
      </c>
      <c r="AB1872" s="222"/>
      <c r="AC1872" s="820"/>
      <c r="AD1872" s="1486"/>
      <c r="AE1872" s="1486"/>
      <c r="AF1872" s="1486"/>
      <c r="AG1872" s="1752"/>
      <c r="AH1872" s="222">
        <v>1292</v>
      </c>
      <c r="AI1872" s="1048" t="s">
        <v>5005</v>
      </c>
      <c r="AJ1872" s="1883"/>
      <c r="AK1872" s="222"/>
      <c r="AL1872" s="222"/>
      <c r="AM1872" s="222"/>
      <c r="AN1872" s="222"/>
      <c r="AO1872" s="381"/>
      <c r="AP1872" s="222"/>
      <c r="AQ1872" s="382"/>
      <c r="AR1872" s="380"/>
      <c r="AS1872" s="222"/>
      <c r="AT1872" s="222"/>
      <c r="AU1872" s="222"/>
    </row>
    <row r="1874" spans="1:47" s="209" customFormat="1" ht="17" thickBot="1" x14ac:dyDescent="0.25">
      <c r="A1874" s="105" t="s">
        <v>3888</v>
      </c>
      <c r="B1874" s="210"/>
      <c r="C1874" s="105"/>
      <c r="D1874" s="1994" t="s">
        <v>5008</v>
      </c>
      <c r="E1874" s="210" t="s">
        <v>328</v>
      </c>
      <c r="F1874" s="1593" t="s">
        <v>4851</v>
      </c>
      <c r="G1874" s="210">
        <v>46578855</v>
      </c>
      <c r="H1874" s="211" t="s">
        <v>5014</v>
      </c>
      <c r="I1874" s="211"/>
      <c r="J1874" s="211"/>
      <c r="K1874" s="211"/>
      <c r="L1874" s="211"/>
      <c r="M1874" s="211"/>
      <c r="N1874" s="211"/>
      <c r="O1874" s="210">
        <v>1298</v>
      </c>
      <c r="P1874" s="215">
        <v>44445</v>
      </c>
      <c r="Q1874" s="210" t="s">
        <v>5013</v>
      </c>
      <c r="R1874" s="210" t="s">
        <v>4937</v>
      </c>
      <c r="S1874" s="210"/>
      <c r="U1874" s="1916" t="s">
        <v>4921</v>
      </c>
      <c r="V1874" s="297"/>
      <c r="W1874" s="139"/>
      <c r="X1874" s="260">
        <v>3000000</v>
      </c>
      <c r="Y1874" s="139"/>
      <c r="Z1874" s="297"/>
      <c r="AA1874" s="298">
        <v>5.0000000000000001E-4</v>
      </c>
      <c r="AB1874" s="210"/>
      <c r="AC1874" s="573"/>
      <c r="AD1874" s="610"/>
      <c r="AE1874" s="610"/>
      <c r="AF1874" s="610"/>
      <c r="AG1874" s="1741"/>
      <c r="AH1874" s="210">
        <v>1298</v>
      </c>
      <c r="AI1874" s="1917" t="s">
        <v>5011</v>
      </c>
      <c r="AJ1874" s="1918" t="s">
        <v>5012</v>
      </c>
      <c r="AK1874" s="210"/>
      <c r="AL1874" s="210"/>
      <c r="AM1874" s="210"/>
      <c r="AN1874" s="210"/>
      <c r="AO1874" s="213"/>
      <c r="AP1874" s="210"/>
      <c r="AQ1874" s="214"/>
      <c r="AR1874" s="212"/>
      <c r="AS1874" s="210"/>
      <c r="AT1874" s="210"/>
      <c r="AU1874" s="210"/>
    </row>
    <row r="1875" spans="1:47" s="209" customFormat="1" ht="18" thickTop="1" thickBot="1" x14ac:dyDescent="0.25">
      <c r="A1875" s="105" t="s">
        <v>3888</v>
      </c>
      <c r="B1875" s="210"/>
      <c r="C1875" s="105"/>
      <c r="D1875" s="1994"/>
      <c r="E1875" s="210" t="s">
        <v>328</v>
      </c>
      <c r="F1875" s="1593" t="s">
        <v>4851</v>
      </c>
      <c r="G1875" s="210">
        <v>46655221</v>
      </c>
      <c r="H1875" s="211" t="s">
        <v>5017</v>
      </c>
      <c r="I1875" s="211"/>
      <c r="J1875" s="211"/>
      <c r="K1875" s="211"/>
      <c r="L1875" s="211"/>
      <c r="M1875" s="211"/>
      <c r="N1875" s="211"/>
      <c r="O1875" s="210">
        <v>1299</v>
      </c>
      <c r="P1875" s="215">
        <v>44447</v>
      </c>
      <c r="Q1875" s="210" t="s">
        <v>5016</v>
      </c>
      <c r="R1875" s="210" t="s">
        <v>4937</v>
      </c>
      <c r="S1875" s="210"/>
      <c r="U1875" s="1916" t="s">
        <v>4921</v>
      </c>
      <c r="V1875" s="297"/>
      <c r="W1875" s="139"/>
      <c r="X1875" s="260">
        <v>3000000</v>
      </c>
      <c r="Y1875" s="139"/>
      <c r="Z1875" s="297"/>
      <c r="AA1875" s="326">
        <v>5.0000000000000002E-5</v>
      </c>
      <c r="AB1875" s="210"/>
      <c r="AC1875" s="573"/>
      <c r="AD1875" s="610"/>
      <c r="AE1875" s="610"/>
      <c r="AF1875" s="610"/>
      <c r="AG1875" s="1741"/>
      <c r="AH1875" s="210">
        <v>1299</v>
      </c>
      <c r="AI1875" s="1917" t="s">
        <v>5015</v>
      </c>
      <c r="AJ1875" s="1918" t="s">
        <v>5018</v>
      </c>
      <c r="AK1875" s="210"/>
      <c r="AL1875" s="210"/>
      <c r="AM1875" s="210"/>
      <c r="AN1875" s="210"/>
      <c r="AO1875" s="213"/>
      <c r="AP1875" s="210"/>
      <c r="AQ1875" s="214"/>
      <c r="AR1875" s="212"/>
      <c r="AS1875" s="210"/>
      <c r="AT1875" s="210"/>
      <c r="AU1875" s="210"/>
    </row>
    <row r="1876" spans="1:47" s="209" customFormat="1" ht="18" thickTop="1" thickBot="1" x14ac:dyDescent="0.25">
      <c r="A1876" s="105" t="s">
        <v>3888</v>
      </c>
      <c r="B1876" s="210"/>
      <c r="C1876" s="105"/>
      <c r="D1876" s="1994"/>
      <c r="E1876" s="210" t="s">
        <v>328</v>
      </c>
      <c r="F1876" s="1593" t="s">
        <v>4851</v>
      </c>
      <c r="G1876" s="210">
        <v>46655223</v>
      </c>
      <c r="H1876" s="211" t="s">
        <v>5021</v>
      </c>
      <c r="I1876" s="211"/>
      <c r="J1876" s="211"/>
      <c r="K1876" s="211"/>
      <c r="L1876" s="211"/>
      <c r="M1876" s="211"/>
      <c r="N1876" s="211"/>
      <c r="O1876" s="210">
        <v>1300</v>
      </c>
      <c r="P1876" s="215">
        <v>44447</v>
      </c>
      <c r="Q1876" s="210" t="s">
        <v>5020</v>
      </c>
      <c r="R1876" s="210" t="s">
        <v>5016</v>
      </c>
      <c r="S1876" s="210"/>
      <c r="U1876" s="1916" t="s">
        <v>4921</v>
      </c>
      <c r="V1876" s="297"/>
      <c r="W1876" s="139"/>
      <c r="X1876" s="260">
        <v>3000000</v>
      </c>
      <c r="Y1876" s="139"/>
      <c r="Z1876" s="297"/>
      <c r="AA1876" s="298">
        <v>5.0000000000000002E-5</v>
      </c>
      <c r="AB1876" s="210"/>
      <c r="AC1876" s="573"/>
      <c r="AD1876" s="610"/>
      <c r="AE1876" s="610"/>
      <c r="AF1876" s="610"/>
      <c r="AG1876" s="1741"/>
      <c r="AH1876" s="210">
        <v>1300</v>
      </c>
      <c r="AI1876" s="1917" t="s">
        <v>5019</v>
      </c>
      <c r="AJ1876" s="1918" t="s">
        <v>5018</v>
      </c>
      <c r="AK1876" s="210"/>
      <c r="AL1876" s="210"/>
      <c r="AM1876" s="210"/>
      <c r="AN1876" s="210"/>
      <c r="AO1876" s="213"/>
      <c r="AP1876" s="210"/>
      <c r="AQ1876" s="214"/>
      <c r="AR1876" s="212"/>
      <c r="AS1876" s="210"/>
      <c r="AT1876" s="210"/>
      <c r="AU1876" s="210"/>
    </row>
    <row r="1877" spans="1:47" s="209" customFormat="1" ht="18" thickTop="1" thickBot="1" x14ac:dyDescent="0.25">
      <c r="A1877" s="105" t="s">
        <v>3888</v>
      </c>
      <c r="B1877" s="210"/>
      <c r="C1877" s="105"/>
      <c r="D1877" s="1994" t="s">
        <v>2264</v>
      </c>
      <c r="E1877" s="210" t="s">
        <v>328</v>
      </c>
      <c r="F1877" s="1593" t="s">
        <v>4851</v>
      </c>
      <c r="G1877" s="210">
        <v>46899540</v>
      </c>
      <c r="H1877" s="211" t="s">
        <v>5028</v>
      </c>
      <c r="I1877" s="211"/>
      <c r="J1877" s="211"/>
      <c r="K1877" s="211"/>
      <c r="L1877" s="211"/>
      <c r="M1877" s="211"/>
      <c r="N1877" s="211"/>
      <c r="O1877" s="210">
        <v>1301</v>
      </c>
      <c r="P1877" s="215">
        <v>44452</v>
      </c>
      <c r="Q1877" s="210" t="s">
        <v>5022</v>
      </c>
      <c r="R1877" s="210" t="s">
        <v>5016</v>
      </c>
      <c r="S1877" s="210"/>
      <c r="U1877" s="1916" t="s">
        <v>4921</v>
      </c>
      <c r="V1877" s="297"/>
      <c r="W1877" s="139"/>
      <c r="X1877" s="260">
        <v>3000000</v>
      </c>
      <c r="Y1877" s="139"/>
      <c r="Z1877" s="297"/>
      <c r="AA1877" s="298">
        <v>5.0000000000000002E-5</v>
      </c>
      <c r="AB1877" s="210"/>
      <c r="AC1877" s="573"/>
      <c r="AD1877" s="610"/>
      <c r="AE1877" s="610"/>
      <c r="AF1877" s="610"/>
      <c r="AG1877" s="1741"/>
      <c r="AH1877" s="210">
        <v>1301</v>
      </c>
      <c r="AI1877" s="1917" t="s">
        <v>5023</v>
      </c>
      <c r="AJ1877" s="1923" t="s">
        <v>5024</v>
      </c>
      <c r="AK1877" s="210"/>
      <c r="AL1877" s="210"/>
      <c r="AM1877" s="210"/>
      <c r="AN1877" s="210"/>
      <c r="AO1877" s="213"/>
      <c r="AP1877" s="210"/>
      <c r="AQ1877" s="214"/>
      <c r="AR1877" s="212"/>
      <c r="AS1877" s="210"/>
      <c r="AT1877" s="210"/>
      <c r="AU1877" s="210"/>
    </row>
    <row r="1878" spans="1:47" s="209" customFormat="1" ht="18" thickTop="1" thickBot="1" x14ac:dyDescent="0.25">
      <c r="A1878" s="105" t="s">
        <v>3888</v>
      </c>
      <c r="B1878" s="210"/>
      <c r="C1878" s="105"/>
      <c r="D1878" s="1994" t="s">
        <v>2265</v>
      </c>
      <c r="E1878" s="210" t="s">
        <v>328</v>
      </c>
      <c r="F1878" s="1593" t="s">
        <v>4851</v>
      </c>
      <c r="G1878" s="210">
        <v>46962491</v>
      </c>
      <c r="H1878" s="211" t="s">
        <v>5029</v>
      </c>
      <c r="I1878" s="211"/>
      <c r="J1878" s="211"/>
      <c r="K1878" s="211"/>
      <c r="L1878" s="211"/>
      <c r="M1878" s="211"/>
      <c r="N1878" s="211"/>
      <c r="O1878" s="210">
        <v>1302</v>
      </c>
      <c r="P1878" s="215">
        <v>44453</v>
      </c>
      <c r="Q1878" s="210" t="s">
        <v>5027</v>
      </c>
      <c r="R1878" s="210" t="s">
        <v>5016</v>
      </c>
      <c r="S1878" s="210"/>
      <c r="U1878" s="1916" t="s">
        <v>4921</v>
      </c>
      <c r="V1878" s="297"/>
      <c r="W1878" s="139"/>
      <c r="X1878" s="260">
        <v>3000000</v>
      </c>
      <c r="Y1878" s="139"/>
      <c r="Z1878" s="297"/>
      <c r="AA1878" s="298">
        <v>5.0000000000000002E-5</v>
      </c>
      <c r="AB1878" s="210"/>
      <c r="AC1878" s="573"/>
      <c r="AD1878" s="610"/>
      <c r="AE1878" s="610"/>
      <c r="AF1878" s="610"/>
      <c r="AG1878" s="1741"/>
      <c r="AH1878" s="210">
        <v>1302</v>
      </c>
      <c r="AI1878" s="1917" t="s">
        <v>5025</v>
      </c>
      <c r="AJ1878" s="1923" t="s">
        <v>5026</v>
      </c>
      <c r="AK1878" s="210"/>
      <c r="AL1878" s="210"/>
      <c r="AM1878" s="210"/>
      <c r="AN1878" s="210"/>
      <c r="AO1878" s="213"/>
      <c r="AP1878" s="210"/>
      <c r="AQ1878" s="214"/>
      <c r="AR1878" s="212"/>
      <c r="AS1878" s="210"/>
      <c r="AT1878" s="210"/>
      <c r="AU1878" s="210"/>
    </row>
    <row r="1879" spans="1:47" s="209" customFormat="1" ht="18" thickTop="1" thickBot="1" x14ac:dyDescent="0.25">
      <c r="A1879" s="105" t="s">
        <v>3888</v>
      </c>
      <c r="B1879" s="210"/>
      <c r="C1879" s="105"/>
      <c r="D1879" s="1994" t="s">
        <v>2265</v>
      </c>
      <c r="E1879" s="210" t="s">
        <v>328</v>
      </c>
      <c r="F1879" s="1593" t="s">
        <v>4851</v>
      </c>
      <c r="G1879" s="210">
        <v>46962502</v>
      </c>
      <c r="H1879" s="211" t="s">
        <v>5031</v>
      </c>
      <c r="I1879" s="211"/>
      <c r="J1879" s="211"/>
      <c r="K1879" s="211"/>
      <c r="L1879" s="211"/>
      <c r="M1879" s="211"/>
      <c r="N1879" s="211"/>
      <c r="O1879" s="210">
        <v>1303</v>
      </c>
      <c r="P1879" s="215">
        <v>44453</v>
      </c>
      <c r="Q1879" s="210" t="s">
        <v>5033</v>
      </c>
      <c r="R1879" s="210" t="s">
        <v>5027</v>
      </c>
      <c r="S1879" s="210"/>
      <c r="U1879" s="1916" t="s">
        <v>4921</v>
      </c>
      <c r="V1879" s="297"/>
      <c r="W1879" s="139"/>
      <c r="X1879" s="260">
        <v>3000000</v>
      </c>
      <c r="Y1879" s="139"/>
      <c r="Z1879" s="297"/>
      <c r="AA1879" s="298">
        <v>5.0000000000000002E-5</v>
      </c>
      <c r="AB1879" s="210"/>
      <c r="AC1879" s="573"/>
      <c r="AD1879" s="610"/>
      <c r="AE1879" s="610"/>
      <c r="AF1879" s="610"/>
      <c r="AG1879" s="1741"/>
      <c r="AH1879" s="210">
        <v>1303</v>
      </c>
      <c r="AI1879" s="1917" t="s">
        <v>5030</v>
      </c>
      <c r="AJ1879" s="1923" t="s">
        <v>5032</v>
      </c>
      <c r="AK1879" s="210"/>
      <c r="AL1879" s="210"/>
      <c r="AM1879" s="210"/>
      <c r="AN1879" s="210"/>
      <c r="AO1879" s="213"/>
      <c r="AP1879" s="210"/>
      <c r="AQ1879" s="214"/>
      <c r="AR1879" s="212"/>
      <c r="AS1879" s="210"/>
      <c r="AT1879" s="210"/>
      <c r="AU1879" s="210"/>
    </row>
    <row r="1880" spans="1:47" s="209" customFormat="1" ht="18" thickTop="1" thickBot="1" x14ac:dyDescent="0.25">
      <c r="A1880" s="105" t="s">
        <v>3888</v>
      </c>
      <c r="B1880" s="210"/>
      <c r="C1880" s="105"/>
      <c r="D1880" s="1994" t="s">
        <v>2264</v>
      </c>
      <c r="E1880" s="210" t="s">
        <v>328</v>
      </c>
      <c r="F1880" s="1593" t="s">
        <v>4851</v>
      </c>
      <c r="G1880" s="210">
        <v>46963451</v>
      </c>
      <c r="H1880" s="211" t="s">
        <v>5035</v>
      </c>
      <c r="I1880" s="211"/>
      <c r="J1880" s="211"/>
      <c r="K1880" s="211"/>
      <c r="L1880" s="211"/>
      <c r="M1880" s="211"/>
      <c r="N1880" s="211"/>
      <c r="O1880" s="210">
        <v>1304</v>
      </c>
      <c r="P1880" s="215">
        <v>44453</v>
      </c>
      <c r="Q1880" s="210" t="s">
        <v>5034</v>
      </c>
      <c r="R1880" s="210" t="s">
        <v>5033</v>
      </c>
      <c r="S1880" s="210"/>
      <c r="U1880" s="1916" t="s">
        <v>4921</v>
      </c>
      <c r="V1880" s="297"/>
      <c r="W1880" s="139"/>
      <c r="X1880" s="260">
        <v>3000000</v>
      </c>
      <c r="Y1880" s="139"/>
      <c r="Z1880" s="297"/>
      <c r="AA1880" s="298">
        <v>5.0000000000000002E-5</v>
      </c>
      <c r="AB1880" s="210"/>
      <c r="AC1880" s="573"/>
      <c r="AD1880" s="610"/>
      <c r="AE1880" s="610"/>
      <c r="AF1880" s="610"/>
      <c r="AG1880" s="1741"/>
      <c r="AH1880" s="210">
        <v>1304</v>
      </c>
      <c r="AI1880" s="1917" t="s">
        <v>5036</v>
      </c>
      <c r="AJ1880" s="1923" t="s">
        <v>5037</v>
      </c>
      <c r="AK1880" s="210"/>
      <c r="AL1880" s="210"/>
      <c r="AM1880" s="210"/>
      <c r="AN1880" s="210"/>
      <c r="AO1880" s="213"/>
      <c r="AP1880" s="210"/>
      <c r="AQ1880" s="214"/>
      <c r="AR1880" s="212"/>
      <c r="AS1880" s="210"/>
      <c r="AT1880" s="210"/>
      <c r="AU1880" s="210"/>
    </row>
    <row r="1881" spans="1:47" s="209" customFormat="1" ht="18" thickTop="1" thickBot="1" x14ac:dyDescent="0.25">
      <c r="A1881" s="105" t="s">
        <v>3888</v>
      </c>
      <c r="B1881" s="210"/>
      <c r="C1881" s="105"/>
      <c r="D1881" s="1994"/>
      <c r="E1881" s="210" t="s">
        <v>328</v>
      </c>
      <c r="F1881" s="1593" t="s">
        <v>4851</v>
      </c>
      <c r="G1881" s="210">
        <v>46978202</v>
      </c>
      <c r="H1881" s="211" t="s">
        <v>5039</v>
      </c>
      <c r="I1881" s="211"/>
      <c r="J1881" s="211"/>
      <c r="K1881" s="211"/>
      <c r="L1881" s="211"/>
      <c r="M1881" s="211"/>
      <c r="N1881" s="211"/>
      <c r="O1881" s="210">
        <v>1305</v>
      </c>
      <c r="P1881" s="215">
        <v>44453</v>
      </c>
      <c r="Q1881" s="210" t="s">
        <v>5038</v>
      </c>
      <c r="R1881" s="210" t="s">
        <v>5033</v>
      </c>
      <c r="S1881" s="210"/>
      <c r="U1881" s="1916" t="s">
        <v>4921</v>
      </c>
      <c r="V1881" s="297"/>
      <c r="W1881" s="139"/>
      <c r="X1881" s="260">
        <v>3000000</v>
      </c>
      <c r="Y1881" s="139"/>
      <c r="Z1881" s="297"/>
      <c r="AA1881" s="298">
        <v>5.0000000000000002E-5</v>
      </c>
      <c r="AB1881" s="210"/>
      <c r="AC1881" s="573"/>
      <c r="AD1881" s="610"/>
      <c r="AE1881" s="610"/>
      <c r="AF1881" s="610"/>
      <c r="AG1881" s="1741"/>
      <c r="AH1881" s="210">
        <v>1305</v>
      </c>
      <c r="AI1881" s="1917" t="s">
        <v>5040</v>
      </c>
      <c r="AJ1881" s="1923" t="s">
        <v>5041</v>
      </c>
      <c r="AK1881" s="210"/>
      <c r="AL1881" s="210"/>
      <c r="AM1881" s="210"/>
      <c r="AN1881" s="210"/>
      <c r="AO1881" s="213"/>
      <c r="AP1881" s="210"/>
      <c r="AQ1881" s="214"/>
      <c r="AR1881" s="212"/>
      <c r="AS1881" s="210"/>
      <c r="AT1881" s="210"/>
      <c r="AU1881" s="210"/>
    </row>
    <row r="1882" spans="1:47" s="209" customFormat="1" ht="18" thickTop="1" thickBot="1" x14ac:dyDescent="0.25">
      <c r="A1882" s="105" t="s">
        <v>3888</v>
      </c>
      <c r="B1882" s="210"/>
      <c r="C1882" s="105"/>
      <c r="D1882" s="1994"/>
      <c r="E1882" s="210" t="s">
        <v>328</v>
      </c>
      <c r="F1882" s="1593" t="s">
        <v>4851</v>
      </c>
      <c r="G1882" s="210">
        <v>46981518</v>
      </c>
      <c r="H1882" s="211" t="s">
        <v>5045</v>
      </c>
      <c r="I1882" s="211"/>
      <c r="J1882" s="211"/>
      <c r="K1882" s="211"/>
      <c r="L1882" s="211"/>
      <c r="M1882" s="211"/>
      <c r="N1882" s="211"/>
      <c r="O1882" s="210">
        <v>1306</v>
      </c>
      <c r="P1882" s="215">
        <v>44453</v>
      </c>
      <c r="Q1882" s="210" t="s">
        <v>5042</v>
      </c>
      <c r="R1882" s="210" t="s">
        <v>5033</v>
      </c>
      <c r="S1882" s="210"/>
      <c r="U1882" s="1916" t="s">
        <v>4921</v>
      </c>
      <c r="V1882" s="297"/>
      <c r="W1882" s="139"/>
      <c r="X1882" s="260">
        <v>3000000</v>
      </c>
      <c r="Y1882" s="139"/>
      <c r="Z1882" s="297"/>
      <c r="AA1882" s="298">
        <v>5.0000000000000002E-5</v>
      </c>
      <c r="AB1882" s="210"/>
      <c r="AC1882" s="573"/>
      <c r="AD1882" s="610"/>
      <c r="AE1882" s="610"/>
      <c r="AF1882" s="610"/>
      <c r="AG1882" s="1741"/>
      <c r="AH1882" s="210">
        <v>1306</v>
      </c>
      <c r="AI1882" s="1917" t="s">
        <v>5043</v>
      </c>
      <c r="AJ1882" s="1923" t="s">
        <v>5044</v>
      </c>
      <c r="AK1882" s="210"/>
      <c r="AL1882" s="210"/>
      <c r="AM1882" s="210"/>
      <c r="AN1882" s="210"/>
      <c r="AO1882" s="213"/>
      <c r="AP1882" s="210"/>
      <c r="AQ1882" s="214"/>
      <c r="AR1882" s="212"/>
      <c r="AS1882" s="210"/>
      <c r="AT1882" s="210"/>
      <c r="AU1882" s="210"/>
    </row>
    <row r="1883" spans="1:47" s="209" customFormat="1" ht="18" thickTop="1" thickBot="1" x14ac:dyDescent="0.25">
      <c r="A1883" s="105" t="s">
        <v>3888</v>
      </c>
      <c r="B1883" s="210"/>
      <c r="C1883" s="105"/>
      <c r="D1883" s="1994"/>
      <c r="E1883" s="210" t="s">
        <v>328</v>
      </c>
      <c r="F1883" s="1593" t="s">
        <v>4851</v>
      </c>
      <c r="G1883" s="210">
        <v>47001295</v>
      </c>
      <c r="H1883" s="211" t="s">
        <v>5047</v>
      </c>
      <c r="I1883" s="211"/>
      <c r="J1883" s="211"/>
      <c r="K1883" s="211"/>
      <c r="L1883" s="211"/>
      <c r="M1883" s="211"/>
      <c r="N1883" s="211"/>
      <c r="O1883" s="210">
        <v>1307</v>
      </c>
      <c r="P1883" s="215">
        <v>44453</v>
      </c>
      <c r="Q1883" s="210" t="s">
        <v>5046</v>
      </c>
      <c r="R1883" s="210" t="s">
        <v>5033</v>
      </c>
      <c r="S1883" s="210"/>
      <c r="U1883" s="1916" t="s">
        <v>4921</v>
      </c>
      <c r="V1883" s="297"/>
      <c r="W1883" s="139"/>
      <c r="X1883" s="260">
        <v>3000000</v>
      </c>
      <c r="Y1883" s="139"/>
      <c r="Z1883" s="297"/>
      <c r="AA1883" s="298">
        <v>5.0000000000000002E-5</v>
      </c>
      <c r="AB1883" s="210"/>
      <c r="AC1883" s="573"/>
      <c r="AD1883" s="610"/>
      <c r="AE1883" s="610"/>
      <c r="AF1883" s="610"/>
      <c r="AG1883" s="1741"/>
      <c r="AH1883" s="210">
        <v>1307</v>
      </c>
      <c r="AI1883" s="1917" t="s">
        <v>5048</v>
      </c>
      <c r="AJ1883" s="1923" t="s">
        <v>5049</v>
      </c>
      <c r="AK1883" s="210"/>
      <c r="AL1883" s="210"/>
      <c r="AM1883" s="210"/>
      <c r="AN1883" s="210"/>
      <c r="AO1883" s="213"/>
      <c r="AP1883" s="210"/>
      <c r="AQ1883" s="214"/>
      <c r="AR1883" s="212"/>
      <c r="AS1883" s="210"/>
      <c r="AT1883" s="210"/>
      <c r="AU1883" s="210"/>
    </row>
    <row r="1884" spans="1:47" s="209" customFormat="1" ht="18" thickTop="1" thickBot="1" x14ac:dyDescent="0.25">
      <c r="A1884" s="105" t="s">
        <v>3888</v>
      </c>
      <c r="B1884" s="210"/>
      <c r="C1884" s="105"/>
      <c r="D1884" s="1994"/>
      <c r="E1884" s="210" t="s">
        <v>328</v>
      </c>
      <c r="F1884" s="1593" t="s">
        <v>4851</v>
      </c>
      <c r="G1884" s="210">
        <v>47001300</v>
      </c>
      <c r="H1884" s="211" t="s">
        <v>5052</v>
      </c>
      <c r="I1884" s="211"/>
      <c r="J1884" s="211"/>
      <c r="K1884" s="211"/>
      <c r="L1884" s="211"/>
      <c r="M1884" s="211"/>
      <c r="N1884" s="211"/>
      <c r="O1884" s="210">
        <v>1308</v>
      </c>
      <c r="P1884" s="215">
        <v>44453</v>
      </c>
      <c r="Q1884" s="210" t="s">
        <v>5051</v>
      </c>
      <c r="R1884" s="210" t="s">
        <v>5033</v>
      </c>
      <c r="S1884" s="210"/>
      <c r="U1884" s="1916" t="s">
        <v>4921</v>
      </c>
      <c r="V1884" s="297"/>
      <c r="W1884" s="139"/>
      <c r="X1884" s="260">
        <v>3000000</v>
      </c>
      <c r="Y1884" s="139"/>
      <c r="Z1884" s="297"/>
      <c r="AA1884" s="298">
        <v>5.0000000000000002E-5</v>
      </c>
      <c r="AB1884" s="210"/>
      <c r="AC1884" s="573"/>
      <c r="AD1884" s="610"/>
      <c r="AE1884" s="610"/>
      <c r="AF1884" s="610"/>
      <c r="AG1884" s="1741"/>
      <c r="AH1884" s="210">
        <v>1308</v>
      </c>
      <c r="AI1884" s="1917" t="s">
        <v>5050</v>
      </c>
      <c r="AJ1884" s="1923" t="s">
        <v>5049</v>
      </c>
      <c r="AK1884" s="210"/>
      <c r="AL1884" s="210"/>
      <c r="AM1884" s="210"/>
      <c r="AN1884" s="210"/>
      <c r="AO1884" s="213"/>
      <c r="AP1884" s="210"/>
      <c r="AQ1884" s="214"/>
      <c r="AR1884" s="212"/>
      <c r="AS1884" s="210"/>
      <c r="AT1884" s="210"/>
      <c r="AU1884" s="210"/>
    </row>
    <row r="1885" spans="1:47" s="209" customFormat="1" ht="18" thickTop="1" thickBot="1" x14ac:dyDescent="0.25">
      <c r="A1885" s="105" t="s">
        <v>3888</v>
      </c>
      <c r="B1885" s="210"/>
      <c r="C1885" s="105"/>
      <c r="D1885" s="1994" t="s">
        <v>2265</v>
      </c>
      <c r="E1885" s="210" t="s">
        <v>328</v>
      </c>
      <c r="F1885" s="1593" t="s">
        <v>4851</v>
      </c>
      <c r="G1885" s="210">
        <v>47076730</v>
      </c>
      <c r="H1885" s="211" t="s">
        <v>5055</v>
      </c>
      <c r="I1885" s="211"/>
      <c r="J1885" s="211"/>
      <c r="K1885" s="211"/>
      <c r="L1885" s="211"/>
      <c r="M1885" s="211"/>
      <c r="N1885" s="211"/>
      <c r="O1885" s="210">
        <v>1309</v>
      </c>
      <c r="P1885" s="215">
        <v>44455</v>
      </c>
      <c r="Q1885" s="210" t="s">
        <v>5053</v>
      </c>
      <c r="R1885" s="210" t="s">
        <v>5051</v>
      </c>
      <c r="S1885" s="210"/>
      <c r="U1885" s="1916" t="s">
        <v>4921</v>
      </c>
      <c r="V1885" s="297"/>
      <c r="W1885" s="139"/>
      <c r="X1885" s="260">
        <v>3000000</v>
      </c>
      <c r="Y1885" s="139"/>
      <c r="Z1885" s="297"/>
      <c r="AA1885" s="298">
        <v>5.0000000000000002E-5</v>
      </c>
      <c r="AB1885" s="210"/>
      <c r="AC1885" s="573"/>
      <c r="AD1885" s="610"/>
      <c r="AE1885" s="610"/>
      <c r="AF1885" s="610"/>
      <c r="AG1885" s="1741"/>
      <c r="AH1885" s="210">
        <v>1309</v>
      </c>
      <c r="AI1885" s="1917" t="s">
        <v>5059</v>
      </c>
      <c r="AJ1885" s="1923"/>
      <c r="AK1885" s="210"/>
      <c r="AL1885" s="210"/>
      <c r="AM1885" s="210"/>
      <c r="AN1885" s="210"/>
      <c r="AO1885" s="213"/>
      <c r="AP1885" s="210"/>
      <c r="AQ1885" s="214"/>
      <c r="AR1885" s="212"/>
      <c r="AS1885" s="210"/>
      <c r="AT1885" s="210"/>
      <c r="AU1885" s="210"/>
    </row>
    <row r="1886" spans="1:47" s="209" customFormat="1" ht="18" thickTop="1" thickBot="1" x14ac:dyDescent="0.25">
      <c r="A1886" s="105" t="s">
        <v>3888</v>
      </c>
      <c r="B1886" s="210"/>
      <c r="C1886" s="105"/>
      <c r="D1886" s="1994" t="s">
        <v>2265</v>
      </c>
      <c r="E1886" s="210" t="s">
        <v>328</v>
      </c>
      <c r="F1886" s="1593" t="s">
        <v>4851</v>
      </c>
      <c r="G1886" s="210">
        <v>47076736</v>
      </c>
      <c r="H1886" s="211" t="s">
        <v>5056</v>
      </c>
      <c r="I1886" s="211"/>
      <c r="J1886" s="211"/>
      <c r="K1886" s="211"/>
      <c r="L1886" s="211"/>
      <c r="M1886" s="211"/>
      <c r="N1886" s="211"/>
      <c r="O1886" s="210">
        <v>1310</v>
      </c>
      <c r="P1886" s="215">
        <v>44455</v>
      </c>
      <c r="Q1886" s="210" t="s">
        <v>5054</v>
      </c>
      <c r="R1886" s="210" t="s">
        <v>5051</v>
      </c>
      <c r="S1886" s="210"/>
      <c r="U1886" s="1916" t="s">
        <v>4921</v>
      </c>
      <c r="V1886" s="297"/>
      <c r="W1886" s="139"/>
      <c r="X1886" s="260">
        <v>3000000</v>
      </c>
      <c r="Y1886" s="139"/>
      <c r="Z1886" s="297"/>
      <c r="AA1886" s="298">
        <v>5.0000000000000002E-5</v>
      </c>
      <c r="AB1886" s="210"/>
      <c r="AC1886" s="573"/>
      <c r="AD1886" s="610"/>
      <c r="AE1886" s="610"/>
      <c r="AF1886" s="610"/>
      <c r="AG1886" s="1741"/>
      <c r="AH1886" s="210">
        <v>1310</v>
      </c>
      <c r="AI1886" s="1917" t="s">
        <v>5060</v>
      </c>
      <c r="AJ1886" s="1923"/>
      <c r="AK1886" s="210"/>
      <c r="AL1886" s="210"/>
      <c r="AM1886" s="210"/>
      <c r="AN1886" s="210"/>
      <c r="AO1886" s="213"/>
      <c r="AP1886" s="210"/>
      <c r="AQ1886" s="214"/>
      <c r="AR1886" s="212"/>
      <c r="AS1886" s="210"/>
      <c r="AT1886" s="210"/>
      <c r="AU1886" s="210"/>
    </row>
    <row r="1887" spans="1:47" s="209" customFormat="1" ht="18" thickTop="1" thickBot="1" x14ac:dyDescent="0.25">
      <c r="A1887" s="105" t="s">
        <v>3888</v>
      </c>
      <c r="B1887" s="210"/>
      <c r="C1887" s="105"/>
      <c r="D1887" s="1994" t="s">
        <v>5062</v>
      </c>
      <c r="E1887" s="210" t="s">
        <v>328</v>
      </c>
      <c r="F1887" s="1593" t="s">
        <v>4851</v>
      </c>
      <c r="G1887" s="210">
        <v>47078297</v>
      </c>
      <c r="H1887" s="211" t="s">
        <v>5057</v>
      </c>
      <c r="I1887" s="211"/>
      <c r="J1887" s="211"/>
      <c r="K1887" s="211"/>
      <c r="L1887" s="211"/>
      <c r="M1887" s="211"/>
      <c r="N1887" s="211"/>
      <c r="O1887" s="210">
        <v>1310</v>
      </c>
      <c r="P1887" s="215">
        <v>44455</v>
      </c>
      <c r="Q1887" s="210" t="s">
        <v>5058</v>
      </c>
      <c r="R1887" s="210" t="s">
        <v>5051</v>
      </c>
      <c r="S1887" s="210"/>
      <c r="U1887" s="1916" t="s">
        <v>4921</v>
      </c>
      <c r="V1887" s="297"/>
      <c r="W1887" s="139"/>
      <c r="X1887" s="324">
        <v>50000</v>
      </c>
      <c r="Y1887" s="139"/>
      <c r="Z1887" s="297"/>
      <c r="AA1887" s="298">
        <v>5.0000000000000002E-5</v>
      </c>
      <c r="AB1887" s="210"/>
      <c r="AC1887" s="573"/>
      <c r="AD1887" s="610"/>
      <c r="AE1887" s="610"/>
      <c r="AF1887" s="610"/>
      <c r="AG1887" s="1741"/>
      <c r="AH1887" s="210">
        <v>1311</v>
      </c>
      <c r="AI1887" s="1917" t="s">
        <v>5061</v>
      </c>
      <c r="AJ1887" s="1923"/>
      <c r="AK1887" s="210"/>
      <c r="AL1887" s="210"/>
      <c r="AM1887" s="210"/>
      <c r="AN1887" s="210"/>
      <c r="AO1887" s="213"/>
      <c r="AP1887" s="210"/>
      <c r="AQ1887" s="214"/>
      <c r="AR1887" s="212"/>
      <c r="AS1887" s="210"/>
      <c r="AT1887" s="210"/>
      <c r="AU1887" s="210"/>
    </row>
    <row r="1888" spans="1:47" s="209" customFormat="1" ht="18" thickTop="1" thickBot="1" x14ac:dyDescent="0.25">
      <c r="A1888" s="105" t="s">
        <v>3888</v>
      </c>
      <c r="B1888" s="210"/>
      <c r="C1888" s="105"/>
      <c r="D1888" s="1994" t="s">
        <v>2265</v>
      </c>
      <c r="E1888" s="210" t="s">
        <v>328</v>
      </c>
      <c r="F1888" s="1593" t="s">
        <v>4851</v>
      </c>
      <c r="G1888" s="210">
        <v>47093168</v>
      </c>
      <c r="H1888" s="211" t="s">
        <v>5065</v>
      </c>
      <c r="I1888" s="211"/>
      <c r="J1888" s="211"/>
      <c r="K1888" s="211"/>
      <c r="L1888" s="211"/>
      <c r="M1888" s="211"/>
      <c r="N1888" s="211"/>
      <c r="O1888" s="210">
        <v>1312</v>
      </c>
      <c r="P1888" s="215">
        <v>44455</v>
      </c>
      <c r="Q1888" s="210" t="s">
        <v>5063</v>
      </c>
      <c r="R1888" s="210" t="s">
        <v>5051</v>
      </c>
      <c r="S1888" s="210"/>
      <c r="U1888" s="1916" t="s">
        <v>4921</v>
      </c>
      <c r="V1888" s="297"/>
      <c r="W1888" s="139"/>
      <c r="X1888" s="321">
        <v>3000000</v>
      </c>
      <c r="Y1888" s="139"/>
      <c r="Z1888" s="297"/>
      <c r="AA1888" s="298">
        <v>5.0000000000000002E-5</v>
      </c>
      <c r="AB1888" s="210"/>
      <c r="AC1888" s="573"/>
      <c r="AD1888" s="610"/>
      <c r="AE1888" s="610"/>
      <c r="AF1888" s="610"/>
      <c r="AG1888" s="1741"/>
      <c r="AH1888" s="210">
        <v>1312</v>
      </c>
      <c r="AI1888" s="1917" t="s">
        <v>5064</v>
      </c>
      <c r="AJ1888" s="1923"/>
      <c r="AK1888" s="210"/>
      <c r="AL1888" s="210"/>
      <c r="AM1888" s="210"/>
      <c r="AN1888" s="210"/>
      <c r="AO1888" s="213"/>
      <c r="AP1888" s="210"/>
      <c r="AQ1888" s="214"/>
      <c r="AR1888" s="212"/>
      <c r="AS1888" s="210"/>
      <c r="AT1888" s="210"/>
      <c r="AU1888" s="210"/>
    </row>
    <row r="1889" spans="1:47" s="209" customFormat="1" ht="18" thickTop="1" thickBot="1" x14ac:dyDescent="0.25">
      <c r="A1889" s="105" t="s">
        <v>3888</v>
      </c>
      <c r="B1889" s="210"/>
      <c r="C1889" s="105"/>
      <c r="D1889" s="1994" t="s">
        <v>2265</v>
      </c>
      <c r="E1889" s="210" t="s">
        <v>328</v>
      </c>
      <c r="F1889" s="1593" t="s">
        <v>4851</v>
      </c>
      <c r="G1889" s="210"/>
      <c r="H1889" s="211" t="s">
        <v>5067</v>
      </c>
      <c r="I1889" s="211"/>
      <c r="J1889" s="211"/>
      <c r="K1889" s="211"/>
      <c r="L1889" s="211"/>
      <c r="M1889" s="211"/>
      <c r="N1889" s="211"/>
      <c r="O1889" s="210">
        <v>1313</v>
      </c>
      <c r="P1889" s="215">
        <v>44455</v>
      </c>
      <c r="Q1889" s="210" t="s">
        <v>5066</v>
      </c>
      <c r="R1889" s="210" t="s">
        <v>5051</v>
      </c>
      <c r="S1889" s="210"/>
      <c r="U1889" s="1916" t="s">
        <v>4921</v>
      </c>
      <c r="V1889" s="297"/>
      <c r="W1889" s="139"/>
      <c r="X1889" s="321">
        <v>3000000</v>
      </c>
      <c r="Y1889" s="139"/>
      <c r="Z1889" s="297"/>
      <c r="AA1889" s="298">
        <v>5.0000000000000002E-5</v>
      </c>
      <c r="AB1889" s="210"/>
      <c r="AC1889" s="573"/>
      <c r="AD1889" s="610"/>
      <c r="AE1889" s="610"/>
      <c r="AF1889" s="610"/>
      <c r="AG1889" s="1741"/>
      <c r="AH1889" s="210">
        <v>1313</v>
      </c>
      <c r="AI1889" s="1917" t="s">
        <v>5068</v>
      </c>
      <c r="AJ1889" s="1923"/>
      <c r="AK1889" s="210"/>
      <c r="AL1889" s="210"/>
      <c r="AM1889" s="210"/>
      <c r="AN1889" s="210"/>
      <c r="AO1889" s="213"/>
      <c r="AP1889" s="210"/>
      <c r="AQ1889" s="214"/>
      <c r="AR1889" s="212"/>
      <c r="AS1889" s="210"/>
      <c r="AT1889" s="210"/>
      <c r="AU1889" s="210"/>
    </row>
    <row r="1890" spans="1:47" s="209" customFormat="1" ht="18" thickTop="1" thickBot="1" x14ac:dyDescent="0.25">
      <c r="A1890" s="105" t="s">
        <v>3888</v>
      </c>
      <c r="B1890" s="210"/>
      <c r="C1890" s="105"/>
      <c r="D1890" s="1994" t="s">
        <v>5072</v>
      </c>
      <c r="E1890" s="210" t="s">
        <v>328</v>
      </c>
      <c r="F1890" s="1924" t="s">
        <v>4380</v>
      </c>
      <c r="G1890" s="210">
        <v>47195778</v>
      </c>
      <c r="H1890" s="211" t="s">
        <v>5070</v>
      </c>
      <c r="I1890" s="211"/>
      <c r="J1890" s="211"/>
      <c r="K1890" s="211"/>
      <c r="L1890" s="211"/>
      <c r="M1890" s="211"/>
      <c r="N1890" s="211"/>
      <c r="O1890" s="210">
        <v>1314</v>
      </c>
      <c r="P1890" s="215">
        <v>44457</v>
      </c>
      <c r="Q1890" s="210" t="s">
        <v>5069</v>
      </c>
      <c r="R1890" s="210" t="s">
        <v>5051</v>
      </c>
      <c r="S1890" s="210"/>
      <c r="U1890" s="1919" t="s">
        <v>22</v>
      </c>
      <c r="V1890" s="297"/>
      <c r="W1890" s="139"/>
      <c r="X1890" s="324">
        <v>250000</v>
      </c>
      <c r="Y1890" s="139"/>
      <c r="Z1890" s="297"/>
      <c r="AA1890" s="298">
        <v>5.0000000000000002E-5</v>
      </c>
      <c r="AB1890" s="210"/>
      <c r="AC1890" s="573"/>
      <c r="AD1890" s="610"/>
      <c r="AE1890" s="610"/>
      <c r="AF1890" s="610"/>
      <c r="AG1890" s="1741"/>
      <c r="AH1890" s="210">
        <v>1314</v>
      </c>
      <c r="AI1890" s="1917" t="s">
        <v>5071</v>
      </c>
      <c r="AJ1890" s="1923"/>
      <c r="AK1890" s="210"/>
      <c r="AL1890" s="210"/>
      <c r="AM1890" s="210"/>
      <c r="AN1890" s="210"/>
      <c r="AO1890" s="213"/>
      <c r="AP1890" s="210"/>
      <c r="AQ1890" s="214"/>
      <c r="AR1890" s="212"/>
      <c r="AS1890" s="210"/>
      <c r="AT1890" s="210"/>
      <c r="AU1890" s="210"/>
    </row>
    <row r="1891" spans="1:47" s="209" customFormat="1" ht="18" thickTop="1" thickBot="1" x14ac:dyDescent="0.25">
      <c r="A1891" s="105" t="s">
        <v>3888</v>
      </c>
      <c r="B1891" s="210"/>
      <c r="C1891" s="105"/>
      <c r="D1891" s="1994" t="s">
        <v>5072</v>
      </c>
      <c r="E1891" s="210" t="s">
        <v>328</v>
      </c>
      <c r="F1891" s="1924" t="s">
        <v>4380</v>
      </c>
      <c r="G1891" s="210">
        <v>47202503</v>
      </c>
      <c r="H1891" s="211" t="s">
        <v>5074</v>
      </c>
      <c r="I1891" s="211"/>
      <c r="J1891" s="211"/>
      <c r="K1891" s="211"/>
      <c r="L1891" s="211"/>
      <c r="M1891" s="211"/>
      <c r="N1891" s="211"/>
      <c r="O1891" s="210">
        <v>1315</v>
      </c>
      <c r="P1891" s="215">
        <v>44457</v>
      </c>
      <c r="Q1891" s="210" t="s">
        <v>5073</v>
      </c>
      <c r="R1891" s="210" t="s">
        <v>5069</v>
      </c>
      <c r="S1891" s="210"/>
      <c r="U1891" s="1919" t="s">
        <v>22</v>
      </c>
      <c r="V1891" s="297"/>
      <c r="W1891" s="139"/>
      <c r="X1891" s="324">
        <v>250000</v>
      </c>
      <c r="Y1891" s="139"/>
      <c r="Z1891" s="297"/>
      <c r="AA1891" s="298">
        <v>5.0000000000000002E-5</v>
      </c>
      <c r="AB1891" s="210"/>
      <c r="AC1891" s="573"/>
      <c r="AD1891" s="610"/>
      <c r="AE1891" s="610"/>
      <c r="AF1891" s="610"/>
      <c r="AG1891" s="1741"/>
      <c r="AH1891" s="210">
        <v>1315</v>
      </c>
      <c r="AI1891" s="1917" t="s">
        <v>5075</v>
      </c>
      <c r="AJ1891" s="1923"/>
      <c r="AK1891" s="210"/>
      <c r="AL1891" s="210"/>
      <c r="AM1891" s="210"/>
      <c r="AN1891" s="210"/>
      <c r="AO1891" s="213"/>
      <c r="AP1891" s="210"/>
      <c r="AQ1891" s="214"/>
      <c r="AR1891" s="212"/>
      <c r="AS1891" s="210"/>
      <c r="AT1891" s="210"/>
      <c r="AU1891" s="210"/>
    </row>
    <row r="1892" spans="1:47" s="209" customFormat="1" ht="18" thickTop="1" thickBot="1" x14ac:dyDescent="0.25">
      <c r="A1892" s="105" t="s">
        <v>3888</v>
      </c>
      <c r="B1892" s="210"/>
      <c r="C1892" s="105"/>
      <c r="D1892" s="1994" t="s">
        <v>5072</v>
      </c>
      <c r="E1892" s="210" t="s">
        <v>328</v>
      </c>
      <c r="F1892" s="1924" t="s">
        <v>4380</v>
      </c>
      <c r="G1892" s="210">
        <v>47235404</v>
      </c>
      <c r="H1892" s="211" t="s">
        <v>5078</v>
      </c>
      <c r="I1892" s="211"/>
      <c r="J1892" s="211"/>
      <c r="K1892" s="211"/>
      <c r="L1892" s="211"/>
      <c r="M1892" s="211"/>
      <c r="N1892" s="211"/>
      <c r="O1892" s="210">
        <v>1316</v>
      </c>
      <c r="P1892" s="215">
        <v>44458</v>
      </c>
      <c r="Q1892" s="210" t="s">
        <v>5077</v>
      </c>
      <c r="R1892" s="210" t="s">
        <v>5073</v>
      </c>
      <c r="S1892" s="210"/>
      <c r="U1892" s="1919" t="s">
        <v>22</v>
      </c>
      <c r="V1892" s="297"/>
      <c r="W1892" s="139"/>
      <c r="X1892" s="324">
        <v>250000</v>
      </c>
      <c r="Y1892" s="139"/>
      <c r="Z1892" s="297"/>
      <c r="AA1892" s="298">
        <v>5.0000000000000002E-5</v>
      </c>
      <c r="AB1892" s="210"/>
      <c r="AC1892" s="573"/>
      <c r="AD1892" s="610"/>
      <c r="AE1892" s="610"/>
      <c r="AF1892" s="610"/>
      <c r="AG1892" s="1741"/>
      <c r="AH1892" s="210">
        <v>1316</v>
      </c>
      <c r="AI1892" s="1917" t="s">
        <v>5076</v>
      </c>
      <c r="AJ1892" s="1923"/>
      <c r="AK1892" s="210"/>
      <c r="AL1892" s="210"/>
      <c r="AM1892" s="210"/>
      <c r="AN1892" s="210"/>
      <c r="AO1892" s="213"/>
      <c r="AP1892" s="210"/>
      <c r="AQ1892" s="214"/>
      <c r="AR1892" s="212"/>
      <c r="AS1892" s="210"/>
      <c r="AT1892" s="210"/>
      <c r="AU1892" s="210"/>
    </row>
    <row r="1893" spans="1:47" s="209" customFormat="1" ht="18" thickTop="1" thickBot="1" x14ac:dyDescent="0.25">
      <c r="A1893" s="105" t="s">
        <v>3888</v>
      </c>
      <c r="B1893" s="210"/>
      <c r="C1893" s="105"/>
      <c r="D1893" s="1994"/>
      <c r="E1893" s="210" t="s">
        <v>328</v>
      </c>
      <c r="F1893" s="1924" t="s">
        <v>4380</v>
      </c>
      <c r="G1893" s="210">
        <v>47240510</v>
      </c>
      <c r="H1893" s="211" t="s">
        <v>5080</v>
      </c>
      <c r="I1893" s="211"/>
      <c r="J1893" s="211"/>
      <c r="K1893" s="211"/>
      <c r="L1893" s="211"/>
      <c r="M1893" s="211"/>
      <c r="N1893" s="211"/>
      <c r="O1893" s="210">
        <v>1317</v>
      </c>
      <c r="P1893" s="215">
        <v>44458</v>
      </c>
      <c r="Q1893" s="210" t="s">
        <v>5079</v>
      </c>
      <c r="R1893" s="210" t="s">
        <v>5077</v>
      </c>
      <c r="S1893" s="210"/>
      <c r="U1893" s="1919" t="s">
        <v>4921</v>
      </c>
      <c r="V1893" s="297"/>
      <c r="W1893" s="139"/>
      <c r="X1893" s="324">
        <v>250000</v>
      </c>
      <c r="Y1893" s="139"/>
      <c r="Z1893" s="297"/>
      <c r="AA1893" s="298">
        <v>5.0000000000000002E-5</v>
      </c>
      <c r="AB1893" s="210"/>
      <c r="AC1893" s="573"/>
      <c r="AD1893" s="610"/>
      <c r="AE1893" s="610"/>
      <c r="AF1893" s="610"/>
      <c r="AG1893" s="1741"/>
      <c r="AH1893" s="210">
        <v>1317</v>
      </c>
      <c r="AI1893" s="1917" t="s">
        <v>5076</v>
      </c>
      <c r="AJ1893" s="1923"/>
      <c r="AK1893" s="210"/>
      <c r="AL1893" s="210"/>
      <c r="AM1893" s="210"/>
      <c r="AN1893" s="210"/>
      <c r="AO1893" s="213"/>
      <c r="AP1893" s="210"/>
      <c r="AQ1893" s="214"/>
      <c r="AR1893" s="212"/>
      <c r="AS1893" s="210"/>
      <c r="AT1893" s="210"/>
      <c r="AU1893" s="210"/>
    </row>
    <row r="1894" spans="1:47" s="209" customFormat="1" ht="18" thickTop="1" thickBot="1" x14ac:dyDescent="0.25">
      <c r="A1894" s="105" t="s">
        <v>3888</v>
      </c>
      <c r="B1894" s="210"/>
      <c r="C1894" s="105"/>
      <c r="D1894" s="1994" t="s">
        <v>5084</v>
      </c>
      <c r="E1894" s="210" t="s">
        <v>328</v>
      </c>
      <c r="F1894" s="1593" t="s">
        <v>4851</v>
      </c>
      <c r="G1894" s="210">
        <v>47245867</v>
      </c>
      <c r="H1894" s="211" t="s">
        <v>5082</v>
      </c>
      <c r="I1894" s="211"/>
      <c r="J1894" s="211"/>
      <c r="K1894" s="211"/>
      <c r="L1894" s="211"/>
      <c r="M1894" s="211"/>
      <c r="N1894" s="211"/>
      <c r="O1894" s="210">
        <v>1318</v>
      </c>
      <c r="P1894" s="215">
        <v>44458</v>
      </c>
      <c r="Q1894" s="210" t="s">
        <v>5081</v>
      </c>
      <c r="R1894" s="210" t="s">
        <v>5038</v>
      </c>
      <c r="S1894" s="210"/>
      <c r="U1894" s="1919" t="s">
        <v>22</v>
      </c>
      <c r="V1894" s="297"/>
      <c r="W1894" s="139"/>
      <c r="X1894" s="260">
        <v>3000000</v>
      </c>
      <c r="Y1894" s="139"/>
      <c r="Z1894" s="297"/>
      <c r="AA1894" s="298">
        <v>5.0000000000000002E-5</v>
      </c>
      <c r="AB1894" s="210"/>
      <c r="AC1894" s="573"/>
      <c r="AD1894" s="610"/>
      <c r="AE1894" s="610"/>
      <c r="AF1894" s="610"/>
      <c r="AG1894" s="1741"/>
      <c r="AH1894" s="210">
        <v>1318</v>
      </c>
      <c r="AI1894" s="1925" t="s">
        <v>5040</v>
      </c>
      <c r="AJ1894" s="1923" t="s">
        <v>5083</v>
      </c>
      <c r="AK1894" s="210"/>
      <c r="AL1894" s="210"/>
      <c r="AM1894" s="210"/>
      <c r="AN1894" s="210"/>
      <c r="AO1894" s="213"/>
      <c r="AP1894" s="210"/>
      <c r="AQ1894" s="214"/>
      <c r="AR1894" s="212"/>
      <c r="AS1894" s="210"/>
      <c r="AT1894" s="210"/>
      <c r="AU1894" s="210"/>
    </row>
    <row r="1895" spans="1:47" s="209" customFormat="1" ht="18" thickTop="1" thickBot="1" x14ac:dyDescent="0.25">
      <c r="A1895" s="105" t="s">
        <v>3888</v>
      </c>
      <c r="B1895" s="210"/>
      <c r="C1895" s="105"/>
      <c r="D1895" s="1994"/>
      <c r="E1895" s="210" t="s">
        <v>328</v>
      </c>
      <c r="F1895" s="1924"/>
      <c r="G1895" s="210">
        <v>47248487</v>
      </c>
      <c r="H1895" s="211" t="s">
        <v>5087</v>
      </c>
      <c r="I1895" s="211"/>
      <c r="J1895" s="211"/>
      <c r="K1895" s="211"/>
      <c r="L1895" s="211"/>
      <c r="M1895" s="211"/>
      <c r="N1895" s="211"/>
      <c r="O1895" s="210">
        <v>1319</v>
      </c>
      <c r="P1895" s="215">
        <v>44458</v>
      </c>
      <c r="Q1895" s="210" t="s">
        <v>5086</v>
      </c>
      <c r="R1895" s="210" t="s">
        <v>5079</v>
      </c>
      <c r="S1895" s="210"/>
      <c r="U1895" s="736" t="s">
        <v>4921</v>
      </c>
      <c r="V1895" s="297"/>
      <c r="W1895" s="139"/>
      <c r="X1895" s="260">
        <v>250000</v>
      </c>
      <c r="Y1895" s="139"/>
      <c r="Z1895" s="297"/>
      <c r="AA1895" s="298">
        <v>5.0000000000000002E-5</v>
      </c>
      <c r="AB1895" s="210"/>
      <c r="AC1895" s="573"/>
      <c r="AD1895" s="610"/>
      <c r="AE1895" s="610"/>
      <c r="AF1895" s="610"/>
      <c r="AG1895" s="1741"/>
      <c r="AH1895" s="210">
        <v>1319</v>
      </c>
      <c r="AI1895" s="1917" t="s">
        <v>5085</v>
      </c>
      <c r="AJ1895" s="1923" t="s">
        <v>5088</v>
      </c>
      <c r="AK1895" s="210"/>
      <c r="AL1895" s="210"/>
      <c r="AM1895" s="210"/>
      <c r="AN1895" s="210"/>
      <c r="AO1895" s="213"/>
      <c r="AP1895" s="210"/>
      <c r="AQ1895" s="214"/>
      <c r="AR1895" s="212"/>
      <c r="AS1895" s="210"/>
      <c r="AT1895" s="210"/>
      <c r="AU1895" s="210"/>
    </row>
    <row r="1896" spans="1:47" s="209" customFormat="1" ht="18" thickTop="1" thickBot="1" x14ac:dyDescent="0.25">
      <c r="A1896" s="105" t="s">
        <v>3888</v>
      </c>
      <c r="B1896" s="210"/>
      <c r="C1896" s="105"/>
      <c r="D1896" s="1994"/>
      <c r="E1896" s="210" t="s">
        <v>328</v>
      </c>
      <c r="F1896" s="1924"/>
      <c r="G1896" s="210">
        <v>47248555</v>
      </c>
      <c r="H1896" s="211" t="s">
        <v>5090</v>
      </c>
      <c r="I1896" s="211"/>
      <c r="J1896" s="211"/>
      <c r="K1896" s="211"/>
      <c r="L1896" s="211"/>
      <c r="M1896" s="211"/>
      <c r="N1896" s="211"/>
      <c r="O1896" s="210">
        <v>1320</v>
      </c>
      <c r="P1896" s="215">
        <v>44458</v>
      </c>
      <c r="Q1896" s="210" t="s">
        <v>5089</v>
      </c>
      <c r="R1896" s="210" t="s">
        <v>5086</v>
      </c>
      <c r="S1896" s="210"/>
      <c r="U1896" s="736" t="s">
        <v>22</v>
      </c>
      <c r="V1896" s="297"/>
      <c r="W1896" s="139"/>
      <c r="X1896" s="260">
        <v>250000</v>
      </c>
      <c r="Y1896" s="139"/>
      <c r="Z1896" s="297"/>
      <c r="AA1896" s="298">
        <v>5.0000000000000002E-5</v>
      </c>
      <c r="AB1896" s="210"/>
      <c r="AC1896" s="573"/>
      <c r="AD1896" s="610"/>
      <c r="AE1896" s="610"/>
      <c r="AF1896" s="610"/>
      <c r="AG1896" s="1741"/>
      <c r="AH1896" s="210">
        <v>1320</v>
      </c>
      <c r="AI1896" s="1926" t="s">
        <v>5085</v>
      </c>
      <c r="AJ1896" s="1923" t="s">
        <v>5091</v>
      </c>
      <c r="AK1896" s="210"/>
      <c r="AL1896" s="210"/>
      <c r="AM1896" s="210"/>
      <c r="AN1896" s="210"/>
      <c r="AO1896" s="213"/>
      <c r="AP1896" s="210"/>
      <c r="AQ1896" s="214"/>
      <c r="AR1896" s="212"/>
      <c r="AS1896" s="210"/>
      <c r="AT1896" s="210"/>
      <c r="AU1896" s="210"/>
    </row>
    <row r="1897" spans="1:47" s="209" customFormat="1" ht="18" thickTop="1" thickBot="1" x14ac:dyDescent="0.25">
      <c r="A1897" s="105" t="s">
        <v>3888</v>
      </c>
      <c r="B1897" s="210"/>
      <c r="C1897" s="105"/>
      <c r="D1897" s="1994"/>
      <c r="E1897" s="210" t="s">
        <v>328</v>
      </c>
      <c r="F1897" s="1924"/>
      <c r="G1897" s="210">
        <v>47254374</v>
      </c>
      <c r="H1897" s="211" t="s">
        <v>5093</v>
      </c>
      <c r="I1897" s="211"/>
      <c r="J1897" s="211"/>
      <c r="K1897" s="211"/>
      <c r="L1897" s="211"/>
      <c r="M1897" s="211"/>
      <c r="N1897" s="211"/>
      <c r="O1897" s="210">
        <v>1321</v>
      </c>
      <c r="P1897" s="215">
        <v>44458</v>
      </c>
      <c r="Q1897" s="210" t="s">
        <v>5092</v>
      </c>
      <c r="R1897" s="210" t="s">
        <v>5086</v>
      </c>
      <c r="S1897" s="210"/>
      <c r="U1897" s="736" t="s">
        <v>4921</v>
      </c>
      <c r="V1897" s="297"/>
      <c r="W1897" s="139"/>
      <c r="X1897" s="260">
        <v>3000000</v>
      </c>
      <c r="Y1897" s="139"/>
      <c r="Z1897" s="297"/>
      <c r="AA1897" s="298">
        <v>5.0000000000000002E-5</v>
      </c>
      <c r="AB1897" s="210"/>
      <c r="AC1897" s="573"/>
      <c r="AD1897" s="610"/>
      <c r="AE1897" s="610"/>
      <c r="AF1897" s="610"/>
      <c r="AG1897" s="1741"/>
      <c r="AH1897" s="210">
        <v>1321</v>
      </c>
      <c r="AI1897" s="1926" t="s">
        <v>5085</v>
      </c>
      <c r="AJ1897" s="1923" t="s">
        <v>5094</v>
      </c>
      <c r="AK1897" s="210"/>
      <c r="AL1897" s="210"/>
      <c r="AM1897" s="210"/>
      <c r="AN1897" s="210"/>
      <c r="AO1897" s="213"/>
      <c r="AP1897" s="210"/>
      <c r="AQ1897" s="214"/>
      <c r="AR1897" s="212"/>
      <c r="AS1897" s="210"/>
      <c r="AT1897" s="210"/>
      <c r="AU1897" s="210"/>
    </row>
    <row r="1898" spans="1:47" s="209" customFormat="1" ht="18" thickTop="1" thickBot="1" x14ac:dyDescent="0.25">
      <c r="A1898" s="105" t="s">
        <v>3888</v>
      </c>
      <c r="B1898" s="210"/>
      <c r="C1898" s="105"/>
      <c r="D1898" s="1994"/>
      <c r="E1898" s="210" t="s">
        <v>328</v>
      </c>
      <c r="F1898" s="1924"/>
      <c r="G1898" s="210">
        <v>47261256</v>
      </c>
      <c r="H1898" s="211" t="s">
        <v>5098</v>
      </c>
      <c r="I1898" s="211"/>
      <c r="J1898" s="211"/>
      <c r="K1898" s="211"/>
      <c r="L1898" s="211"/>
      <c r="M1898" s="211"/>
      <c r="N1898" s="211"/>
      <c r="O1898" s="210">
        <v>1322</v>
      </c>
      <c r="P1898" s="215">
        <v>44458</v>
      </c>
      <c r="Q1898" s="210" t="s">
        <v>5095</v>
      </c>
      <c r="R1898" s="210" t="s">
        <v>5092</v>
      </c>
      <c r="S1898" s="210"/>
      <c r="U1898" s="736" t="s">
        <v>4921</v>
      </c>
      <c r="V1898" s="297"/>
      <c r="W1898" s="139"/>
      <c r="X1898" s="260">
        <v>3000000</v>
      </c>
      <c r="Y1898" s="139"/>
      <c r="Z1898" s="297"/>
      <c r="AA1898" s="298">
        <v>5.0000000000000002E-5</v>
      </c>
      <c r="AB1898" s="210"/>
      <c r="AC1898" s="573"/>
      <c r="AD1898" s="610"/>
      <c r="AE1898" s="610"/>
      <c r="AF1898" s="610"/>
      <c r="AG1898" s="1741"/>
      <c r="AH1898" s="210">
        <v>1322</v>
      </c>
      <c r="AI1898" s="1917" t="s">
        <v>5096</v>
      </c>
      <c r="AJ1898" s="1923" t="s">
        <v>5097</v>
      </c>
      <c r="AK1898" s="210"/>
      <c r="AL1898" s="210"/>
      <c r="AM1898" s="210"/>
      <c r="AN1898" s="210"/>
      <c r="AO1898" s="213"/>
      <c r="AP1898" s="210"/>
      <c r="AQ1898" s="214"/>
      <c r="AR1898" s="212"/>
      <c r="AS1898" s="210"/>
      <c r="AT1898" s="210"/>
      <c r="AU1898" s="210"/>
    </row>
    <row r="1899" spans="1:47" s="209" customFormat="1" ht="18" thickTop="1" thickBot="1" x14ac:dyDescent="0.25">
      <c r="A1899" s="105" t="s">
        <v>3888</v>
      </c>
      <c r="B1899" s="210"/>
      <c r="C1899" s="105"/>
      <c r="D1899" s="1994"/>
      <c r="E1899" s="210" t="s">
        <v>328</v>
      </c>
      <c r="F1899" s="1924"/>
      <c r="G1899" s="210">
        <v>47263006</v>
      </c>
      <c r="H1899" s="211" t="s">
        <v>5100</v>
      </c>
      <c r="I1899" s="211"/>
      <c r="J1899" s="211"/>
      <c r="K1899" s="211"/>
      <c r="L1899" s="211"/>
      <c r="M1899" s="211"/>
      <c r="N1899" s="211"/>
      <c r="O1899" s="210">
        <v>1323</v>
      </c>
      <c r="P1899" s="215">
        <v>44458</v>
      </c>
      <c r="Q1899" s="210" t="s">
        <v>5099</v>
      </c>
      <c r="R1899" s="210" t="s">
        <v>5095</v>
      </c>
      <c r="S1899" s="210"/>
      <c r="U1899" s="736" t="s">
        <v>4921</v>
      </c>
      <c r="V1899" s="297"/>
      <c r="W1899" s="139"/>
      <c r="X1899" s="260">
        <v>3000000</v>
      </c>
      <c r="Y1899" s="139"/>
      <c r="Z1899" s="297"/>
      <c r="AA1899" s="298">
        <v>5.0000000000000002E-5</v>
      </c>
      <c r="AB1899" s="210"/>
      <c r="AC1899" s="573"/>
      <c r="AD1899" s="610"/>
      <c r="AE1899" s="610"/>
      <c r="AF1899" s="610"/>
      <c r="AG1899" s="1741"/>
      <c r="AH1899" s="210">
        <v>1323</v>
      </c>
      <c r="AI1899" s="1917" t="s">
        <v>5101</v>
      </c>
      <c r="AJ1899" s="1923" t="s">
        <v>5102</v>
      </c>
      <c r="AK1899" s="210"/>
      <c r="AL1899" s="210"/>
      <c r="AM1899" s="210"/>
      <c r="AN1899" s="210"/>
      <c r="AO1899" s="213"/>
      <c r="AP1899" s="210"/>
      <c r="AQ1899" s="214"/>
      <c r="AR1899" s="212"/>
      <c r="AS1899" s="210"/>
      <c r="AT1899" s="210"/>
      <c r="AU1899" s="210"/>
    </row>
    <row r="1900" spans="1:47" s="209" customFormat="1" ht="18" thickTop="1" thickBot="1" x14ac:dyDescent="0.25">
      <c r="A1900" s="105" t="s">
        <v>3888</v>
      </c>
      <c r="B1900" s="210"/>
      <c r="C1900" s="105"/>
      <c r="D1900" s="1994"/>
      <c r="E1900" s="210" t="s">
        <v>328</v>
      </c>
      <c r="F1900" s="1924"/>
      <c r="G1900" s="210">
        <v>47324791</v>
      </c>
      <c r="H1900" s="211" t="s">
        <v>5105</v>
      </c>
      <c r="I1900" s="211"/>
      <c r="J1900" s="211"/>
      <c r="K1900" s="211"/>
      <c r="L1900" s="211"/>
      <c r="M1900" s="211"/>
      <c r="N1900" s="211"/>
      <c r="O1900" s="210">
        <v>1324</v>
      </c>
      <c r="P1900" s="215">
        <v>44459</v>
      </c>
      <c r="Q1900" s="210" t="s">
        <v>5103</v>
      </c>
      <c r="R1900" s="210" t="s">
        <v>5099</v>
      </c>
      <c r="S1900" s="210"/>
      <c r="U1900" s="736" t="s">
        <v>4921</v>
      </c>
      <c r="V1900" s="297"/>
      <c r="W1900" s="139"/>
      <c r="X1900" s="260">
        <v>3000000</v>
      </c>
      <c r="Y1900" s="139"/>
      <c r="Z1900" s="297"/>
      <c r="AA1900" s="298">
        <v>5.0000000000000002E-5</v>
      </c>
      <c r="AB1900" s="210"/>
      <c r="AC1900" s="573"/>
      <c r="AD1900" s="610"/>
      <c r="AE1900" s="610"/>
      <c r="AF1900" s="610"/>
      <c r="AG1900" s="1741"/>
      <c r="AH1900" s="210">
        <v>1323</v>
      </c>
      <c r="AI1900" s="1917" t="s">
        <v>5107</v>
      </c>
      <c r="AJ1900" s="1923" t="s">
        <v>5102</v>
      </c>
      <c r="AK1900" s="210"/>
      <c r="AL1900" s="210"/>
      <c r="AM1900" s="210"/>
      <c r="AN1900" s="210"/>
      <c r="AO1900" s="213"/>
      <c r="AP1900" s="210"/>
      <c r="AQ1900" s="214"/>
      <c r="AR1900" s="212"/>
      <c r="AS1900" s="210"/>
      <c r="AT1900" s="210"/>
      <c r="AU1900" s="210"/>
    </row>
    <row r="1901" spans="1:47" s="209" customFormat="1" ht="18" thickTop="1" thickBot="1" x14ac:dyDescent="0.25">
      <c r="A1901" s="105" t="s">
        <v>3888</v>
      </c>
      <c r="B1901" s="210"/>
      <c r="C1901" s="105"/>
      <c r="D1901" s="1994"/>
      <c r="E1901" s="210" t="s">
        <v>328</v>
      </c>
      <c r="F1901" s="1924"/>
      <c r="G1901" s="210">
        <v>47324861</v>
      </c>
      <c r="H1901" s="211" t="s">
        <v>5106</v>
      </c>
      <c r="I1901" s="211"/>
      <c r="J1901" s="211"/>
      <c r="K1901" s="211"/>
      <c r="L1901" s="211"/>
      <c r="M1901" s="211"/>
      <c r="N1901" s="211"/>
      <c r="O1901" s="210">
        <v>1325</v>
      </c>
      <c r="P1901" s="215">
        <v>44459</v>
      </c>
      <c r="Q1901" s="210" t="s">
        <v>5104</v>
      </c>
      <c r="R1901" s="210" t="s">
        <v>5099</v>
      </c>
      <c r="S1901" s="210"/>
      <c r="U1901" s="736" t="s">
        <v>4921</v>
      </c>
      <c r="V1901" s="297"/>
      <c r="W1901" s="139"/>
      <c r="X1901" s="260">
        <v>3000000</v>
      </c>
      <c r="Y1901" s="139"/>
      <c r="Z1901" s="297"/>
      <c r="AA1901" s="298">
        <v>5.0000000000000002E-5</v>
      </c>
      <c r="AB1901" s="210"/>
      <c r="AC1901" s="573"/>
      <c r="AD1901" s="610"/>
      <c r="AE1901" s="610"/>
      <c r="AF1901" s="610"/>
      <c r="AG1901" s="1741"/>
      <c r="AH1901" s="210">
        <v>1323</v>
      </c>
      <c r="AI1901" s="1917" t="s">
        <v>5108</v>
      </c>
      <c r="AJ1901" s="1923" t="s">
        <v>5102</v>
      </c>
      <c r="AK1901" s="210"/>
      <c r="AL1901" s="210"/>
      <c r="AM1901" s="210"/>
      <c r="AN1901" s="210"/>
      <c r="AO1901" s="213"/>
      <c r="AP1901" s="210"/>
      <c r="AQ1901" s="214"/>
      <c r="AR1901" s="212"/>
      <c r="AS1901" s="210"/>
      <c r="AT1901" s="210"/>
      <c r="AU1901" s="210"/>
    </row>
    <row r="1902" spans="1:47" s="209" customFormat="1" ht="18" thickTop="1" thickBot="1" x14ac:dyDescent="0.25">
      <c r="A1902" s="105" t="s">
        <v>3888</v>
      </c>
      <c r="B1902" s="210"/>
      <c r="C1902" s="105"/>
      <c r="D1902" s="1994"/>
      <c r="E1902" s="210" t="s">
        <v>328</v>
      </c>
      <c r="F1902" s="1924"/>
      <c r="G1902" s="210">
        <v>47324785</v>
      </c>
      <c r="H1902" s="211" t="s">
        <v>5111</v>
      </c>
      <c r="I1902" s="211"/>
      <c r="J1902" s="211"/>
      <c r="K1902" s="211"/>
      <c r="L1902" s="211"/>
      <c r="M1902" s="211"/>
      <c r="N1902" s="211"/>
      <c r="O1902" s="210">
        <v>1326</v>
      </c>
      <c r="P1902" s="215">
        <v>44459</v>
      </c>
      <c r="Q1902" s="210" t="s">
        <v>5110</v>
      </c>
      <c r="R1902" s="210" t="s">
        <v>5099</v>
      </c>
      <c r="S1902" s="210"/>
      <c r="U1902" s="736" t="s">
        <v>4921</v>
      </c>
      <c r="V1902" s="297"/>
      <c r="W1902" s="139"/>
      <c r="X1902" s="260">
        <v>250000</v>
      </c>
      <c r="Y1902" s="139"/>
      <c r="Z1902" s="297"/>
      <c r="AA1902" s="298">
        <v>5.0000000000000002E-5</v>
      </c>
      <c r="AB1902" s="210"/>
      <c r="AC1902" s="573"/>
      <c r="AD1902" s="610"/>
      <c r="AE1902" s="610"/>
      <c r="AF1902" s="610"/>
      <c r="AG1902" s="1741"/>
      <c r="AH1902" s="210">
        <v>1323</v>
      </c>
      <c r="AI1902" s="1926" t="s">
        <v>5101</v>
      </c>
      <c r="AJ1902" s="1923" t="s">
        <v>5109</v>
      </c>
      <c r="AK1902" s="210"/>
      <c r="AL1902" s="210"/>
      <c r="AM1902" s="210"/>
      <c r="AN1902" s="210"/>
      <c r="AO1902" s="213"/>
      <c r="AP1902" s="210"/>
      <c r="AQ1902" s="214"/>
      <c r="AR1902" s="212"/>
      <c r="AS1902" s="210"/>
      <c r="AT1902" s="210"/>
      <c r="AU1902" s="210"/>
    </row>
    <row r="1903" spans="1:47" ht="16" thickTop="1" x14ac:dyDescent="0.2"/>
    <row r="1904" spans="1:47" s="209" customFormat="1" ht="17" thickBot="1" x14ac:dyDescent="0.25">
      <c r="A1904" s="105" t="s">
        <v>3888</v>
      </c>
      <c r="B1904" s="210"/>
      <c r="C1904" s="105"/>
      <c r="D1904" s="1994"/>
      <c r="E1904" s="210" t="s">
        <v>328</v>
      </c>
      <c r="F1904" s="1924"/>
      <c r="G1904" s="210">
        <v>47326271</v>
      </c>
      <c r="H1904" s="211" t="s">
        <v>5113</v>
      </c>
      <c r="I1904" s="211"/>
      <c r="J1904" s="211"/>
      <c r="K1904" s="211"/>
      <c r="L1904" s="211"/>
      <c r="M1904" s="211"/>
      <c r="N1904" s="211"/>
      <c r="O1904" s="210">
        <v>1327</v>
      </c>
      <c r="P1904" s="215">
        <v>44459</v>
      </c>
      <c r="Q1904" s="210" t="s">
        <v>5112</v>
      </c>
      <c r="R1904" s="210" t="s">
        <v>5110</v>
      </c>
      <c r="S1904" s="210"/>
      <c r="U1904" s="736" t="s">
        <v>4921</v>
      </c>
      <c r="V1904" s="297"/>
      <c r="W1904" s="139"/>
      <c r="X1904" s="260">
        <v>250000</v>
      </c>
      <c r="Y1904" s="139"/>
      <c r="Z1904" s="297"/>
      <c r="AA1904" s="298">
        <v>5.0000000000000002E-5</v>
      </c>
      <c r="AB1904" s="210"/>
      <c r="AC1904" s="573"/>
      <c r="AD1904" s="610"/>
      <c r="AE1904" s="610"/>
      <c r="AF1904" s="610"/>
      <c r="AG1904" s="1741"/>
      <c r="AH1904" s="210">
        <v>1323</v>
      </c>
      <c r="AI1904" s="1917" t="s">
        <v>5114</v>
      </c>
      <c r="AJ1904" s="1923"/>
      <c r="AK1904" s="210"/>
      <c r="AL1904" s="210"/>
      <c r="AM1904" s="210"/>
      <c r="AN1904" s="210"/>
      <c r="AO1904" s="213"/>
      <c r="AP1904" s="210"/>
      <c r="AQ1904" s="214"/>
      <c r="AR1904" s="212"/>
      <c r="AS1904" s="210"/>
      <c r="AT1904" s="210"/>
      <c r="AU1904" s="210"/>
    </row>
    <row r="1905" spans="1:47" s="209" customFormat="1" ht="18" thickTop="1" thickBot="1" x14ac:dyDescent="0.25">
      <c r="A1905" s="105" t="s">
        <v>3888</v>
      </c>
      <c r="B1905" s="210"/>
      <c r="C1905" s="105"/>
      <c r="D1905" s="1994"/>
      <c r="E1905" s="210" t="s">
        <v>328</v>
      </c>
      <c r="F1905" s="1924"/>
      <c r="G1905" s="210">
        <v>47326278</v>
      </c>
      <c r="H1905" s="211" t="s">
        <v>5116</v>
      </c>
      <c r="I1905" s="211"/>
      <c r="J1905" s="211"/>
      <c r="K1905" s="211"/>
      <c r="L1905" s="211"/>
      <c r="M1905" s="211"/>
      <c r="N1905" s="211"/>
      <c r="O1905" s="210">
        <v>1328</v>
      </c>
      <c r="P1905" s="215">
        <v>44459</v>
      </c>
      <c r="Q1905" s="210" t="s">
        <v>5115</v>
      </c>
      <c r="R1905" s="210" t="s">
        <v>5110</v>
      </c>
      <c r="S1905" s="210"/>
      <c r="U1905" s="736" t="s">
        <v>4921</v>
      </c>
      <c r="V1905" s="297"/>
      <c r="W1905" s="139"/>
      <c r="X1905" s="260">
        <v>250000</v>
      </c>
      <c r="Y1905" s="139"/>
      <c r="Z1905" s="297"/>
      <c r="AA1905" s="298">
        <v>5.0000000000000002E-5</v>
      </c>
      <c r="AB1905" s="210"/>
      <c r="AC1905" s="573"/>
      <c r="AD1905" s="610"/>
      <c r="AE1905" s="610"/>
      <c r="AF1905" s="610"/>
      <c r="AG1905" s="1741"/>
      <c r="AH1905" s="210">
        <v>1323</v>
      </c>
      <c r="AI1905" s="1917" t="s">
        <v>5117</v>
      </c>
      <c r="AJ1905" s="1923"/>
      <c r="AK1905" s="210"/>
      <c r="AL1905" s="210"/>
      <c r="AM1905" s="210"/>
      <c r="AN1905" s="210"/>
      <c r="AO1905" s="213"/>
      <c r="AP1905" s="210"/>
      <c r="AQ1905" s="214"/>
      <c r="AR1905" s="212"/>
      <c r="AS1905" s="210"/>
      <c r="AT1905" s="210"/>
      <c r="AU1905" s="210"/>
    </row>
    <row r="1906" spans="1:47" ht="16" thickTop="1" x14ac:dyDescent="0.2"/>
    <row r="1907" spans="1:47" s="209" customFormat="1" ht="17" thickBot="1" x14ac:dyDescent="0.25">
      <c r="A1907" s="105" t="s">
        <v>3888</v>
      </c>
      <c r="B1907" s="210"/>
      <c r="C1907" s="105"/>
      <c r="D1907" s="1994"/>
      <c r="E1907" s="210" t="s">
        <v>328</v>
      </c>
      <c r="F1907" s="1593" t="s">
        <v>4851</v>
      </c>
      <c r="G1907" s="210">
        <v>47332561</v>
      </c>
      <c r="H1907" s="211" t="s">
        <v>5119</v>
      </c>
      <c r="I1907" s="211"/>
      <c r="J1907" s="211"/>
      <c r="K1907" s="211"/>
      <c r="L1907" s="211"/>
      <c r="M1907" s="211"/>
      <c r="N1907" s="211"/>
      <c r="O1907" s="210">
        <v>1329</v>
      </c>
      <c r="P1907" s="215">
        <v>44459</v>
      </c>
      <c r="Q1907" s="210" t="s">
        <v>5118</v>
      </c>
      <c r="R1907" s="210" t="s">
        <v>5063</v>
      </c>
      <c r="S1907" s="210"/>
      <c r="U1907" s="1916" t="s">
        <v>4921</v>
      </c>
      <c r="V1907" s="297"/>
      <c r="W1907" s="139"/>
      <c r="X1907" s="324">
        <v>250000</v>
      </c>
      <c r="Y1907" s="139"/>
      <c r="Z1907" s="297"/>
      <c r="AA1907" s="298">
        <v>5.0000000000000002E-5</v>
      </c>
      <c r="AB1907" s="210"/>
      <c r="AC1907" s="573"/>
      <c r="AD1907" s="610"/>
      <c r="AE1907" s="610"/>
      <c r="AF1907" s="610"/>
      <c r="AG1907" s="1741"/>
      <c r="AH1907" s="210">
        <v>1329</v>
      </c>
      <c r="AI1907" s="1917" t="s">
        <v>5120</v>
      </c>
      <c r="AJ1907" s="1923" t="s">
        <v>5121</v>
      </c>
      <c r="AK1907" s="210"/>
      <c r="AL1907" s="210"/>
      <c r="AM1907" s="210"/>
      <c r="AN1907" s="210"/>
      <c r="AO1907" s="213"/>
      <c r="AP1907" s="210"/>
      <c r="AQ1907" s="214"/>
      <c r="AR1907" s="212"/>
      <c r="AS1907" s="210"/>
      <c r="AT1907" s="210"/>
      <c r="AU1907" s="210"/>
    </row>
    <row r="1908" spans="1:47" s="209" customFormat="1" ht="18" thickTop="1" thickBot="1" x14ac:dyDescent="0.25">
      <c r="A1908" s="105" t="s">
        <v>3888</v>
      </c>
      <c r="B1908" s="210"/>
      <c r="C1908" s="105"/>
      <c r="D1908" s="1994"/>
      <c r="E1908" s="210" t="s">
        <v>328</v>
      </c>
      <c r="F1908" s="1593" t="s">
        <v>4851</v>
      </c>
      <c r="G1908" s="210">
        <v>47334162</v>
      </c>
      <c r="H1908" s="211" t="s">
        <v>5123</v>
      </c>
      <c r="I1908" s="211"/>
      <c r="J1908" s="211"/>
      <c r="K1908" s="211"/>
      <c r="L1908" s="211"/>
      <c r="M1908" s="211"/>
      <c r="N1908" s="211"/>
      <c r="O1908" s="210">
        <v>1330</v>
      </c>
      <c r="P1908" s="215">
        <v>44459</v>
      </c>
      <c r="Q1908" s="210" t="s">
        <v>5122</v>
      </c>
      <c r="R1908" s="210" t="s">
        <v>5118</v>
      </c>
      <c r="S1908" s="210"/>
      <c r="U1908" s="1916" t="s">
        <v>4921</v>
      </c>
      <c r="V1908" s="297"/>
      <c r="W1908" s="139"/>
      <c r="X1908" s="324">
        <v>250000</v>
      </c>
      <c r="Y1908" s="139"/>
      <c r="Z1908" s="297"/>
      <c r="AA1908" s="298">
        <v>5.0000000000000002E-5</v>
      </c>
      <c r="AB1908" s="210"/>
      <c r="AC1908" s="573"/>
      <c r="AD1908" s="610"/>
      <c r="AE1908" s="610"/>
      <c r="AF1908" s="610"/>
      <c r="AG1908" s="1741"/>
      <c r="AH1908" s="210">
        <v>1330</v>
      </c>
      <c r="AI1908" s="1917" t="s">
        <v>5124</v>
      </c>
      <c r="AJ1908" s="1923" t="s">
        <v>5121</v>
      </c>
      <c r="AK1908" s="210"/>
      <c r="AL1908" s="210"/>
      <c r="AM1908" s="210"/>
      <c r="AN1908" s="210"/>
      <c r="AO1908" s="213"/>
      <c r="AP1908" s="210"/>
      <c r="AQ1908" s="214"/>
      <c r="AR1908" s="212"/>
      <c r="AS1908" s="210"/>
      <c r="AT1908" s="210"/>
      <c r="AU1908" s="210"/>
    </row>
    <row r="1909" spans="1:47" ht="16" thickTop="1" x14ac:dyDescent="0.2"/>
    <row r="1910" spans="1:47" s="209" customFormat="1" ht="17" thickBot="1" x14ac:dyDescent="0.25">
      <c r="A1910" s="105" t="s">
        <v>3888</v>
      </c>
      <c r="B1910" s="210"/>
      <c r="C1910" s="105"/>
      <c r="D1910" s="1994"/>
      <c r="E1910" s="210" t="s">
        <v>328</v>
      </c>
      <c r="F1910" s="1924"/>
      <c r="G1910" s="210" t="s">
        <v>5130</v>
      </c>
      <c r="H1910" s="211" t="s">
        <v>5126</v>
      </c>
      <c r="I1910" s="211"/>
      <c r="J1910" s="211"/>
      <c r="K1910" s="211"/>
      <c r="L1910" s="211"/>
      <c r="M1910" s="211"/>
      <c r="N1910" s="211"/>
      <c r="O1910" s="210">
        <v>1331</v>
      </c>
      <c r="P1910" s="215">
        <v>44459</v>
      </c>
      <c r="Q1910" s="210" t="s">
        <v>5125</v>
      </c>
      <c r="R1910" s="210" t="s">
        <v>5115</v>
      </c>
      <c r="S1910" s="210"/>
      <c r="U1910" s="736" t="s">
        <v>4921</v>
      </c>
      <c r="V1910" s="297"/>
      <c r="W1910" s="139"/>
      <c r="X1910" s="324">
        <v>3000000</v>
      </c>
      <c r="Y1910" s="139"/>
      <c r="Z1910" s="297"/>
      <c r="AA1910" s="298">
        <v>5.0000000000000002E-5</v>
      </c>
      <c r="AB1910" s="210"/>
      <c r="AC1910" s="573"/>
      <c r="AD1910" s="610"/>
      <c r="AE1910" s="610"/>
      <c r="AF1910" s="610"/>
      <c r="AG1910" s="1741"/>
      <c r="AH1910" s="210">
        <v>1331</v>
      </c>
      <c r="AI1910" s="1925" t="s">
        <v>5117</v>
      </c>
      <c r="AJ1910" s="1923" t="s">
        <v>5127</v>
      </c>
      <c r="AK1910" s="210"/>
      <c r="AL1910" s="210"/>
      <c r="AM1910" s="210"/>
      <c r="AN1910" s="210"/>
      <c r="AO1910" s="213"/>
      <c r="AP1910" s="210"/>
      <c r="AQ1910" s="214"/>
      <c r="AR1910" s="212"/>
      <c r="AS1910" s="210"/>
      <c r="AT1910" s="210"/>
      <c r="AU1910" s="210"/>
    </row>
    <row r="1911" spans="1:47" s="209" customFormat="1" ht="18" thickTop="1" thickBot="1" x14ac:dyDescent="0.25">
      <c r="A1911" s="105" t="s">
        <v>3888</v>
      </c>
      <c r="B1911" s="210"/>
      <c r="C1911" s="105"/>
      <c r="D1911" s="1994"/>
      <c r="E1911" s="210" t="s">
        <v>328</v>
      </c>
      <c r="F1911" s="1924"/>
      <c r="G1911" s="210">
        <v>47335914</v>
      </c>
      <c r="H1911" s="211" t="s">
        <v>5129</v>
      </c>
      <c r="I1911" s="211"/>
      <c r="J1911" s="211"/>
      <c r="K1911" s="211"/>
      <c r="L1911" s="211"/>
      <c r="M1911" s="211"/>
      <c r="N1911" s="211"/>
      <c r="O1911" s="210">
        <v>1332</v>
      </c>
      <c r="P1911" s="215">
        <v>44459</v>
      </c>
      <c r="Q1911" s="210" t="s">
        <v>5128</v>
      </c>
      <c r="R1911" s="210" t="s">
        <v>5099</v>
      </c>
      <c r="S1911" s="210"/>
      <c r="U1911" s="736" t="s">
        <v>4921</v>
      </c>
      <c r="V1911" s="297"/>
      <c r="W1911" s="139"/>
      <c r="X1911" s="324">
        <v>250000</v>
      </c>
      <c r="Y1911" s="139"/>
      <c r="Z1911" s="297"/>
      <c r="AA1911" s="298">
        <v>5.0000000000000002E-5</v>
      </c>
      <c r="AB1911" s="210"/>
      <c r="AC1911" s="573"/>
      <c r="AD1911" s="610"/>
      <c r="AE1911" s="610"/>
      <c r="AF1911" s="610"/>
      <c r="AG1911" s="1741"/>
      <c r="AH1911" s="210">
        <v>1332</v>
      </c>
      <c r="AI1911" s="1925" t="s">
        <v>5101</v>
      </c>
      <c r="AJ1911" s="1918" t="s">
        <v>5109</v>
      </c>
      <c r="AK1911" s="210"/>
      <c r="AL1911" s="210"/>
      <c r="AM1911" s="210"/>
      <c r="AN1911" s="210"/>
      <c r="AO1911" s="213"/>
      <c r="AP1911" s="210"/>
      <c r="AQ1911" s="214"/>
      <c r="AR1911" s="212"/>
      <c r="AS1911" s="210"/>
      <c r="AT1911" s="210"/>
      <c r="AU1911" s="210"/>
    </row>
    <row r="1912" spans="1:47" s="209" customFormat="1" ht="18" thickTop="1" thickBot="1" x14ac:dyDescent="0.25">
      <c r="A1912" s="105" t="s">
        <v>3888</v>
      </c>
      <c r="B1912" s="210"/>
      <c r="C1912" s="105"/>
      <c r="D1912" s="1994"/>
      <c r="E1912" s="210" t="s">
        <v>328</v>
      </c>
      <c r="F1912" s="1924"/>
      <c r="G1912" s="210">
        <v>47375363</v>
      </c>
      <c r="H1912" s="211" t="s">
        <v>5132</v>
      </c>
      <c r="I1912" s="211"/>
      <c r="J1912" s="211"/>
      <c r="K1912" s="211"/>
      <c r="L1912" s="211"/>
      <c r="M1912" s="211"/>
      <c r="N1912" s="211"/>
      <c r="O1912" s="210">
        <v>1333</v>
      </c>
      <c r="P1912" s="215">
        <v>44460</v>
      </c>
      <c r="Q1912" s="210" t="s">
        <v>5131</v>
      </c>
      <c r="R1912" s="210" t="s">
        <v>5128</v>
      </c>
      <c r="S1912" s="210"/>
      <c r="U1912" s="736" t="s">
        <v>4921</v>
      </c>
      <c r="V1912" s="297"/>
      <c r="W1912" s="139"/>
      <c r="X1912" s="324">
        <v>250000</v>
      </c>
      <c r="Y1912" s="139"/>
      <c r="Z1912" s="297"/>
      <c r="AA1912" s="298">
        <v>5.0000000000000002E-5</v>
      </c>
      <c r="AB1912" s="210"/>
      <c r="AC1912" s="573"/>
      <c r="AD1912" s="610"/>
      <c r="AE1912" s="610"/>
      <c r="AF1912" s="610"/>
      <c r="AG1912" s="1741"/>
      <c r="AH1912" s="210">
        <v>1333</v>
      </c>
      <c r="AI1912" s="1925" t="s">
        <v>5133</v>
      </c>
      <c r="AJ1912" s="1918"/>
      <c r="AK1912" s="210"/>
      <c r="AL1912" s="210"/>
      <c r="AM1912" s="210"/>
      <c r="AN1912" s="210"/>
      <c r="AO1912" s="213"/>
      <c r="AP1912" s="210"/>
      <c r="AQ1912" s="214"/>
      <c r="AR1912" s="212"/>
      <c r="AS1912" s="210"/>
      <c r="AT1912" s="210"/>
      <c r="AU1912" s="210"/>
    </row>
    <row r="1913" spans="1:47" ht="16" thickTop="1" x14ac:dyDescent="0.2"/>
    <row r="1914" spans="1:47" s="209" customFormat="1" ht="17" thickBot="1" x14ac:dyDescent="0.25">
      <c r="A1914" s="105" t="s">
        <v>3888</v>
      </c>
      <c r="B1914" s="210"/>
      <c r="C1914" s="105"/>
      <c r="D1914" s="1994"/>
      <c r="E1914" s="210" t="s">
        <v>328</v>
      </c>
      <c r="F1914" s="1924"/>
      <c r="G1914" s="210">
        <v>47377614</v>
      </c>
      <c r="H1914" s="211" t="s">
        <v>5135</v>
      </c>
      <c r="I1914" s="211"/>
      <c r="J1914" s="211"/>
      <c r="K1914" s="211"/>
      <c r="L1914" s="211"/>
      <c r="M1914" s="211"/>
      <c r="N1914" s="211"/>
      <c r="O1914" s="210">
        <v>1334</v>
      </c>
      <c r="P1914" s="215">
        <v>44460</v>
      </c>
      <c r="Q1914" s="210" t="s">
        <v>5134</v>
      </c>
      <c r="R1914" s="210" t="s">
        <v>5099</v>
      </c>
      <c r="S1914" s="210"/>
      <c r="U1914" s="1919" t="s">
        <v>22</v>
      </c>
      <c r="V1914" s="297"/>
      <c r="W1914" s="139"/>
      <c r="X1914" s="324">
        <v>250000</v>
      </c>
      <c r="Y1914" s="139"/>
      <c r="Z1914" s="297"/>
      <c r="AA1914" s="298">
        <v>5.0000000000000002E-5</v>
      </c>
      <c r="AB1914" s="210"/>
      <c r="AC1914" s="573"/>
      <c r="AD1914" s="610"/>
      <c r="AE1914" s="610"/>
      <c r="AF1914" s="610"/>
      <c r="AG1914" s="1741"/>
      <c r="AH1914" s="210">
        <v>1335</v>
      </c>
      <c r="AI1914" s="1917" t="s">
        <v>5101</v>
      </c>
      <c r="AJ1914" s="1923" t="s">
        <v>5138</v>
      </c>
      <c r="AK1914" s="210"/>
      <c r="AL1914" s="210"/>
      <c r="AM1914" s="210"/>
      <c r="AN1914" s="210"/>
      <c r="AO1914" s="213"/>
      <c r="AP1914" s="210"/>
      <c r="AQ1914" s="214"/>
      <c r="AR1914" s="212"/>
      <c r="AS1914" s="210"/>
      <c r="AT1914" s="210"/>
      <c r="AU1914" s="210"/>
    </row>
    <row r="1915" spans="1:47" s="209" customFormat="1" ht="18" thickTop="1" thickBot="1" x14ac:dyDescent="0.25">
      <c r="A1915" s="105" t="s">
        <v>3888</v>
      </c>
      <c r="B1915" s="210"/>
      <c r="C1915" s="105"/>
      <c r="D1915" s="1994"/>
      <c r="E1915" s="210" t="s">
        <v>328</v>
      </c>
      <c r="F1915" s="1924"/>
      <c r="G1915" s="210">
        <v>47377616</v>
      </c>
      <c r="H1915" s="211" t="s">
        <v>5137</v>
      </c>
      <c r="I1915" s="211"/>
      <c r="J1915" s="211"/>
      <c r="K1915" s="211"/>
      <c r="L1915" s="211"/>
      <c r="M1915" s="211"/>
      <c r="N1915" s="211"/>
      <c r="O1915" s="210">
        <v>1335</v>
      </c>
      <c r="P1915" s="215">
        <v>44460</v>
      </c>
      <c r="Q1915" s="210" t="s">
        <v>5136</v>
      </c>
      <c r="R1915" s="210" t="s">
        <v>5099</v>
      </c>
      <c r="S1915" s="210"/>
      <c r="U1915" s="1919" t="s">
        <v>22</v>
      </c>
      <c r="V1915" s="297"/>
      <c r="W1915" s="139"/>
      <c r="X1915" s="324">
        <v>250000</v>
      </c>
      <c r="Y1915" s="139"/>
      <c r="Z1915" s="297"/>
      <c r="AA1915" s="298">
        <v>5.0000000000000002E-5</v>
      </c>
      <c r="AB1915" s="210"/>
      <c r="AC1915" s="573"/>
      <c r="AD1915" s="610"/>
      <c r="AE1915" s="610"/>
      <c r="AF1915" s="610"/>
      <c r="AG1915" s="1741"/>
      <c r="AH1915" s="210">
        <v>1335</v>
      </c>
      <c r="AI1915" s="1917" t="s">
        <v>5117</v>
      </c>
      <c r="AJ1915" s="1923" t="s">
        <v>5138</v>
      </c>
      <c r="AK1915" s="210"/>
      <c r="AL1915" s="210"/>
      <c r="AM1915" s="210"/>
      <c r="AN1915" s="210"/>
      <c r="AO1915" s="213"/>
      <c r="AP1915" s="210"/>
      <c r="AQ1915" s="214"/>
      <c r="AR1915" s="212"/>
      <c r="AS1915" s="210"/>
      <c r="AT1915" s="210"/>
      <c r="AU1915" s="210"/>
    </row>
    <row r="1916" spans="1:47" ht="16" thickTop="1" x14ac:dyDescent="0.2"/>
    <row r="1917" spans="1:47" s="209" customFormat="1" ht="17" thickBot="1" x14ac:dyDescent="0.25">
      <c r="A1917" s="105" t="s">
        <v>3888</v>
      </c>
      <c r="B1917" s="210"/>
      <c r="C1917" s="105"/>
      <c r="D1917" s="1994"/>
      <c r="E1917" s="210" t="s">
        <v>328</v>
      </c>
      <c r="F1917" s="1593" t="s">
        <v>4851</v>
      </c>
      <c r="G1917" s="210">
        <v>47410537</v>
      </c>
      <c r="H1917" s="211" t="s">
        <v>5141</v>
      </c>
      <c r="I1917" s="211"/>
      <c r="J1917" s="211"/>
      <c r="K1917" s="211"/>
      <c r="L1917" s="211"/>
      <c r="M1917" s="211"/>
      <c r="N1917" s="211"/>
      <c r="O1917" s="210">
        <v>1336</v>
      </c>
      <c r="P1917" s="215">
        <v>44460</v>
      </c>
      <c r="Q1917" s="210" t="s">
        <v>5140</v>
      </c>
      <c r="R1917" s="210" t="s">
        <v>5122</v>
      </c>
      <c r="S1917" s="210"/>
      <c r="U1917" s="1916" t="s">
        <v>4921</v>
      </c>
      <c r="V1917" s="297"/>
      <c r="W1917" s="139"/>
      <c r="X1917" s="324">
        <v>250000</v>
      </c>
      <c r="Y1917" s="139"/>
      <c r="Z1917" s="297"/>
      <c r="AA1917" s="298">
        <v>5.0000000000000002E-5</v>
      </c>
      <c r="AB1917" s="210"/>
      <c r="AC1917" s="573"/>
      <c r="AD1917" s="610"/>
      <c r="AE1917" s="610"/>
      <c r="AF1917" s="610"/>
      <c r="AG1917" s="1741"/>
      <c r="AH1917" s="210">
        <v>1330</v>
      </c>
      <c r="AI1917" s="1927" t="s">
        <v>5139</v>
      </c>
      <c r="AJ1917" s="1923"/>
      <c r="AK1917" s="210"/>
      <c r="AL1917" s="210"/>
      <c r="AM1917" s="210"/>
      <c r="AN1917" s="210"/>
      <c r="AO1917" s="213"/>
      <c r="AP1917" s="210"/>
      <c r="AQ1917" s="214"/>
      <c r="AR1917" s="212"/>
      <c r="AS1917" s="210"/>
      <c r="AT1917" s="210"/>
      <c r="AU1917" s="210"/>
    </row>
    <row r="1918" spans="1:47" ht="16" thickTop="1" x14ac:dyDescent="0.2"/>
    <row r="1919" spans="1:47" s="209" customFormat="1" ht="17" thickBot="1" x14ac:dyDescent="0.25">
      <c r="A1919" s="105" t="s">
        <v>3888</v>
      </c>
      <c r="B1919" s="210"/>
      <c r="C1919" s="105"/>
      <c r="D1919" s="1994"/>
      <c r="E1919" s="210" t="s">
        <v>328</v>
      </c>
      <c r="F1919" s="1924"/>
      <c r="G1919" s="210">
        <v>47445296</v>
      </c>
      <c r="H1919" s="211" t="s">
        <v>5143</v>
      </c>
      <c r="I1919" s="211"/>
      <c r="J1919" s="211"/>
      <c r="K1919" s="211"/>
      <c r="L1919" s="211"/>
      <c r="M1919" s="211"/>
      <c r="N1919" s="211"/>
      <c r="O1919" s="210">
        <v>1337</v>
      </c>
      <c r="P1919" s="215">
        <v>44461</v>
      </c>
      <c r="Q1919" s="210" t="s">
        <v>5142</v>
      </c>
      <c r="R1919" s="210" t="s">
        <v>5131</v>
      </c>
      <c r="S1919" s="210"/>
      <c r="U1919" s="736" t="s">
        <v>4921</v>
      </c>
      <c r="V1919" s="297"/>
      <c r="W1919" s="139"/>
      <c r="X1919" s="324">
        <v>250000</v>
      </c>
      <c r="Y1919" s="139"/>
      <c r="Z1919" s="297"/>
      <c r="AA1919" s="298">
        <v>5.0000000000000002E-5</v>
      </c>
      <c r="AB1919" s="210"/>
      <c r="AC1919" s="573"/>
      <c r="AD1919" s="610"/>
      <c r="AE1919" s="610"/>
      <c r="AF1919" s="610"/>
      <c r="AG1919" s="1741"/>
      <c r="AH1919" s="210">
        <v>1337</v>
      </c>
      <c r="AI1919" s="1917" t="s">
        <v>5144</v>
      </c>
      <c r="AJ1919" s="1918" t="s">
        <v>5145</v>
      </c>
      <c r="AK1919" s="210"/>
      <c r="AL1919" s="210"/>
      <c r="AM1919" s="210"/>
      <c r="AN1919" s="210"/>
      <c r="AO1919" s="213"/>
      <c r="AP1919" s="210"/>
      <c r="AQ1919" s="214"/>
      <c r="AR1919" s="212"/>
      <c r="AS1919" s="210"/>
      <c r="AT1919" s="210"/>
      <c r="AU1919" s="210"/>
    </row>
    <row r="1920" spans="1:47" s="209" customFormat="1" ht="18" thickTop="1" thickBot="1" x14ac:dyDescent="0.25">
      <c r="A1920" s="105" t="s">
        <v>3888</v>
      </c>
      <c r="B1920" s="210"/>
      <c r="C1920" s="105"/>
      <c r="D1920" s="1994" t="s">
        <v>3035</v>
      </c>
      <c r="E1920" s="210" t="s">
        <v>328</v>
      </c>
      <c r="F1920" s="1924"/>
      <c r="G1920" s="210">
        <v>47588502</v>
      </c>
      <c r="H1920" s="211" t="s">
        <v>5148</v>
      </c>
      <c r="I1920" s="211"/>
      <c r="J1920" s="211"/>
      <c r="K1920" s="211"/>
      <c r="L1920" s="211"/>
      <c r="M1920" s="211"/>
      <c r="N1920" s="211"/>
      <c r="O1920" s="210">
        <v>1338</v>
      </c>
      <c r="P1920" s="215">
        <v>44466</v>
      </c>
      <c r="Q1920" s="210" t="s">
        <v>5146</v>
      </c>
      <c r="R1920" s="210" t="s">
        <v>5142</v>
      </c>
      <c r="S1920" s="210"/>
      <c r="U1920" s="736" t="s">
        <v>4921</v>
      </c>
      <c r="V1920" s="297"/>
      <c r="W1920" s="139"/>
      <c r="X1920" s="260">
        <v>250000</v>
      </c>
      <c r="Y1920" s="139"/>
      <c r="Z1920" s="297"/>
      <c r="AA1920" s="326">
        <v>5.0000000000000001E-4</v>
      </c>
      <c r="AB1920" s="210"/>
      <c r="AC1920" s="573"/>
      <c r="AD1920" s="610"/>
      <c r="AE1920" s="610"/>
      <c r="AF1920" s="610"/>
      <c r="AG1920" s="1741"/>
      <c r="AH1920" s="210">
        <v>1338</v>
      </c>
      <c r="AI1920" s="1917" t="s">
        <v>5147</v>
      </c>
      <c r="AJ1920" s="1918" t="s">
        <v>5145</v>
      </c>
      <c r="AK1920" s="210"/>
      <c r="AL1920" s="210"/>
      <c r="AM1920" s="210"/>
      <c r="AN1920" s="210"/>
      <c r="AO1920" s="213"/>
      <c r="AP1920" s="210"/>
      <c r="AQ1920" s="214"/>
      <c r="AR1920" s="212"/>
      <c r="AS1920" s="210"/>
      <c r="AT1920" s="210"/>
      <c r="AU1920" s="210"/>
    </row>
    <row r="1921" spans="1:47" s="209" customFormat="1" ht="18" thickTop="1" thickBot="1" x14ac:dyDescent="0.25">
      <c r="A1921" s="105" t="s">
        <v>3888</v>
      </c>
      <c r="B1921" s="210"/>
      <c r="C1921" s="105"/>
      <c r="D1921" s="1994" t="s">
        <v>2838</v>
      </c>
      <c r="E1921" s="210" t="s">
        <v>328</v>
      </c>
      <c r="F1921" s="1924"/>
      <c r="G1921" s="210">
        <v>47591139</v>
      </c>
      <c r="H1921" s="211" t="s">
        <v>5150</v>
      </c>
      <c r="I1921" s="211"/>
      <c r="J1921" s="211"/>
      <c r="K1921" s="211"/>
      <c r="L1921" s="211"/>
      <c r="M1921" s="211"/>
      <c r="N1921" s="211"/>
      <c r="O1921" s="210">
        <v>1339</v>
      </c>
      <c r="P1921" s="215">
        <v>44466</v>
      </c>
      <c r="Q1921" s="210" t="s">
        <v>5149</v>
      </c>
      <c r="R1921" s="210" t="s">
        <v>5146</v>
      </c>
      <c r="S1921" s="210"/>
      <c r="U1921" s="736" t="s">
        <v>4921</v>
      </c>
      <c r="V1921" s="297"/>
      <c r="W1921" s="139"/>
      <c r="X1921" s="260">
        <v>2500000</v>
      </c>
      <c r="Y1921" s="139"/>
      <c r="Z1921" s="297"/>
      <c r="AA1921" s="298">
        <v>5.0000000000000001E-4</v>
      </c>
      <c r="AB1921" s="210"/>
      <c r="AC1921" s="573"/>
      <c r="AD1921" s="610"/>
      <c r="AE1921" s="610"/>
      <c r="AF1921" s="610"/>
      <c r="AG1921" s="1741"/>
      <c r="AH1921" s="210">
        <v>1339</v>
      </c>
      <c r="AI1921" s="1926" t="s">
        <v>5147</v>
      </c>
      <c r="AJ1921" s="1918" t="s">
        <v>5151</v>
      </c>
      <c r="AK1921" s="210"/>
      <c r="AL1921" s="210"/>
      <c r="AM1921" s="210"/>
      <c r="AN1921" s="210"/>
      <c r="AO1921" s="213"/>
      <c r="AP1921" s="210"/>
      <c r="AQ1921" s="214"/>
      <c r="AR1921" s="212"/>
      <c r="AS1921" s="210"/>
      <c r="AT1921" s="210"/>
      <c r="AU1921" s="210"/>
    </row>
    <row r="1922" spans="1:47" s="209" customFormat="1" ht="18" thickTop="1" thickBot="1" x14ac:dyDescent="0.25">
      <c r="A1922" s="105" t="s">
        <v>3888</v>
      </c>
      <c r="B1922" s="210"/>
      <c r="C1922" s="105"/>
      <c r="D1922" s="1994" t="s">
        <v>2838</v>
      </c>
      <c r="E1922" s="210" t="s">
        <v>328</v>
      </c>
      <c r="F1922" s="1924"/>
      <c r="G1922" s="210">
        <v>47659761</v>
      </c>
      <c r="H1922" s="211" t="s">
        <v>5154</v>
      </c>
      <c r="I1922" s="211"/>
      <c r="J1922" s="211"/>
      <c r="K1922" s="211"/>
      <c r="L1922" s="211"/>
      <c r="M1922" s="211"/>
      <c r="N1922" s="211"/>
      <c r="O1922" s="210">
        <v>1340</v>
      </c>
      <c r="P1922" s="215">
        <v>44467</v>
      </c>
      <c r="Q1922" s="210" t="s">
        <v>5153</v>
      </c>
      <c r="R1922" s="210" t="s">
        <v>5149</v>
      </c>
      <c r="S1922" s="210"/>
      <c r="U1922" s="736" t="s">
        <v>4921</v>
      </c>
      <c r="V1922" s="297"/>
      <c r="W1922" s="139"/>
      <c r="X1922" s="260">
        <v>2500000</v>
      </c>
      <c r="Y1922" s="139"/>
      <c r="Z1922" s="297"/>
      <c r="AA1922" s="298">
        <v>5.0000000000000001E-4</v>
      </c>
      <c r="AB1922" s="210"/>
      <c r="AC1922" s="573"/>
      <c r="AD1922" s="610"/>
      <c r="AE1922" s="610"/>
      <c r="AF1922" s="610"/>
      <c r="AG1922" s="1741"/>
      <c r="AH1922" s="210">
        <v>1340</v>
      </c>
      <c r="AI1922" s="1917" t="s">
        <v>5152</v>
      </c>
      <c r="AJ1922" s="1918" t="s">
        <v>5155</v>
      </c>
      <c r="AK1922" s="210"/>
      <c r="AL1922" s="210"/>
      <c r="AM1922" s="210"/>
      <c r="AN1922" s="210"/>
      <c r="AO1922" s="213"/>
      <c r="AP1922" s="210"/>
      <c r="AQ1922" s="214"/>
      <c r="AR1922" s="212"/>
      <c r="AS1922" s="210"/>
      <c r="AT1922" s="210"/>
      <c r="AU1922" s="210"/>
    </row>
    <row r="1923" spans="1:47" s="209" customFormat="1" ht="18" thickTop="1" thickBot="1" x14ac:dyDescent="0.25">
      <c r="A1923" s="105" t="s">
        <v>3888</v>
      </c>
      <c r="B1923" s="210"/>
      <c r="C1923" s="105"/>
      <c r="D1923" s="1994" t="s">
        <v>5160</v>
      </c>
      <c r="E1923" s="210" t="s">
        <v>105</v>
      </c>
      <c r="F1923" s="1924"/>
      <c r="G1923" s="210">
        <v>47691498</v>
      </c>
      <c r="H1923" s="211" t="s">
        <v>5159</v>
      </c>
      <c r="I1923" s="211"/>
      <c r="J1923" s="211"/>
      <c r="K1923" s="211"/>
      <c r="L1923" s="211"/>
      <c r="M1923" s="211"/>
      <c r="N1923" s="211"/>
      <c r="O1923" s="210">
        <v>1341</v>
      </c>
      <c r="P1923" s="215">
        <v>44468</v>
      </c>
      <c r="Q1923" s="210" t="s">
        <v>5158</v>
      </c>
      <c r="R1923" s="210" t="s">
        <v>5149</v>
      </c>
      <c r="S1923" s="210"/>
      <c r="U1923" s="736" t="s">
        <v>4921</v>
      </c>
      <c r="V1923" s="297"/>
      <c r="W1923" s="139"/>
      <c r="X1923" s="324">
        <v>1000000</v>
      </c>
      <c r="Y1923" s="139"/>
      <c r="Z1923" s="297"/>
      <c r="AA1923" s="298">
        <v>5.0000000000000001E-4</v>
      </c>
      <c r="AB1923" s="210"/>
      <c r="AC1923" s="573"/>
      <c r="AD1923" s="610"/>
      <c r="AE1923" s="610"/>
      <c r="AF1923" s="610"/>
      <c r="AG1923" s="1741"/>
      <c r="AH1923" s="210">
        <v>1341</v>
      </c>
      <c r="AI1923" s="1917" t="s">
        <v>5156</v>
      </c>
      <c r="AJ1923" s="1918" t="s">
        <v>5157</v>
      </c>
      <c r="AK1923" s="210"/>
      <c r="AL1923" s="210"/>
      <c r="AM1923" s="210"/>
      <c r="AN1923" s="210"/>
      <c r="AO1923" s="213"/>
      <c r="AP1923" s="210"/>
      <c r="AQ1923" s="214"/>
      <c r="AR1923" s="212"/>
      <c r="AS1923" s="210"/>
      <c r="AT1923" s="210"/>
      <c r="AU1923" s="210"/>
    </row>
    <row r="1924" spans="1:47" s="209" customFormat="1" ht="18" thickTop="1" thickBot="1" x14ac:dyDescent="0.25">
      <c r="A1924" s="105" t="s">
        <v>3888</v>
      </c>
      <c r="B1924" s="210"/>
      <c r="C1924" s="105"/>
      <c r="D1924" s="1994"/>
      <c r="E1924" s="210" t="s">
        <v>105</v>
      </c>
      <c r="F1924" s="1924" t="s">
        <v>5163</v>
      </c>
      <c r="G1924" s="139">
        <v>4769622</v>
      </c>
      <c r="H1924" s="211" t="s">
        <v>5162</v>
      </c>
      <c r="I1924" s="211"/>
      <c r="J1924" s="211"/>
      <c r="K1924" s="211"/>
      <c r="L1924" s="211"/>
      <c r="M1924" s="211"/>
      <c r="N1924" s="211"/>
      <c r="O1924" s="210">
        <v>1342</v>
      </c>
      <c r="P1924" s="215">
        <v>44468</v>
      </c>
      <c r="Q1924" s="210" t="s">
        <v>5161</v>
      </c>
      <c r="R1924" s="210" t="s">
        <v>5158</v>
      </c>
      <c r="S1924" s="210"/>
      <c r="U1924" s="736" t="s">
        <v>4921</v>
      </c>
      <c r="V1924" s="297"/>
      <c r="W1924" s="139"/>
      <c r="X1924" s="324">
        <v>1000000</v>
      </c>
      <c r="Y1924" s="139"/>
      <c r="Z1924" s="297"/>
      <c r="AA1924" s="298">
        <v>5.0000000000000001E-4</v>
      </c>
      <c r="AB1924" s="210"/>
      <c r="AC1924" s="573"/>
      <c r="AD1924" s="610"/>
      <c r="AE1924" s="610"/>
      <c r="AF1924" s="610"/>
      <c r="AG1924" s="1741"/>
      <c r="AH1924" s="210">
        <v>1342</v>
      </c>
      <c r="AI1924" s="1917" t="s">
        <v>5164</v>
      </c>
      <c r="AJ1924" s="1918" t="s">
        <v>5165</v>
      </c>
      <c r="AK1924" s="210"/>
      <c r="AL1924" s="210"/>
      <c r="AM1924" s="210"/>
      <c r="AN1924" s="210"/>
      <c r="AO1924" s="213"/>
      <c r="AP1924" s="210"/>
      <c r="AQ1924" s="214"/>
      <c r="AR1924" s="212"/>
      <c r="AS1924" s="210"/>
      <c r="AT1924" s="210"/>
      <c r="AU1924" s="210"/>
    </row>
    <row r="1925" spans="1:47" s="209" customFormat="1" ht="18" thickTop="1" thickBot="1" x14ac:dyDescent="0.25">
      <c r="A1925" s="105" t="s">
        <v>3888</v>
      </c>
      <c r="B1925" s="210"/>
      <c r="C1925" s="105"/>
      <c r="D1925" s="1994"/>
      <c r="E1925" s="210" t="s">
        <v>105</v>
      </c>
      <c r="F1925" s="1924" t="s">
        <v>5163</v>
      </c>
      <c r="G1925" s="210">
        <v>47905427</v>
      </c>
      <c r="H1925" s="211" t="s">
        <v>5167</v>
      </c>
      <c r="I1925" s="211"/>
      <c r="J1925" s="211"/>
      <c r="K1925" s="211"/>
      <c r="L1925" s="211"/>
      <c r="M1925" s="211"/>
      <c r="N1925" s="211"/>
      <c r="O1925" s="210">
        <v>1343</v>
      </c>
      <c r="P1925" s="215">
        <v>44472</v>
      </c>
      <c r="Q1925" s="210" t="s">
        <v>5166</v>
      </c>
      <c r="R1925" s="210" t="s">
        <v>5153</v>
      </c>
      <c r="S1925" s="210"/>
      <c r="U1925" s="736" t="s">
        <v>4921</v>
      </c>
      <c r="V1925" s="297"/>
      <c r="W1925" s="139"/>
      <c r="X1925" s="324">
        <v>1000000</v>
      </c>
      <c r="Y1925" s="139"/>
      <c r="Z1925" s="297"/>
      <c r="AA1925" s="298">
        <v>5.0000000000000001E-4</v>
      </c>
      <c r="AB1925" s="210"/>
      <c r="AC1925" s="573"/>
      <c r="AD1925" s="610"/>
      <c r="AE1925" s="610"/>
      <c r="AF1925" s="610"/>
      <c r="AG1925" s="1741"/>
      <c r="AH1925" s="210">
        <v>1343</v>
      </c>
      <c r="AI1925" s="1917" t="s">
        <v>5168</v>
      </c>
      <c r="AJ1925" s="1918"/>
      <c r="AK1925" s="210"/>
      <c r="AL1925" s="210"/>
      <c r="AM1925" s="210"/>
      <c r="AN1925" s="210"/>
      <c r="AO1925" s="213"/>
      <c r="AP1925" s="210"/>
      <c r="AQ1925" s="214"/>
      <c r="AR1925" s="212"/>
      <c r="AS1925" s="210"/>
      <c r="AT1925" s="210"/>
      <c r="AU1925" s="210"/>
    </row>
    <row r="1926" spans="1:47" ht="16" thickTop="1" x14ac:dyDescent="0.2"/>
    <row r="1927" spans="1:47" s="617" customFormat="1" ht="17" thickBot="1" x14ac:dyDescent="0.25">
      <c r="A1927" s="157" t="s">
        <v>3888</v>
      </c>
      <c r="B1927" s="1953" t="s">
        <v>5171</v>
      </c>
      <c r="C1927" s="157"/>
      <c r="D1927" s="2073" t="s">
        <v>2071</v>
      </c>
      <c r="E1927" s="246" t="s">
        <v>328</v>
      </c>
      <c r="F1927" s="1928" t="s">
        <v>5173</v>
      </c>
      <c r="G1927" s="1956">
        <v>48055807</v>
      </c>
      <c r="H1927" s="612" t="s">
        <v>5170</v>
      </c>
      <c r="I1927" s="612"/>
      <c r="J1927" s="612"/>
      <c r="K1927" s="612"/>
      <c r="L1927" s="612"/>
      <c r="M1927" s="612"/>
      <c r="N1927" s="612"/>
      <c r="O1927" s="246">
        <v>1344</v>
      </c>
      <c r="P1927" s="1532">
        <v>44475</v>
      </c>
      <c r="Q1927" s="246" t="s">
        <v>5169</v>
      </c>
      <c r="R1927" s="246" t="s">
        <v>5166</v>
      </c>
      <c r="S1927" s="246"/>
      <c r="U1927" s="1929" t="s">
        <v>4921</v>
      </c>
      <c r="V1927" s="241"/>
      <c r="W1927" s="85"/>
      <c r="X1927" s="322">
        <v>2500000</v>
      </c>
      <c r="Y1927" s="85"/>
      <c r="Z1927" s="241"/>
      <c r="AA1927" s="520">
        <v>5.0000000000000001E-4</v>
      </c>
      <c r="AB1927" s="246"/>
      <c r="AC1927" s="613"/>
      <c r="AD1927" s="1483"/>
      <c r="AE1927" s="1483"/>
      <c r="AF1927" s="1483"/>
      <c r="AG1927" s="1743"/>
      <c r="AH1927" s="246">
        <v>1344</v>
      </c>
      <c r="AI1927" s="1930" t="s">
        <v>5171</v>
      </c>
      <c r="AJ1927" s="1931" t="s">
        <v>5172</v>
      </c>
      <c r="AK1927" s="246"/>
      <c r="AL1927" s="246"/>
      <c r="AM1927" s="246"/>
      <c r="AN1927" s="246"/>
      <c r="AO1927" s="1535"/>
      <c r="AP1927" s="246"/>
      <c r="AQ1927" s="1536"/>
      <c r="AR1927" s="247"/>
      <c r="AS1927" s="246"/>
      <c r="AT1927" s="246"/>
      <c r="AU1927" s="246"/>
    </row>
    <row r="1928" spans="1:47" s="617" customFormat="1" ht="18" thickTop="1" thickBot="1" x14ac:dyDescent="0.25">
      <c r="A1928" s="157" t="s">
        <v>3888</v>
      </c>
      <c r="B1928" s="1953" t="s">
        <v>5176</v>
      </c>
      <c r="C1928" s="157"/>
      <c r="D1928" s="2073" t="s">
        <v>2071</v>
      </c>
      <c r="E1928" s="246" t="s">
        <v>328</v>
      </c>
      <c r="F1928" s="1928" t="s">
        <v>5173</v>
      </c>
      <c r="G1928" s="1956">
        <v>48063814</v>
      </c>
      <c r="H1928" s="612" t="s">
        <v>5175</v>
      </c>
      <c r="I1928" s="612"/>
      <c r="J1928" s="612"/>
      <c r="K1928" s="612"/>
      <c r="L1928" s="612"/>
      <c r="M1928" s="612"/>
      <c r="N1928" s="612"/>
      <c r="O1928" s="246">
        <v>1345</v>
      </c>
      <c r="P1928" s="1532">
        <v>44475</v>
      </c>
      <c r="Q1928" s="246" t="s">
        <v>5174</v>
      </c>
      <c r="R1928" s="246" t="s">
        <v>5169</v>
      </c>
      <c r="S1928" s="246"/>
      <c r="U1928" s="1929" t="s">
        <v>4921</v>
      </c>
      <c r="V1928" s="241"/>
      <c r="W1928" s="85"/>
      <c r="X1928" s="323">
        <v>2500000</v>
      </c>
      <c r="Y1928" s="85"/>
      <c r="Z1928" s="241"/>
      <c r="AA1928" s="520">
        <v>5.0000000000000001E-4</v>
      </c>
      <c r="AB1928" s="246"/>
      <c r="AC1928" s="613"/>
      <c r="AD1928" s="1483"/>
      <c r="AE1928" s="1483"/>
      <c r="AF1928" s="1483"/>
      <c r="AG1928" s="1743"/>
      <c r="AH1928" s="246">
        <v>1345</v>
      </c>
      <c r="AI1928" s="1930" t="s">
        <v>5176</v>
      </c>
      <c r="AJ1928" s="1931" t="s">
        <v>5177</v>
      </c>
      <c r="AK1928" s="246"/>
      <c r="AL1928" s="246"/>
      <c r="AM1928" s="246"/>
      <c r="AN1928" s="246"/>
      <c r="AO1928" s="1535"/>
      <c r="AP1928" s="246"/>
      <c r="AQ1928" s="1536"/>
      <c r="AR1928" s="247"/>
      <c r="AS1928" s="246"/>
      <c r="AT1928" s="246"/>
      <c r="AU1928" s="246"/>
    </row>
    <row r="1929" spans="1:47" s="617" customFormat="1" ht="18" thickTop="1" thickBot="1" x14ac:dyDescent="0.25">
      <c r="A1929" s="157" t="s">
        <v>3888</v>
      </c>
      <c r="B1929" s="1953" t="s">
        <v>5180</v>
      </c>
      <c r="C1929" s="157"/>
      <c r="D1929" s="2073" t="s">
        <v>2071</v>
      </c>
      <c r="E1929" s="246" t="s">
        <v>328</v>
      </c>
      <c r="F1929" s="1928"/>
      <c r="G1929" s="1957">
        <v>48069716</v>
      </c>
      <c r="H1929" s="612" t="s">
        <v>5179</v>
      </c>
      <c r="I1929" s="612"/>
      <c r="J1929" s="612"/>
      <c r="K1929" s="612"/>
      <c r="L1929" s="612"/>
      <c r="M1929" s="612"/>
      <c r="N1929" s="612"/>
      <c r="O1929" s="246">
        <v>1346</v>
      </c>
      <c r="P1929" s="1532">
        <v>44475</v>
      </c>
      <c r="Q1929" s="246" t="s">
        <v>5178</v>
      </c>
      <c r="R1929" s="246" t="s">
        <v>5174</v>
      </c>
      <c r="S1929" s="246"/>
      <c r="U1929" s="1929" t="s">
        <v>4921</v>
      </c>
      <c r="V1929" s="241"/>
      <c r="W1929" s="85"/>
      <c r="X1929" s="323">
        <v>2500000</v>
      </c>
      <c r="Y1929" s="85"/>
      <c r="Z1929" s="241"/>
      <c r="AA1929" s="520">
        <v>5.0000000000000001E-4</v>
      </c>
      <c r="AB1929" s="246"/>
      <c r="AC1929" s="613"/>
      <c r="AD1929" s="1483"/>
      <c r="AE1929" s="1483"/>
      <c r="AF1929" s="1483"/>
      <c r="AG1929" s="1743"/>
      <c r="AH1929" s="246">
        <v>1346</v>
      </c>
      <c r="AI1929" s="1930" t="s">
        <v>5180</v>
      </c>
      <c r="AJ1929" s="1931"/>
      <c r="AK1929" s="246"/>
      <c r="AL1929" s="246"/>
      <c r="AM1929" s="246"/>
      <c r="AN1929" s="246"/>
      <c r="AO1929" s="1535"/>
      <c r="AP1929" s="246"/>
      <c r="AQ1929" s="1536"/>
      <c r="AR1929" s="247"/>
      <c r="AS1929" s="246"/>
      <c r="AT1929" s="246"/>
      <c r="AU1929" s="246"/>
    </row>
    <row r="1930" spans="1:47" s="617" customFormat="1" ht="18" thickTop="1" thickBot="1" x14ac:dyDescent="0.25">
      <c r="A1930" s="157" t="s">
        <v>3888</v>
      </c>
      <c r="B1930" s="1953" t="s">
        <v>5183</v>
      </c>
      <c r="C1930" s="157"/>
      <c r="D1930" s="2073" t="s">
        <v>2071</v>
      </c>
      <c r="E1930" s="246" t="s">
        <v>328</v>
      </c>
      <c r="F1930" s="1928"/>
      <c r="G1930" s="1957">
        <v>48074079</v>
      </c>
      <c r="H1930" s="612" t="s">
        <v>5182</v>
      </c>
      <c r="I1930" s="612"/>
      <c r="J1930" s="612"/>
      <c r="K1930" s="612"/>
      <c r="L1930" s="612"/>
      <c r="M1930" s="612"/>
      <c r="N1930" s="612"/>
      <c r="O1930" s="246">
        <v>1347</v>
      </c>
      <c r="P1930" s="1532">
        <v>44475</v>
      </c>
      <c r="Q1930" s="246" t="s">
        <v>5181</v>
      </c>
      <c r="R1930" s="246" t="s">
        <v>5174</v>
      </c>
      <c r="S1930" s="246"/>
      <c r="U1930" s="1929" t="s">
        <v>4921</v>
      </c>
      <c r="V1930" s="241"/>
      <c r="W1930" s="85"/>
      <c r="X1930" s="323">
        <v>2500000</v>
      </c>
      <c r="Y1930" s="85"/>
      <c r="Z1930" s="241"/>
      <c r="AA1930" s="520">
        <v>5.0000000000000001E-4</v>
      </c>
      <c r="AB1930" s="246"/>
      <c r="AC1930" s="613"/>
      <c r="AD1930" s="1483"/>
      <c r="AE1930" s="1483"/>
      <c r="AF1930" s="1483"/>
      <c r="AG1930" s="1743"/>
      <c r="AH1930" s="246">
        <v>1347</v>
      </c>
      <c r="AI1930" s="1930" t="s">
        <v>5183</v>
      </c>
      <c r="AJ1930" s="1931"/>
      <c r="AK1930" s="246"/>
      <c r="AL1930" s="246"/>
      <c r="AM1930" s="246"/>
      <c r="AN1930" s="246"/>
      <c r="AO1930" s="1535"/>
      <c r="AP1930" s="246"/>
      <c r="AQ1930" s="1536"/>
      <c r="AR1930" s="247"/>
      <c r="AS1930" s="246"/>
      <c r="AT1930" s="246"/>
      <c r="AU1930" s="246"/>
    </row>
    <row r="1931" spans="1:47" s="617" customFormat="1" ht="18" thickTop="1" thickBot="1" x14ac:dyDescent="0.25">
      <c r="A1931" s="157" t="s">
        <v>3888</v>
      </c>
      <c r="B1931" s="1953" t="s">
        <v>5186</v>
      </c>
      <c r="C1931" s="157"/>
      <c r="D1931" s="2073" t="s">
        <v>4560</v>
      </c>
      <c r="E1931" s="246" t="s">
        <v>328</v>
      </c>
      <c r="F1931" s="1928"/>
      <c r="G1931" s="1956">
        <v>48100057</v>
      </c>
      <c r="H1931" s="612" t="s">
        <v>5185</v>
      </c>
      <c r="I1931" s="612"/>
      <c r="J1931" s="612"/>
      <c r="K1931" s="612"/>
      <c r="L1931" s="612"/>
      <c r="M1931" s="612"/>
      <c r="N1931" s="612"/>
      <c r="O1931" s="246">
        <v>1348</v>
      </c>
      <c r="P1931" s="1532">
        <v>44476</v>
      </c>
      <c r="Q1931" s="246" t="s">
        <v>5184</v>
      </c>
      <c r="R1931" s="246" t="s">
        <v>5174</v>
      </c>
      <c r="S1931" s="246"/>
      <c r="U1931" s="1929" t="s">
        <v>4921</v>
      </c>
      <c r="V1931" s="241"/>
      <c r="W1931" s="85"/>
      <c r="X1931" s="323">
        <v>2500000</v>
      </c>
      <c r="Y1931" s="85"/>
      <c r="Z1931" s="241"/>
      <c r="AA1931" s="520">
        <v>5.0000000000000001E-4</v>
      </c>
      <c r="AB1931" s="246"/>
      <c r="AC1931" s="613"/>
      <c r="AD1931" s="1483"/>
      <c r="AE1931" s="1483"/>
      <c r="AF1931" s="1483"/>
      <c r="AG1931" s="1743"/>
      <c r="AH1931" s="246">
        <v>1348</v>
      </c>
      <c r="AI1931" s="1930" t="s">
        <v>5186</v>
      </c>
      <c r="AJ1931" s="1931"/>
      <c r="AK1931" s="246"/>
      <c r="AL1931" s="246"/>
      <c r="AM1931" s="246"/>
      <c r="AN1931" s="246"/>
      <c r="AO1931" s="1535"/>
      <c r="AP1931" s="246"/>
      <c r="AQ1931" s="1536"/>
      <c r="AR1931" s="247"/>
      <c r="AS1931" s="246"/>
      <c r="AT1931" s="246"/>
      <c r="AU1931" s="246"/>
    </row>
    <row r="1932" spans="1:47" s="617" customFormat="1" ht="18" thickTop="1" thickBot="1" x14ac:dyDescent="0.25">
      <c r="A1932" s="157" t="s">
        <v>3888</v>
      </c>
      <c r="B1932" s="1953" t="s">
        <v>5187</v>
      </c>
      <c r="C1932" s="157"/>
      <c r="D1932" s="2073" t="s">
        <v>2839</v>
      </c>
      <c r="E1932" s="246" t="s">
        <v>328</v>
      </c>
      <c r="F1932" s="1928"/>
      <c r="G1932" s="1956">
        <v>48100059</v>
      </c>
      <c r="H1932" s="612" t="s">
        <v>5189</v>
      </c>
      <c r="I1932" s="612"/>
      <c r="J1932" s="612"/>
      <c r="K1932" s="612"/>
      <c r="L1932" s="612"/>
      <c r="M1932" s="612"/>
      <c r="N1932" s="612"/>
      <c r="O1932" s="246">
        <v>1349</v>
      </c>
      <c r="P1932" s="1532">
        <v>44476</v>
      </c>
      <c r="Q1932" s="246" t="s">
        <v>5188</v>
      </c>
      <c r="R1932" s="246" t="s">
        <v>5174</v>
      </c>
      <c r="S1932" s="246"/>
      <c r="U1932" s="1929" t="s">
        <v>4921</v>
      </c>
      <c r="V1932" s="241"/>
      <c r="W1932" s="85"/>
      <c r="X1932" s="323">
        <v>2500000</v>
      </c>
      <c r="Y1932" s="85"/>
      <c r="Z1932" s="241"/>
      <c r="AA1932" s="520">
        <v>5.0000000000000001E-4</v>
      </c>
      <c r="AB1932" s="246"/>
      <c r="AC1932" s="613"/>
      <c r="AD1932" s="1483"/>
      <c r="AE1932" s="1483"/>
      <c r="AF1932" s="1483"/>
      <c r="AG1932" s="1743"/>
      <c r="AH1932" s="246">
        <v>1349</v>
      </c>
      <c r="AI1932" s="1930" t="s">
        <v>5187</v>
      </c>
      <c r="AJ1932" s="1931"/>
      <c r="AK1932" s="246"/>
      <c r="AL1932" s="246"/>
      <c r="AM1932" s="246"/>
      <c r="AN1932" s="246"/>
      <c r="AO1932" s="1535"/>
      <c r="AP1932" s="246"/>
      <c r="AQ1932" s="1536"/>
      <c r="AR1932" s="247"/>
      <c r="AS1932" s="246"/>
      <c r="AT1932" s="246"/>
      <c r="AU1932" s="246"/>
    </row>
    <row r="1933" spans="1:47" ht="16" thickTop="1" x14ac:dyDescent="0.2">
      <c r="B1933" s="1954"/>
    </row>
    <row r="1934" spans="1:47" s="1938" customFormat="1" ht="17" thickBot="1" x14ac:dyDescent="0.25">
      <c r="A1934" s="1932" t="s">
        <v>3888</v>
      </c>
      <c r="B1934" s="1955" t="s">
        <v>5171</v>
      </c>
      <c r="C1934" s="1932"/>
      <c r="D1934" s="2074"/>
      <c r="E1934" s="1933" t="s">
        <v>328</v>
      </c>
      <c r="F1934" s="1935" t="s">
        <v>5256</v>
      </c>
      <c r="G1934" s="1958">
        <v>48100494</v>
      </c>
      <c r="H1934" s="1936" t="s">
        <v>5192</v>
      </c>
      <c r="I1934" s="1936"/>
      <c r="J1934" s="1936"/>
      <c r="K1934" s="1936"/>
      <c r="L1934" s="1936"/>
      <c r="M1934" s="1936"/>
      <c r="N1934" s="1936"/>
      <c r="O1934" s="1933">
        <v>1350</v>
      </c>
      <c r="P1934" s="1937">
        <v>44476</v>
      </c>
      <c r="Q1934" s="1933" t="s">
        <v>5190</v>
      </c>
      <c r="R1934" s="1933" t="s">
        <v>5169</v>
      </c>
      <c r="S1934" s="1933"/>
      <c r="U1934" s="1939" t="s">
        <v>4921</v>
      </c>
      <c r="V1934" s="1940"/>
      <c r="W1934" s="1941"/>
      <c r="X1934" s="1942">
        <v>2680</v>
      </c>
      <c r="Y1934" s="1941"/>
      <c r="Z1934" s="1940"/>
      <c r="AA1934" s="1943">
        <v>0.08</v>
      </c>
      <c r="AB1934" s="1933"/>
      <c r="AC1934" s="1944"/>
      <c r="AD1934" s="1934"/>
      <c r="AE1934" s="1934"/>
      <c r="AF1934" s="1934"/>
      <c r="AG1934" s="1945"/>
      <c r="AH1934" s="1933">
        <v>1350</v>
      </c>
      <c r="AI1934" s="1946" t="s">
        <v>5171</v>
      </c>
      <c r="AJ1934" s="1947" t="s">
        <v>5191</v>
      </c>
      <c r="AK1934" s="1933"/>
      <c r="AL1934" s="1933"/>
      <c r="AM1934" s="1933"/>
      <c r="AN1934" s="1933"/>
      <c r="AO1934" s="1948"/>
      <c r="AP1934" s="1933"/>
      <c r="AQ1934" s="1949"/>
      <c r="AR1934" s="1950"/>
      <c r="AS1934" s="1933"/>
      <c r="AT1934" s="1933"/>
      <c r="AU1934" s="1933"/>
    </row>
    <row r="1935" spans="1:47" ht="16" thickTop="1" x14ac:dyDescent="0.2">
      <c r="B1935" s="1954"/>
    </row>
    <row r="1936" spans="1:47" s="617" customFormat="1" ht="17" thickBot="1" x14ac:dyDescent="0.25">
      <c r="A1936" s="157"/>
      <c r="B1936" s="1968"/>
      <c r="C1936" s="157"/>
      <c r="D1936" s="2073" t="s">
        <v>2759</v>
      </c>
      <c r="E1936" s="246" t="s">
        <v>328</v>
      </c>
      <c r="F1936" s="1650" t="s">
        <v>5218</v>
      </c>
      <c r="G1936" s="1956">
        <v>48111433</v>
      </c>
      <c r="H1936" s="612" t="s">
        <v>5194</v>
      </c>
      <c r="I1936" s="612"/>
      <c r="J1936" s="612"/>
      <c r="K1936" s="612"/>
      <c r="L1936" s="612"/>
      <c r="M1936" s="612"/>
      <c r="N1936" s="612"/>
      <c r="O1936" s="246">
        <v>1351</v>
      </c>
      <c r="P1936" s="1532">
        <v>44476</v>
      </c>
      <c r="Q1936" s="246" t="s">
        <v>5193</v>
      </c>
      <c r="R1936" s="246" t="s">
        <v>5169</v>
      </c>
      <c r="S1936" s="246"/>
      <c r="U1936" s="1929" t="s">
        <v>4921</v>
      </c>
      <c r="V1936" s="241"/>
      <c r="W1936" s="85"/>
      <c r="X1936" s="323">
        <v>2500000</v>
      </c>
      <c r="Y1936" s="85"/>
      <c r="Z1936" s="241"/>
      <c r="AA1936" s="520">
        <v>5.0000000000000001E-4</v>
      </c>
      <c r="AB1936" s="246"/>
      <c r="AC1936" s="613"/>
      <c r="AD1936" s="1483"/>
      <c r="AE1936" s="1483"/>
      <c r="AF1936" s="1483"/>
      <c r="AG1936" s="1743"/>
      <c r="AH1936" s="246">
        <v>1351</v>
      </c>
      <c r="AI1936" s="1951" t="s">
        <v>5171</v>
      </c>
      <c r="AJ1936" s="1952" t="s">
        <v>5195</v>
      </c>
      <c r="AK1936" s="246"/>
      <c r="AL1936" s="246"/>
      <c r="AM1936" s="246"/>
      <c r="AN1936" s="246"/>
      <c r="AO1936" s="1535"/>
      <c r="AP1936" s="246"/>
      <c r="AQ1936" s="1536"/>
      <c r="AR1936" s="247"/>
      <c r="AS1936" s="246"/>
      <c r="AT1936" s="246"/>
      <c r="AU1936" s="246"/>
    </row>
    <row r="1937" spans="1:47" s="617" customFormat="1" ht="18" thickTop="1" thickBot="1" x14ac:dyDescent="0.25">
      <c r="A1937" s="157"/>
      <c r="B1937" s="1969"/>
      <c r="C1937" s="157"/>
      <c r="D1937" s="2073" t="s">
        <v>2071</v>
      </c>
      <c r="E1937" s="246" t="s">
        <v>328</v>
      </c>
      <c r="F1937" s="1594" t="s">
        <v>5219</v>
      </c>
      <c r="G1937" s="1956">
        <v>48290750</v>
      </c>
      <c r="H1937" s="612" t="s">
        <v>5198</v>
      </c>
      <c r="I1937" s="612"/>
      <c r="J1937" s="612"/>
      <c r="K1937" s="612"/>
      <c r="L1937" s="612"/>
      <c r="M1937" s="612"/>
      <c r="N1937" s="612"/>
      <c r="O1937" s="246">
        <v>1352</v>
      </c>
      <c r="P1937" s="1532">
        <v>44480</v>
      </c>
      <c r="Q1937" s="246" t="s">
        <v>5197</v>
      </c>
      <c r="R1937" s="246" t="s">
        <v>5169</v>
      </c>
      <c r="S1937" s="246"/>
      <c r="U1937" s="1929" t="s">
        <v>4921</v>
      </c>
      <c r="V1937" s="241"/>
      <c r="W1937" s="85"/>
      <c r="X1937" s="322">
        <v>5000000</v>
      </c>
      <c r="Y1937" s="85"/>
      <c r="Z1937" s="241"/>
      <c r="AA1937" s="520">
        <v>5.0000000000000001E-4</v>
      </c>
      <c r="AB1937" s="246"/>
      <c r="AC1937" s="613"/>
      <c r="AD1937" s="1483"/>
      <c r="AE1937" s="1483"/>
      <c r="AF1937" s="1483"/>
      <c r="AG1937" s="1743"/>
      <c r="AH1937" s="246">
        <v>1352</v>
      </c>
      <c r="AI1937" s="1930" t="s">
        <v>5196</v>
      </c>
      <c r="AJ1937" s="1952" t="s">
        <v>5199</v>
      </c>
      <c r="AK1937" s="246"/>
      <c r="AL1937" s="246"/>
      <c r="AM1937" s="246"/>
      <c r="AN1937" s="246"/>
      <c r="AO1937" s="1535"/>
      <c r="AP1937" s="246"/>
      <c r="AQ1937" s="1536"/>
      <c r="AR1937" s="247"/>
      <c r="AS1937" s="246"/>
      <c r="AT1937" s="246"/>
      <c r="AU1937" s="246"/>
    </row>
    <row r="1938" spans="1:47" s="617" customFormat="1" ht="18" thickTop="1" thickBot="1" x14ac:dyDescent="0.25">
      <c r="A1938" s="157"/>
      <c r="B1938" s="1969"/>
      <c r="C1938" s="157"/>
      <c r="D1938" s="2073" t="s">
        <v>2071</v>
      </c>
      <c r="E1938" s="246" t="s">
        <v>328</v>
      </c>
      <c r="F1938" s="1594" t="s">
        <v>5218</v>
      </c>
      <c r="G1938" s="1957">
        <v>48337843</v>
      </c>
      <c r="H1938" s="612" t="s">
        <v>5203</v>
      </c>
      <c r="I1938" s="612"/>
      <c r="J1938" s="612"/>
      <c r="K1938" s="612"/>
      <c r="L1938" s="612"/>
      <c r="M1938" s="612"/>
      <c r="N1938" s="612"/>
      <c r="O1938" s="246">
        <v>1353</v>
      </c>
      <c r="P1938" s="1532">
        <v>44481</v>
      </c>
      <c r="Q1938" s="246" t="s">
        <v>5202</v>
      </c>
      <c r="R1938" s="246" t="s">
        <v>5169</v>
      </c>
      <c r="S1938" s="246"/>
      <c r="U1938" s="1929" t="s">
        <v>4921</v>
      </c>
      <c r="V1938" s="241"/>
      <c r="W1938" s="85"/>
      <c r="X1938" s="261">
        <v>2500000</v>
      </c>
      <c r="Y1938" s="85"/>
      <c r="Z1938" s="241"/>
      <c r="AA1938" s="520">
        <v>5.0000000000000001E-4</v>
      </c>
      <c r="AB1938" s="246"/>
      <c r="AC1938" s="613"/>
      <c r="AD1938" s="1483"/>
      <c r="AE1938" s="1483"/>
      <c r="AF1938" s="1483"/>
      <c r="AG1938" s="1743"/>
      <c r="AH1938" s="246">
        <v>1353</v>
      </c>
      <c r="AI1938" s="1930" t="s">
        <v>5200</v>
      </c>
      <c r="AJ1938" s="1952" t="s">
        <v>5201</v>
      </c>
      <c r="AK1938" s="246"/>
      <c r="AL1938" s="246"/>
      <c r="AM1938" s="246"/>
      <c r="AN1938" s="246"/>
      <c r="AO1938" s="1535"/>
      <c r="AP1938" s="246"/>
      <c r="AQ1938" s="1536"/>
      <c r="AR1938" s="247"/>
      <c r="AS1938" s="246"/>
      <c r="AT1938" s="246"/>
      <c r="AU1938" s="246"/>
    </row>
    <row r="1939" spans="1:47" s="617" customFormat="1" ht="18" thickTop="1" thickBot="1" x14ac:dyDescent="0.25">
      <c r="A1939" s="157"/>
      <c r="B1939" s="1969"/>
      <c r="C1939" s="157"/>
      <c r="D1939" s="2073" t="s">
        <v>2071</v>
      </c>
      <c r="E1939" s="246" t="s">
        <v>328</v>
      </c>
      <c r="F1939" s="1594" t="s">
        <v>5218</v>
      </c>
      <c r="G1939" s="1957">
        <v>48337844</v>
      </c>
      <c r="H1939" s="612" t="s">
        <v>5205</v>
      </c>
      <c r="I1939" s="612"/>
      <c r="J1939" s="612"/>
      <c r="K1939" s="612"/>
      <c r="L1939" s="612"/>
      <c r="M1939" s="612"/>
      <c r="N1939" s="612"/>
      <c r="O1939" s="246">
        <v>1354</v>
      </c>
      <c r="P1939" s="1532">
        <v>44481</v>
      </c>
      <c r="Q1939" s="246" t="s">
        <v>5204</v>
      </c>
      <c r="R1939" s="246" t="s">
        <v>5169</v>
      </c>
      <c r="S1939" s="246"/>
      <c r="U1939" s="1929" t="s">
        <v>4921</v>
      </c>
      <c r="V1939" s="241"/>
      <c r="W1939" s="85"/>
      <c r="X1939" s="261">
        <v>2500000</v>
      </c>
      <c r="Y1939" s="85"/>
      <c r="Z1939" s="241"/>
      <c r="AA1939" s="520">
        <v>5.0000000000000001E-4</v>
      </c>
      <c r="AB1939" s="246"/>
      <c r="AC1939" s="613"/>
      <c r="AD1939" s="1483"/>
      <c r="AE1939" s="1483"/>
      <c r="AF1939" s="1483"/>
      <c r="AG1939" s="1743"/>
      <c r="AH1939" s="246">
        <v>1354</v>
      </c>
      <c r="AI1939" s="1930" t="s">
        <v>5206</v>
      </c>
      <c r="AJ1939" s="1952" t="s">
        <v>5201</v>
      </c>
      <c r="AK1939" s="246"/>
      <c r="AL1939" s="246"/>
      <c r="AM1939" s="246"/>
      <c r="AN1939" s="246"/>
      <c r="AO1939" s="1535"/>
      <c r="AP1939" s="246"/>
      <c r="AQ1939" s="1536"/>
      <c r="AR1939" s="247"/>
      <c r="AS1939" s="246"/>
      <c r="AT1939" s="246"/>
      <c r="AU1939" s="246"/>
    </row>
    <row r="1940" spans="1:47" s="617" customFormat="1" ht="18" thickTop="1" thickBot="1" x14ac:dyDescent="0.25">
      <c r="A1940" s="157"/>
      <c r="B1940" s="1969"/>
      <c r="C1940" s="157"/>
      <c r="D1940" s="2073" t="s">
        <v>2812</v>
      </c>
      <c r="E1940" s="246" t="s">
        <v>328</v>
      </c>
      <c r="F1940" s="1594" t="s">
        <v>5218</v>
      </c>
      <c r="G1940" s="1956">
        <v>48474241</v>
      </c>
      <c r="H1940" s="612" t="s">
        <v>5209</v>
      </c>
      <c r="I1940" s="612"/>
      <c r="J1940" s="612"/>
      <c r="K1940" s="612"/>
      <c r="L1940" s="612"/>
      <c r="M1940" s="612"/>
      <c r="N1940" s="612"/>
      <c r="O1940" s="246">
        <v>1355</v>
      </c>
      <c r="P1940" s="1532">
        <v>44483</v>
      </c>
      <c r="Q1940" s="246" t="s">
        <v>5208</v>
      </c>
      <c r="R1940" s="246" t="s">
        <v>5169</v>
      </c>
      <c r="S1940" s="246"/>
      <c r="U1940" s="1929" t="s">
        <v>4921</v>
      </c>
      <c r="V1940" s="241"/>
      <c r="W1940" s="85"/>
      <c r="X1940" s="261">
        <v>2500000</v>
      </c>
      <c r="Y1940" s="85"/>
      <c r="Z1940" s="241"/>
      <c r="AA1940" s="520">
        <v>5.0000000000000001E-4</v>
      </c>
      <c r="AB1940" s="246"/>
      <c r="AC1940" s="613"/>
      <c r="AD1940" s="1483"/>
      <c r="AE1940" s="1483"/>
      <c r="AF1940" s="1483"/>
      <c r="AG1940" s="1743"/>
      <c r="AH1940" s="246">
        <v>1355</v>
      </c>
      <c r="AI1940" s="1930" t="s">
        <v>5207</v>
      </c>
      <c r="AJ1940" s="1952" t="s">
        <v>5201</v>
      </c>
      <c r="AK1940" s="246"/>
      <c r="AL1940" s="246"/>
      <c r="AM1940" s="246"/>
      <c r="AN1940" s="246"/>
      <c r="AO1940" s="1535"/>
      <c r="AP1940" s="246"/>
      <c r="AQ1940" s="1536"/>
      <c r="AR1940" s="247"/>
      <c r="AS1940" s="246"/>
      <c r="AT1940" s="246"/>
      <c r="AU1940" s="246"/>
    </row>
    <row r="1941" spans="1:47" s="617" customFormat="1" ht="18" thickTop="1" thickBot="1" x14ac:dyDescent="0.25">
      <c r="A1941" s="157"/>
      <c r="B1941" s="1969"/>
      <c r="C1941" s="157"/>
      <c r="D1941" s="2073" t="s">
        <v>1127</v>
      </c>
      <c r="E1941" s="246" t="s">
        <v>328</v>
      </c>
      <c r="F1941" s="1594" t="s">
        <v>5163</v>
      </c>
      <c r="G1941" s="1957">
        <v>48492256</v>
      </c>
      <c r="H1941" s="612" t="s">
        <v>5211</v>
      </c>
      <c r="I1941" s="612"/>
      <c r="J1941" s="612"/>
      <c r="K1941" s="612"/>
      <c r="L1941" s="612"/>
      <c r="M1941" s="612"/>
      <c r="N1941" s="612"/>
      <c r="O1941" s="246">
        <v>1356</v>
      </c>
      <c r="P1941" s="1532">
        <v>44484</v>
      </c>
      <c r="Q1941" s="246" t="s">
        <v>5210</v>
      </c>
      <c r="R1941" s="246" t="s">
        <v>5169</v>
      </c>
      <c r="S1941" s="246"/>
      <c r="U1941" s="1929" t="s">
        <v>4921</v>
      </c>
      <c r="V1941" s="241"/>
      <c r="W1941" s="85"/>
      <c r="X1941" s="322">
        <v>1000000</v>
      </c>
      <c r="Y1941" s="85"/>
      <c r="Z1941" s="241"/>
      <c r="AA1941" s="520">
        <v>5.0000000000000001E-4</v>
      </c>
      <c r="AB1941" s="246"/>
      <c r="AC1941" s="613"/>
      <c r="AD1941" s="1483"/>
      <c r="AE1941" s="1483"/>
      <c r="AF1941" s="1483"/>
      <c r="AG1941" s="1743"/>
      <c r="AH1941" s="246">
        <v>1356</v>
      </c>
      <c r="AI1941" s="1930" t="s">
        <v>5212</v>
      </c>
      <c r="AJ1941" s="1952" t="s">
        <v>5213</v>
      </c>
      <c r="AK1941" s="246"/>
      <c r="AL1941" s="246"/>
      <c r="AM1941" s="246"/>
      <c r="AN1941" s="246"/>
      <c r="AO1941" s="1535"/>
      <c r="AP1941" s="246"/>
      <c r="AQ1941" s="1536"/>
      <c r="AR1941" s="247"/>
      <c r="AS1941" s="246"/>
      <c r="AT1941" s="246"/>
      <c r="AU1941" s="246"/>
    </row>
    <row r="1942" spans="1:47" s="617" customFormat="1" ht="18" thickTop="1" thickBot="1" x14ac:dyDescent="0.25">
      <c r="A1942" s="157"/>
      <c r="B1942" s="1969"/>
      <c r="C1942" s="157"/>
      <c r="D1942" s="2073" t="s">
        <v>4364</v>
      </c>
      <c r="E1942" s="246" t="s">
        <v>328</v>
      </c>
      <c r="F1942" s="1594" t="s">
        <v>5163</v>
      </c>
      <c r="G1942" s="246">
        <v>48492548</v>
      </c>
      <c r="H1942" s="612" t="s">
        <v>5215</v>
      </c>
      <c r="I1942" s="612"/>
      <c r="J1942" s="612"/>
      <c r="K1942" s="612"/>
      <c r="L1942" s="612"/>
      <c r="M1942" s="612"/>
      <c r="N1942" s="612"/>
      <c r="O1942" s="246">
        <v>1357</v>
      </c>
      <c r="P1942" s="1532">
        <v>44484</v>
      </c>
      <c r="Q1942" s="246" t="s">
        <v>5214</v>
      </c>
      <c r="R1942" s="246" t="s">
        <v>5210</v>
      </c>
      <c r="S1942" s="246"/>
      <c r="U1942" s="1929" t="s">
        <v>4921</v>
      </c>
      <c r="V1942" s="241"/>
      <c r="W1942" s="85"/>
      <c r="X1942" s="322">
        <v>1000000</v>
      </c>
      <c r="Y1942" s="85"/>
      <c r="Z1942" s="241"/>
      <c r="AA1942" s="520">
        <v>5.0000000000000001E-4</v>
      </c>
      <c r="AB1942" s="246"/>
      <c r="AC1942" s="613"/>
      <c r="AD1942" s="1483"/>
      <c r="AE1942" s="1483"/>
      <c r="AF1942" s="1483"/>
      <c r="AG1942" s="1743"/>
      <c r="AH1942" s="246">
        <v>1356</v>
      </c>
      <c r="AI1942" s="1930" t="s">
        <v>5216</v>
      </c>
      <c r="AJ1942" s="1952" t="s">
        <v>5217</v>
      </c>
      <c r="AK1942" s="246"/>
      <c r="AL1942" s="246"/>
      <c r="AM1942" s="246"/>
      <c r="AN1942" s="246"/>
      <c r="AO1942" s="1535"/>
      <c r="AP1942" s="246"/>
      <c r="AQ1942" s="1536"/>
      <c r="AR1942" s="247"/>
      <c r="AS1942" s="246"/>
      <c r="AT1942" s="246"/>
      <c r="AU1942" s="246"/>
    </row>
    <row r="1943" spans="1:47" s="617" customFormat="1" ht="18" thickTop="1" thickBot="1" x14ac:dyDescent="0.25">
      <c r="A1943" s="157"/>
      <c r="B1943" s="1969"/>
      <c r="C1943" s="157"/>
      <c r="D1943" s="2073" t="s">
        <v>4364</v>
      </c>
      <c r="E1943" s="246" t="s">
        <v>328</v>
      </c>
      <c r="F1943" s="1594" t="s">
        <v>5163</v>
      </c>
      <c r="G1943" s="246">
        <v>48602761</v>
      </c>
      <c r="H1943" s="612" t="s">
        <v>5222</v>
      </c>
      <c r="I1943" s="612"/>
      <c r="J1943" s="612"/>
      <c r="K1943" s="612"/>
      <c r="L1943" s="612"/>
      <c r="M1943" s="612"/>
      <c r="N1943" s="612"/>
      <c r="O1943" s="246">
        <v>1358</v>
      </c>
      <c r="P1943" s="1532">
        <v>44486</v>
      </c>
      <c r="Q1943" s="246" t="s">
        <v>5221</v>
      </c>
      <c r="R1943" s="246" t="s">
        <v>5210</v>
      </c>
      <c r="S1943" s="246"/>
      <c r="U1943" s="1929" t="s">
        <v>4921</v>
      </c>
      <c r="V1943" s="241"/>
      <c r="W1943" s="85"/>
      <c r="X1943" s="322">
        <v>2500000</v>
      </c>
      <c r="Y1943" s="85"/>
      <c r="Z1943" s="241"/>
      <c r="AA1943" s="520">
        <v>5.0000000000000001E-4</v>
      </c>
      <c r="AB1943" s="246"/>
      <c r="AC1943" s="613"/>
      <c r="AD1943" s="1483"/>
      <c r="AE1943" s="1483"/>
      <c r="AF1943" s="1483"/>
      <c r="AG1943" s="1743"/>
      <c r="AH1943" s="246">
        <v>1356</v>
      </c>
      <c r="AI1943" s="1930" t="s">
        <v>5220</v>
      </c>
      <c r="AJ1943" s="1952" t="s">
        <v>5217</v>
      </c>
      <c r="AK1943" s="246"/>
      <c r="AL1943" s="246"/>
      <c r="AM1943" s="246"/>
      <c r="AN1943" s="246"/>
      <c r="AO1943" s="1535"/>
      <c r="AP1943" s="246"/>
      <c r="AQ1943" s="1536"/>
      <c r="AR1943" s="247"/>
      <c r="AS1943" s="246"/>
      <c r="AT1943" s="246"/>
      <c r="AU1943" s="246"/>
    </row>
    <row r="1944" spans="1:47" s="617" customFormat="1" ht="18" thickTop="1" thickBot="1" x14ac:dyDescent="0.25">
      <c r="A1944" s="157"/>
      <c r="B1944" s="1969"/>
      <c r="C1944" s="157"/>
      <c r="D1944" s="2073"/>
      <c r="E1944" s="246" t="s">
        <v>328</v>
      </c>
      <c r="F1944" s="1928"/>
      <c r="G1944" s="85">
        <v>48805963</v>
      </c>
      <c r="H1944" s="612" t="s">
        <v>5224</v>
      </c>
      <c r="I1944" s="612"/>
      <c r="J1944" s="612"/>
      <c r="K1944" s="612"/>
      <c r="L1944" s="612"/>
      <c r="M1944" s="612"/>
      <c r="N1944" s="612"/>
      <c r="O1944" s="246">
        <v>1359</v>
      </c>
      <c r="P1944" s="1532">
        <v>44492</v>
      </c>
      <c r="Q1944" s="246" t="s">
        <v>5223</v>
      </c>
      <c r="R1944" s="246" t="s">
        <v>5169</v>
      </c>
      <c r="S1944" s="246"/>
      <c r="U1944" s="1929" t="s">
        <v>4921</v>
      </c>
      <c r="V1944" s="241"/>
      <c r="W1944" s="85"/>
      <c r="X1944" s="322">
        <v>2500000</v>
      </c>
      <c r="Y1944" s="85"/>
      <c r="Z1944" s="241"/>
      <c r="AA1944" s="520">
        <v>5.0000000000000001E-4</v>
      </c>
      <c r="AB1944" s="246"/>
      <c r="AC1944" s="613"/>
      <c r="AD1944" s="1483"/>
      <c r="AE1944" s="1483"/>
      <c r="AF1944" s="1483"/>
      <c r="AG1944" s="1743"/>
      <c r="AH1944" s="246">
        <v>1344</v>
      </c>
      <c r="AI1944" s="1930" t="s">
        <v>5171</v>
      </c>
      <c r="AJ1944" s="1959" t="s">
        <v>5225</v>
      </c>
      <c r="AK1944" s="246"/>
      <c r="AL1944" s="246"/>
      <c r="AM1944" s="246"/>
      <c r="AN1944" s="246"/>
      <c r="AO1944" s="1535"/>
      <c r="AP1944" s="246"/>
      <c r="AQ1944" s="1536"/>
      <c r="AR1944" s="247"/>
      <c r="AS1944" s="246"/>
      <c r="AT1944" s="246"/>
      <c r="AU1944" s="246"/>
    </row>
    <row r="1945" spans="1:47" s="617" customFormat="1" ht="18" thickTop="1" thickBot="1" x14ac:dyDescent="0.25">
      <c r="A1945" s="157"/>
      <c r="B1945" s="1969"/>
      <c r="C1945" s="157"/>
      <c r="D1945" s="2073" t="s">
        <v>2838</v>
      </c>
      <c r="E1945" s="246" t="s">
        <v>328</v>
      </c>
      <c r="F1945" s="1928"/>
      <c r="G1945" s="85">
        <v>48958415</v>
      </c>
      <c r="H1945" s="612" t="s">
        <v>5228</v>
      </c>
      <c r="I1945" s="612"/>
      <c r="J1945" s="612"/>
      <c r="K1945" s="612"/>
      <c r="L1945" s="612"/>
      <c r="M1945" s="612"/>
      <c r="N1945" s="612"/>
      <c r="O1945" s="246">
        <v>1360</v>
      </c>
      <c r="P1945" s="1532">
        <v>44495</v>
      </c>
      <c r="Q1945" s="246" t="s">
        <v>5227</v>
      </c>
      <c r="R1945" s="246" t="s">
        <v>5223</v>
      </c>
      <c r="S1945" s="246"/>
      <c r="U1945" s="1929" t="s">
        <v>4921</v>
      </c>
      <c r="V1945" s="241"/>
      <c r="W1945" s="85"/>
      <c r="X1945" s="323">
        <v>2500000</v>
      </c>
      <c r="Y1945" s="85"/>
      <c r="Z1945" s="241"/>
      <c r="AA1945" s="520">
        <v>5.0000000000000001E-4</v>
      </c>
      <c r="AB1945" s="246"/>
      <c r="AC1945" s="613"/>
      <c r="AD1945" s="1483"/>
      <c r="AE1945" s="1483"/>
      <c r="AF1945" s="1483"/>
      <c r="AG1945" s="1743"/>
      <c r="AH1945" s="246">
        <v>1344</v>
      </c>
      <c r="AI1945" s="1930" t="s">
        <v>5207</v>
      </c>
      <c r="AJ1945" s="1959" t="s">
        <v>5226</v>
      </c>
      <c r="AK1945" s="246"/>
      <c r="AL1945" s="246"/>
      <c r="AM1945" s="246"/>
      <c r="AN1945" s="246"/>
      <c r="AO1945" s="1535"/>
      <c r="AP1945" s="246"/>
      <c r="AQ1945" s="1536"/>
      <c r="AR1945" s="247"/>
      <c r="AS1945" s="246"/>
      <c r="AT1945" s="246"/>
      <c r="AU1945" s="246"/>
    </row>
    <row r="1946" spans="1:47" ht="16" thickTop="1" x14ac:dyDescent="0.2"/>
    <row r="1947" spans="1:47" s="584" customFormat="1" ht="17" thickBot="1" x14ac:dyDescent="0.25">
      <c r="A1947" s="144"/>
      <c r="B1947" s="1970"/>
      <c r="C1947" s="144"/>
      <c r="D1947" s="2075" t="s">
        <v>2812</v>
      </c>
      <c r="E1947" s="486" t="s">
        <v>328</v>
      </c>
      <c r="F1947" s="1589" t="s">
        <v>5218</v>
      </c>
      <c r="G1947" s="138">
        <v>49061866</v>
      </c>
      <c r="H1947" s="579" t="s">
        <v>5230</v>
      </c>
      <c r="I1947" s="579"/>
      <c r="J1947" s="579"/>
      <c r="K1947" s="579"/>
      <c r="L1947" s="579"/>
      <c r="M1947" s="579"/>
      <c r="N1947" s="579"/>
      <c r="O1947" s="486">
        <v>1361</v>
      </c>
      <c r="P1947" s="1472">
        <v>44497</v>
      </c>
      <c r="Q1947" s="486" t="s">
        <v>5229</v>
      </c>
      <c r="R1947" s="486" t="s">
        <v>5208</v>
      </c>
      <c r="S1947" s="486"/>
      <c r="U1947" s="1962" t="s">
        <v>1785</v>
      </c>
      <c r="V1947" s="170"/>
      <c r="W1947" s="138"/>
      <c r="X1947" s="258">
        <v>2500000</v>
      </c>
      <c r="Y1947" s="138"/>
      <c r="Z1947" s="170"/>
      <c r="AA1947" s="485">
        <v>5.0000000000000001E-4</v>
      </c>
      <c r="AB1947" s="486"/>
      <c r="AC1947" s="580"/>
      <c r="AD1947" s="1484"/>
      <c r="AE1947" s="1484"/>
      <c r="AF1947" s="1484"/>
      <c r="AG1947" s="1740"/>
      <c r="AH1947" s="486">
        <v>1355</v>
      </c>
      <c r="AI1947" s="1963" t="s">
        <v>5207</v>
      </c>
      <c r="AJ1947" s="1964"/>
      <c r="AK1947" s="486"/>
      <c r="AL1947" s="486"/>
      <c r="AM1947" s="486"/>
      <c r="AN1947" s="486"/>
      <c r="AO1947" s="1474"/>
      <c r="AP1947" s="486"/>
      <c r="AQ1947" s="1475"/>
      <c r="AR1947" s="1274"/>
      <c r="AS1947" s="486"/>
      <c r="AT1947" s="486"/>
      <c r="AU1947" s="486"/>
    </row>
    <row r="1948" spans="1:47" s="584" customFormat="1" ht="18" thickTop="1" thickBot="1" x14ac:dyDescent="0.25">
      <c r="A1948" s="144"/>
      <c r="B1948" s="1970"/>
      <c r="C1948" s="144"/>
      <c r="D1948" s="2075" t="s">
        <v>2812</v>
      </c>
      <c r="E1948" s="486" t="s">
        <v>328</v>
      </c>
      <c r="F1948" s="1589" t="s">
        <v>5218</v>
      </c>
      <c r="G1948" s="138">
        <v>49061868</v>
      </c>
      <c r="H1948" s="579" t="s">
        <v>5232</v>
      </c>
      <c r="I1948" s="579"/>
      <c r="J1948" s="579"/>
      <c r="K1948" s="579"/>
      <c r="L1948" s="579"/>
      <c r="M1948" s="579"/>
      <c r="N1948" s="579"/>
      <c r="O1948" s="486">
        <v>1362</v>
      </c>
      <c r="P1948" s="1472">
        <v>44497</v>
      </c>
      <c r="Q1948" s="486" t="s">
        <v>5231</v>
      </c>
      <c r="R1948" s="486" t="s">
        <v>5229</v>
      </c>
      <c r="S1948" s="486"/>
      <c r="U1948" s="1965" t="s">
        <v>1785</v>
      </c>
      <c r="V1948" s="170"/>
      <c r="W1948" s="138"/>
      <c r="X1948" s="258">
        <v>2500000</v>
      </c>
      <c r="Y1948" s="138"/>
      <c r="Z1948" s="170"/>
      <c r="AA1948" s="485">
        <v>5.0000000000000001E-4</v>
      </c>
      <c r="AB1948" s="486"/>
      <c r="AC1948" s="580"/>
      <c r="AD1948" s="1484"/>
      <c r="AE1948" s="1484"/>
      <c r="AF1948" s="1484"/>
      <c r="AG1948" s="1740"/>
      <c r="AH1948" s="486">
        <v>1355</v>
      </c>
      <c r="AI1948" s="1963" t="s">
        <v>5207</v>
      </c>
      <c r="AJ1948" s="1966" t="s">
        <v>5233</v>
      </c>
      <c r="AK1948" s="486"/>
      <c r="AL1948" s="486"/>
      <c r="AM1948" s="486"/>
      <c r="AN1948" s="486"/>
      <c r="AO1948" s="1474"/>
      <c r="AP1948" s="486"/>
      <c r="AQ1948" s="1475"/>
      <c r="AR1948" s="1274"/>
      <c r="AS1948" s="486"/>
      <c r="AT1948" s="486"/>
      <c r="AU1948" s="486"/>
    </row>
    <row r="1949" spans="1:47" s="209" customFormat="1" ht="18" thickTop="1" thickBot="1" x14ac:dyDescent="0.25">
      <c r="A1949" s="105"/>
      <c r="B1949" s="1971"/>
      <c r="C1949" s="105"/>
      <c r="D1949" s="1994" t="s">
        <v>2812</v>
      </c>
      <c r="E1949" s="210" t="s">
        <v>328</v>
      </c>
      <c r="F1949" s="1591" t="s">
        <v>5218</v>
      </c>
      <c r="G1949" s="139">
        <v>49062187</v>
      </c>
      <c r="H1949" s="211" t="s">
        <v>5235</v>
      </c>
      <c r="I1949" s="211"/>
      <c r="J1949" s="211"/>
      <c r="K1949" s="211"/>
      <c r="L1949" s="211"/>
      <c r="M1949" s="211"/>
      <c r="N1949" s="211"/>
      <c r="O1949" s="210">
        <v>1363</v>
      </c>
      <c r="P1949" s="215">
        <v>44497</v>
      </c>
      <c r="Q1949" s="210" t="s">
        <v>5234</v>
      </c>
      <c r="R1949" s="210" t="s">
        <v>5229</v>
      </c>
      <c r="S1949" s="210"/>
      <c r="U1949" s="1919" t="s">
        <v>22</v>
      </c>
      <c r="V1949" s="297"/>
      <c r="W1949" s="139"/>
      <c r="X1949" s="260">
        <v>2500000</v>
      </c>
      <c r="Y1949" s="139"/>
      <c r="Z1949" s="297"/>
      <c r="AA1949" s="298">
        <v>5.0000000000000001E-4</v>
      </c>
      <c r="AB1949" s="210"/>
      <c r="AC1949" s="573"/>
      <c r="AD1949" s="610"/>
      <c r="AE1949" s="610"/>
      <c r="AF1949" s="610"/>
      <c r="AG1949" s="1741"/>
      <c r="AH1949" s="210">
        <v>1355</v>
      </c>
      <c r="AI1949" s="1926" t="s">
        <v>5207</v>
      </c>
      <c r="AJ1949" s="1923"/>
      <c r="AK1949" s="210"/>
      <c r="AL1949" s="210"/>
      <c r="AM1949" s="210"/>
      <c r="AN1949" s="210"/>
      <c r="AO1949" s="213"/>
      <c r="AP1949" s="210"/>
      <c r="AQ1949" s="214"/>
      <c r="AR1949" s="212"/>
      <c r="AS1949" s="210"/>
      <c r="AT1949" s="210"/>
      <c r="AU1949" s="210"/>
    </row>
    <row r="1950" spans="1:47" s="209" customFormat="1" ht="18" thickTop="1" thickBot="1" x14ac:dyDescent="0.25">
      <c r="A1950" s="105"/>
      <c r="B1950" s="1971"/>
      <c r="C1950" s="105"/>
      <c r="D1950" s="1994" t="s">
        <v>2812</v>
      </c>
      <c r="E1950" s="210" t="s">
        <v>328</v>
      </c>
      <c r="F1950" s="1591" t="s">
        <v>5218</v>
      </c>
      <c r="G1950" s="139">
        <v>49062189</v>
      </c>
      <c r="H1950" s="211" t="s">
        <v>5237</v>
      </c>
      <c r="I1950" s="211"/>
      <c r="J1950" s="211"/>
      <c r="K1950" s="211"/>
      <c r="L1950" s="211"/>
      <c r="M1950" s="211"/>
      <c r="N1950" s="211"/>
      <c r="O1950" s="210">
        <v>1364</v>
      </c>
      <c r="P1950" s="215">
        <v>44497</v>
      </c>
      <c r="Q1950" s="210" t="s">
        <v>5236</v>
      </c>
      <c r="R1950" s="210" t="s">
        <v>5234</v>
      </c>
      <c r="S1950" s="210"/>
      <c r="U1950" s="736" t="s">
        <v>22</v>
      </c>
      <c r="V1950" s="297"/>
      <c r="W1950" s="139"/>
      <c r="X1950" s="260">
        <v>2500000</v>
      </c>
      <c r="Y1950" s="139"/>
      <c r="Z1950" s="297"/>
      <c r="AA1950" s="298">
        <v>5.0000000000000001E-4</v>
      </c>
      <c r="AB1950" s="210"/>
      <c r="AC1950" s="573"/>
      <c r="AD1950" s="610"/>
      <c r="AE1950" s="610"/>
      <c r="AF1950" s="610"/>
      <c r="AG1950" s="1741"/>
      <c r="AH1950" s="210">
        <v>1355</v>
      </c>
      <c r="AI1950" s="1926" t="s">
        <v>5207</v>
      </c>
      <c r="AJ1950" s="1973" t="s">
        <v>5233</v>
      </c>
      <c r="AK1950" s="210"/>
      <c r="AL1950" s="210"/>
      <c r="AM1950" s="210"/>
      <c r="AN1950" s="210"/>
      <c r="AO1950" s="213"/>
      <c r="AP1950" s="210"/>
      <c r="AQ1950" s="214"/>
      <c r="AR1950" s="212"/>
      <c r="AS1950" s="210"/>
      <c r="AT1950" s="210"/>
      <c r="AU1950" s="210"/>
    </row>
    <row r="1951" spans="1:47" ht="16" thickTop="1" x14ac:dyDescent="0.2">
      <c r="AJ1951" s="1363"/>
    </row>
    <row r="1952" spans="1:47" s="617" customFormat="1" ht="17" thickBot="1" x14ac:dyDescent="0.25">
      <c r="A1952" s="157" t="s">
        <v>3888</v>
      </c>
      <c r="B1952" s="1953"/>
      <c r="C1952" s="157"/>
      <c r="D1952" s="2073"/>
      <c r="E1952" s="1972" t="s">
        <v>154</v>
      </c>
      <c r="F1952" s="1928"/>
      <c r="G1952" s="85">
        <v>49171495</v>
      </c>
      <c r="H1952" s="612" t="s">
        <v>5239</v>
      </c>
      <c r="I1952" s="612"/>
      <c r="J1952" s="612"/>
      <c r="K1952" s="612"/>
      <c r="L1952" s="612"/>
      <c r="M1952" s="612"/>
      <c r="N1952" s="612"/>
      <c r="O1952" s="246">
        <v>1365</v>
      </c>
      <c r="P1952" s="1532">
        <v>44498</v>
      </c>
      <c r="Q1952" s="246" t="s">
        <v>5238</v>
      </c>
      <c r="R1952" s="246" t="s">
        <v>5169</v>
      </c>
      <c r="S1952" s="246"/>
      <c r="U1952" s="1929" t="s">
        <v>4921</v>
      </c>
      <c r="V1952" s="241"/>
      <c r="W1952" s="85"/>
      <c r="X1952" s="261">
        <v>2500000</v>
      </c>
      <c r="Y1952" s="85"/>
      <c r="Z1952" s="241"/>
      <c r="AA1952" s="520">
        <v>5.0000000000000001E-4</v>
      </c>
      <c r="AB1952" s="246"/>
      <c r="AC1952" s="613"/>
      <c r="AD1952" s="1483"/>
      <c r="AE1952" s="1483"/>
      <c r="AF1952" s="1483"/>
      <c r="AG1952" s="85">
        <v>49171495</v>
      </c>
      <c r="AH1952" s="246">
        <v>1344</v>
      </c>
      <c r="AI1952" s="1960" t="s">
        <v>5171</v>
      </c>
      <c r="AJ1952" s="1974" t="s">
        <v>5240</v>
      </c>
      <c r="AK1952" s="246"/>
      <c r="AL1952" s="246"/>
      <c r="AM1952" s="246"/>
      <c r="AN1952" s="246"/>
      <c r="AO1952" s="1535"/>
      <c r="AP1952" s="246"/>
      <c r="AQ1952" s="1536"/>
      <c r="AR1952" s="247"/>
      <c r="AS1952" s="246"/>
      <c r="AT1952" s="246"/>
      <c r="AU1952" s="246"/>
    </row>
    <row r="1953" spans="1:47" s="617" customFormat="1" ht="18" thickTop="1" thickBot="1" x14ac:dyDescent="0.25">
      <c r="A1953" s="157" t="s">
        <v>3888</v>
      </c>
      <c r="B1953" s="1953"/>
      <c r="C1953" s="157"/>
      <c r="D1953" s="2073"/>
      <c r="E1953" s="1972"/>
      <c r="F1953" s="1928"/>
      <c r="G1953" s="85">
        <v>49191535</v>
      </c>
      <c r="H1953" s="612" t="s">
        <v>5242</v>
      </c>
      <c r="I1953" s="612"/>
      <c r="J1953" s="612"/>
      <c r="K1953" s="612"/>
      <c r="L1953" s="612"/>
      <c r="M1953" s="612"/>
      <c r="N1953" s="612"/>
      <c r="O1953" s="246">
        <v>1366</v>
      </c>
      <c r="P1953" s="1532">
        <v>44498</v>
      </c>
      <c r="Q1953" s="246" t="s">
        <v>5241</v>
      </c>
      <c r="R1953" s="246" t="s">
        <v>5238</v>
      </c>
      <c r="S1953" s="246"/>
      <c r="U1953" s="1929" t="s">
        <v>4921</v>
      </c>
      <c r="V1953" s="241"/>
      <c r="W1953" s="85"/>
      <c r="X1953" s="261">
        <v>2500000</v>
      </c>
      <c r="Y1953" s="85"/>
      <c r="Z1953" s="241"/>
      <c r="AA1953" s="520">
        <v>5.0000000000000001E-4</v>
      </c>
      <c r="AB1953" s="246"/>
      <c r="AC1953" s="613"/>
      <c r="AD1953" s="1483"/>
      <c r="AE1953" s="1483"/>
      <c r="AF1953" s="1483"/>
      <c r="AG1953" s="85">
        <v>49191535</v>
      </c>
      <c r="AH1953" s="246">
        <v>1344</v>
      </c>
      <c r="AI1953" s="1960" t="s">
        <v>5171</v>
      </c>
      <c r="AJ1953" s="1974" t="s">
        <v>5243</v>
      </c>
      <c r="AK1953" s="246"/>
      <c r="AL1953" s="246"/>
      <c r="AM1953" s="246"/>
      <c r="AN1953" s="246"/>
      <c r="AO1953" s="1535"/>
      <c r="AP1953" s="246"/>
      <c r="AQ1953" s="1536"/>
      <c r="AR1953" s="247"/>
      <c r="AS1953" s="246"/>
      <c r="AT1953" s="246"/>
      <c r="AU1953" s="246"/>
    </row>
    <row r="1954" spans="1:47" s="617" customFormat="1" ht="18" thickTop="1" thickBot="1" x14ac:dyDescent="0.25">
      <c r="A1954" s="157" t="s">
        <v>3888</v>
      </c>
      <c r="B1954" s="1953"/>
      <c r="C1954" s="157"/>
      <c r="D1954" s="2073"/>
      <c r="E1954" s="1972"/>
      <c r="F1954" s="1928"/>
      <c r="G1954" s="85">
        <v>49191540</v>
      </c>
      <c r="H1954" s="612" t="s">
        <v>5252</v>
      </c>
      <c r="I1954" s="612"/>
      <c r="J1954" s="612"/>
      <c r="K1954" s="612"/>
      <c r="L1954" s="612"/>
      <c r="M1954" s="612"/>
      <c r="N1954" s="612"/>
      <c r="O1954" s="246">
        <v>1367</v>
      </c>
      <c r="P1954" s="1532">
        <v>44498</v>
      </c>
      <c r="Q1954" s="246" t="s">
        <v>5248</v>
      </c>
      <c r="R1954" s="246" t="s">
        <v>5238</v>
      </c>
      <c r="S1954" s="246"/>
      <c r="U1954" s="1929" t="s">
        <v>4921</v>
      </c>
      <c r="V1954" s="241"/>
      <c r="W1954" s="85"/>
      <c r="X1954" s="261">
        <v>2500000</v>
      </c>
      <c r="Y1954" s="85"/>
      <c r="Z1954" s="241"/>
      <c r="AA1954" s="520">
        <v>5.0000000000000001E-4</v>
      </c>
      <c r="AB1954" s="246"/>
      <c r="AC1954" s="613"/>
      <c r="AD1954" s="1483"/>
      <c r="AE1954" s="1483"/>
      <c r="AF1954" s="1483"/>
      <c r="AG1954" s="85">
        <v>49191540</v>
      </c>
      <c r="AH1954" s="246">
        <v>1344</v>
      </c>
      <c r="AI1954" s="1960" t="s">
        <v>5171</v>
      </c>
      <c r="AJ1954" s="1974" t="s">
        <v>5244</v>
      </c>
      <c r="AK1954" s="246"/>
      <c r="AL1954" s="246"/>
      <c r="AM1954" s="246"/>
      <c r="AN1954" s="246"/>
      <c r="AO1954" s="1535"/>
      <c r="AP1954" s="246"/>
      <c r="AQ1954" s="1536"/>
      <c r="AR1954" s="247"/>
      <c r="AS1954" s="246"/>
      <c r="AT1954" s="246"/>
      <c r="AU1954" s="246"/>
    </row>
    <row r="1955" spans="1:47" s="617" customFormat="1" ht="18" thickTop="1" thickBot="1" x14ac:dyDescent="0.25">
      <c r="A1955" s="157" t="s">
        <v>3888</v>
      </c>
      <c r="B1955" s="1953"/>
      <c r="C1955" s="157"/>
      <c r="D1955" s="2073"/>
      <c r="E1955" s="1972"/>
      <c r="F1955" s="1928"/>
      <c r="G1955" s="85">
        <v>49191543</v>
      </c>
      <c r="H1955" s="612" t="s">
        <v>5253</v>
      </c>
      <c r="I1955" s="612"/>
      <c r="J1955" s="612"/>
      <c r="K1955" s="612"/>
      <c r="L1955" s="612"/>
      <c r="M1955" s="612"/>
      <c r="N1955" s="612"/>
      <c r="O1955" s="246">
        <v>1368</v>
      </c>
      <c r="P1955" s="1532">
        <v>44498</v>
      </c>
      <c r="Q1955" s="246" t="s">
        <v>5249</v>
      </c>
      <c r="R1955" s="246" t="s">
        <v>5238</v>
      </c>
      <c r="S1955" s="246"/>
      <c r="U1955" s="1929" t="s">
        <v>4921</v>
      </c>
      <c r="V1955" s="241"/>
      <c r="W1955" s="85"/>
      <c r="X1955" s="261">
        <v>2500000</v>
      </c>
      <c r="Y1955" s="85"/>
      <c r="Z1955" s="241"/>
      <c r="AA1955" s="520">
        <v>5.0000000000000001E-4</v>
      </c>
      <c r="AB1955" s="246"/>
      <c r="AC1955" s="613"/>
      <c r="AD1955" s="1483"/>
      <c r="AE1955" s="1483"/>
      <c r="AF1955" s="1483"/>
      <c r="AG1955" s="85">
        <v>49191543</v>
      </c>
      <c r="AH1955" s="246">
        <v>1344</v>
      </c>
      <c r="AI1955" s="1960" t="s">
        <v>5171</v>
      </c>
      <c r="AJ1955" s="1974" t="s">
        <v>5245</v>
      </c>
      <c r="AK1955" s="246"/>
      <c r="AL1955" s="246"/>
      <c r="AM1955" s="246"/>
      <c r="AN1955" s="246"/>
      <c r="AO1955" s="1535"/>
      <c r="AP1955" s="246"/>
      <c r="AQ1955" s="1536"/>
      <c r="AR1955" s="247"/>
      <c r="AS1955" s="246"/>
      <c r="AT1955" s="246"/>
      <c r="AU1955" s="246"/>
    </row>
    <row r="1956" spans="1:47" s="617" customFormat="1" ht="18" thickTop="1" thickBot="1" x14ac:dyDescent="0.25">
      <c r="A1956" s="157" t="s">
        <v>3888</v>
      </c>
      <c r="B1956" s="1953"/>
      <c r="C1956" s="157"/>
      <c r="D1956" s="2073"/>
      <c r="E1956" s="1972"/>
      <c r="F1956" s="1928"/>
      <c r="G1956" s="85">
        <v>49191564</v>
      </c>
      <c r="H1956" s="612" t="s">
        <v>5254</v>
      </c>
      <c r="I1956" s="612"/>
      <c r="J1956" s="612"/>
      <c r="K1956" s="612"/>
      <c r="L1956" s="612"/>
      <c r="M1956" s="612"/>
      <c r="N1956" s="612"/>
      <c r="O1956" s="246">
        <v>1369</v>
      </c>
      <c r="P1956" s="1532">
        <v>44498</v>
      </c>
      <c r="Q1956" s="246" t="s">
        <v>5250</v>
      </c>
      <c r="R1956" s="246" t="s">
        <v>5238</v>
      </c>
      <c r="S1956" s="246"/>
      <c r="U1956" s="1929" t="s">
        <v>4921</v>
      </c>
      <c r="V1956" s="241"/>
      <c r="W1956" s="85"/>
      <c r="X1956" s="261">
        <v>2500000</v>
      </c>
      <c r="Y1956" s="85"/>
      <c r="Z1956" s="241"/>
      <c r="AA1956" s="520">
        <v>5.0000000000000001E-4</v>
      </c>
      <c r="AB1956" s="246"/>
      <c r="AC1956" s="613"/>
      <c r="AD1956" s="1483"/>
      <c r="AE1956" s="1483"/>
      <c r="AF1956" s="1483"/>
      <c r="AG1956" s="85">
        <v>49191564</v>
      </c>
      <c r="AH1956" s="246">
        <v>1344</v>
      </c>
      <c r="AI1956" s="1960" t="s">
        <v>5171</v>
      </c>
      <c r="AJ1956" s="1974" t="s">
        <v>5246</v>
      </c>
      <c r="AK1956" s="246"/>
      <c r="AL1956" s="246"/>
      <c r="AM1956" s="246"/>
      <c r="AN1956" s="246"/>
      <c r="AO1956" s="1535"/>
      <c r="AP1956" s="246"/>
      <c r="AQ1956" s="1536"/>
      <c r="AR1956" s="247"/>
      <c r="AS1956" s="246"/>
      <c r="AT1956" s="246"/>
      <c r="AU1956" s="246"/>
    </row>
    <row r="1957" spans="1:47" s="617" customFormat="1" ht="18" thickTop="1" thickBot="1" x14ac:dyDescent="0.25">
      <c r="A1957" s="157" t="s">
        <v>3888</v>
      </c>
      <c r="B1957" s="1953"/>
      <c r="C1957" s="157"/>
      <c r="D1957" s="2073"/>
      <c r="E1957" s="1972"/>
      <c r="F1957" s="1928"/>
      <c r="G1957" s="85">
        <v>49191700</v>
      </c>
      <c r="H1957" s="612" t="s">
        <v>5255</v>
      </c>
      <c r="I1957" s="612"/>
      <c r="J1957" s="612"/>
      <c r="K1957" s="612"/>
      <c r="L1957" s="612"/>
      <c r="M1957" s="612"/>
      <c r="N1957" s="612"/>
      <c r="O1957" s="246">
        <v>1370</v>
      </c>
      <c r="P1957" s="1532">
        <v>44498</v>
      </c>
      <c r="Q1957" s="246" t="s">
        <v>5251</v>
      </c>
      <c r="R1957" s="246" t="s">
        <v>5238</v>
      </c>
      <c r="S1957" s="246"/>
      <c r="U1957" s="1929" t="s">
        <v>4921</v>
      </c>
      <c r="V1957" s="241"/>
      <c r="W1957" s="85"/>
      <c r="X1957" s="261">
        <v>2500000</v>
      </c>
      <c r="Y1957" s="85"/>
      <c r="Z1957" s="241"/>
      <c r="AA1957" s="520">
        <v>5.0000000000000001E-4</v>
      </c>
      <c r="AB1957" s="246"/>
      <c r="AC1957" s="613"/>
      <c r="AD1957" s="1483"/>
      <c r="AE1957" s="1483"/>
      <c r="AF1957" s="1483"/>
      <c r="AG1957" s="85">
        <v>49191700</v>
      </c>
      <c r="AH1957" s="246">
        <v>1344</v>
      </c>
      <c r="AI1957" s="1960" t="s">
        <v>5171</v>
      </c>
      <c r="AJ1957" s="1974" t="s">
        <v>5247</v>
      </c>
      <c r="AK1957" s="246"/>
      <c r="AL1957" s="246"/>
      <c r="AM1957" s="246"/>
      <c r="AN1957" s="246"/>
      <c r="AO1957" s="1535"/>
      <c r="AP1957" s="246"/>
      <c r="AQ1957" s="1536"/>
      <c r="AR1957" s="247"/>
      <c r="AS1957" s="246"/>
      <c r="AT1957" s="246"/>
      <c r="AU1957" s="246"/>
    </row>
    <row r="1958" spans="1:47" ht="16" thickTop="1" x14ac:dyDescent="0.2">
      <c r="AJ1958" s="1363"/>
    </row>
    <row r="1959" spans="1:47" s="1938" customFormat="1" ht="17" thickBot="1" x14ac:dyDescent="0.25">
      <c r="A1959" s="1932" t="s">
        <v>3888</v>
      </c>
      <c r="B1959" s="1955" t="s">
        <v>5171</v>
      </c>
      <c r="C1959" s="1932"/>
      <c r="D1959" s="2074"/>
      <c r="E1959" s="1933" t="s">
        <v>328</v>
      </c>
      <c r="F1959" s="1935" t="s">
        <v>5257</v>
      </c>
      <c r="G1959" s="1977">
        <v>49352490</v>
      </c>
      <c r="H1959" s="1936" t="s">
        <v>5259</v>
      </c>
      <c r="I1959" s="1936"/>
      <c r="J1959" s="1936"/>
      <c r="K1959" s="1936"/>
      <c r="L1959" s="1936"/>
      <c r="M1959" s="1936"/>
      <c r="N1959" s="1936"/>
      <c r="O1959" s="1933">
        <v>1371</v>
      </c>
      <c r="P1959" s="1937">
        <v>44500</v>
      </c>
      <c r="Q1959" s="1933" t="s">
        <v>5258</v>
      </c>
      <c r="R1959" s="1933" t="s">
        <v>5190</v>
      </c>
      <c r="S1959" s="1933"/>
      <c r="U1959" s="1939" t="s">
        <v>4921</v>
      </c>
      <c r="V1959" s="1940"/>
      <c r="W1959" s="1941"/>
      <c r="X1959" s="1942">
        <v>53600</v>
      </c>
      <c r="Y1959" s="1941"/>
      <c r="Z1959" s="1940"/>
      <c r="AA1959" s="1975">
        <v>0.08</v>
      </c>
      <c r="AB1959" s="1933"/>
      <c r="AC1959" s="1944"/>
      <c r="AD1959" s="1934"/>
      <c r="AE1959" s="1934"/>
      <c r="AF1959" s="1934"/>
      <c r="AG1959" s="1945"/>
      <c r="AH1959" s="1933">
        <v>1371</v>
      </c>
      <c r="AI1959" s="1976" t="s">
        <v>5171</v>
      </c>
      <c r="AJ1959" s="1947" t="s">
        <v>5264</v>
      </c>
      <c r="AK1959" s="1933"/>
      <c r="AL1959" s="1933"/>
      <c r="AM1959" s="1933"/>
      <c r="AN1959" s="1933"/>
      <c r="AO1959" s="1948"/>
      <c r="AP1959" s="1933"/>
      <c r="AQ1959" s="1949"/>
      <c r="AR1959" s="1950"/>
      <c r="AS1959" s="1933"/>
      <c r="AT1959" s="1933"/>
      <c r="AU1959" s="1933"/>
    </row>
    <row r="1960" spans="1:47" s="1938" customFormat="1" ht="18" thickTop="1" thickBot="1" x14ac:dyDescent="0.25">
      <c r="A1960" s="1932" t="s">
        <v>3888</v>
      </c>
      <c r="B1960" s="1955" t="s">
        <v>5171</v>
      </c>
      <c r="C1960" s="1932"/>
      <c r="D1960" s="2074"/>
      <c r="E1960" s="1933" t="s">
        <v>328</v>
      </c>
      <c r="F1960" s="1935" t="s">
        <v>5263</v>
      </c>
      <c r="G1960" s="1941">
        <v>49360997</v>
      </c>
      <c r="H1960" s="1936" t="s">
        <v>5261</v>
      </c>
      <c r="I1960" s="1936"/>
      <c r="J1960" s="1936"/>
      <c r="K1960" s="1936"/>
      <c r="L1960" s="1936"/>
      <c r="M1960" s="1936"/>
      <c r="N1960" s="1936"/>
      <c r="O1960" s="1933">
        <v>1372</v>
      </c>
      <c r="P1960" s="1937">
        <v>44500</v>
      </c>
      <c r="Q1960" s="1933" t="s">
        <v>5260</v>
      </c>
      <c r="R1960" s="1933" t="s">
        <v>5258</v>
      </c>
      <c r="S1960" s="1933"/>
      <c r="U1960" s="1939" t="s">
        <v>4921</v>
      </c>
      <c r="V1960" s="1940"/>
      <c r="W1960" s="1941"/>
      <c r="X1960" s="1978">
        <v>26800</v>
      </c>
      <c r="Y1960" s="1941"/>
      <c r="Z1960" s="1940"/>
      <c r="AA1960" s="1975">
        <v>0.08</v>
      </c>
      <c r="AB1960" s="1933"/>
      <c r="AC1960" s="1944"/>
      <c r="AD1960" s="1934"/>
      <c r="AE1960" s="1934"/>
      <c r="AF1960" s="1934"/>
      <c r="AG1960" s="1945"/>
      <c r="AH1960" s="1933">
        <v>1372</v>
      </c>
      <c r="AI1960" s="1976" t="s">
        <v>5171</v>
      </c>
      <c r="AJ1960" s="1947" t="s">
        <v>5262</v>
      </c>
      <c r="AK1960" s="1933"/>
      <c r="AL1960" s="1933"/>
      <c r="AM1960" s="1933"/>
      <c r="AN1960" s="1933"/>
      <c r="AO1960" s="1948"/>
      <c r="AP1960" s="1933"/>
      <c r="AQ1960" s="1949"/>
      <c r="AR1960" s="1950"/>
      <c r="AS1960" s="1933"/>
      <c r="AT1960" s="1933"/>
      <c r="AU1960" s="1933"/>
    </row>
    <row r="1961" spans="1:47" ht="16" thickTop="1" x14ac:dyDescent="0.2">
      <c r="AJ1961" s="1363"/>
    </row>
    <row r="1962" spans="1:47" x14ac:dyDescent="0.2">
      <c r="AG1962" s="1732" t="s">
        <v>5278</v>
      </c>
      <c r="AJ1962" s="1363"/>
    </row>
    <row r="1963" spans="1:47" s="617" customFormat="1" ht="17" thickBot="1" x14ac:dyDescent="0.25">
      <c r="A1963" s="157"/>
      <c r="B1963" s="1969"/>
      <c r="C1963" s="157"/>
      <c r="D1963" s="2073"/>
      <c r="E1963" s="85" t="s">
        <v>328</v>
      </c>
      <c r="F1963" s="1928" t="s">
        <v>5282</v>
      </c>
      <c r="G1963" s="85">
        <v>49449024</v>
      </c>
      <c r="H1963" s="612" t="s">
        <v>5271</v>
      </c>
      <c r="I1963" s="612"/>
      <c r="J1963" s="612"/>
      <c r="K1963" s="612"/>
      <c r="L1963" s="612"/>
      <c r="M1963" s="612"/>
      <c r="N1963" s="612"/>
      <c r="O1963" s="246">
        <v>1373</v>
      </c>
      <c r="P1963" s="1532">
        <v>44501</v>
      </c>
      <c r="Q1963" s="246" t="s">
        <v>5265</v>
      </c>
      <c r="R1963" s="246" t="s">
        <v>5238</v>
      </c>
      <c r="S1963" s="246"/>
      <c r="U1963" s="1929" t="s">
        <v>4921</v>
      </c>
      <c r="V1963" s="241"/>
      <c r="W1963" s="85"/>
      <c r="X1963" s="322">
        <v>26800</v>
      </c>
      <c r="Y1963" s="412"/>
      <c r="Z1963" s="343"/>
      <c r="AA1963" s="344">
        <v>0.06</v>
      </c>
      <c r="AB1963" s="246"/>
      <c r="AC1963" s="85">
        <v>49449024</v>
      </c>
      <c r="AD1963" s="1483"/>
      <c r="AE1963" s="1483"/>
      <c r="AF1963" s="1483"/>
      <c r="AG1963" s="1979">
        <v>4500</v>
      </c>
      <c r="AH1963" s="246">
        <v>1373</v>
      </c>
      <c r="AI1963" s="1960" t="s">
        <v>5171</v>
      </c>
      <c r="AJ1963" s="1974" t="s">
        <v>5280</v>
      </c>
      <c r="AK1963" s="246"/>
      <c r="AL1963" s="246"/>
      <c r="AM1963" s="246"/>
      <c r="AN1963" s="246"/>
      <c r="AO1963" s="1535"/>
      <c r="AP1963" s="246"/>
      <c r="AQ1963" s="1536"/>
      <c r="AR1963" s="247"/>
      <c r="AS1963" s="246"/>
      <c r="AT1963" s="246"/>
      <c r="AU1963" s="246"/>
    </row>
    <row r="1964" spans="1:47" s="617" customFormat="1" ht="18" thickTop="1" thickBot="1" x14ac:dyDescent="0.25">
      <c r="A1964" s="157"/>
      <c r="B1964" s="1969"/>
      <c r="C1964" s="157"/>
      <c r="D1964" s="2073"/>
      <c r="E1964" s="85" t="s">
        <v>328</v>
      </c>
      <c r="F1964" s="1928" t="s">
        <v>5282</v>
      </c>
      <c r="G1964" s="85">
        <v>49449025</v>
      </c>
      <c r="H1964" s="612" t="s">
        <v>5272</v>
      </c>
      <c r="I1964" s="612"/>
      <c r="J1964" s="612"/>
      <c r="K1964" s="612"/>
      <c r="L1964" s="612"/>
      <c r="M1964" s="612"/>
      <c r="N1964" s="612"/>
      <c r="O1964" s="246">
        <v>1374</v>
      </c>
      <c r="P1964" s="1532">
        <v>44501</v>
      </c>
      <c r="Q1964" s="246" t="s">
        <v>5266</v>
      </c>
      <c r="R1964" s="246" t="s">
        <v>5241</v>
      </c>
      <c r="S1964" s="246"/>
      <c r="U1964" s="1929" t="s">
        <v>4921</v>
      </c>
      <c r="V1964" s="241"/>
      <c r="W1964" s="85"/>
      <c r="X1964" s="322">
        <v>26800</v>
      </c>
      <c r="Y1964" s="412"/>
      <c r="Z1964" s="343"/>
      <c r="AA1964" s="344">
        <v>0.06</v>
      </c>
      <c r="AB1964" s="246"/>
      <c r="AC1964" s="85">
        <v>49449025</v>
      </c>
      <c r="AD1964" s="1483"/>
      <c r="AE1964" s="1483"/>
      <c r="AF1964" s="1483"/>
      <c r="AG1964" s="1979">
        <v>4500</v>
      </c>
      <c r="AH1964" s="246">
        <v>1374</v>
      </c>
      <c r="AI1964" s="1960" t="s">
        <v>5171</v>
      </c>
      <c r="AJ1964" s="1974" t="s">
        <v>5243</v>
      </c>
      <c r="AK1964" s="246"/>
      <c r="AL1964" s="246"/>
      <c r="AM1964" s="246"/>
      <c r="AN1964" s="246"/>
      <c r="AO1964" s="1535"/>
      <c r="AP1964" s="246"/>
      <c r="AQ1964" s="1536"/>
      <c r="AR1964" s="247"/>
      <c r="AS1964" s="246"/>
      <c r="AT1964" s="246"/>
      <c r="AU1964" s="246"/>
    </row>
    <row r="1965" spans="1:47" s="617" customFormat="1" ht="18" thickTop="1" thickBot="1" x14ac:dyDescent="0.25">
      <c r="A1965" s="157"/>
      <c r="B1965" s="1969"/>
      <c r="C1965" s="157"/>
      <c r="D1965" s="2073"/>
      <c r="E1965" s="85" t="s">
        <v>328</v>
      </c>
      <c r="F1965" s="1928" t="s">
        <v>5282</v>
      </c>
      <c r="G1965" s="85">
        <v>49449026</v>
      </c>
      <c r="H1965" s="612" t="s">
        <v>5273</v>
      </c>
      <c r="I1965" s="612"/>
      <c r="J1965" s="612"/>
      <c r="K1965" s="612"/>
      <c r="L1965" s="612"/>
      <c r="M1965" s="612"/>
      <c r="N1965" s="612"/>
      <c r="O1965" s="246">
        <v>1375</v>
      </c>
      <c r="P1965" s="1532">
        <v>44501</v>
      </c>
      <c r="Q1965" s="246" t="s">
        <v>5267</v>
      </c>
      <c r="R1965" s="246" t="s">
        <v>5248</v>
      </c>
      <c r="S1965" s="246"/>
      <c r="U1965" s="1929" t="s">
        <v>4921</v>
      </c>
      <c r="V1965" s="241"/>
      <c r="W1965" s="85"/>
      <c r="X1965" s="322">
        <v>26800</v>
      </c>
      <c r="Y1965" s="412"/>
      <c r="Z1965" s="343"/>
      <c r="AA1965" s="344">
        <v>0.06</v>
      </c>
      <c r="AB1965" s="246"/>
      <c r="AC1965" s="85">
        <v>49449026</v>
      </c>
      <c r="AD1965" s="1483"/>
      <c r="AE1965" s="1483"/>
      <c r="AF1965" s="1483"/>
      <c r="AG1965" s="1979">
        <v>4500</v>
      </c>
      <c r="AH1965" s="246">
        <v>1375</v>
      </c>
      <c r="AI1965" s="1960" t="s">
        <v>5171</v>
      </c>
      <c r="AJ1965" s="1974" t="s">
        <v>5244</v>
      </c>
      <c r="AK1965" s="246"/>
      <c r="AL1965" s="246"/>
      <c r="AM1965" s="246"/>
      <c r="AN1965" s="246"/>
      <c r="AO1965" s="1535"/>
      <c r="AP1965" s="246"/>
      <c r="AQ1965" s="1536"/>
      <c r="AR1965" s="247"/>
      <c r="AS1965" s="246"/>
      <c r="AT1965" s="246"/>
      <c r="AU1965" s="246"/>
    </row>
    <row r="1966" spans="1:47" s="617" customFormat="1" ht="18" thickTop="1" thickBot="1" x14ac:dyDescent="0.25">
      <c r="A1966" s="157"/>
      <c r="B1966" s="1969"/>
      <c r="C1966" s="157"/>
      <c r="D1966" s="2073"/>
      <c r="E1966" s="85" t="s">
        <v>328</v>
      </c>
      <c r="F1966" s="1928" t="s">
        <v>5282</v>
      </c>
      <c r="G1966" s="85">
        <v>49449027</v>
      </c>
      <c r="H1966" s="612" t="s">
        <v>5274</v>
      </c>
      <c r="I1966" s="612"/>
      <c r="J1966" s="612"/>
      <c r="K1966" s="612"/>
      <c r="L1966" s="612"/>
      <c r="M1966" s="612"/>
      <c r="N1966" s="612"/>
      <c r="O1966" s="246">
        <v>1376</v>
      </c>
      <c r="P1966" s="1532">
        <v>44501</v>
      </c>
      <c r="Q1966" s="246" t="s">
        <v>5268</v>
      </c>
      <c r="R1966" s="246" t="s">
        <v>5249</v>
      </c>
      <c r="S1966" s="246"/>
      <c r="U1966" s="1929" t="s">
        <v>4921</v>
      </c>
      <c r="V1966" s="241"/>
      <c r="W1966" s="85"/>
      <c r="X1966" s="322">
        <v>26800</v>
      </c>
      <c r="Y1966" s="412"/>
      <c r="Z1966" s="343"/>
      <c r="AA1966" s="344">
        <v>0.06</v>
      </c>
      <c r="AB1966" s="246"/>
      <c r="AC1966" s="85">
        <v>49449027</v>
      </c>
      <c r="AD1966" s="1483"/>
      <c r="AE1966" s="1483"/>
      <c r="AF1966" s="1483"/>
      <c r="AG1966" s="1979">
        <v>4500</v>
      </c>
      <c r="AH1966" s="246">
        <v>1376</v>
      </c>
      <c r="AI1966" s="1960" t="s">
        <v>5171</v>
      </c>
      <c r="AJ1966" s="1974" t="s">
        <v>5245</v>
      </c>
      <c r="AK1966" s="246"/>
      <c r="AL1966" s="246"/>
      <c r="AM1966" s="246"/>
      <c r="AN1966" s="246"/>
      <c r="AO1966" s="1535"/>
      <c r="AP1966" s="246"/>
      <c r="AQ1966" s="1536"/>
      <c r="AR1966" s="247"/>
      <c r="AS1966" s="246"/>
      <c r="AT1966" s="246"/>
      <c r="AU1966" s="246"/>
    </row>
    <row r="1967" spans="1:47" s="617" customFormat="1" ht="18" thickTop="1" thickBot="1" x14ac:dyDescent="0.25">
      <c r="A1967" s="157"/>
      <c r="B1967" s="1969"/>
      <c r="C1967" s="157"/>
      <c r="D1967" s="2073"/>
      <c r="E1967" s="85" t="s">
        <v>328</v>
      </c>
      <c r="F1967" s="1928" t="s">
        <v>5282</v>
      </c>
      <c r="G1967" s="85">
        <v>49449028</v>
      </c>
      <c r="H1967" s="612" t="s">
        <v>5275</v>
      </c>
      <c r="I1967" s="612"/>
      <c r="J1967" s="612"/>
      <c r="K1967" s="612"/>
      <c r="L1967" s="612"/>
      <c r="M1967" s="612"/>
      <c r="N1967" s="612"/>
      <c r="O1967" s="246">
        <v>1377</v>
      </c>
      <c r="P1967" s="1532">
        <v>44501</v>
      </c>
      <c r="Q1967" s="246" t="s">
        <v>5269</v>
      </c>
      <c r="R1967" s="246" t="s">
        <v>5250</v>
      </c>
      <c r="S1967" s="246"/>
      <c r="U1967" s="1929" t="s">
        <v>4921</v>
      </c>
      <c r="V1967" s="241"/>
      <c r="W1967" s="85"/>
      <c r="X1967" s="322">
        <v>26800</v>
      </c>
      <c r="Y1967" s="412"/>
      <c r="Z1967" s="343"/>
      <c r="AA1967" s="344">
        <v>0.06</v>
      </c>
      <c r="AB1967" s="246"/>
      <c r="AC1967" s="85">
        <v>49449028</v>
      </c>
      <c r="AD1967" s="1483"/>
      <c r="AE1967" s="1483"/>
      <c r="AF1967" s="1483"/>
      <c r="AG1967" s="1979">
        <v>4500</v>
      </c>
      <c r="AH1967" s="246">
        <v>1377</v>
      </c>
      <c r="AI1967" s="1960" t="s">
        <v>5171</v>
      </c>
      <c r="AJ1967" s="1974" t="s">
        <v>5246</v>
      </c>
      <c r="AK1967" s="246"/>
      <c r="AL1967" s="246"/>
      <c r="AM1967" s="246"/>
      <c r="AN1967" s="246"/>
      <c r="AO1967" s="1535"/>
      <c r="AP1967" s="246"/>
      <c r="AQ1967" s="1536"/>
      <c r="AR1967" s="247"/>
      <c r="AS1967" s="246"/>
      <c r="AT1967" s="246"/>
      <c r="AU1967" s="246"/>
    </row>
    <row r="1968" spans="1:47" s="617" customFormat="1" ht="18" thickTop="1" thickBot="1" x14ac:dyDescent="0.25">
      <c r="A1968" s="157"/>
      <c r="B1968" s="1969"/>
      <c r="C1968" s="157"/>
      <c r="D1968" s="2073"/>
      <c r="E1968" s="85" t="s">
        <v>328</v>
      </c>
      <c r="F1968" s="1928" t="s">
        <v>5282</v>
      </c>
      <c r="G1968" s="85">
        <v>49449030</v>
      </c>
      <c r="H1968" s="612" t="s">
        <v>5276</v>
      </c>
      <c r="I1968" s="612"/>
      <c r="J1968" s="612"/>
      <c r="K1968" s="612"/>
      <c r="L1968" s="612"/>
      <c r="M1968" s="612"/>
      <c r="N1968" s="612"/>
      <c r="O1968" s="246">
        <v>1378</v>
      </c>
      <c r="P1968" s="1532">
        <v>44501</v>
      </c>
      <c r="Q1968" s="246" t="s">
        <v>5270</v>
      </c>
      <c r="R1968" s="246" t="s">
        <v>5251</v>
      </c>
      <c r="S1968" s="246"/>
      <c r="U1968" s="1929" t="s">
        <v>4921</v>
      </c>
      <c r="V1968" s="241"/>
      <c r="W1968" s="85"/>
      <c r="X1968" s="322">
        <v>26800</v>
      </c>
      <c r="Y1968" s="412"/>
      <c r="Z1968" s="343"/>
      <c r="AA1968" s="344">
        <v>0.06</v>
      </c>
      <c r="AB1968" s="246"/>
      <c r="AC1968" s="85">
        <v>49449030</v>
      </c>
      <c r="AD1968" s="1483"/>
      <c r="AE1968" s="1483"/>
      <c r="AF1968" s="1483"/>
      <c r="AG1968" s="1979">
        <v>4500</v>
      </c>
      <c r="AH1968" s="246">
        <v>1378</v>
      </c>
      <c r="AI1968" s="1960" t="s">
        <v>5171</v>
      </c>
      <c r="AJ1968" s="1974" t="s">
        <v>5247</v>
      </c>
      <c r="AK1968" s="246"/>
      <c r="AL1968" s="246"/>
      <c r="AM1968" s="246"/>
      <c r="AN1968" s="246"/>
      <c r="AO1968" s="1535"/>
      <c r="AP1968" s="246"/>
      <c r="AQ1968" s="1536"/>
      <c r="AR1968" s="247"/>
      <c r="AS1968" s="246"/>
      <c r="AT1968" s="246"/>
      <c r="AU1968" s="246"/>
    </row>
    <row r="1969" spans="1:47" s="617" customFormat="1" ht="18" thickTop="1" thickBot="1" x14ac:dyDescent="0.25">
      <c r="A1969" s="157"/>
      <c r="B1969" s="1969"/>
      <c r="C1969" s="157"/>
      <c r="D1969" s="2073"/>
      <c r="E1969" s="85" t="s">
        <v>328</v>
      </c>
      <c r="F1969" s="1928" t="s">
        <v>5282</v>
      </c>
      <c r="G1969" s="85">
        <v>49449031</v>
      </c>
      <c r="H1969" s="612" t="s">
        <v>5277</v>
      </c>
      <c r="I1969" s="612"/>
      <c r="J1969" s="612"/>
      <c r="K1969" s="612"/>
      <c r="L1969" s="612"/>
      <c r="M1969" s="612"/>
      <c r="N1969" s="612"/>
      <c r="O1969" s="246">
        <v>1379</v>
      </c>
      <c r="P1969" s="1532">
        <v>44501</v>
      </c>
      <c r="Q1969" s="246" t="s">
        <v>5281</v>
      </c>
      <c r="R1969" s="246" t="s">
        <v>5169</v>
      </c>
      <c r="S1969" s="246"/>
      <c r="U1969" s="1929" t="s">
        <v>4921</v>
      </c>
      <c r="V1969" s="241"/>
      <c r="W1969" s="85"/>
      <c r="X1969" s="322">
        <v>26800</v>
      </c>
      <c r="Y1969" s="412"/>
      <c r="Z1969" s="343"/>
      <c r="AA1969" s="344">
        <v>0.06</v>
      </c>
      <c r="AB1969" s="246"/>
      <c r="AC1969" s="85">
        <v>49449031</v>
      </c>
      <c r="AD1969" s="1483"/>
      <c r="AE1969" s="1483"/>
      <c r="AF1969" s="1483"/>
      <c r="AG1969" s="1979">
        <v>4500</v>
      </c>
      <c r="AH1969" s="246">
        <v>1379</v>
      </c>
      <c r="AI1969" s="1951" t="s">
        <v>5171</v>
      </c>
      <c r="AJ1969" s="1931" t="s">
        <v>5279</v>
      </c>
      <c r="AK1969" s="246"/>
      <c r="AL1969" s="246"/>
      <c r="AM1969" s="246"/>
      <c r="AN1969" s="246"/>
      <c r="AO1969" s="1535"/>
      <c r="AP1969" s="246"/>
      <c r="AQ1969" s="1536"/>
      <c r="AR1969" s="247"/>
      <c r="AS1969" s="246"/>
      <c r="AT1969" s="246"/>
      <c r="AU1969" s="246"/>
    </row>
    <row r="1970" spans="1:47" ht="16" thickTop="1" x14ac:dyDescent="0.2"/>
    <row r="1971" spans="1:47" s="617" customFormat="1" ht="17" thickBot="1" x14ac:dyDescent="0.25">
      <c r="A1971" s="157" t="s">
        <v>3888</v>
      </c>
      <c r="B1971" s="1953"/>
      <c r="C1971" s="157"/>
      <c r="D1971" s="2073"/>
      <c r="E1971" s="412" t="s">
        <v>105</v>
      </c>
      <c r="F1971" s="1928" t="s">
        <v>5286</v>
      </c>
      <c r="G1971" s="85">
        <v>49500537</v>
      </c>
      <c r="H1971" s="612" t="s">
        <v>5284</v>
      </c>
      <c r="I1971" s="612"/>
      <c r="J1971" s="612"/>
      <c r="K1971" s="612"/>
      <c r="L1971" s="612"/>
      <c r="M1971" s="612"/>
      <c r="N1971" s="612"/>
      <c r="O1971" s="246">
        <v>1380</v>
      </c>
      <c r="P1971" s="1532">
        <v>44503</v>
      </c>
      <c r="Q1971" s="246" t="s">
        <v>5283</v>
      </c>
      <c r="R1971" s="246" t="s">
        <v>5248</v>
      </c>
      <c r="S1971" s="246"/>
      <c r="U1971" s="1929" t="s">
        <v>4921</v>
      </c>
      <c r="V1971" s="241"/>
      <c r="W1971" s="85"/>
      <c r="X1971" s="322">
        <v>2000000</v>
      </c>
      <c r="Y1971" s="85"/>
      <c r="Z1971" s="241"/>
      <c r="AA1971" s="520">
        <v>5.0000000000000001E-4</v>
      </c>
      <c r="AB1971" s="246"/>
      <c r="AC1971" s="613"/>
      <c r="AD1971" s="1483"/>
      <c r="AE1971" s="1483"/>
      <c r="AF1971" s="1483"/>
      <c r="AG1971" s="85">
        <v>49191540</v>
      </c>
      <c r="AH1971" s="246">
        <v>1344</v>
      </c>
      <c r="AI1971" s="1960" t="s">
        <v>5171</v>
      </c>
      <c r="AJ1971" s="1974" t="s">
        <v>5285</v>
      </c>
      <c r="AK1971" s="246"/>
      <c r="AL1971" s="246"/>
      <c r="AM1971" s="246"/>
      <c r="AN1971" s="246"/>
      <c r="AO1971" s="1535"/>
      <c r="AP1971" s="246"/>
      <c r="AQ1971" s="1536"/>
      <c r="AR1971" s="247"/>
      <c r="AS1971" s="246"/>
      <c r="AT1971" s="246"/>
      <c r="AU1971" s="246"/>
    </row>
    <row r="1972" spans="1:47" ht="16" thickTop="1" x14ac:dyDescent="0.2"/>
    <row r="1973" spans="1:47" s="617" customFormat="1" ht="17" thickBot="1" x14ac:dyDescent="0.25">
      <c r="A1973" s="157"/>
      <c r="B1973" s="1969"/>
      <c r="C1973" s="157"/>
      <c r="D1973" s="2073"/>
      <c r="E1973" s="246" t="s">
        <v>328</v>
      </c>
      <c r="F1973" s="1594" t="s">
        <v>5297</v>
      </c>
      <c r="G1973" s="85">
        <v>49508391</v>
      </c>
      <c r="H1973" s="612" t="s">
        <v>5288</v>
      </c>
      <c r="I1973" s="612"/>
      <c r="J1973" s="612"/>
      <c r="K1973" s="612"/>
      <c r="L1973" s="612"/>
      <c r="M1973" s="612"/>
      <c r="N1973" s="612"/>
      <c r="O1973" s="246">
        <v>1381</v>
      </c>
      <c r="P1973" s="1532">
        <v>44503</v>
      </c>
      <c r="Q1973" s="246" t="s">
        <v>5287</v>
      </c>
      <c r="R1973" s="246" t="s">
        <v>5208</v>
      </c>
      <c r="S1973" s="246"/>
      <c r="U1973" s="1929" t="s">
        <v>4921</v>
      </c>
      <c r="V1973" s="241"/>
      <c r="W1973" s="85"/>
      <c r="X1973" s="261">
        <v>2500000</v>
      </c>
      <c r="Y1973" s="85"/>
      <c r="Z1973" s="241"/>
      <c r="AA1973" s="520">
        <v>5.0000000000000001E-4</v>
      </c>
      <c r="AB1973" s="246"/>
      <c r="AC1973" s="613"/>
      <c r="AD1973" s="1483"/>
      <c r="AE1973" s="1483"/>
      <c r="AF1973" s="1483"/>
      <c r="AG1973" s="1743"/>
      <c r="AH1973" s="246">
        <v>1381</v>
      </c>
      <c r="AI1973" s="1951" t="s">
        <v>5207</v>
      </c>
      <c r="AJ1973" s="1952" t="s">
        <v>5293</v>
      </c>
      <c r="AK1973" s="246"/>
      <c r="AL1973" s="246"/>
      <c r="AM1973" s="246"/>
      <c r="AN1973" s="246"/>
      <c r="AO1973" s="1535"/>
      <c r="AP1973" s="246"/>
      <c r="AQ1973" s="1536"/>
      <c r="AR1973" s="247"/>
      <c r="AS1973" s="246"/>
      <c r="AT1973" s="246"/>
      <c r="AU1973" s="246"/>
    </row>
    <row r="1974" spans="1:47" s="617" customFormat="1" ht="18" thickTop="1" thickBot="1" x14ac:dyDescent="0.25">
      <c r="A1974" s="157"/>
      <c r="B1974" s="1969"/>
      <c r="C1974" s="157"/>
      <c r="D1974" s="2073"/>
      <c r="E1974" s="246" t="s">
        <v>328</v>
      </c>
      <c r="F1974" s="1594" t="s">
        <v>5289</v>
      </c>
      <c r="G1974" s="85">
        <v>49508392</v>
      </c>
      <c r="H1974" s="612" t="s">
        <v>5291</v>
      </c>
      <c r="I1974" s="612"/>
      <c r="J1974" s="612"/>
      <c r="K1974" s="612"/>
      <c r="L1974" s="612"/>
      <c r="M1974" s="612"/>
      <c r="N1974" s="612"/>
      <c r="O1974" s="246">
        <v>1382</v>
      </c>
      <c r="P1974" s="1532">
        <v>44503</v>
      </c>
      <c r="Q1974" s="246" t="s">
        <v>5290</v>
      </c>
      <c r="R1974" s="246" t="s">
        <v>5287</v>
      </c>
      <c r="S1974" s="246"/>
      <c r="U1974" s="1929" t="s">
        <v>4921</v>
      </c>
      <c r="V1974" s="241"/>
      <c r="W1974" s="85"/>
      <c r="X1974" s="261">
        <v>2500000</v>
      </c>
      <c r="Y1974" s="85"/>
      <c r="Z1974" s="241"/>
      <c r="AA1974" s="520">
        <v>5.0000000000000001E-4</v>
      </c>
      <c r="AB1974" s="246"/>
      <c r="AC1974" s="613"/>
      <c r="AD1974" s="1483"/>
      <c r="AE1974" s="1483"/>
      <c r="AF1974" s="1483"/>
      <c r="AG1974" s="1743"/>
      <c r="AH1974" s="246">
        <v>1382</v>
      </c>
      <c r="AI1974" s="1951" t="s">
        <v>5207</v>
      </c>
      <c r="AJ1974" s="1952" t="s">
        <v>5292</v>
      </c>
      <c r="AK1974" s="246"/>
      <c r="AL1974" s="246"/>
      <c r="AM1974" s="246"/>
      <c r="AN1974" s="246"/>
      <c r="AO1974" s="1535"/>
      <c r="AP1974" s="246"/>
      <c r="AQ1974" s="1536"/>
      <c r="AR1974" s="247"/>
      <c r="AS1974" s="246"/>
      <c r="AT1974" s="246"/>
      <c r="AU1974" s="246"/>
    </row>
    <row r="1975" spans="1:47" s="617" customFormat="1" ht="18" thickTop="1" thickBot="1" x14ac:dyDescent="0.25">
      <c r="A1975" s="157"/>
      <c r="B1975" s="1969"/>
      <c r="C1975" s="157"/>
      <c r="D1975" s="2073"/>
      <c r="E1975" s="246" t="s">
        <v>328</v>
      </c>
      <c r="F1975" s="1594" t="s">
        <v>5289</v>
      </c>
      <c r="G1975" s="85">
        <v>49508393</v>
      </c>
      <c r="H1975" s="612" t="s">
        <v>5296</v>
      </c>
      <c r="I1975" s="612"/>
      <c r="J1975" s="612"/>
      <c r="K1975" s="612"/>
      <c r="L1975" s="612"/>
      <c r="M1975" s="612"/>
      <c r="N1975" s="612"/>
      <c r="O1975" s="246">
        <v>1383</v>
      </c>
      <c r="P1975" s="1532">
        <v>44503</v>
      </c>
      <c r="Q1975" s="246" t="s">
        <v>5295</v>
      </c>
      <c r="R1975" s="246" t="s">
        <v>5287</v>
      </c>
      <c r="S1975" s="246"/>
      <c r="U1975" s="1929" t="s">
        <v>4921</v>
      </c>
      <c r="V1975" s="241"/>
      <c r="W1975" s="85"/>
      <c r="X1975" s="261">
        <v>2500000</v>
      </c>
      <c r="Y1975" s="85"/>
      <c r="Z1975" s="241"/>
      <c r="AA1975" s="520">
        <v>5.0000000000000001E-4</v>
      </c>
      <c r="AB1975" s="246"/>
      <c r="AC1975" s="613"/>
      <c r="AD1975" s="1483"/>
      <c r="AE1975" s="1483"/>
      <c r="AF1975" s="1483"/>
      <c r="AG1975" s="1743"/>
      <c r="AH1975" s="246">
        <v>1383</v>
      </c>
      <c r="AI1975" s="1951" t="s">
        <v>5207</v>
      </c>
      <c r="AJ1975" s="1952" t="s">
        <v>5294</v>
      </c>
      <c r="AK1975" s="246"/>
      <c r="AL1975" s="246"/>
      <c r="AM1975" s="246"/>
      <c r="AN1975" s="246"/>
      <c r="AO1975" s="1535"/>
      <c r="AP1975" s="246"/>
      <c r="AQ1975" s="1536"/>
      <c r="AR1975" s="247"/>
      <c r="AS1975" s="246"/>
      <c r="AT1975" s="246"/>
      <c r="AU1975" s="246"/>
    </row>
    <row r="1976" spans="1:47" s="617" customFormat="1" ht="18" thickTop="1" thickBot="1" x14ac:dyDescent="0.25">
      <c r="A1976" s="157"/>
      <c r="B1976" s="1969"/>
      <c r="C1976" s="157"/>
      <c r="D1976" s="2073"/>
      <c r="E1976" s="246" t="s">
        <v>328</v>
      </c>
      <c r="F1976" s="1594" t="s">
        <v>5289</v>
      </c>
      <c r="G1976" s="85">
        <v>49508394</v>
      </c>
      <c r="H1976" s="612" t="s">
        <v>5300</v>
      </c>
      <c r="I1976" s="612"/>
      <c r="J1976" s="612"/>
      <c r="K1976" s="612"/>
      <c r="L1976" s="612"/>
      <c r="M1976" s="612"/>
      <c r="N1976" s="612"/>
      <c r="O1976" s="246">
        <v>1384</v>
      </c>
      <c r="P1976" s="1532">
        <v>44503</v>
      </c>
      <c r="Q1976" s="246" t="s">
        <v>5299</v>
      </c>
      <c r="R1976" s="246" t="s">
        <v>5287</v>
      </c>
      <c r="S1976" s="246"/>
      <c r="U1976" s="1929" t="s">
        <v>4921</v>
      </c>
      <c r="V1976" s="241"/>
      <c r="W1976" s="85"/>
      <c r="X1976" s="261">
        <v>2500000</v>
      </c>
      <c r="Y1976" s="85"/>
      <c r="Z1976" s="241"/>
      <c r="AA1976" s="520">
        <v>5.0000000000000001E-4</v>
      </c>
      <c r="AB1976" s="246"/>
      <c r="AC1976" s="613"/>
      <c r="AD1976" s="1483"/>
      <c r="AE1976" s="1483"/>
      <c r="AF1976" s="1483"/>
      <c r="AG1976" s="1743"/>
      <c r="AH1976" s="246">
        <v>1384</v>
      </c>
      <c r="AI1976" s="1951" t="s">
        <v>5207</v>
      </c>
      <c r="AJ1976" s="1952" t="s">
        <v>5298</v>
      </c>
      <c r="AK1976" s="246"/>
      <c r="AL1976" s="246"/>
      <c r="AM1976" s="246"/>
      <c r="AN1976" s="246"/>
      <c r="AO1976" s="1535"/>
      <c r="AP1976" s="246"/>
      <c r="AQ1976" s="1536"/>
      <c r="AR1976" s="247"/>
      <c r="AS1976" s="246"/>
      <c r="AT1976" s="246"/>
      <c r="AU1976" s="246"/>
    </row>
    <row r="1977" spans="1:47" s="617" customFormat="1" ht="18" thickTop="1" thickBot="1" x14ac:dyDescent="0.25">
      <c r="A1977" s="157"/>
      <c r="B1977" s="1969"/>
      <c r="C1977" s="157"/>
      <c r="D1977" s="2073"/>
      <c r="E1977" s="246" t="s">
        <v>328</v>
      </c>
      <c r="F1977" s="1594" t="s">
        <v>5289</v>
      </c>
      <c r="G1977" s="85">
        <v>49543882</v>
      </c>
      <c r="H1977" s="612" t="s">
        <v>5305</v>
      </c>
      <c r="I1977" s="612"/>
      <c r="J1977" s="612"/>
      <c r="K1977" s="612"/>
      <c r="L1977" s="612"/>
      <c r="M1977" s="612"/>
      <c r="N1977" s="612"/>
      <c r="O1977" s="246">
        <v>1385</v>
      </c>
      <c r="P1977" s="1532">
        <v>44504</v>
      </c>
      <c r="Q1977" s="246" t="s">
        <v>5301</v>
      </c>
      <c r="R1977" s="246" t="s">
        <v>5287</v>
      </c>
      <c r="S1977" s="246"/>
      <c r="U1977" s="1929" t="s">
        <v>4921</v>
      </c>
      <c r="V1977" s="241"/>
      <c r="W1977" s="85"/>
      <c r="X1977" s="261">
        <v>2500000</v>
      </c>
      <c r="Y1977" s="85"/>
      <c r="Z1977" s="241"/>
      <c r="AA1977" s="520">
        <v>5.0000000000000001E-4</v>
      </c>
      <c r="AB1977" s="246"/>
      <c r="AC1977" s="613"/>
      <c r="AD1977" s="1483"/>
      <c r="AE1977" s="1483"/>
      <c r="AF1977" s="1483"/>
      <c r="AG1977" s="1743"/>
      <c r="AH1977" s="246">
        <v>1385</v>
      </c>
      <c r="AI1977" s="1951" t="s">
        <v>5207</v>
      </c>
      <c r="AJ1977" s="1952" t="s">
        <v>5303</v>
      </c>
      <c r="AK1977" s="246"/>
      <c r="AL1977" s="246"/>
      <c r="AM1977" s="246"/>
      <c r="AN1977" s="246"/>
      <c r="AO1977" s="1535"/>
      <c r="AP1977" s="246"/>
      <c r="AQ1977" s="1536"/>
      <c r="AR1977" s="247"/>
      <c r="AS1977" s="246"/>
      <c r="AT1977" s="246"/>
      <c r="AU1977" s="246"/>
    </row>
    <row r="1978" spans="1:47" s="617" customFormat="1" ht="18" thickTop="1" thickBot="1" x14ac:dyDescent="0.25">
      <c r="A1978" s="157"/>
      <c r="B1978" s="1969"/>
      <c r="C1978" s="157"/>
      <c r="D1978" s="2073"/>
      <c r="E1978" s="246" t="s">
        <v>328</v>
      </c>
      <c r="F1978" s="1594" t="s">
        <v>5289</v>
      </c>
      <c r="G1978" s="85">
        <v>49543884</v>
      </c>
      <c r="H1978" s="612" t="s">
        <v>5306</v>
      </c>
      <c r="I1978" s="612"/>
      <c r="J1978" s="612"/>
      <c r="K1978" s="612"/>
      <c r="L1978" s="612"/>
      <c r="M1978" s="612"/>
      <c r="N1978" s="612"/>
      <c r="O1978" s="246">
        <v>1386</v>
      </c>
      <c r="P1978" s="1532">
        <v>44504</v>
      </c>
      <c r="Q1978" s="246" t="s">
        <v>5302</v>
      </c>
      <c r="R1978" s="246" t="s">
        <v>5287</v>
      </c>
      <c r="S1978" s="246"/>
      <c r="U1978" s="1929" t="s">
        <v>4921</v>
      </c>
      <c r="V1978" s="241"/>
      <c r="W1978" s="85"/>
      <c r="X1978" s="261">
        <v>2500000</v>
      </c>
      <c r="Y1978" s="85"/>
      <c r="Z1978" s="241"/>
      <c r="AA1978" s="520">
        <v>5.0000000000000001E-4</v>
      </c>
      <c r="AB1978" s="246"/>
      <c r="AC1978" s="613"/>
      <c r="AD1978" s="1483"/>
      <c r="AE1978" s="1483"/>
      <c r="AF1978" s="1483"/>
      <c r="AG1978" s="1743"/>
      <c r="AH1978" s="246">
        <v>1386</v>
      </c>
      <c r="AI1978" s="1951" t="s">
        <v>5207</v>
      </c>
      <c r="AJ1978" s="1952" t="s">
        <v>5304</v>
      </c>
      <c r="AK1978" s="246"/>
      <c r="AL1978" s="246"/>
      <c r="AM1978" s="246"/>
      <c r="AN1978" s="246"/>
      <c r="AO1978" s="1535"/>
      <c r="AP1978" s="246"/>
      <c r="AQ1978" s="1536"/>
      <c r="AR1978" s="247"/>
      <c r="AS1978" s="246"/>
      <c r="AT1978" s="246"/>
      <c r="AU1978" s="246"/>
    </row>
    <row r="1979" spans="1:47" ht="16" thickTop="1" x14ac:dyDescent="0.2"/>
    <row r="1980" spans="1:47" s="617" customFormat="1" ht="17" thickBot="1" x14ac:dyDescent="0.25">
      <c r="A1980" s="157"/>
      <c r="B1980" s="1953"/>
      <c r="C1980" s="157"/>
      <c r="D1980" s="2073" t="s">
        <v>2071</v>
      </c>
      <c r="E1980" s="246" t="s">
        <v>328</v>
      </c>
      <c r="F1980" s="1928" t="s">
        <v>5289</v>
      </c>
      <c r="G1980" s="1956"/>
      <c r="H1980" s="612" t="s">
        <v>5309</v>
      </c>
      <c r="I1980" s="612"/>
      <c r="J1980" s="612"/>
      <c r="K1980" s="612"/>
      <c r="L1980" s="612"/>
      <c r="M1980" s="612"/>
      <c r="N1980" s="612"/>
      <c r="O1980" s="246">
        <v>1387</v>
      </c>
      <c r="P1980" s="1532">
        <v>44505</v>
      </c>
      <c r="Q1980" s="246" t="s">
        <v>5308</v>
      </c>
      <c r="R1980" s="246" t="s">
        <v>5169</v>
      </c>
      <c r="S1980" s="246"/>
      <c r="U1980" s="1929" t="s">
        <v>4921</v>
      </c>
      <c r="V1980" s="241"/>
      <c r="W1980" s="85"/>
      <c r="X1980" s="323">
        <v>2500000</v>
      </c>
      <c r="Y1980" s="85"/>
      <c r="Z1980" s="241"/>
      <c r="AA1980" s="520">
        <v>5.0000000000000001E-4</v>
      </c>
      <c r="AB1980" s="246"/>
      <c r="AC1980" s="613"/>
      <c r="AD1980" s="1483"/>
      <c r="AE1980" s="1483"/>
      <c r="AF1980" s="1483"/>
      <c r="AG1980" s="1743"/>
      <c r="AH1980" s="246">
        <v>1387</v>
      </c>
      <c r="AI1980" s="1951" t="s">
        <v>5171</v>
      </c>
      <c r="AJ1980" s="1952" t="s">
        <v>5307</v>
      </c>
      <c r="AK1980" s="246"/>
      <c r="AL1980" s="246"/>
      <c r="AM1980" s="246"/>
      <c r="AN1980" s="246"/>
      <c r="AO1980" s="1535"/>
      <c r="AP1980" s="246"/>
      <c r="AQ1980" s="1536"/>
      <c r="AR1980" s="247"/>
      <c r="AS1980" s="246"/>
      <c r="AT1980" s="246"/>
      <c r="AU1980" s="246"/>
    </row>
    <row r="1981" spans="1:47" s="617" customFormat="1" ht="18" thickTop="1" thickBot="1" x14ac:dyDescent="0.25">
      <c r="A1981" s="157"/>
      <c r="B1981" s="1953"/>
      <c r="C1981" s="157"/>
      <c r="D1981" s="2073" t="s">
        <v>5313</v>
      </c>
      <c r="E1981" s="246" t="s">
        <v>105</v>
      </c>
      <c r="F1981" s="1928" t="s">
        <v>5317</v>
      </c>
      <c r="G1981" s="85">
        <v>49693531</v>
      </c>
      <c r="H1981" s="612" t="s">
        <v>5311</v>
      </c>
      <c r="I1981" s="612"/>
      <c r="J1981" s="612"/>
      <c r="K1981" s="612"/>
      <c r="L1981" s="612"/>
      <c r="M1981" s="612"/>
      <c r="N1981" s="612"/>
      <c r="O1981" s="246">
        <v>1388</v>
      </c>
      <c r="P1981" s="1532">
        <v>44507</v>
      </c>
      <c r="Q1981" s="246" t="s">
        <v>5310</v>
      </c>
      <c r="R1981" s="246" t="s">
        <v>5169</v>
      </c>
      <c r="S1981" s="246"/>
      <c r="U1981" s="1929" t="s">
        <v>4921</v>
      </c>
      <c r="V1981" s="241"/>
      <c r="W1981" s="85"/>
      <c r="X1981" s="323">
        <v>2500000</v>
      </c>
      <c r="Y1981" s="85"/>
      <c r="Z1981" s="241"/>
      <c r="AA1981" s="520">
        <v>5.0000000000000001E-4</v>
      </c>
      <c r="AB1981" s="246"/>
      <c r="AC1981" s="613"/>
      <c r="AD1981" s="1483"/>
      <c r="AE1981" s="1483"/>
      <c r="AF1981" s="1483"/>
      <c r="AG1981" s="1743"/>
      <c r="AH1981" s="246">
        <v>1388</v>
      </c>
      <c r="AI1981" s="1930" t="s">
        <v>5312</v>
      </c>
      <c r="AJ1981" s="1931" t="s">
        <v>5318</v>
      </c>
      <c r="AK1981" s="246"/>
      <c r="AL1981" s="246"/>
      <c r="AM1981" s="246"/>
      <c r="AN1981" s="246"/>
      <c r="AO1981" s="1535"/>
      <c r="AP1981" s="246"/>
      <c r="AQ1981" s="1536"/>
      <c r="AR1981" s="247"/>
      <c r="AS1981" s="246"/>
      <c r="AT1981" s="246"/>
      <c r="AU1981" s="246"/>
    </row>
    <row r="1982" spans="1:47" s="617" customFormat="1" ht="18" thickTop="1" thickBot="1" x14ac:dyDescent="0.25">
      <c r="A1982" s="157"/>
      <c r="B1982" s="1953"/>
      <c r="C1982" s="157"/>
      <c r="D1982" s="2073" t="s">
        <v>5313</v>
      </c>
      <c r="E1982" s="246" t="s">
        <v>328</v>
      </c>
      <c r="F1982" s="1928" t="s">
        <v>5317</v>
      </c>
      <c r="G1982" s="85">
        <v>49728210</v>
      </c>
      <c r="H1982" s="612" t="s">
        <v>5316</v>
      </c>
      <c r="I1982" s="612"/>
      <c r="J1982" s="612"/>
      <c r="K1982" s="612"/>
      <c r="L1982" s="612"/>
      <c r="M1982" s="612"/>
      <c r="N1982" s="612"/>
      <c r="O1982" s="246">
        <v>1389</v>
      </c>
      <c r="P1982" s="1532">
        <v>44507</v>
      </c>
      <c r="Q1982" s="246" t="s">
        <v>5315</v>
      </c>
      <c r="R1982" s="246" t="s">
        <v>5310</v>
      </c>
      <c r="S1982" s="246"/>
      <c r="U1982" s="1929" t="s">
        <v>4921</v>
      </c>
      <c r="V1982" s="241"/>
      <c r="W1982" s="85"/>
      <c r="X1982" s="323">
        <v>2500000</v>
      </c>
      <c r="Y1982" s="85"/>
      <c r="Z1982" s="241"/>
      <c r="AA1982" s="520">
        <v>5.0000000000000001E-4</v>
      </c>
      <c r="AB1982" s="246"/>
      <c r="AC1982" s="613"/>
      <c r="AD1982" s="1483"/>
      <c r="AE1982" s="1483"/>
      <c r="AF1982" s="1483"/>
      <c r="AG1982" s="1743"/>
      <c r="AH1982" s="246">
        <v>1388</v>
      </c>
      <c r="AI1982" s="1930" t="s">
        <v>5314</v>
      </c>
      <c r="AJ1982" s="1931" t="s">
        <v>5343</v>
      </c>
      <c r="AK1982" s="246"/>
      <c r="AL1982" s="246"/>
      <c r="AM1982" s="246"/>
      <c r="AN1982" s="246"/>
      <c r="AO1982" s="1535"/>
      <c r="AP1982" s="246"/>
      <c r="AQ1982" s="1536"/>
      <c r="AR1982" s="247"/>
      <c r="AS1982" s="246"/>
      <c r="AT1982" s="246"/>
      <c r="AU1982" s="246"/>
    </row>
    <row r="1983" spans="1:47" s="617" customFormat="1" ht="18" thickTop="1" thickBot="1" x14ac:dyDescent="0.25">
      <c r="A1983" s="157"/>
      <c r="B1983" s="1953"/>
      <c r="C1983" s="157"/>
      <c r="D1983" s="2073" t="s">
        <v>5313</v>
      </c>
      <c r="E1983" s="246" t="s">
        <v>328</v>
      </c>
      <c r="F1983" s="1928" t="s">
        <v>5317</v>
      </c>
      <c r="G1983" s="85">
        <v>49724035</v>
      </c>
      <c r="H1983" s="612" t="s">
        <v>5320</v>
      </c>
      <c r="I1983" s="612"/>
      <c r="J1983" s="612"/>
      <c r="K1983" s="612"/>
      <c r="L1983" s="612"/>
      <c r="M1983" s="612"/>
      <c r="N1983" s="612"/>
      <c r="O1983" s="246">
        <v>1390</v>
      </c>
      <c r="P1983" s="1532">
        <v>44507</v>
      </c>
      <c r="Q1983" s="246" t="s">
        <v>5319</v>
      </c>
      <c r="R1983" s="246" t="s">
        <v>5310</v>
      </c>
      <c r="S1983" s="246"/>
      <c r="U1983" s="1929" t="s">
        <v>4921</v>
      </c>
      <c r="V1983" s="241"/>
      <c r="W1983" s="85"/>
      <c r="X1983" s="323">
        <v>2500000</v>
      </c>
      <c r="Y1983" s="85"/>
      <c r="Z1983" s="241"/>
      <c r="AA1983" s="520">
        <v>5.0000000000000001E-4</v>
      </c>
      <c r="AB1983" s="246"/>
      <c r="AC1983" s="613"/>
      <c r="AD1983" s="1483"/>
      <c r="AE1983" s="1483"/>
      <c r="AF1983" s="1483"/>
      <c r="AG1983" s="1743"/>
      <c r="AH1983" s="246">
        <v>1388</v>
      </c>
      <c r="AI1983" s="1930" t="s">
        <v>5321</v>
      </c>
      <c r="AJ1983" s="1931">
        <v>0.04</v>
      </c>
      <c r="AK1983" s="246"/>
      <c r="AL1983" s="246"/>
      <c r="AM1983" s="246"/>
      <c r="AN1983" s="246"/>
      <c r="AO1983" s="1535"/>
      <c r="AP1983" s="246"/>
      <c r="AQ1983" s="1536"/>
      <c r="AR1983" s="247"/>
      <c r="AS1983" s="246"/>
      <c r="AT1983" s="246"/>
      <c r="AU1983" s="246"/>
    </row>
    <row r="1984" spans="1:47" ht="16" thickTop="1" x14ac:dyDescent="0.2"/>
    <row r="1985" spans="1:47" s="584" customFormat="1" ht="17" thickBot="1" x14ac:dyDescent="0.25">
      <c r="A1985" s="144"/>
      <c r="B1985" s="1961"/>
      <c r="C1985" s="144"/>
      <c r="D1985" s="2075" t="s">
        <v>5313</v>
      </c>
      <c r="E1985" s="486" t="s">
        <v>328</v>
      </c>
      <c r="F1985" s="1651" t="s">
        <v>5325</v>
      </c>
      <c r="G1985" s="578">
        <v>49809575</v>
      </c>
      <c r="H1985" s="579" t="s">
        <v>5326</v>
      </c>
      <c r="I1985" s="579"/>
      <c r="J1985" s="579"/>
      <c r="K1985" s="579"/>
      <c r="L1985" s="579"/>
      <c r="M1985" s="579"/>
      <c r="N1985" s="579"/>
      <c r="O1985" s="486">
        <v>1391</v>
      </c>
      <c r="P1985" s="1472">
        <v>44508</v>
      </c>
      <c r="Q1985" s="486" t="s">
        <v>5324</v>
      </c>
      <c r="R1985" s="486" t="s">
        <v>5310</v>
      </c>
      <c r="S1985" s="486"/>
      <c r="U1985" s="1965" t="s">
        <v>4921</v>
      </c>
      <c r="V1985" s="170"/>
      <c r="W1985" s="138"/>
      <c r="X1985" s="314">
        <v>1250000</v>
      </c>
      <c r="Y1985" s="138"/>
      <c r="Z1985" s="170"/>
      <c r="AA1985" s="485">
        <v>5.0000000000000001E-4</v>
      </c>
      <c r="AB1985" s="486"/>
      <c r="AC1985" s="580"/>
      <c r="AD1985" s="1484"/>
      <c r="AE1985" s="1484"/>
      <c r="AF1985" s="1484"/>
      <c r="AG1985" s="1740"/>
      <c r="AH1985" s="486">
        <v>1391</v>
      </c>
      <c r="AI1985" s="2076" t="s">
        <v>5322</v>
      </c>
      <c r="AJ1985" s="1966" t="s">
        <v>5323</v>
      </c>
      <c r="AK1985" s="486"/>
      <c r="AL1985" s="486"/>
      <c r="AM1985" s="486"/>
      <c r="AN1985" s="486"/>
      <c r="AO1985" s="1474"/>
      <c r="AP1985" s="486"/>
      <c r="AQ1985" s="1475"/>
      <c r="AR1985" s="1274"/>
      <c r="AS1985" s="486"/>
      <c r="AT1985" s="486"/>
      <c r="AU1985" s="486"/>
    </row>
    <row r="1986" spans="1:47" s="584" customFormat="1" ht="18" thickTop="1" thickBot="1" x14ac:dyDescent="0.25">
      <c r="A1986" s="144"/>
      <c r="B1986" s="1961"/>
      <c r="C1986" s="144"/>
      <c r="D1986" s="2075" t="s">
        <v>5313</v>
      </c>
      <c r="E1986" s="486" t="s">
        <v>328</v>
      </c>
      <c r="F1986" s="1651" t="s">
        <v>5325</v>
      </c>
      <c r="G1986" s="2078">
        <v>49833430</v>
      </c>
      <c r="H1986" s="579" t="s">
        <v>5331</v>
      </c>
      <c r="I1986" s="579"/>
      <c r="J1986" s="579"/>
      <c r="K1986" s="579"/>
      <c r="L1986" s="579"/>
      <c r="M1986" s="579"/>
      <c r="N1986" s="579"/>
      <c r="O1986" s="486">
        <v>1392</v>
      </c>
      <c r="P1986" s="1472">
        <v>44508</v>
      </c>
      <c r="Q1986" s="486" t="s">
        <v>5327</v>
      </c>
      <c r="R1986" s="486" t="s">
        <v>5310</v>
      </c>
      <c r="S1986" s="486"/>
      <c r="U1986" s="1965" t="s">
        <v>4921</v>
      </c>
      <c r="V1986" s="170"/>
      <c r="W1986" s="138"/>
      <c r="X1986" s="314">
        <v>1250000</v>
      </c>
      <c r="Y1986" s="138"/>
      <c r="Z1986" s="170"/>
      <c r="AA1986" s="485">
        <v>5.0000000000000001E-4</v>
      </c>
      <c r="AB1986" s="486"/>
      <c r="AC1986" s="580"/>
      <c r="AD1986" s="1484"/>
      <c r="AE1986" s="1484"/>
      <c r="AF1986" s="1484"/>
      <c r="AG1986" s="1740"/>
      <c r="AH1986" s="486">
        <v>1392</v>
      </c>
      <c r="AI1986" s="2076" t="s">
        <v>5335</v>
      </c>
      <c r="AJ1986" s="1966" t="s">
        <v>5339</v>
      </c>
      <c r="AK1986" s="486"/>
      <c r="AL1986" s="486"/>
      <c r="AM1986" s="486"/>
      <c r="AN1986" s="486"/>
      <c r="AO1986" s="1474"/>
      <c r="AP1986" s="486"/>
      <c r="AQ1986" s="1475"/>
      <c r="AR1986" s="1274"/>
      <c r="AS1986" s="486"/>
      <c r="AT1986" s="486"/>
      <c r="AU1986" s="486"/>
    </row>
    <row r="1987" spans="1:47" s="584" customFormat="1" ht="18" thickTop="1" thickBot="1" x14ac:dyDescent="0.25">
      <c r="A1987" s="144"/>
      <c r="B1987" s="1961"/>
      <c r="C1987" s="144"/>
      <c r="D1987" s="2075" t="s">
        <v>5313</v>
      </c>
      <c r="E1987" s="486" t="s">
        <v>328</v>
      </c>
      <c r="F1987" s="1651" t="s">
        <v>5325</v>
      </c>
      <c r="G1987" s="138">
        <v>49809597</v>
      </c>
      <c r="H1987" s="579" t="s">
        <v>5332</v>
      </c>
      <c r="I1987" s="579"/>
      <c r="J1987" s="579"/>
      <c r="K1987" s="579"/>
      <c r="L1987" s="579"/>
      <c r="M1987" s="579"/>
      <c r="N1987" s="579"/>
      <c r="O1987" s="486">
        <v>1393</v>
      </c>
      <c r="P1987" s="1472">
        <v>44508</v>
      </c>
      <c r="Q1987" s="486" t="s">
        <v>5328</v>
      </c>
      <c r="R1987" s="486" t="s">
        <v>5310</v>
      </c>
      <c r="S1987" s="486"/>
      <c r="U1987" s="1965" t="s">
        <v>4921</v>
      </c>
      <c r="V1987" s="170"/>
      <c r="W1987" s="138"/>
      <c r="X1987" s="314">
        <v>1250000</v>
      </c>
      <c r="Y1987" s="138"/>
      <c r="Z1987" s="170"/>
      <c r="AA1987" s="485">
        <v>5.0000000000000001E-4</v>
      </c>
      <c r="AB1987" s="486"/>
      <c r="AC1987" s="580"/>
      <c r="AD1987" s="1484"/>
      <c r="AE1987" s="1484"/>
      <c r="AF1987" s="1484"/>
      <c r="AG1987" s="1740"/>
      <c r="AH1987" s="486">
        <v>1393</v>
      </c>
      <c r="AI1987" s="2076" t="s">
        <v>5336</v>
      </c>
      <c r="AJ1987" s="1966" t="s">
        <v>5340</v>
      </c>
      <c r="AK1987" s="486"/>
      <c r="AL1987" s="486"/>
      <c r="AM1987" s="486"/>
      <c r="AN1987" s="486"/>
      <c r="AO1987" s="1474"/>
      <c r="AP1987" s="486"/>
      <c r="AQ1987" s="1475"/>
      <c r="AR1987" s="1274"/>
      <c r="AS1987" s="486"/>
      <c r="AT1987" s="486"/>
      <c r="AU1987" s="486"/>
    </row>
    <row r="1988" spans="1:47" s="584" customFormat="1" ht="18" thickTop="1" thickBot="1" x14ac:dyDescent="0.25">
      <c r="A1988" s="144"/>
      <c r="B1988" s="1961"/>
      <c r="C1988" s="144"/>
      <c r="D1988" s="2075" t="s">
        <v>5313</v>
      </c>
      <c r="E1988" s="486" t="s">
        <v>328</v>
      </c>
      <c r="F1988" s="1651" t="s">
        <v>5325</v>
      </c>
      <c r="G1988" s="138">
        <v>49809605</v>
      </c>
      <c r="H1988" s="579" t="s">
        <v>5333</v>
      </c>
      <c r="I1988" s="579"/>
      <c r="J1988" s="579"/>
      <c r="K1988" s="579"/>
      <c r="L1988" s="579"/>
      <c r="M1988" s="579"/>
      <c r="N1988" s="579"/>
      <c r="O1988" s="486">
        <v>1394</v>
      </c>
      <c r="P1988" s="1472">
        <v>44508</v>
      </c>
      <c r="Q1988" s="486" t="s">
        <v>5329</v>
      </c>
      <c r="R1988" s="486" t="s">
        <v>5310</v>
      </c>
      <c r="S1988" s="486"/>
      <c r="U1988" s="1965" t="s">
        <v>4921</v>
      </c>
      <c r="V1988" s="170"/>
      <c r="W1988" s="138"/>
      <c r="X1988" s="314">
        <v>1250000</v>
      </c>
      <c r="Y1988" s="138"/>
      <c r="Z1988" s="170"/>
      <c r="AA1988" s="485">
        <v>5.0000000000000001E-4</v>
      </c>
      <c r="AB1988" s="486"/>
      <c r="AC1988" s="580"/>
      <c r="AD1988" s="1484"/>
      <c r="AE1988" s="1484"/>
      <c r="AF1988" s="1484"/>
      <c r="AG1988" s="1740"/>
      <c r="AH1988" s="486">
        <v>1394</v>
      </c>
      <c r="AI1988" s="2076" t="s">
        <v>5337</v>
      </c>
      <c r="AJ1988" s="1966" t="s">
        <v>5341</v>
      </c>
      <c r="AK1988" s="486"/>
      <c r="AL1988" s="486"/>
      <c r="AM1988" s="486"/>
      <c r="AN1988" s="486"/>
      <c r="AO1988" s="1474"/>
      <c r="AP1988" s="486"/>
      <c r="AQ1988" s="1475"/>
      <c r="AR1988" s="1274"/>
      <c r="AS1988" s="486"/>
      <c r="AT1988" s="486"/>
      <c r="AU1988" s="486"/>
    </row>
    <row r="1989" spans="1:47" s="584" customFormat="1" ht="18" thickTop="1" thickBot="1" x14ac:dyDescent="0.25">
      <c r="A1989" s="144"/>
      <c r="B1989" s="1961"/>
      <c r="C1989" s="144"/>
      <c r="D1989" s="2075" t="s">
        <v>5313</v>
      </c>
      <c r="E1989" s="486" t="s">
        <v>328</v>
      </c>
      <c r="F1989" s="1651" t="s">
        <v>5325</v>
      </c>
      <c r="G1989" s="138">
        <v>49832810</v>
      </c>
      <c r="H1989" s="579" t="s">
        <v>5334</v>
      </c>
      <c r="I1989" s="579"/>
      <c r="J1989" s="579"/>
      <c r="K1989" s="579"/>
      <c r="L1989" s="579"/>
      <c r="M1989" s="579"/>
      <c r="N1989" s="579"/>
      <c r="O1989" s="486">
        <v>1395</v>
      </c>
      <c r="P1989" s="1472">
        <v>44508</v>
      </c>
      <c r="Q1989" s="486" t="s">
        <v>5330</v>
      </c>
      <c r="R1989" s="486" t="s">
        <v>5310</v>
      </c>
      <c r="S1989" s="486"/>
      <c r="U1989" s="1965" t="s">
        <v>4921</v>
      </c>
      <c r="V1989" s="170"/>
      <c r="W1989" s="138"/>
      <c r="X1989" s="314">
        <v>1250000</v>
      </c>
      <c r="Y1989" s="138"/>
      <c r="Z1989" s="170"/>
      <c r="AA1989" s="485">
        <v>5.0000000000000001E-4</v>
      </c>
      <c r="AB1989" s="486"/>
      <c r="AC1989" s="580"/>
      <c r="AD1989" s="1484"/>
      <c r="AE1989" s="1484"/>
      <c r="AF1989" s="1484"/>
      <c r="AG1989" s="1740"/>
      <c r="AH1989" s="486">
        <v>1395</v>
      </c>
      <c r="AI1989" s="2076" t="s">
        <v>5338</v>
      </c>
      <c r="AJ1989" s="1966" t="s">
        <v>5342</v>
      </c>
      <c r="AK1989" s="486"/>
      <c r="AL1989" s="486"/>
      <c r="AM1989" s="486"/>
      <c r="AN1989" s="486"/>
      <c r="AO1989" s="1474"/>
      <c r="AP1989" s="486"/>
      <c r="AQ1989" s="1475"/>
      <c r="AR1989" s="1274"/>
      <c r="AS1989" s="486"/>
      <c r="AT1989" s="486"/>
      <c r="AU1989" s="486"/>
    </row>
    <row r="1990" spans="1:47" s="584" customFormat="1" ht="18" thickTop="1" thickBot="1" x14ac:dyDescent="0.25">
      <c r="A1990" s="144"/>
      <c r="B1990" s="1961"/>
      <c r="C1990" s="144"/>
      <c r="D1990" s="2075" t="s">
        <v>5313</v>
      </c>
      <c r="E1990" s="486" t="s">
        <v>328</v>
      </c>
      <c r="F1990" s="1651" t="s">
        <v>5317</v>
      </c>
      <c r="G1990" s="486">
        <v>50004853</v>
      </c>
      <c r="H1990" s="579" t="s">
        <v>5346</v>
      </c>
      <c r="I1990" s="579"/>
      <c r="J1990" s="579"/>
      <c r="K1990" s="579"/>
      <c r="L1990" s="579"/>
      <c r="M1990" s="579"/>
      <c r="N1990" s="579"/>
      <c r="O1990" s="486">
        <v>1396</v>
      </c>
      <c r="P1990" s="1472">
        <v>44510</v>
      </c>
      <c r="Q1990" s="486" t="s">
        <v>5345</v>
      </c>
      <c r="R1990" s="486" t="s">
        <v>5324</v>
      </c>
      <c r="S1990" s="486"/>
      <c r="U1990" s="1965" t="s">
        <v>4921</v>
      </c>
      <c r="V1990" s="170"/>
      <c r="W1990" s="138"/>
      <c r="X1990" s="314">
        <v>2500000</v>
      </c>
      <c r="Y1990" s="138"/>
      <c r="Z1990" s="170"/>
      <c r="AA1990" s="485">
        <v>5.0000000000000001E-4</v>
      </c>
      <c r="AB1990" s="486"/>
      <c r="AC1990" s="580"/>
      <c r="AD1990" s="1484"/>
      <c r="AE1990" s="1484"/>
      <c r="AF1990" s="1484"/>
      <c r="AG1990" s="1740"/>
      <c r="AH1990" s="486">
        <v>1391</v>
      </c>
      <c r="AI1990" s="2076" t="s">
        <v>5344</v>
      </c>
      <c r="AJ1990" s="2077" t="s">
        <v>5347</v>
      </c>
      <c r="AK1990" s="486"/>
      <c r="AL1990" s="486"/>
      <c r="AM1990" s="486"/>
      <c r="AN1990" s="486"/>
      <c r="AO1990" s="1474"/>
      <c r="AP1990" s="486"/>
      <c r="AQ1990" s="1475"/>
      <c r="AR1990" s="1274"/>
      <c r="AS1990" s="486"/>
      <c r="AT1990" s="486"/>
      <c r="AU1990" s="486"/>
    </row>
    <row r="1991" spans="1:47" s="584" customFormat="1" ht="18" thickTop="1" thickBot="1" x14ac:dyDescent="0.25">
      <c r="A1991" s="144"/>
      <c r="B1991" s="1961"/>
      <c r="C1991" s="144"/>
      <c r="D1991" s="2075" t="s">
        <v>5313</v>
      </c>
      <c r="E1991" s="486" t="s">
        <v>328</v>
      </c>
      <c r="F1991" s="1651" t="s">
        <v>5317</v>
      </c>
      <c r="G1991" s="486">
        <v>50024017</v>
      </c>
      <c r="H1991" s="579" t="s">
        <v>5351</v>
      </c>
      <c r="I1991" s="579"/>
      <c r="J1991" s="579"/>
      <c r="K1991" s="579"/>
      <c r="L1991" s="579"/>
      <c r="M1991" s="579"/>
      <c r="N1991" s="579"/>
      <c r="O1991" s="486">
        <v>1397</v>
      </c>
      <c r="P1991" s="1472">
        <v>44510</v>
      </c>
      <c r="Q1991" s="486" t="s">
        <v>5348</v>
      </c>
      <c r="R1991" s="486" t="s">
        <v>5324</v>
      </c>
      <c r="S1991" s="486"/>
      <c r="U1991" s="1965" t="s">
        <v>4921</v>
      </c>
      <c r="V1991" s="170"/>
      <c r="W1991" s="138"/>
      <c r="X1991" s="314">
        <v>2500000</v>
      </c>
      <c r="Y1991" s="138"/>
      <c r="Z1991" s="170"/>
      <c r="AA1991" s="485">
        <v>5.0000000000000001E-4</v>
      </c>
      <c r="AB1991" s="486"/>
      <c r="AC1991" s="580"/>
      <c r="AD1991" s="1484"/>
      <c r="AE1991" s="1484"/>
      <c r="AF1991" s="1484"/>
      <c r="AG1991" s="1740"/>
      <c r="AH1991" s="486">
        <v>1391</v>
      </c>
      <c r="AI1991" s="2076" t="s">
        <v>5354</v>
      </c>
      <c r="AJ1991" s="2077" t="e">
        <f>G199150024017</f>
        <v>#NAME?</v>
      </c>
      <c r="AK1991" s="486"/>
      <c r="AL1991" s="486"/>
      <c r="AM1991" s="486"/>
      <c r="AN1991" s="486"/>
      <c r="AO1991" s="1474"/>
      <c r="AP1991" s="486"/>
      <c r="AQ1991" s="1475"/>
      <c r="AR1991" s="1274"/>
      <c r="AS1991" s="486"/>
      <c r="AT1991" s="486"/>
      <c r="AU1991" s="486"/>
    </row>
    <row r="1992" spans="1:47" s="584" customFormat="1" ht="18" thickTop="1" thickBot="1" x14ac:dyDescent="0.25">
      <c r="A1992" s="144"/>
      <c r="B1992" s="1961"/>
      <c r="C1992" s="144"/>
      <c r="D1992" s="2075" t="s">
        <v>5313</v>
      </c>
      <c r="E1992" s="486" t="s">
        <v>328</v>
      </c>
      <c r="F1992" s="1651" t="s">
        <v>5317</v>
      </c>
      <c r="G1992" s="486">
        <v>50025084</v>
      </c>
      <c r="H1992" s="579" t="s">
        <v>5352</v>
      </c>
      <c r="I1992" s="579"/>
      <c r="J1992" s="579"/>
      <c r="K1992" s="579"/>
      <c r="L1992" s="579"/>
      <c r="M1992" s="579"/>
      <c r="N1992" s="579"/>
      <c r="O1992" s="486">
        <v>1398</v>
      </c>
      <c r="P1992" s="1472">
        <v>44510</v>
      </c>
      <c r="Q1992" s="486" t="s">
        <v>5349</v>
      </c>
      <c r="R1992" s="486" t="s">
        <v>5324</v>
      </c>
      <c r="S1992" s="486"/>
      <c r="U1992" s="1965" t="s">
        <v>4921</v>
      </c>
      <c r="V1992" s="170"/>
      <c r="W1992" s="138"/>
      <c r="X1992" s="314">
        <v>2500000</v>
      </c>
      <c r="Y1992" s="138"/>
      <c r="Z1992" s="170"/>
      <c r="AA1992" s="485">
        <v>5.0000000000000001E-4</v>
      </c>
      <c r="AB1992" s="486"/>
      <c r="AC1992" s="580"/>
      <c r="AD1992" s="1484"/>
      <c r="AE1992" s="1484"/>
      <c r="AF1992" s="1484"/>
      <c r="AG1992" s="1740"/>
      <c r="AH1992" s="486">
        <v>1391</v>
      </c>
      <c r="AI1992" s="2076" t="s">
        <v>5355</v>
      </c>
      <c r="AJ1992" s="2077"/>
      <c r="AK1992" s="486"/>
      <c r="AL1992" s="486"/>
      <c r="AM1992" s="486"/>
      <c r="AN1992" s="486"/>
      <c r="AO1992" s="1474"/>
      <c r="AP1992" s="486"/>
      <c r="AQ1992" s="1475"/>
      <c r="AR1992" s="1274"/>
      <c r="AS1992" s="486"/>
      <c r="AT1992" s="486"/>
      <c r="AU1992" s="486"/>
    </row>
    <row r="1993" spans="1:47" s="584" customFormat="1" ht="18" thickTop="1" thickBot="1" x14ac:dyDescent="0.25">
      <c r="A1993" s="144"/>
      <c r="B1993" s="1961"/>
      <c r="C1993" s="144"/>
      <c r="D1993" s="2075" t="s">
        <v>5313</v>
      </c>
      <c r="E1993" s="486" t="s">
        <v>328</v>
      </c>
      <c r="F1993" s="1651" t="s">
        <v>5317</v>
      </c>
      <c r="G1993" s="486">
        <v>50025085</v>
      </c>
      <c r="H1993" s="579" t="s">
        <v>5353</v>
      </c>
      <c r="I1993" s="579"/>
      <c r="J1993" s="579"/>
      <c r="K1993" s="579"/>
      <c r="L1993" s="579"/>
      <c r="M1993" s="579"/>
      <c r="N1993" s="579"/>
      <c r="O1993" s="486">
        <v>1399</v>
      </c>
      <c r="P1993" s="1472">
        <v>44510</v>
      </c>
      <c r="Q1993" s="486" t="s">
        <v>5350</v>
      </c>
      <c r="R1993" s="486" t="s">
        <v>5345</v>
      </c>
      <c r="S1993" s="486"/>
      <c r="U1993" s="1965" t="s">
        <v>4921</v>
      </c>
      <c r="V1993" s="170"/>
      <c r="W1993" s="138"/>
      <c r="X1993" s="314">
        <v>2500000</v>
      </c>
      <c r="Y1993" s="138"/>
      <c r="Z1993" s="170"/>
      <c r="AA1993" s="485">
        <v>5.0000000000000001E-4</v>
      </c>
      <c r="AB1993" s="486"/>
      <c r="AC1993" s="580"/>
      <c r="AD1993" s="1484"/>
      <c r="AE1993" s="1484"/>
      <c r="AF1993" s="1484"/>
      <c r="AG1993" s="1740"/>
      <c r="AH1993" s="486">
        <v>1391</v>
      </c>
      <c r="AI1993" s="2076" t="s">
        <v>5356</v>
      </c>
      <c r="AJ1993" s="2077"/>
      <c r="AK1993" s="486"/>
      <c r="AL1993" s="486"/>
      <c r="AM1993" s="486"/>
      <c r="AN1993" s="486"/>
      <c r="AO1993" s="1474"/>
      <c r="AP1993" s="486"/>
      <c r="AQ1993" s="1475"/>
      <c r="AR1993" s="1274"/>
      <c r="AS1993" s="486"/>
      <c r="AT1993" s="486"/>
      <c r="AU1993" s="486"/>
    </row>
    <row r="1994" spans="1:47" s="584" customFormat="1" ht="18" thickTop="1" thickBot="1" x14ac:dyDescent="0.25">
      <c r="A1994" s="144"/>
      <c r="B1994" s="1961"/>
      <c r="C1994" s="144"/>
      <c r="D1994" s="2075" t="s">
        <v>5313</v>
      </c>
      <c r="E1994" s="486" t="s">
        <v>328</v>
      </c>
      <c r="F1994" s="1651" t="s">
        <v>5317</v>
      </c>
      <c r="G1994" s="486">
        <v>50037207</v>
      </c>
      <c r="H1994" s="579" t="s">
        <v>5358</v>
      </c>
      <c r="I1994" s="579"/>
      <c r="J1994" s="579"/>
      <c r="K1994" s="579"/>
      <c r="L1994" s="579"/>
      <c r="M1994" s="579"/>
      <c r="N1994" s="579"/>
      <c r="O1994" s="486">
        <v>1400</v>
      </c>
      <c r="P1994" s="1472">
        <v>44510</v>
      </c>
      <c r="Q1994" s="486" t="s">
        <v>5357</v>
      </c>
      <c r="R1994" s="486" t="s">
        <v>5345</v>
      </c>
      <c r="S1994" s="486"/>
      <c r="U1994" s="1965" t="s">
        <v>4921</v>
      </c>
      <c r="V1994" s="170"/>
      <c r="W1994" s="138"/>
      <c r="X1994" s="314">
        <v>2500000</v>
      </c>
      <c r="Y1994" s="138"/>
      <c r="Z1994" s="170"/>
      <c r="AA1994" s="485">
        <v>5.0000000000000001E-4</v>
      </c>
      <c r="AB1994" s="486"/>
      <c r="AC1994" s="580"/>
      <c r="AD1994" s="1484"/>
      <c r="AE1994" s="1484"/>
      <c r="AF1994" s="1484"/>
      <c r="AG1994" s="1740"/>
      <c r="AH1994" s="486">
        <v>1391</v>
      </c>
      <c r="AI1994" s="2076" t="s">
        <v>5359</v>
      </c>
      <c r="AJ1994" s="2077"/>
      <c r="AK1994" s="486"/>
      <c r="AL1994" s="486"/>
      <c r="AM1994" s="486"/>
      <c r="AN1994" s="486"/>
      <c r="AO1994" s="1474"/>
      <c r="AP1994" s="486"/>
      <c r="AQ1994" s="1475"/>
      <c r="AR1994" s="1274"/>
      <c r="AS1994" s="486"/>
      <c r="AT1994" s="486"/>
      <c r="AU1994" s="486"/>
    </row>
    <row r="1995" spans="1:47" s="584" customFormat="1" ht="18" thickTop="1" thickBot="1" x14ac:dyDescent="0.25">
      <c r="A1995" s="144"/>
      <c r="B1995" s="1961"/>
      <c r="C1995" s="144"/>
      <c r="D1995" s="2075" t="s">
        <v>5313</v>
      </c>
      <c r="E1995" s="486" t="s">
        <v>328</v>
      </c>
      <c r="F1995" s="1651" t="s">
        <v>5317</v>
      </c>
      <c r="G1995" s="486">
        <v>50038842</v>
      </c>
      <c r="H1995" s="579" t="s">
        <v>5361</v>
      </c>
      <c r="I1995" s="579"/>
      <c r="J1995" s="579"/>
      <c r="K1995" s="579"/>
      <c r="L1995" s="579"/>
      <c r="M1995" s="579"/>
      <c r="N1995" s="579"/>
      <c r="O1995" s="486">
        <v>1401</v>
      </c>
      <c r="P1995" s="1472">
        <v>44510</v>
      </c>
      <c r="Q1995" s="486" t="s">
        <v>5360</v>
      </c>
      <c r="R1995" s="486" t="s">
        <v>5345</v>
      </c>
      <c r="S1995" s="486"/>
      <c r="U1995" s="1965" t="s">
        <v>4921</v>
      </c>
      <c r="V1995" s="170"/>
      <c r="W1995" s="138"/>
      <c r="X1995" s="314">
        <v>2500000</v>
      </c>
      <c r="Y1995" s="138"/>
      <c r="Z1995" s="170"/>
      <c r="AA1995" s="485">
        <v>5.0000000000000001E-4</v>
      </c>
      <c r="AB1995" s="486"/>
      <c r="AC1995" s="580"/>
      <c r="AD1995" s="1484"/>
      <c r="AE1995" s="1484"/>
      <c r="AF1995" s="1484"/>
      <c r="AG1995" s="1740"/>
      <c r="AH1995" s="486">
        <v>1391</v>
      </c>
      <c r="AI1995" s="2076" t="s">
        <v>5362</v>
      </c>
      <c r="AJ1995" s="1966" t="s">
        <v>5363</v>
      </c>
      <c r="AK1995" s="486"/>
      <c r="AL1995" s="486"/>
      <c r="AM1995" s="486"/>
      <c r="AN1995" s="486"/>
      <c r="AO1995" s="1474"/>
      <c r="AP1995" s="486"/>
      <c r="AQ1995" s="1475"/>
      <c r="AR1995" s="1274"/>
      <c r="AS1995" s="486"/>
      <c r="AT1995" s="486"/>
      <c r="AU1995" s="486"/>
    </row>
    <row r="1996" spans="1:47" ht="16" thickTop="1" x14ac:dyDescent="0.2"/>
    <row r="1997" spans="1:47" s="584" customFormat="1" ht="17" thickBot="1" x14ac:dyDescent="0.25">
      <c r="A1997" s="144"/>
      <c r="B1997" s="1961"/>
      <c r="C1997" s="144"/>
      <c r="D1997" s="2075" t="s">
        <v>5313</v>
      </c>
      <c r="E1997" s="486" t="s">
        <v>328</v>
      </c>
      <c r="F1997" s="1651" t="s">
        <v>5317</v>
      </c>
      <c r="G1997" s="486">
        <v>50099652</v>
      </c>
      <c r="H1997" s="579" t="s">
        <v>5365</v>
      </c>
      <c r="I1997" s="579"/>
      <c r="J1997" s="579"/>
      <c r="K1997" s="579"/>
      <c r="L1997" s="579"/>
      <c r="M1997" s="579"/>
      <c r="N1997" s="579"/>
      <c r="O1997" s="486">
        <v>1402</v>
      </c>
      <c r="P1997" s="1472">
        <v>44511</v>
      </c>
      <c r="Q1997" s="486" t="s">
        <v>5364</v>
      </c>
      <c r="R1997" s="486" t="s">
        <v>5360</v>
      </c>
      <c r="S1997" s="486"/>
      <c r="U1997" s="1965" t="s">
        <v>4921</v>
      </c>
      <c r="V1997" s="170"/>
      <c r="W1997" s="138"/>
      <c r="X1997" s="314">
        <v>2500000</v>
      </c>
      <c r="Y1997" s="138"/>
      <c r="Z1997" s="170"/>
      <c r="AA1997" s="485">
        <v>5.0000000000000001E-4</v>
      </c>
      <c r="AB1997" s="486"/>
      <c r="AC1997" s="580"/>
      <c r="AD1997" s="1484"/>
      <c r="AE1997" s="1484"/>
      <c r="AF1997" s="1484"/>
      <c r="AG1997" s="1740"/>
      <c r="AH1997" s="486">
        <v>1391</v>
      </c>
      <c r="AI1997" s="2076" t="s">
        <v>5366</v>
      </c>
      <c r="AJ1997" s="2077" t="s">
        <v>5379</v>
      </c>
      <c r="AK1997" s="486"/>
      <c r="AL1997" s="486"/>
      <c r="AM1997" s="486"/>
      <c r="AN1997" s="486"/>
      <c r="AO1997" s="1474"/>
      <c r="AP1997" s="486"/>
      <c r="AQ1997" s="1475"/>
      <c r="AR1997" s="1274"/>
      <c r="AS1997" s="486"/>
      <c r="AT1997" s="486"/>
      <c r="AU1997" s="486"/>
    </row>
    <row r="1998" spans="1:47" s="584" customFormat="1" ht="18" thickTop="1" thickBot="1" x14ac:dyDescent="0.25">
      <c r="A1998" s="144"/>
      <c r="B1998" s="1961"/>
      <c r="C1998" s="144"/>
      <c r="D1998" s="2075" t="s">
        <v>5313</v>
      </c>
      <c r="E1998" s="486" t="s">
        <v>328</v>
      </c>
      <c r="F1998" s="1651" t="s">
        <v>5317</v>
      </c>
      <c r="G1998" s="486">
        <v>50099653</v>
      </c>
      <c r="H1998" s="579" t="s">
        <v>5371</v>
      </c>
      <c r="I1998" s="579"/>
      <c r="J1998" s="579"/>
      <c r="K1998" s="579"/>
      <c r="L1998" s="579"/>
      <c r="M1998" s="579"/>
      <c r="N1998" s="579"/>
      <c r="O1998" s="486">
        <v>1403</v>
      </c>
      <c r="P1998" s="1472">
        <v>44511</v>
      </c>
      <c r="Q1998" s="486" t="s">
        <v>5367</v>
      </c>
      <c r="R1998" s="486" t="s">
        <v>5360</v>
      </c>
      <c r="S1998" s="486"/>
      <c r="U1998" s="1965" t="s">
        <v>4921</v>
      </c>
      <c r="V1998" s="170"/>
      <c r="W1998" s="138"/>
      <c r="X1998" s="314">
        <v>2500000</v>
      </c>
      <c r="Y1998" s="138"/>
      <c r="Z1998" s="170"/>
      <c r="AA1998" s="485">
        <v>5.0000000000000001E-4</v>
      </c>
      <c r="AB1998" s="486"/>
      <c r="AC1998" s="580"/>
      <c r="AD1998" s="1484"/>
      <c r="AE1998" s="1484"/>
      <c r="AF1998" s="1484"/>
      <c r="AG1998" s="1740"/>
      <c r="AH1998" s="486">
        <v>1391</v>
      </c>
      <c r="AI1998" s="2076" t="s">
        <v>5375</v>
      </c>
      <c r="AJ1998" s="2077" t="s">
        <v>5380</v>
      </c>
      <c r="AK1998" s="486"/>
      <c r="AL1998" s="486"/>
      <c r="AM1998" s="486"/>
      <c r="AN1998" s="486"/>
      <c r="AO1998" s="1474"/>
      <c r="AP1998" s="486"/>
      <c r="AQ1998" s="1475"/>
      <c r="AR1998" s="1274"/>
      <c r="AS1998" s="486"/>
      <c r="AT1998" s="486"/>
      <c r="AU1998" s="486"/>
    </row>
    <row r="1999" spans="1:47" s="584" customFormat="1" ht="18" thickTop="1" thickBot="1" x14ac:dyDescent="0.25">
      <c r="A1999" s="144"/>
      <c r="B1999" s="1961"/>
      <c r="C1999" s="144"/>
      <c r="D1999" s="2075" t="s">
        <v>5313</v>
      </c>
      <c r="E1999" s="486" t="s">
        <v>328</v>
      </c>
      <c r="F1999" s="1651" t="s">
        <v>5317</v>
      </c>
      <c r="G1999" s="486">
        <v>50099654</v>
      </c>
      <c r="H1999" s="579" t="s">
        <v>5372</v>
      </c>
      <c r="I1999" s="579"/>
      <c r="J1999" s="579"/>
      <c r="K1999" s="579"/>
      <c r="L1999" s="579"/>
      <c r="M1999" s="579"/>
      <c r="N1999" s="579"/>
      <c r="O1999" s="486">
        <v>1404</v>
      </c>
      <c r="P1999" s="1472">
        <v>44511</v>
      </c>
      <c r="Q1999" s="486" t="s">
        <v>5368</v>
      </c>
      <c r="R1999" s="486" t="s">
        <v>5360</v>
      </c>
      <c r="S1999" s="486"/>
      <c r="U1999" s="1965" t="s">
        <v>4921</v>
      </c>
      <c r="V1999" s="170"/>
      <c r="W1999" s="138"/>
      <c r="X1999" s="314">
        <v>2500000</v>
      </c>
      <c r="Y1999" s="138"/>
      <c r="Z1999" s="170"/>
      <c r="AA1999" s="485">
        <v>5.0000000000000001E-4</v>
      </c>
      <c r="AB1999" s="486"/>
      <c r="AC1999" s="580"/>
      <c r="AD1999" s="1484"/>
      <c r="AE1999" s="1484"/>
      <c r="AF1999" s="1484"/>
      <c r="AG1999" s="1740"/>
      <c r="AH1999" s="486">
        <v>1391</v>
      </c>
      <c r="AI1999" s="2076" t="s">
        <v>5376</v>
      </c>
      <c r="AJ1999" s="2077" t="s">
        <v>5381</v>
      </c>
      <c r="AK1999" s="486"/>
      <c r="AL1999" s="486"/>
      <c r="AM1999" s="486"/>
      <c r="AN1999" s="486"/>
      <c r="AO1999" s="1474"/>
      <c r="AP1999" s="486"/>
      <c r="AQ1999" s="1475"/>
      <c r="AR1999" s="1274"/>
      <c r="AS1999" s="486"/>
      <c r="AT1999" s="486"/>
      <c r="AU1999" s="486"/>
    </row>
    <row r="2000" spans="1:47" s="584" customFormat="1" ht="18" thickTop="1" thickBot="1" x14ac:dyDescent="0.25">
      <c r="A2000" s="144"/>
      <c r="B2000" s="1961"/>
      <c r="C2000" s="144"/>
      <c r="D2000" s="2075" t="s">
        <v>5313</v>
      </c>
      <c r="E2000" s="486" t="s">
        <v>328</v>
      </c>
      <c r="F2000" s="1651" t="s">
        <v>5317</v>
      </c>
      <c r="G2000" s="486">
        <v>50099656</v>
      </c>
      <c r="H2000" s="579" t="s">
        <v>5373</v>
      </c>
      <c r="I2000" s="579"/>
      <c r="J2000" s="579"/>
      <c r="K2000" s="579"/>
      <c r="L2000" s="579"/>
      <c r="M2000" s="579"/>
      <c r="N2000" s="579"/>
      <c r="O2000" s="486">
        <v>1405</v>
      </c>
      <c r="P2000" s="1472">
        <v>44511</v>
      </c>
      <c r="Q2000" s="486" t="s">
        <v>5369</v>
      </c>
      <c r="R2000" s="486" t="s">
        <v>5360</v>
      </c>
      <c r="S2000" s="486"/>
      <c r="U2000" s="1965" t="s">
        <v>4921</v>
      </c>
      <c r="V2000" s="170"/>
      <c r="W2000" s="138"/>
      <c r="X2000" s="314">
        <v>2500000</v>
      </c>
      <c r="Y2000" s="138"/>
      <c r="Z2000" s="170"/>
      <c r="AA2000" s="485">
        <v>5.0000000000000001E-4</v>
      </c>
      <c r="AB2000" s="486"/>
      <c r="AC2000" s="580"/>
      <c r="AD2000" s="1484"/>
      <c r="AE2000" s="1484"/>
      <c r="AF2000" s="1484"/>
      <c r="AG2000" s="1740"/>
      <c r="AH2000" s="486">
        <v>1391</v>
      </c>
      <c r="AI2000" s="2076" t="s">
        <v>5377</v>
      </c>
      <c r="AJ2000" s="2077" t="s">
        <v>5382</v>
      </c>
      <c r="AK2000" s="486"/>
      <c r="AL2000" s="486"/>
      <c r="AM2000" s="486"/>
      <c r="AN2000" s="486"/>
      <c r="AO2000" s="1474"/>
      <c r="AP2000" s="486"/>
      <c r="AQ2000" s="1475"/>
      <c r="AR2000" s="1274"/>
      <c r="AS2000" s="486"/>
      <c r="AT2000" s="486"/>
      <c r="AU2000" s="486"/>
    </row>
    <row r="2001" spans="1:47" s="584" customFormat="1" ht="18" thickTop="1" thickBot="1" x14ac:dyDescent="0.25">
      <c r="A2001" s="144"/>
      <c r="B2001" s="1961"/>
      <c r="C2001" s="144"/>
      <c r="D2001" s="2075" t="s">
        <v>5313</v>
      </c>
      <c r="E2001" s="486" t="s">
        <v>328</v>
      </c>
      <c r="F2001" s="1651" t="s">
        <v>5317</v>
      </c>
      <c r="G2001" s="486">
        <v>50099670</v>
      </c>
      <c r="H2001" s="579" t="s">
        <v>5374</v>
      </c>
      <c r="I2001" s="579"/>
      <c r="J2001" s="579"/>
      <c r="K2001" s="579"/>
      <c r="L2001" s="579"/>
      <c r="M2001" s="579"/>
      <c r="N2001" s="579"/>
      <c r="O2001" s="486">
        <v>1406</v>
      </c>
      <c r="P2001" s="1472">
        <v>44511</v>
      </c>
      <c r="Q2001" s="486" t="s">
        <v>5370</v>
      </c>
      <c r="R2001" s="486" t="s">
        <v>5360</v>
      </c>
      <c r="S2001" s="486"/>
      <c r="U2001" s="1965" t="s">
        <v>4921</v>
      </c>
      <c r="V2001" s="170"/>
      <c r="W2001" s="138"/>
      <c r="X2001" s="314">
        <v>2500000</v>
      </c>
      <c r="Y2001" s="138"/>
      <c r="Z2001" s="170"/>
      <c r="AA2001" s="485">
        <v>5.0000000000000001E-4</v>
      </c>
      <c r="AB2001" s="486"/>
      <c r="AC2001" s="580"/>
      <c r="AD2001" s="1484"/>
      <c r="AE2001" s="1484"/>
      <c r="AF2001" s="1484"/>
      <c r="AG2001" s="1740"/>
      <c r="AH2001" s="486">
        <v>1391</v>
      </c>
      <c r="AI2001" s="2076" t="s">
        <v>5378</v>
      </c>
      <c r="AJ2001" s="2077" t="s">
        <v>5405</v>
      </c>
      <c r="AK2001" s="486"/>
      <c r="AL2001" s="486"/>
      <c r="AM2001" s="486"/>
      <c r="AN2001" s="486"/>
      <c r="AO2001" s="1474"/>
      <c r="AP2001" s="486"/>
      <c r="AQ2001" s="1475"/>
      <c r="AR2001" s="1274"/>
      <c r="AS2001" s="486"/>
      <c r="AT2001" s="486"/>
      <c r="AU2001" s="486"/>
    </row>
    <row r="2002" spans="1:47" ht="16" thickTop="1" x14ac:dyDescent="0.2"/>
    <row r="2003" spans="1:47" s="584" customFormat="1" ht="17" thickBot="1" x14ac:dyDescent="0.25">
      <c r="A2003" s="144"/>
      <c r="B2003" s="1961"/>
      <c r="C2003" s="144"/>
      <c r="D2003" s="2075" t="s">
        <v>5313</v>
      </c>
      <c r="E2003" s="486" t="s">
        <v>328</v>
      </c>
      <c r="F2003" s="1651" t="s">
        <v>5317</v>
      </c>
      <c r="G2003" s="486">
        <v>50116410</v>
      </c>
      <c r="H2003" s="579" t="s">
        <v>5386</v>
      </c>
      <c r="I2003" s="579"/>
      <c r="J2003" s="579"/>
      <c r="K2003" s="579"/>
      <c r="L2003" s="579"/>
      <c r="M2003" s="579"/>
      <c r="N2003" s="579"/>
      <c r="O2003" s="486">
        <v>1407</v>
      </c>
      <c r="P2003" s="1472">
        <v>44511</v>
      </c>
      <c r="Q2003" s="486" t="s">
        <v>5385</v>
      </c>
      <c r="R2003" s="486" t="s">
        <v>5360</v>
      </c>
      <c r="S2003" s="486"/>
      <c r="U2003" s="1965" t="s">
        <v>4921</v>
      </c>
      <c r="V2003" s="170"/>
      <c r="W2003" s="138"/>
      <c r="X2003" s="314">
        <v>2500000</v>
      </c>
      <c r="Y2003" s="138"/>
      <c r="Z2003" s="170"/>
      <c r="AA2003" s="485">
        <v>5.0000000000000001E-4</v>
      </c>
      <c r="AB2003" s="486"/>
      <c r="AC2003" s="580"/>
      <c r="AD2003" s="1484"/>
      <c r="AE2003" s="1484"/>
      <c r="AF2003" s="1484"/>
      <c r="AG2003" s="1740"/>
      <c r="AH2003" s="486">
        <v>1391</v>
      </c>
      <c r="AI2003" s="2076" t="s">
        <v>5384</v>
      </c>
      <c r="AJ2003" s="2077" t="s">
        <v>5383</v>
      </c>
      <c r="AK2003" s="486"/>
      <c r="AL2003" s="486"/>
      <c r="AM2003" s="486"/>
      <c r="AN2003" s="486"/>
      <c r="AO2003" s="1474"/>
      <c r="AP2003" s="486"/>
      <c r="AQ2003" s="1475"/>
      <c r="AR2003" s="1274"/>
      <c r="AS2003" s="486"/>
      <c r="AT2003" s="486"/>
      <c r="AU2003" s="486"/>
    </row>
    <row r="2004" spans="1:47" s="584" customFormat="1" ht="18" thickTop="1" thickBot="1" x14ac:dyDescent="0.25">
      <c r="A2004" s="144"/>
      <c r="B2004" s="1961"/>
      <c r="C2004" s="144"/>
      <c r="D2004" s="2075" t="s">
        <v>5313</v>
      </c>
      <c r="E2004" s="486" t="s">
        <v>328</v>
      </c>
      <c r="F2004" s="1651" t="s">
        <v>5317</v>
      </c>
      <c r="G2004" s="486">
        <v>50116411</v>
      </c>
      <c r="H2004" s="579" t="s">
        <v>5397</v>
      </c>
      <c r="I2004" s="579"/>
      <c r="J2004" s="579"/>
      <c r="K2004" s="579"/>
      <c r="L2004" s="579"/>
      <c r="M2004" s="579"/>
      <c r="N2004" s="579"/>
      <c r="O2004" s="486">
        <v>1408</v>
      </c>
      <c r="P2004" s="1472">
        <v>44511</v>
      </c>
      <c r="Q2004" s="486" t="s">
        <v>5392</v>
      </c>
      <c r="R2004" s="486" t="s">
        <v>5360</v>
      </c>
      <c r="S2004" s="486"/>
      <c r="U2004" s="1965" t="s">
        <v>4921</v>
      </c>
      <c r="V2004" s="170"/>
      <c r="W2004" s="138"/>
      <c r="X2004" s="314">
        <v>2500000</v>
      </c>
      <c r="Y2004" s="138"/>
      <c r="Z2004" s="170"/>
      <c r="AA2004" s="485">
        <v>5.0000000000000001E-4</v>
      </c>
      <c r="AB2004" s="486"/>
      <c r="AC2004" s="580"/>
      <c r="AD2004" s="1484"/>
      <c r="AE2004" s="1484"/>
      <c r="AF2004" s="1484"/>
      <c r="AG2004" s="1740"/>
      <c r="AH2004" s="486">
        <v>1391</v>
      </c>
      <c r="AI2004" s="2076" t="s">
        <v>5387</v>
      </c>
      <c r="AJ2004" s="2077" t="s">
        <v>5383</v>
      </c>
      <c r="AK2004" s="486"/>
      <c r="AL2004" s="486"/>
      <c r="AM2004" s="486"/>
      <c r="AN2004" s="486"/>
      <c r="AO2004" s="1474"/>
      <c r="AP2004" s="486"/>
      <c r="AQ2004" s="1475"/>
      <c r="AR2004" s="1274"/>
      <c r="AS2004" s="486"/>
      <c r="AT2004" s="486"/>
      <c r="AU2004" s="486"/>
    </row>
    <row r="2005" spans="1:47" s="584" customFormat="1" ht="18" thickTop="1" thickBot="1" x14ac:dyDescent="0.25">
      <c r="A2005" s="144"/>
      <c r="B2005" s="1961"/>
      <c r="C2005" s="144"/>
      <c r="D2005" s="2075" t="s">
        <v>5313</v>
      </c>
      <c r="E2005" s="486" t="s">
        <v>328</v>
      </c>
      <c r="F2005" s="1651" t="s">
        <v>5317</v>
      </c>
      <c r="G2005" s="486">
        <v>50116412</v>
      </c>
      <c r="H2005" s="579" t="s">
        <v>5398</v>
      </c>
      <c r="I2005" s="579"/>
      <c r="J2005" s="579"/>
      <c r="K2005" s="579"/>
      <c r="L2005" s="579"/>
      <c r="M2005" s="579"/>
      <c r="N2005" s="579"/>
      <c r="O2005" s="486">
        <v>1409</v>
      </c>
      <c r="P2005" s="1472">
        <v>44511</v>
      </c>
      <c r="Q2005" s="486" t="s">
        <v>5393</v>
      </c>
      <c r="R2005" s="486" t="s">
        <v>5360</v>
      </c>
      <c r="S2005" s="486"/>
      <c r="U2005" s="1965" t="s">
        <v>4921</v>
      </c>
      <c r="V2005" s="170"/>
      <c r="W2005" s="138"/>
      <c r="X2005" s="314">
        <v>2500000</v>
      </c>
      <c r="Y2005" s="138"/>
      <c r="Z2005" s="170"/>
      <c r="AA2005" s="485">
        <v>5.0000000000000001E-4</v>
      </c>
      <c r="AB2005" s="486"/>
      <c r="AC2005" s="580"/>
      <c r="AD2005" s="1484"/>
      <c r="AE2005" s="1484"/>
      <c r="AF2005" s="1484"/>
      <c r="AG2005" s="1740"/>
      <c r="AH2005" s="486">
        <v>1391</v>
      </c>
      <c r="AI2005" s="2076" t="s">
        <v>5388</v>
      </c>
      <c r="AJ2005" s="2077" t="s">
        <v>5383</v>
      </c>
      <c r="AK2005" s="486"/>
      <c r="AL2005" s="486"/>
      <c r="AM2005" s="486"/>
      <c r="AN2005" s="486"/>
      <c r="AO2005" s="1474"/>
      <c r="AP2005" s="486"/>
      <c r="AQ2005" s="1475"/>
      <c r="AR2005" s="1274"/>
      <c r="AS2005" s="486"/>
      <c r="AT2005" s="486"/>
      <c r="AU2005" s="486"/>
    </row>
    <row r="2006" spans="1:47" s="584" customFormat="1" ht="18" thickTop="1" thickBot="1" x14ac:dyDescent="0.25">
      <c r="A2006" s="144"/>
      <c r="B2006" s="1961"/>
      <c r="C2006" s="144"/>
      <c r="D2006" s="2075" t="s">
        <v>5313</v>
      </c>
      <c r="E2006" s="486" t="s">
        <v>328</v>
      </c>
      <c r="F2006" s="1651" t="s">
        <v>5317</v>
      </c>
      <c r="G2006" s="486">
        <v>50116414</v>
      </c>
      <c r="H2006" s="579" t="s">
        <v>5399</v>
      </c>
      <c r="I2006" s="579"/>
      <c r="J2006" s="579"/>
      <c r="K2006" s="579"/>
      <c r="L2006" s="579"/>
      <c r="M2006" s="579"/>
      <c r="N2006" s="579"/>
      <c r="O2006" s="486">
        <v>1410</v>
      </c>
      <c r="P2006" s="1472">
        <v>44511</v>
      </c>
      <c r="Q2006" s="486" t="s">
        <v>5394</v>
      </c>
      <c r="R2006" s="486" t="s">
        <v>5360</v>
      </c>
      <c r="S2006" s="486"/>
      <c r="U2006" s="1965" t="s">
        <v>4921</v>
      </c>
      <c r="V2006" s="170"/>
      <c r="W2006" s="138"/>
      <c r="X2006" s="314">
        <v>2500000</v>
      </c>
      <c r="Y2006" s="138"/>
      <c r="Z2006" s="170"/>
      <c r="AA2006" s="485">
        <v>5.0000000000000001E-4</v>
      </c>
      <c r="AB2006" s="486"/>
      <c r="AC2006" s="580"/>
      <c r="AD2006" s="1484"/>
      <c r="AE2006" s="1484"/>
      <c r="AF2006" s="1484"/>
      <c r="AG2006" s="1740"/>
      <c r="AH2006" s="486">
        <v>1391</v>
      </c>
      <c r="AI2006" s="2076" t="s">
        <v>5389</v>
      </c>
      <c r="AJ2006" s="2077" t="s">
        <v>5383</v>
      </c>
      <c r="AK2006" s="486"/>
      <c r="AL2006" s="486"/>
      <c r="AM2006" s="486"/>
      <c r="AN2006" s="486"/>
      <c r="AO2006" s="1474"/>
      <c r="AP2006" s="486"/>
      <c r="AQ2006" s="1475"/>
      <c r="AR2006" s="1274"/>
      <c r="AS2006" s="486"/>
      <c r="AT2006" s="486"/>
      <c r="AU2006" s="486"/>
    </row>
    <row r="2007" spans="1:47" s="584" customFormat="1" ht="18" thickTop="1" thickBot="1" x14ac:dyDescent="0.25">
      <c r="A2007" s="144"/>
      <c r="B2007" s="1961"/>
      <c r="C2007" s="144"/>
      <c r="D2007" s="2075" t="s">
        <v>5313</v>
      </c>
      <c r="E2007" s="486" t="s">
        <v>328</v>
      </c>
      <c r="F2007" s="1651" t="s">
        <v>5317</v>
      </c>
      <c r="G2007" s="486">
        <v>50116416</v>
      </c>
      <c r="H2007" s="579" t="s">
        <v>5400</v>
      </c>
      <c r="I2007" s="579"/>
      <c r="J2007" s="579"/>
      <c r="K2007" s="579"/>
      <c r="L2007" s="579"/>
      <c r="M2007" s="579"/>
      <c r="N2007" s="579"/>
      <c r="O2007" s="486">
        <v>1411</v>
      </c>
      <c r="P2007" s="1472">
        <v>44511</v>
      </c>
      <c r="Q2007" s="486" t="s">
        <v>5395</v>
      </c>
      <c r="R2007" s="486" t="s">
        <v>5360</v>
      </c>
      <c r="S2007" s="486"/>
      <c r="U2007" s="1965" t="s">
        <v>4921</v>
      </c>
      <c r="V2007" s="170"/>
      <c r="W2007" s="138"/>
      <c r="X2007" s="314">
        <v>2500000</v>
      </c>
      <c r="Y2007" s="138"/>
      <c r="Z2007" s="170"/>
      <c r="AA2007" s="485">
        <v>5.0000000000000001E-4</v>
      </c>
      <c r="AB2007" s="486"/>
      <c r="AC2007" s="580"/>
      <c r="AD2007" s="1484"/>
      <c r="AE2007" s="1484"/>
      <c r="AF2007" s="1484"/>
      <c r="AG2007" s="1740"/>
      <c r="AH2007" s="486">
        <v>1391</v>
      </c>
      <c r="AI2007" s="2076" t="s">
        <v>5390</v>
      </c>
      <c r="AJ2007" s="2077" t="s">
        <v>5383</v>
      </c>
      <c r="AK2007" s="486"/>
      <c r="AL2007" s="486"/>
      <c r="AM2007" s="486"/>
      <c r="AN2007" s="486"/>
      <c r="AO2007" s="1474"/>
      <c r="AP2007" s="486"/>
      <c r="AQ2007" s="1475"/>
      <c r="AR2007" s="1274"/>
      <c r="AS2007" s="486"/>
      <c r="AT2007" s="486"/>
      <c r="AU2007" s="486"/>
    </row>
    <row r="2008" spans="1:47" s="584" customFormat="1" ht="18" thickTop="1" thickBot="1" x14ac:dyDescent="0.25">
      <c r="A2008" s="144"/>
      <c r="B2008" s="1961"/>
      <c r="C2008" s="144"/>
      <c r="D2008" s="2075" t="s">
        <v>5313</v>
      </c>
      <c r="E2008" s="486" t="s">
        <v>328</v>
      </c>
      <c r="F2008" s="1651" t="s">
        <v>5317</v>
      </c>
      <c r="G2008" s="486">
        <v>50116432</v>
      </c>
      <c r="H2008" s="579" t="s">
        <v>5401</v>
      </c>
      <c r="I2008" s="579"/>
      <c r="J2008" s="579"/>
      <c r="K2008" s="579"/>
      <c r="L2008" s="579"/>
      <c r="M2008" s="579"/>
      <c r="N2008" s="579"/>
      <c r="O2008" s="486">
        <v>1412</v>
      </c>
      <c r="P2008" s="1472">
        <v>44511</v>
      </c>
      <c r="Q2008" s="486" t="s">
        <v>5396</v>
      </c>
      <c r="R2008" s="486" t="s">
        <v>5360</v>
      </c>
      <c r="S2008" s="486"/>
      <c r="U2008" s="1965" t="s">
        <v>4921</v>
      </c>
      <c r="V2008" s="170"/>
      <c r="W2008" s="138"/>
      <c r="X2008" s="314">
        <v>2500000</v>
      </c>
      <c r="Y2008" s="138"/>
      <c r="Z2008" s="170"/>
      <c r="AA2008" s="485">
        <v>5.0000000000000001E-4</v>
      </c>
      <c r="AB2008" s="486"/>
      <c r="AC2008" s="580"/>
      <c r="AD2008" s="1484"/>
      <c r="AE2008" s="1484"/>
      <c r="AF2008" s="1484"/>
      <c r="AG2008" s="1740"/>
      <c r="AH2008" s="486">
        <v>1391</v>
      </c>
      <c r="AI2008" s="2076" t="s">
        <v>5391</v>
      </c>
      <c r="AJ2008" s="2077" t="s">
        <v>5383</v>
      </c>
      <c r="AK2008" s="486"/>
      <c r="AL2008" s="486"/>
      <c r="AM2008" s="486"/>
      <c r="AN2008" s="486"/>
      <c r="AO2008" s="1474"/>
      <c r="AP2008" s="486"/>
      <c r="AQ2008" s="1475"/>
      <c r="AR2008" s="1274"/>
      <c r="AS2008" s="486"/>
      <c r="AT2008" s="486"/>
      <c r="AU2008" s="486"/>
    </row>
    <row r="2009" spans="1:47" s="584" customFormat="1" ht="18" thickTop="1" thickBot="1" x14ac:dyDescent="0.25">
      <c r="A2009" s="144"/>
      <c r="B2009" s="1961"/>
      <c r="C2009" s="144"/>
      <c r="D2009" s="2075" t="s">
        <v>5313</v>
      </c>
      <c r="E2009" s="486" t="s">
        <v>328</v>
      </c>
      <c r="F2009" s="1651" t="s">
        <v>5317</v>
      </c>
      <c r="G2009" s="486">
        <v>50185985</v>
      </c>
      <c r="H2009" s="579" t="s">
        <v>5403</v>
      </c>
      <c r="I2009" s="579"/>
      <c r="J2009" s="579"/>
      <c r="K2009" s="579"/>
      <c r="L2009" s="579"/>
      <c r="M2009" s="579"/>
      <c r="N2009" s="579"/>
      <c r="O2009" s="486">
        <v>1413</v>
      </c>
      <c r="P2009" s="1472">
        <v>44512</v>
      </c>
      <c r="Q2009" s="486" t="s">
        <v>5402</v>
      </c>
      <c r="R2009" s="486" t="s">
        <v>5360</v>
      </c>
      <c r="S2009" s="486"/>
      <c r="U2009" s="1965" t="s">
        <v>4921</v>
      </c>
      <c r="V2009" s="170"/>
      <c r="W2009" s="138"/>
      <c r="X2009" s="314">
        <v>2500000</v>
      </c>
      <c r="Y2009" s="138"/>
      <c r="Z2009" s="170"/>
      <c r="AA2009" s="485">
        <v>5.0000000000000001E-4</v>
      </c>
      <c r="AB2009" s="486"/>
      <c r="AC2009" s="580"/>
      <c r="AD2009" s="1484"/>
      <c r="AE2009" s="1484"/>
      <c r="AF2009" s="1484"/>
      <c r="AG2009" s="1740"/>
      <c r="AH2009" s="486">
        <v>1391</v>
      </c>
      <c r="AI2009" s="2076" t="s">
        <v>5404</v>
      </c>
      <c r="AJ2009" s="2077" t="s">
        <v>5383</v>
      </c>
      <c r="AK2009" s="486"/>
      <c r="AL2009" s="486"/>
      <c r="AM2009" s="486"/>
      <c r="AN2009" s="486"/>
      <c r="AO2009" s="1474"/>
      <c r="AP2009" s="486"/>
      <c r="AQ2009" s="1475"/>
      <c r="AR2009" s="1274"/>
      <c r="AS2009" s="486"/>
      <c r="AT2009" s="486"/>
      <c r="AU2009" s="486"/>
    </row>
    <row r="2010" spans="1:47" ht="16" thickTop="1" x14ac:dyDescent="0.2"/>
    <row r="2011" spans="1:47" s="209" customFormat="1" ht="17" thickBot="1" x14ac:dyDescent="0.25">
      <c r="A2011" s="105"/>
      <c r="B2011" s="1967"/>
      <c r="C2011" s="1918" t="s">
        <v>5409</v>
      </c>
      <c r="D2011" s="2688" t="s">
        <v>6652</v>
      </c>
      <c r="E2011" s="210" t="s">
        <v>328</v>
      </c>
      <c r="F2011" s="1591" t="s">
        <v>5317</v>
      </c>
      <c r="G2011" s="2079">
        <v>50292495</v>
      </c>
      <c r="H2011" s="211" t="s">
        <v>5407</v>
      </c>
      <c r="I2011" s="211">
        <v>357</v>
      </c>
      <c r="J2011" s="211"/>
      <c r="K2011" s="211"/>
      <c r="L2011" s="211"/>
      <c r="M2011" s="211"/>
      <c r="N2011" s="211"/>
      <c r="O2011" s="210">
        <v>1414</v>
      </c>
      <c r="P2011" s="215">
        <v>44514</v>
      </c>
      <c r="Q2011" s="210" t="s">
        <v>5406</v>
      </c>
      <c r="R2011" s="210" t="s">
        <v>5360</v>
      </c>
      <c r="S2011" s="210"/>
      <c r="U2011" s="736" t="s">
        <v>4921</v>
      </c>
      <c r="V2011" s="297"/>
      <c r="W2011" s="139"/>
      <c r="X2011" s="260">
        <v>2500000</v>
      </c>
      <c r="Y2011" s="139"/>
      <c r="Z2011" s="297"/>
      <c r="AA2011" s="298">
        <v>5.0000000000000001E-4</v>
      </c>
      <c r="AB2011" s="210"/>
      <c r="AC2011" s="573"/>
      <c r="AD2011" s="610"/>
      <c r="AE2011" s="610"/>
      <c r="AF2011" s="610"/>
      <c r="AG2011" s="1741"/>
      <c r="AH2011" s="210">
        <v>1414</v>
      </c>
      <c r="AI2011" s="1917" t="s">
        <v>5408</v>
      </c>
      <c r="AJ2011" s="1918" t="s">
        <v>5409</v>
      </c>
      <c r="AK2011" s="210"/>
      <c r="AL2011" s="210"/>
      <c r="AM2011" s="210"/>
      <c r="AN2011" s="210"/>
      <c r="AO2011" s="213"/>
      <c r="AP2011" s="210"/>
      <c r="AQ2011" s="214"/>
      <c r="AR2011" s="212"/>
      <c r="AS2011" s="210"/>
      <c r="AT2011" s="210"/>
      <c r="AU2011" s="210"/>
    </row>
    <row r="2012" spans="1:47" s="209" customFormat="1" ht="18" thickTop="1" thickBot="1" x14ac:dyDescent="0.25">
      <c r="A2012" s="105"/>
      <c r="B2012" s="1967"/>
      <c r="C2012" s="1918"/>
      <c r="D2012" s="2688"/>
      <c r="E2012" s="210" t="s">
        <v>328</v>
      </c>
      <c r="F2012" s="1591" t="s">
        <v>5317</v>
      </c>
      <c r="G2012" s="2079">
        <v>50292496</v>
      </c>
      <c r="H2012" s="211" t="s">
        <v>5452</v>
      </c>
      <c r="I2012" s="211">
        <f>I2011+1</f>
        <v>358</v>
      </c>
      <c r="J2012" s="211"/>
      <c r="K2012" s="211"/>
      <c r="L2012" s="211"/>
      <c r="M2012" s="211"/>
      <c r="N2012" s="211"/>
      <c r="O2012" s="210">
        <f>O2011+1</f>
        <v>1415</v>
      </c>
      <c r="P2012" s="215">
        <v>44514</v>
      </c>
      <c r="Q2012" s="210" t="s">
        <v>5438</v>
      </c>
      <c r="R2012" s="210" t="s">
        <v>5360</v>
      </c>
      <c r="S2012" s="210"/>
      <c r="U2012" s="736" t="s">
        <v>4921</v>
      </c>
      <c r="V2012" s="297"/>
      <c r="W2012" s="139"/>
      <c r="X2012" s="260">
        <v>2500000</v>
      </c>
      <c r="Y2012" s="139"/>
      <c r="Z2012" s="297"/>
      <c r="AA2012" s="298">
        <v>5.0000000000000001E-4</v>
      </c>
      <c r="AB2012" s="210"/>
      <c r="AC2012" s="573"/>
      <c r="AD2012" s="610"/>
      <c r="AE2012" s="610"/>
      <c r="AF2012" s="610"/>
      <c r="AG2012" s="1741"/>
      <c r="AH2012" s="210">
        <f>AH2011+1</f>
        <v>1415</v>
      </c>
      <c r="AI2012" s="1917" t="s">
        <v>5410</v>
      </c>
      <c r="AJ2012" s="1918" t="s">
        <v>5424</v>
      </c>
      <c r="AK2012" s="210"/>
      <c r="AL2012" s="210"/>
      <c r="AM2012" s="210"/>
      <c r="AN2012" s="210"/>
      <c r="AO2012" s="213"/>
      <c r="AP2012" s="210"/>
      <c r="AQ2012" s="214"/>
      <c r="AR2012" s="212"/>
      <c r="AS2012" s="210"/>
      <c r="AT2012" s="210"/>
      <c r="AU2012" s="210"/>
    </row>
    <row r="2013" spans="1:47" s="209" customFormat="1" ht="18" thickTop="1" thickBot="1" x14ac:dyDescent="0.25">
      <c r="A2013" s="105"/>
      <c r="B2013" s="1967"/>
      <c r="C2013" s="1918"/>
      <c r="D2013" s="2688"/>
      <c r="E2013" s="210" t="s">
        <v>328</v>
      </c>
      <c r="F2013" s="1591" t="s">
        <v>5317</v>
      </c>
      <c r="G2013" s="2079">
        <v>50292497</v>
      </c>
      <c r="H2013" s="211" t="s">
        <v>5453</v>
      </c>
      <c r="I2013" s="211">
        <f t="shared" ref="I2013:I2025" si="2">I2012+1</f>
        <v>359</v>
      </c>
      <c r="J2013" s="211"/>
      <c r="K2013" s="211"/>
      <c r="L2013" s="211"/>
      <c r="M2013" s="211"/>
      <c r="N2013" s="211"/>
      <c r="O2013" s="210">
        <f t="shared" ref="O2013:O2025" si="3">O2012+1</f>
        <v>1416</v>
      </c>
      <c r="P2013" s="215">
        <v>44514</v>
      </c>
      <c r="Q2013" s="210" t="s">
        <v>5439</v>
      </c>
      <c r="R2013" s="210" t="s">
        <v>5360</v>
      </c>
      <c r="S2013" s="210"/>
      <c r="U2013" s="736" t="s">
        <v>4921</v>
      </c>
      <c r="V2013" s="297"/>
      <c r="W2013" s="139"/>
      <c r="X2013" s="260">
        <v>2500000</v>
      </c>
      <c r="Y2013" s="139"/>
      <c r="Z2013" s="297"/>
      <c r="AA2013" s="298">
        <v>5.0000000000000001E-4</v>
      </c>
      <c r="AB2013" s="210"/>
      <c r="AC2013" s="573"/>
      <c r="AD2013" s="610"/>
      <c r="AE2013" s="610"/>
      <c r="AF2013" s="610"/>
      <c r="AG2013" s="1741"/>
      <c r="AH2013" s="210">
        <f t="shared" ref="AH2013:AH2025" si="4">AH2012+1</f>
        <v>1416</v>
      </c>
      <c r="AI2013" s="1917" t="s">
        <v>5411</v>
      </c>
      <c r="AJ2013" s="1918" t="s">
        <v>5425</v>
      </c>
      <c r="AK2013" s="210"/>
      <c r="AL2013" s="210"/>
      <c r="AM2013" s="210"/>
      <c r="AN2013" s="210"/>
      <c r="AO2013" s="213"/>
      <c r="AP2013" s="210"/>
      <c r="AQ2013" s="214"/>
      <c r="AR2013" s="212"/>
      <c r="AS2013" s="210"/>
      <c r="AT2013" s="210"/>
      <c r="AU2013" s="210"/>
    </row>
    <row r="2014" spans="1:47" s="209" customFormat="1" ht="18" thickTop="1" thickBot="1" x14ac:dyDescent="0.25">
      <c r="A2014" s="105"/>
      <c r="B2014" s="1967"/>
      <c r="C2014" s="1918"/>
      <c r="D2014" s="2688"/>
      <c r="E2014" s="210" t="s">
        <v>328</v>
      </c>
      <c r="F2014" s="1591" t="s">
        <v>5317</v>
      </c>
      <c r="G2014" s="2079">
        <v>50292498</v>
      </c>
      <c r="H2014" s="211" t="s">
        <v>5454</v>
      </c>
      <c r="I2014" s="211">
        <f t="shared" si="2"/>
        <v>360</v>
      </c>
      <c r="J2014" s="211"/>
      <c r="K2014" s="211"/>
      <c r="L2014" s="211"/>
      <c r="M2014" s="211"/>
      <c r="N2014" s="211"/>
      <c r="O2014" s="210">
        <f t="shared" si="3"/>
        <v>1417</v>
      </c>
      <c r="P2014" s="215">
        <v>44514</v>
      </c>
      <c r="Q2014" s="210" t="s">
        <v>5440</v>
      </c>
      <c r="R2014" s="210" t="s">
        <v>5360</v>
      </c>
      <c r="S2014" s="210"/>
      <c r="U2014" s="736" t="s">
        <v>4921</v>
      </c>
      <c r="V2014" s="297"/>
      <c r="W2014" s="139"/>
      <c r="X2014" s="260">
        <v>2500000</v>
      </c>
      <c r="Y2014" s="139"/>
      <c r="Z2014" s="297"/>
      <c r="AA2014" s="298">
        <v>5.0000000000000001E-4</v>
      </c>
      <c r="AB2014" s="210"/>
      <c r="AC2014" s="573"/>
      <c r="AD2014" s="610"/>
      <c r="AE2014" s="610"/>
      <c r="AF2014" s="610"/>
      <c r="AG2014" s="1741"/>
      <c r="AH2014" s="210">
        <f t="shared" si="4"/>
        <v>1417</v>
      </c>
      <c r="AI2014" s="1917" t="s">
        <v>5412</v>
      </c>
      <c r="AJ2014" s="1918" t="s">
        <v>5426</v>
      </c>
      <c r="AK2014" s="210"/>
      <c r="AL2014" s="210"/>
      <c r="AM2014" s="210"/>
      <c r="AN2014" s="210"/>
      <c r="AO2014" s="213"/>
      <c r="AP2014" s="210"/>
      <c r="AQ2014" s="214"/>
      <c r="AR2014" s="212"/>
      <c r="AS2014" s="210"/>
      <c r="AT2014" s="210"/>
      <c r="AU2014" s="210"/>
    </row>
    <row r="2015" spans="1:47" s="209" customFormat="1" ht="18" thickTop="1" thickBot="1" x14ac:dyDescent="0.25">
      <c r="A2015" s="105"/>
      <c r="B2015" s="1967"/>
      <c r="C2015" s="1918"/>
      <c r="D2015" s="2688"/>
      <c r="E2015" s="210" t="s">
        <v>328</v>
      </c>
      <c r="F2015" s="1591" t="s">
        <v>5317</v>
      </c>
      <c r="G2015" s="2079">
        <v>50292499</v>
      </c>
      <c r="H2015" s="211" t="s">
        <v>5455</v>
      </c>
      <c r="I2015" s="211">
        <f t="shared" si="2"/>
        <v>361</v>
      </c>
      <c r="J2015" s="211"/>
      <c r="K2015" s="211"/>
      <c r="L2015" s="211"/>
      <c r="M2015" s="211"/>
      <c r="N2015" s="211"/>
      <c r="O2015" s="210">
        <f t="shared" si="3"/>
        <v>1418</v>
      </c>
      <c r="P2015" s="215">
        <v>44514</v>
      </c>
      <c r="Q2015" s="210" t="s">
        <v>5441</v>
      </c>
      <c r="R2015" s="210" t="s">
        <v>5360</v>
      </c>
      <c r="S2015" s="210"/>
      <c r="U2015" s="736" t="s">
        <v>4921</v>
      </c>
      <c r="V2015" s="297"/>
      <c r="W2015" s="139"/>
      <c r="X2015" s="260">
        <v>2500000</v>
      </c>
      <c r="Y2015" s="139"/>
      <c r="Z2015" s="297"/>
      <c r="AA2015" s="298">
        <v>5.0000000000000001E-4</v>
      </c>
      <c r="AB2015" s="210"/>
      <c r="AC2015" s="573"/>
      <c r="AD2015" s="610"/>
      <c r="AE2015" s="610"/>
      <c r="AF2015" s="610"/>
      <c r="AG2015" s="1741"/>
      <c r="AH2015" s="210">
        <f t="shared" si="4"/>
        <v>1418</v>
      </c>
      <c r="AI2015" s="1917" t="s">
        <v>5413</v>
      </c>
      <c r="AJ2015" s="1918" t="s">
        <v>5427</v>
      </c>
      <c r="AK2015" s="210"/>
      <c r="AL2015" s="210"/>
      <c r="AM2015" s="210"/>
      <c r="AN2015" s="210"/>
      <c r="AO2015" s="213"/>
      <c r="AP2015" s="210"/>
      <c r="AQ2015" s="214"/>
      <c r="AR2015" s="212"/>
      <c r="AS2015" s="210"/>
      <c r="AT2015" s="210"/>
      <c r="AU2015" s="210"/>
    </row>
    <row r="2016" spans="1:47" s="209" customFormat="1" ht="18" thickTop="1" thickBot="1" x14ac:dyDescent="0.25">
      <c r="A2016" s="105"/>
      <c r="B2016" s="1967"/>
      <c r="C2016" s="1918"/>
      <c r="D2016" s="2688"/>
      <c r="E2016" s="210" t="s">
        <v>328</v>
      </c>
      <c r="F2016" s="1591" t="s">
        <v>5317</v>
      </c>
      <c r="G2016" s="2079">
        <v>50292500</v>
      </c>
      <c r="H2016" s="211" t="s">
        <v>5456</v>
      </c>
      <c r="I2016" s="211">
        <f t="shared" si="2"/>
        <v>362</v>
      </c>
      <c r="J2016" s="211"/>
      <c r="K2016" s="211"/>
      <c r="L2016" s="211"/>
      <c r="M2016" s="211"/>
      <c r="N2016" s="211"/>
      <c r="O2016" s="210">
        <f t="shared" si="3"/>
        <v>1419</v>
      </c>
      <c r="P2016" s="215">
        <v>44514</v>
      </c>
      <c r="Q2016" s="210" t="s">
        <v>5442</v>
      </c>
      <c r="R2016" s="210" t="s">
        <v>5360</v>
      </c>
      <c r="S2016" s="210"/>
      <c r="U2016" s="736" t="s">
        <v>4921</v>
      </c>
      <c r="V2016" s="297"/>
      <c r="W2016" s="139"/>
      <c r="X2016" s="260">
        <v>2500000</v>
      </c>
      <c r="Y2016" s="139"/>
      <c r="Z2016" s="297"/>
      <c r="AA2016" s="298">
        <v>5.0000000000000001E-4</v>
      </c>
      <c r="AB2016" s="210"/>
      <c r="AC2016" s="573"/>
      <c r="AD2016" s="610"/>
      <c r="AE2016" s="610"/>
      <c r="AF2016" s="610"/>
      <c r="AG2016" s="1741"/>
      <c r="AH2016" s="210">
        <f t="shared" si="4"/>
        <v>1419</v>
      </c>
      <c r="AI2016" s="1917" t="s">
        <v>5414</v>
      </c>
      <c r="AJ2016" s="1918" t="s">
        <v>5428</v>
      </c>
      <c r="AK2016" s="210"/>
      <c r="AL2016" s="210"/>
      <c r="AM2016" s="210"/>
      <c r="AN2016" s="210"/>
      <c r="AO2016" s="213"/>
      <c r="AP2016" s="210"/>
      <c r="AQ2016" s="214"/>
      <c r="AR2016" s="212"/>
      <c r="AS2016" s="210"/>
      <c r="AT2016" s="210"/>
      <c r="AU2016" s="210"/>
    </row>
    <row r="2017" spans="1:47" s="209" customFormat="1" ht="18" thickTop="1" thickBot="1" x14ac:dyDescent="0.25">
      <c r="A2017" s="105"/>
      <c r="B2017" s="1967"/>
      <c r="C2017" s="1918"/>
      <c r="D2017" s="2688"/>
      <c r="E2017" s="210" t="s">
        <v>328</v>
      </c>
      <c r="F2017" s="1591" t="s">
        <v>5317</v>
      </c>
      <c r="G2017" s="2079">
        <v>50292501</v>
      </c>
      <c r="H2017" s="211" t="s">
        <v>5457</v>
      </c>
      <c r="I2017" s="211">
        <f t="shared" si="2"/>
        <v>363</v>
      </c>
      <c r="J2017" s="211"/>
      <c r="K2017" s="211"/>
      <c r="L2017" s="211"/>
      <c r="M2017" s="211"/>
      <c r="N2017" s="211"/>
      <c r="O2017" s="210">
        <f t="shared" si="3"/>
        <v>1420</v>
      </c>
      <c r="P2017" s="215">
        <v>44514</v>
      </c>
      <c r="Q2017" s="210" t="s">
        <v>5443</v>
      </c>
      <c r="R2017" s="210" t="s">
        <v>5360</v>
      </c>
      <c r="S2017" s="210"/>
      <c r="U2017" s="736" t="s">
        <v>4921</v>
      </c>
      <c r="V2017" s="297"/>
      <c r="W2017" s="139"/>
      <c r="X2017" s="260">
        <v>2500000</v>
      </c>
      <c r="Y2017" s="139"/>
      <c r="Z2017" s="297"/>
      <c r="AA2017" s="298">
        <v>5.0000000000000001E-4</v>
      </c>
      <c r="AB2017" s="210"/>
      <c r="AC2017" s="573"/>
      <c r="AD2017" s="610"/>
      <c r="AE2017" s="610"/>
      <c r="AF2017" s="610"/>
      <c r="AG2017" s="1741"/>
      <c r="AH2017" s="210">
        <f t="shared" si="4"/>
        <v>1420</v>
      </c>
      <c r="AI2017" s="1917" t="s">
        <v>5415</v>
      </c>
      <c r="AJ2017" s="1918" t="s">
        <v>5429</v>
      </c>
      <c r="AK2017" s="210"/>
      <c r="AL2017" s="210"/>
      <c r="AM2017" s="210"/>
      <c r="AN2017" s="210"/>
      <c r="AO2017" s="213"/>
      <c r="AP2017" s="210"/>
      <c r="AQ2017" s="214"/>
      <c r="AR2017" s="212"/>
      <c r="AS2017" s="210"/>
      <c r="AT2017" s="210"/>
      <c r="AU2017" s="210"/>
    </row>
    <row r="2018" spans="1:47" s="209" customFormat="1" ht="18" thickTop="1" thickBot="1" x14ac:dyDescent="0.25">
      <c r="A2018" s="105"/>
      <c r="B2018" s="1967"/>
      <c r="C2018" s="1918"/>
      <c r="D2018" s="2688"/>
      <c r="E2018" s="210" t="s">
        <v>328</v>
      </c>
      <c r="F2018" s="1591" t="s">
        <v>5317</v>
      </c>
      <c r="G2018" s="2079">
        <v>50292502</v>
      </c>
      <c r="H2018" s="211" t="s">
        <v>5458</v>
      </c>
      <c r="I2018" s="211">
        <f t="shared" si="2"/>
        <v>364</v>
      </c>
      <c r="J2018" s="211"/>
      <c r="K2018" s="211"/>
      <c r="L2018" s="211"/>
      <c r="M2018" s="211"/>
      <c r="N2018" s="211"/>
      <c r="O2018" s="210">
        <f t="shared" si="3"/>
        <v>1421</v>
      </c>
      <c r="P2018" s="215">
        <v>44514</v>
      </c>
      <c r="Q2018" s="210" t="s">
        <v>5444</v>
      </c>
      <c r="R2018" s="210" t="s">
        <v>5360</v>
      </c>
      <c r="S2018" s="210"/>
      <c r="U2018" s="736" t="s">
        <v>4921</v>
      </c>
      <c r="V2018" s="297"/>
      <c r="W2018" s="139"/>
      <c r="X2018" s="260">
        <v>2500000</v>
      </c>
      <c r="Y2018" s="139"/>
      <c r="Z2018" s="297"/>
      <c r="AA2018" s="298">
        <v>5.0000000000000001E-4</v>
      </c>
      <c r="AB2018" s="210"/>
      <c r="AC2018" s="573"/>
      <c r="AD2018" s="610"/>
      <c r="AE2018" s="610"/>
      <c r="AF2018" s="610"/>
      <c r="AG2018" s="1741"/>
      <c r="AH2018" s="210">
        <f t="shared" si="4"/>
        <v>1421</v>
      </c>
      <c r="AI2018" s="1917" t="s">
        <v>5416</v>
      </c>
      <c r="AJ2018" s="1918" t="s">
        <v>5430</v>
      </c>
      <c r="AK2018" s="210"/>
      <c r="AL2018" s="210"/>
      <c r="AM2018" s="210"/>
      <c r="AN2018" s="210"/>
      <c r="AO2018" s="213"/>
      <c r="AP2018" s="210"/>
      <c r="AQ2018" s="214"/>
      <c r="AR2018" s="212"/>
      <c r="AS2018" s="210"/>
      <c r="AT2018" s="210"/>
      <c r="AU2018" s="210"/>
    </row>
    <row r="2019" spans="1:47" s="209" customFormat="1" ht="18" thickTop="1" thickBot="1" x14ac:dyDescent="0.25">
      <c r="A2019" s="105"/>
      <c r="B2019" s="1967"/>
      <c r="C2019" s="1918"/>
      <c r="D2019" s="2688"/>
      <c r="E2019" s="210" t="s">
        <v>328</v>
      </c>
      <c r="F2019" s="1591" t="s">
        <v>5317</v>
      </c>
      <c r="G2019" s="2079">
        <v>50292503</v>
      </c>
      <c r="H2019" s="211" t="s">
        <v>5459</v>
      </c>
      <c r="I2019" s="211">
        <f t="shared" si="2"/>
        <v>365</v>
      </c>
      <c r="J2019" s="211"/>
      <c r="K2019" s="211"/>
      <c r="L2019" s="211"/>
      <c r="M2019" s="211"/>
      <c r="N2019" s="211"/>
      <c r="O2019" s="210">
        <f t="shared" si="3"/>
        <v>1422</v>
      </c>
      <c r="P2019" s="215">
        <v>44514</v>
      </c>
      <c r="Q2019" s="210" t="s">
        <v>5445</v>
      </c>
      <c r="R2019" s="210" t="s">
        <v>5360</v>
      </c>
      <c r="S2019" s="210"/>
      <c r="U2019" s="736" t="s">
        <v>4921</v>
      </c>
      <c r="V2019" s="297"/>
      <c r="W2019" s="139"/>
      <c r="X2019" s="260">
        <v>2500000</v>
      </c>
      <c r="Y2019" s="139"/>
      <c r="Z2019" s="297"/>
      <c r="AA2019" s="298">
        <v>5.0000000000000001E-4</v>
      </c>
      <c r="AB2019" s="210"/>
      <c r="AC2019" s="573"/>
      <c r="AD2019" s="610"/>
      <c r="AE2019" s="610"/>
      <c r="AF2019" s="610"/>
      <c r="AG2019" s="1741"/>
      <c r="AH2019" s="210">
        <f t="shared" si="4"/>
        <v>1422</v>
      </c>
      <c r="AI2019" s="1917" t="s">
        <v>5417</v>
      </c>
      <c r="AJ2019" s="1918" t="s">
        <v>5431</v>
      </c>
      <c r="AK2019" s="210"/>
      <c r="AL2019" s="210"/>
      <c r="AM2019" s="210"/>
      <c r="AN2019" s="210"/>
      <c r="AO2019" s="213"/>
      <c r="AP2019" s="210"/>
      <c r="AQ2019" s="214"/>
      <c r="AR2019" s="212"/>
      <c r="AS2019" s="210"/>
      <c r="AT2019" s="210"/>
      <c r="AU2019" s="210"/>
    </row>
    <row r="2020" spans="1:47" s="209" customFormat="1" ht="18" thickTop="1" thickBot="1" x14ac:dyDescent="0.25">
      <c r="A2020" s="105"/>
      <c r="B2020" s="1967"/>
      <c r="C2020" s="1918"/>
      <c r="D2020" s="2688"/>
      <c r="E2020" s="210" t="s">
        <v>328</v>
      </c>
      <c r="F2020" s="1591" t="s">
        <v>5317</v>
      </c>
      <c r="G2020" s="1576">
        <v>50299986</v>
      </c>
      <c r="H2020" s="211" t="s">
        <v>5460</v>
      </c>
      <c r="I2020" s="211">
        <f t="shared" si="2"/>
        <v>366</v>
      </c>
      <c r="J2020" s="211"/>
      <c r="K2020" s="211"/>
      <c r="L2020" s="211"/>
      <c r="M2020" s="211"/>
      <c r="N2020" s="211"/>
      <c r="O2020" s="210">
        <f t="shared" si="3"/>
        <v>1423</v>
      </c>
      <c r="P2020" s="215">
        <v>44514</v>
      </c>
      <c r="Q2020" s="210" t="s">
        <v>5446</v>
      </c>
      <c r="R2020" s="210" t="s">
        <v>5360</v>
      </c>
      <c r="S2020" s="210"/>
      <c r="U2020" s="736" t="s">
        <v>4921</v>
      </c>
      <c r="V2020" s="297"/>
      <c r="W2020" s="139"/>
      <c r="X2020" s="260">
        <v>2500000</v>
      </c>
      <c r="Y2020" s="139"/>
      <c r="Z2020" s="297"/>
      <c r="AA2020" s="298">
        <v>5.0000000000000001E-4</v>
      </c>
      <c r="AB2020" s="210"/>
      <c r="AC2020" s="573"/>
      <c r="AD2020" s="610"/>
      <c r="AE2020" s="610"/>
      <c r="AF2020" s="610"/>
      <c r="AG2020" s="1741"/>
      <c r="AH2020" s="210">
        <f t="shared" si="4"/>
        <v>1423</v>
      </c>
      <c r="AI2020" s="1917" t="s">
        <v>5418</v>
      </c>
      <c r="AJ2020" s="1918" t="s">
        <v>5432</v>
      </c>
      <c r="AK2020" s="210"/>
      <c r="AL2020" s="210"/>
      <c r="AM2020" s="210"/>
      <c r="AN2020" s="210"/>
      <c r="AO2020" s="213"/>
      <c r="AP2020" s="210"/>
      <c r="AQ2020" s="214"/>
      <c r="AR2020" s="212"/>
      <c r="AS2020" s="210"/>
      <c r="AT2020" s="210"/>
      <c r="AU2020" s="210"/>
    </row>
    <row r="2021" spans="1:47" s="209" customFormat="1" ht="18" thickTop="1" thickBot="1" x14ac:dyDescent="0.25">
      <c r="A2021" s="105"/>
      <c r="B2021" s="1967"/>
      <c r="C2021" s="1918"/>
      <c r="D2021" s="2688"/>
      <c r="E2021" s="210" t="s">
        <v>328</v>
      </c>
      <c r="F2021" s="1591" t="s">
        <v>5317</v>
      </c>
      <c r="G2021" s="2079">
        <v>50292505</v>
      </c>
      <c r="H2021" s="211" t="s">
        <v>5461</v>
      </c>
      <c r="I2021" s="211">
        <f t="shared" si="2"/>
        <v>367</v>
      </c>
      <c r="J2021" s="211"/>
      <c r="K2021" s="211"/>
      <c r="L2021" s="211"/>
      <c r="M2021" s="211"/>
      <c r="N2021" s="211"/>
      <c r="O2021" s="210">
        <f t="shared" si="3"/>
        <v>1424</v>
      </c>
      <c r="P2021" s="215">
        <v>44514</v>
      </c>
      <c r="Q2021" s="210" t="s">
        <v>5447</v>
      </c>
      <c r="R2021" s="210" t="s">
        <v>5360</v>
      </c>
      <c r="S2021" s="210"/>
      <c r="U2021" s="736" t="s">
        <v>4921</v>
      </c>
      <c r="V2021" s="297"/>
      <c r="W2021" s="139"/>
      <c r="X2021" s="260">
        <v>2500000</v>
      </c>
      <c r="Y2021" s="139"/>
      <c r="Z2021" s="297"/>
      <c r="AA2021" s="298">
        <v>5.0000000000000001E-4</v>
      </c>
      <c r="AB2021" s="210"/>
      <c r="AC2021" s="573"/>
      <c r="AD2021" s="610"/>
      <c r="AE2021" s="610"/>
      <c r="AF2021" s="610"/>
      <c r="AG2021" s="1741"/>
      <c r="AH2021" s="210">
        <f t="shared" si="4"/>
        <v>1424</v>
      </c>
      <c r="AI2021" s="1917" t="s">
        <v>5419</v>
      </c>
      <c r="AJ2021" s="1918" t="s">
        <v>5433</v>
      </c>
      <c r="AK2021" s="210"/>
      <c r="AL2021" s="210"/>
      <c r="AM2021" s="210"/>
      <c r="AN2021" s="210"/>
      <c r="AO2021" s="213"/>
      <c r="AP2021" s="210"/>
      <c r="AQ2021" s="214"/>
      <c r="AR2021" s="212"/>
      <c r="AS2021" s="210"/>
      <c r="AT2021" s="210"/>
      <c r="AU2021" s="210"/>
    </row>
    <row r="2022" spans="1:47" s="209" customFormat="1" ht="18" thickTop="1" thickBot="1" x14ac:dyDescent="0.25">
      <c r="A2022" s="105"/>
      <c r="B2022" s="1967"/>
      <c r="C2022" s="1918"/>
      <c r="D2022" s="2688"/>
      <c r="E2022" s="210" t="s">
        <v>328</v>
      </c>
      <c r="F2022" s="1591" t="s">
        <v>5317</v>
      </c>
      <c r="G2022" s="2079">
        <v>50292506</v>
      </c>
      <c r="H2022" s="211" t="s">
        <v>5462</v>
      </c>
      <c r="I2022" s="211">
        <f t="shared" si="2"/>
        <v>368</v>
      </c>
      <c r="J2022" s="211"/>
      <c r="K2022" s="211"/>
      <c r="L2022" s="211"/>
      <c r="M2022" s="211"/>
      <c r="N2022" s="211"/>
      <c r="O2022" s="210">
        <f t="shared" si="3"/>
        <v>1425</v>
      </c>
      <c r="P2022" s="215">
        <v>44514</v>
      </c>
      <c r="Q2022" s="210" t="s">
        <v>5448</v>
      </c>
      <c r="R2022" s="210" t="s">
        <v>5360</v>
      </c>
      <c r="S2022" s="210"/>
      <c r="U2022" s="736" t="s">
        <v>4921</v>
      </c>
      <c r="V2022" s="297"/>
      <c r="W2022" s="139"/>
      <c r="X2022" s="260">
        <v>2500000</v>
      </c>
      <c r="Y2022" s="139"/>
      <c r="Z2022" s="297"/>
      <c r="AA2022" s="298">
        <v>5.0000000000000001E-4</v>
      </c>
      <c r="AB2022" s="210"/>
      <c r="AC2022" s="573"/>
      <c r="AD2022" s="610"/>
      <c r="AE2022" s="610"/>
      <c r="AF2022" s="610"/>
      <c r="AG2022" s="1741"/>
      <c r="AH2022" s="210">
        <f t="shared" si="4"/>
        <v>1425</v>
      </c>
      <c r="AI2022" s="1917" t="s">
        <v>5420</v>
      </c>
      <c r="AJ2022" s="1918" t="s">
        <v>5434</v>
      </c>
      <c r="AK2022" s="210"/>
      <c r="AL2022" s="210"/>
      <c r="AM2022" s="210"/>
      <c r="AN2022" s="210"/>
      <c r="AO2022" s="213"/>
      <c r="AP2022" s="210"/>
      <c r="AQ2022" s="214"/>
      <c r="AR2022" s="212"/>
      <c r="AS2022" s="210"/>
      <c r="AT2022" s="210"/>
      <c r="AU2022" s="210"/>
    </row>
    <row r="2023" spans="1:47" s="209" customFormat="1" ht="18" thickTop="1" thickBot="1" x14ac:dyDescent="0.25">
      <c r="A2023" s="105"/>
      <c r="B2023" s="1967"/>
      <c r="C2023" s="1918"/>
      <c r="D2023" s="2688"/>
      <c r="E2023" s="210" t="s">
        <v>328</v>
      </c>
      <c r="F2023" s="1591" t="s">
        <v>5317</v>
      </c>
      <c r="G2023" s="2079">
        <v>50292508</v>
      </c>
      <c r="H2023" s="211" t="s">
        <v>5463</v>
      </c>
      <c r="I2023" s="211">
        <f t="shared" si="2"/>
        <v>369</v>
      </c>
      <c r="J2023" s="211"/>
      <c r="K2023" s="211"/>
      <c r="L2023" s="211"/>
      <c r="M2023" s="211"/>
      <c r="N2023" s="211"/>
      <c r="O2023" s="210">
        <f t="shared" si="3"/>
        <v>1426</v>
      </c>
      <c r="P2023" s="215">
        <v>44514</v>
      </c>
      <c r="Q2023" s="210" t="s">
        <v>5449</v>
      </c>
      <c r="R2023" s="210" t="s">
        <v>5360</v>
      </c>
      <c r="S2023" s="210"/>
      <c r="U2023" s="736" t="s">
        <v>4921</v>
      </c>
      <c r="V2023" s="297"/>
      <c r="W2023" s="139"/>
      <c r="X2023" s="260">
        <v>2500000</v>
      </c>
      <c r="Y2023" s="139"/>
      <c r="Z2023" s="297"/>
      <c r="AA2023" s="298">
        <v>5.0000000000000001E-4</v>
      </c>
      <c r="AB2023" s="210"/>
      <c r="AC2023" s="573"/>
      <c r="AD2023" s="610"/>
      <c r="AE2023" s="610"/>
      <c r="AF2023" s="610"/>
      <c r="AG2023" s="1741"/>
      <c r="AH2023" s="210">
        <f t="shared" si="4"/>
        <v>1426</v>
      </c>
      <c r="AI2023" s="1917" t="s">
        <v>5421</v>
      </c>
      <c r="AJ2023" s="1918" t="s">
        <v>5435</v>
      </c>
      <c r="AK2023" s="210"/>
      <c r="AL2023" s="210"/>
      <c r="AM2023" s="210"/>
      <c r="AN2023" s="210"/>
      <c r="AO2023" s="213"/>
      <c r="AP2023" s="210"/>
      <c r="AQ2023" s="214"/>
      <c r="AR2023" s="212"/>
      <c r="AS2023" s="210"/>
      <c r="AT2023" s="210"/>
      <c r="AU2023" s="210"/>
    </row>
    <row r="2024" spans="1:47" s="209" customFormat="1" ht="18" thickTop="1" thickBot="1" x14ac:dyDescent="0.25">
      <c r="A2024" s="105"/>
      <c r="B2024" s="1967"/>
      <c r="C2024" s="1918" t="s">
        <v>5436</v>
      </c>
      <c r="D2024" s="2688"/>
      <c r="E2024" s="210" t="s">
        <v>328</v>
      </c>
      <c r="F2024" s="1591" t="s">
        <v>5317</v>
      </c>
      <c r="G2024" s="2079">
        <v>50292509</v>
      </c>
      <c r="H2024" s="211" t="s">
        <v>5464</v>
      </c>
      <c r="I2024" s="211">
        <f t="shared" si="2"/>
        <v>370</v>
      </c>
      <c r="J2024" s="211"/>
      <c r="K2024" s="211"/>
      <c r="L2024" s="211"/>
      <c r="M2024" s="211"/>
      <c r="N2024" s="211"/>
      <c r="O2024" s="210">
        <f t="shared" si="3"/>
        <v>1427</v>
      </c>
      <c r="P2024" s="215">
        <v>44514</v>
      </c>
      <c r="Q2024" s="210" t="s">
        <v>5450</v>
      </c>
      <c r="R2024" s="210" t="s">
        <v>5360</v>
      </c>
      <c r="S2024" s="210"/>
      <c r="U2024" s="736" t="s">
        <v>4921</v>
      </c>
      <c r="V2024" s="297"/>
      <c r="W2024" s="139"/>
      <c r="X2024" s="260">
        <v>2500000</v>
      </c>
      <c r="Y2024" s="139"/>
      <c r="Z2024" s="297"/>
      <c r="AA2024" s="298">
        <v>5.0000000000000001E-4</v>
      </c>
      <c r="AB2024" s="210"/>
      <c r="AC2024" s="573"/>
      <c r="AD2024" s="610"/>
      <c r="AE2024" s="610"/>
      <c r="AF2024" s="610"/>
      <c r="AG2024" s="1741"/>
      <c r="AH2024" s="210">
        <f t="shared" si="4"/>
        <v>1427</v>
      </c>
      <c r="AI2024" s="1917" t="s">
        <v>5422</v>
      </c>
      <c r="AJ2024" s="1918" t="s">
        <v>5436</v>
      </c>
      <c r="AK2024" s="210"/>
      <c r="AL2024" s="210"/>
      <c r="AM2024" s="210"/>
      <c r="AN2024" s="210"/>
      <c r="AO2024" s="213"/>
      <c r="AP2024" s="210"/>
      <c r="AQ2024" s="214"/>
      <c r="AR2024" s="212"/>
      <c r="AS2024" s="210"/>
      <c r="AT2024" s="210"/>
      <c r="AU2024" s="210"/>
    </row>
    <row r="2025" spans="1:47" s="209" customFormat="1" ht="18" thickTop="1" thickBot="1" x14ac:dyDescent="0.25">
      <c r="A2025" s="105"/>
      <c r="B2025" s="1967"/>
      <c r="C2025" s="1918"/>
      <c r="D2025" s="2688"/>
      <c r="E2025" s="210" t="s">
        <v>328</v>
      </c>
      <c r="F2025" s="1591" t="s">
        <v>5317</v>
      </c>
      <c r="G2025" s="2079">
        <v>50292510</v>
      </c>
      <c r="H2025" s="211" t="s">
        <v>5465</v>
      </c>
      <c r="I2025" s="211">
        <f t="shared" si="2"/>
        <v>371</v>
      </c>
      <c r="J2025" s="211"/>
      <c r="K2025" s="211"/>
      <c r="L2025" s="211"/>
      <c r="M2025" s="211"/>
      <c r="N2025" s="211"/>
      <c r="O2025" s="210">
        <f t="shared" si="3"/>
        <v>1428</v>
      </c>
      <c r="P2025" s="215">
        <v>44514</v>
      </c>
      <c r="Q2025" s="210" t="s">
        <v>5451</v>
      </c>
      <c r="R2025" s="210" t="s">
        <v>5360</v>
      </c>
      <c r="S2025" s="210"/>
      <c r="U2025" s="736" t="s">
        <v>4921</v>
      </c>
      <c r="V2025" s="297"/>
      <c r="W2025" s="139"/>
      <c r="X2025" s="260">
        <v>2500000</v>
      </c>
      <c r="Y2025" s="139"/>
      <c r="Z2025" s="297"/>
      <c r="AA2025" s="298">
        <v>5.0000000000000001E-4</v>
      </c>
      <c r="AB2025" s="210"/>
      <c r="AC2025" s="573"/>
      <c r="AD2025" s="610"/>
      <c r="AE2025" s="610"/>
      <c r="AF2025" s="610"/>
      <c r="AG2025" s="1741"/>
      <c r="AH2025" s="210">
        <f t="shared" si="4"/>
        <v>1428</v>
      </c>
      <c r="AI2025" s="1917" t="s">
        <v>5423</v>
      </c>
      <c r="AJ2025" s="1918" t="s">
        <v>5437</v>
      </c>
      <c r="AK2025" s="210"/>
      <c r="AL2025" s="210"/>
      <c r="AM2025" s="210"/>
      <c r="AN2025" s="210"/>
      <c r="AO2025" s="213"/>
      <c r="AP2025" s="210"/>
      <c r="AQ2025" s="214"/>
      <c r="AR2025" s="212"/>
      <c r="AS2025" s="210"/>
      <c r="AT2025" s="210"/>
      <c r="AU2025" s="210"/>
    </row>
    <row r="2026" spans="1:47" ht="16" thickTop="1" x14ac:dyDescent="0.2"/>
    <row r="2027" spans="1:47" s="1727" customFormat="1" ht="17" thickBot="1" x14ac:dyDescent="0.25">
      <c r="A2027" s="444"/>
      <c r="B2027" s="2080"/>
      <c r="C2027" s="2081"/>
      <c r="D2027" s="2681" t="s">
        <v>5482</v>
      </c>
      <c r="E2027" s="1280" t="s">
        <v>328</v>
      </c>
      <c r="F2027" s="1592" t="s">
        <v>5317</v>
      </c>
      <c r="G2027" s="1280">
        <v>50455853</v>
      </c>
      <c r="H2027" s="1718" t="s">
        <v>5469</v>
      </c>
      <c r="I2027" s="1718">
        <v>372</v>
      </c>
      <c r="J2027" s="1718"/>
      <c r="K2027" s="1718"/>
      <c r="L2027" s="1718"/>
      <c r="M2027" s="1718"/>
      <c r="N2027" s="1718"/>
      <c r="O2027" s="1280">
        <v>1429</v>
      </c>
      <c r="P2027" s="1720">
        <v>44516</v>
      </c>
      <c r="Q2027" s="1280" t="s">
        <v>5466</v>
      </c>
      <c r="R2027" s="1280" t="s">
        <v>5360</v>
      </c>
      <c r="S2027" s="1280"/>
      <c r="U2027" s="2082" t="s">
        <v>4921</v>
      </c>
      <c r="V2027" s="445"/>
      <c r="W2027" s="441"/>
      <c r="X2027" s="624">
        <v>2500000</v>
      </c>
      <c r="Y2027" s="441"/>
      <c r="Z2027" s="445"/>
      <c r="AA2027" s="1281">
        <v>5.0000000000000001E-4</v>
      </c>
      <c r="AB2027" s="1280"/>
      <c r="AC2027" s="1722"/>
      <c r="AD2027" s="1491"/>
      <c r="AE2027" s="1491"/>
      <c r="AF2027" s="1491"/>
      <c r="AG2027" s="1742"/>
      <c r="AH2027" s="1280">
        <f>AH2026+1</f>
        <v>1</v>
      </c>
      <c r="AI2027" s="2083" t="s">
        <v>5467</v>
      </c>
      <c r="AJ2027" s="2081" t="s">
        <v>5468</v>
      </c>
      <c r="AK2027" s="1280"/>
      <c r="AL2027" s="1280"/>
      <c r="AM2027" s="1280"/>
      <c r="AN2027" s="1280"/>
      <c r="AO2027" s="1725"/>
      <c r="AP2027" s="1280"/>
      <c r="AQ2027" s="1726"/>
      <c r="AR2027" s="1721"/>
      <c r="AS2027" s="1280"/>
      <c r="AT2027" s="1280"/>
      <c r="AU2027" s="1280"/>
    </row>
    <row r="2028" spans="1:47" s="1727" customFormat="1" ht="18" thickTop="1" thickBot="1" x14ac:dyDescent="0.25">
      <c r="A2028" s="444"/>
      <c r="B2028" s="2080"/>
      <c r="C2028" s="2081"/>
      <c r="D2028" s="2682"/>
      <c r="E2028" s="1280" t="s">
        <v>328</v>
      </c>
      <c r="F2028" s="1592" t="s">
        <v>5317</v>
      </c>
      <c r="G2028" s="1280">
        <v>50455854</v>
      </c>
      <c r="H2028" s="1718" t="s">
        <v>5479</v>
      </c>
      <c r="I2028" s="1718">
        <v>373</v>
      </c>
      <c r="J2028" s="1718"/>
      <c r="K2028" s="1718"/>
      <c r="L2028" s="1718"/>
      <c r="M2028" s="1718"/>
      <c r="N2028" s="1718"/>
      <c r="O2028" s="1280">
        <v>1430</v>
      </c>
      <c r="P2028" s="1720">
        <v>44516</v>
      </c>
      <c r="Q2028" s="1280" t="s">
        <v>5476</v>
      </c>
      <c r="R2028" s="1280" t="s">
        <v>5360</v>
      </c>
      <c r="S2028" s="1280"/>
      <c r="U2028" s="2082" t="s">
        <v>4921</v>
      </c>
      <c r="V2028" s="445"/>
      <c r="W2028" s="441"/>
      <c r="X2028" s="624">
        <v>2500000</v>
      </c>
      <c r="Y2028" s="441"/>
      <c r="Z2028" s="445"/>
      <c r="AA2028" s="1281">
        <v>5.0000000000000001E-4</v>
      </c>
      <c r="AB2028" s="1280"/>
      <c r="AC2028" s="1722"/>
      <c r="AD2028" s="1491"/>
      <c r="AE2028" s="1491"/>
      <c r="AF2028" s="1491"/>
      <c r="AG2028" s="1742"/>
      <c r="AH2028" s="1280">
        <f>AH2027+1</f>
        <v>2</v>
      </c>
      <c r="AI2028" s="2083" t="s">
        <v>5470</v>
      </c>
      <c r="AJ2028" s="2081" t="s">
        <v>5473</v>
      </c>
      <c r="AK2028" s="1280"/>
      <c r="AL2028" s="1280"/>
      <c r="AM2028" s="1280"/>
      <c r="AN2028" s="1280"/>
      <c r="AO2028" s="1725"/>
      <c r="AP2028" s="1280"/>
      <c r="AQ2028" s="1726"/>
      <c r="AR2028" s="1721"/>
      <c r="AS2028" s="1280"/>
      <c r="AT2028" s="1280"/>
      <c r="AU2028" s="1280"/>
    </row>
    <row r="2029" spans="1:47" s="1727" customFormat="1" ht="18" thickTop="1" thickBot="1" x14ac:dyDescent="0.25">
      <c r="A2029" s="444"/>
      <c r="B2029" s="2080"/>
      <c r="C2029" s="2081"/>
      <c r="D2029" s="2682"/>
      <c r="E2029" s="1280" t="s">
        <v>328</v>
      </c>
      <c r="F2029" s="1592" t="s">
        <v>5317</v>
      </c>
      <c r="G2029" s="1280">
        <v>50455867</v>
      </c>
      <c r="H2029" s="1718" t="s">
        <v>5480</v>
      </c>
      <c r="I2029" s="1718">
        <v>374</v>
      </c>
      <c r="J2029" s="1718"/>
      <c r="K2029" s="1718"/>
      <c r="L2029" s="1718"/>
      <c r="M2029" s="1718"/>
      <c r="N2029" s="1718"/>
      <c r="O2029" s="1280">
        <v>1431</v>
      </c>
      <c r="P2029" s="1720">
        <v>44516</v>
      </c>
      <c r="Q2029" s="1280" t="s">
        <v>5477</v>
      </c>
      <c r="R2029" s="1280" t="s">
        <v>5360</v>
      </c>
      <c r="S2029" s="1280"/>
      <c r="U2029" s="2082" t="s">
        <v>4921</v>
      </c>
      <c r="V2029" s="445"/>
      <c r="W2029" s="441"/>
      <c r="X2029" s="624">
        <v>2500000</v>
      </c>
      <c r="Y2029" s="441"/>
      <c r="Z2029" s="445"/>
      <c r="AA2029" s="1281">
        <v>5.0000000000000001E-4</v>
      </c>
      <c r="AB2029" s="1280"/>
      <c r="AC2029" s="1722"/>
      <c r="AD2029" s="1491"/>
      <c r="AE2029" s="1491"/>
      <c r="AF2029" s="1491"/>
      <c r="AG2029" s="1742"/>
      <c r="AH2029" s="1280">
        <f>AH2028+1</f>
        <v>3</v>
      </c>
      <c r="AI2029" s="2083" t="s">
        <v>5471</v>
      </c>
      <c r="AJ2029" s="2081" t="s">
        <v>5474</v>
      </c>
      <c r="AK2029" s="1280"/>
      <c r="AL2029" s="1280"/>
      <c r="AM2029" s="1280"/>
      <c r="AN2029" s="1280"/>
      <c r="AO2029" s="1725"/>
      <c r="AP2029" s="1280"/>
      <c r="AQ2029" s="1726"/>
      <c r="AR2029" s="1721"/>
      <c r="AS2029" s="1280"/>
      <c r="AT2029" s="1280"/>
      <c r="AU2029" s="1280"/>
    </row>
    <row r="2030" spans="1:47" s="1727" customFormat="1" ht="18" thickTop="1" thickBot="1" x14ac:dyDescent="0.25">
      <c r="A2030" s="444"/>
      <c r="B2030" s="2080"/>
      <c r="C2030" s="2081"/>
      <c r="D2030" s="2683"/>
      <c r="E2030" s="1280" t="s">
        <v>328</v>
      </c>
      <c r="F2030" s="1592" t="s">
        <v>5317</v>
      </c>
      <c r="G2030" s="1280">
        <v>50455882</v>
      </c>
      <c r="H2030" s="1718" t="s">
        <v>5481</v>
      </c>
      <c r="I2030" s="1718">
        <v>375</v>
      </c>
      <c r="J2030" s="1718"/>
      <c r="K2030" s="1718"/>
      <c r="L2030" s="1718"/>
      <c r="M2030" s="1718"/>
      <c r="N2030" s="1718"/>
      <c r="O2030" s="1280">
        <v>1432</v>
      </c>
      <c r="P2030" s="1720">
        <v>44516</v>
      </c>
      <c r="Q2030" s="1280" t="s">
        <v>5478</v>
      </c>
      <c r="R2030" s="1280" t="s">
        <v>5360</v>
      </c>
      <c r="S2030" s="1280"/>
      <c r="U2030" s="2082" t="s">
        <v>4921</v>
      </c>
      <c r="V2030" s="445"/>
      <c r="W2030" s="441"/>
      <c r="X2030" s="624">
        <v>2500000</v>
      </c>
      <c r="Y2030" s="441"/>
      <c r="Z2030" s="445"/>
      <c r="AA2030" s="1281">
        <v>5.0000000000000001E-4</v>
      </c>
      <c r="AB2030" s="1280"/>
      <c r="AC2030" s="1722"/>
      <c r="AD2030" s="1491"/>
      <c r="AE2030" s="1491"/>
      <c r="AF2030" s="1491"/>
      <c r="AG2030" s="1742"/>
      <c r="AH2030" s="1280">
        <f>AH2029+1</f>
        <v>4</v>
      </c>
      <c r="AI2030" s="2083" t="s">
        <v>5472</v>
      </c>
      <c r="AJ2030" s="2081" t="s">
        <v>5475</v>
      </c>
      <c r="AK2030" s="1280"/>
      <c r="AL2030" s="1280"/>
      <c r="AM2030" s="1280"/>
      <c r="AN2030" s="1280"/>
      <c r="AO2030" s="1725"/>
      <c r="AP2030" s="1280"/>
      <c r="AQ2030" s="1726"/>
      <c r="AR2030" s="1721"/>
      <c r="AS2030" s="1280"/>
      <c r="AT2030" s="1280"/>
      <c r="AU2030" s="1280"/>
    </row>
    <row r="2031" spans="1:47" ht="16" thickTop="1" x14ac:dyDescent="0.2"/>
    <row r="2032" spans="1:47" s="209" customFormat="1" ht="17" thickBot="1" x14ac:dyDescent="0.25">
      <c r="A2032" s="105"/>
      <c r="B2032" s="1971"/>
      <c r="C2032" s="105" t="s">
        <v>4330</v>
      </c>
      <c r="D2032" s="1994" t="s">
        <v>2812</v>
      </c>
      <c r="E2032" s="210" t="s">
        <v>328</v>
      </c>
      <c r="F2032" s="1591" t="s">
        <v>5218</v>
      </c>
      <c r="G2032" s="139"/>
      <c r="H2032" s="211" t="s">
        <v>5484</v>
      </c>
      <c r="I2032" s="211"/>
      <c r="J2032" s="211"/>
      <c r="K2032" s="211"/>
      <c r="L2032" s="211"/>
      <c r="M2032" s="211"/>
      <c r="N2032" s="211"/>
      <c r="O2032" s="210">
        <v>1433</v>
      </c>
      <c r="P2032" s="215">
        <v>44518</v>
      </c>
      <c r="Q2032" s="210" t="s">
        <v>5483</v>
      </c>
      <c r="R2032" s="210" t="s">
        <v>5236</v>
      </c>
      <c r="S2032" s="210"/>
      <c r="U2032" s="1919" t="s">
        <v>5486</v>
      </c>
      <c r="V2032" s="297"/>
      <c r="W2032" s="139"/>
      <c r="X2032" s="260">
        <v>2500000</v>
      </c>
      <c r="Y2032" s="139"/>
      <c r="Z2032" s="297"/>
      <c r="AA2032" s="298">
        <v>5.0000000000000001E-4</v>
      </c>
      <c r="AB2032" s="210"/>
      <c r="AC2032" s="573"/>
      <c r="AD2032" s="610"/>
      <c r="AE2032" s="610"/>
      <c r="AF2032" s="610"/>
      <c r="AG2032" s="1741"/>
      <c r="AH2032" s="210">
        <v>1355</v>
      </c>
      <c r="AI2032" s="1926" t="s">
        <v>5207</v>
      </c>
      <c r="AJ2032" s="2084" t="s">
        <v>5485</v>
      </c>
      <c r="AK2032" s="210"/>
      <c r="AL2032" s="210"/>
      <c r="AM2032" s="210"/>
      <c r="AN2032" s="210"/>
      <c r="AO2032" s="213"/>
      <c r="AP2032" s="210"/>
      <c r="AQ2032" s="214"/>
      <c r="AR2032" s="212"/>
      <c r="AS2032" s="210"/>
      <c r="AT2032" s="210"/>
      <c r="AU2032" s="210"/>
    </row>
    <row r="2033" spans="1:47" s="209" customFormat="1" ht="18" thickTop="1" thickBot="1" x14ac:dyDescent="0.25">
      <c r="A2033" s="105"/>
      <c r="B2033" s="1967"/>
      <c r="C2033" s="2086" t="s">
        <v>5490</v>
      </c>
      <c r="D2033" s="1994"/>
      <c r="E2033" s="210" t="s">
        <v>105</v>
      </c>
      <c r="F2033" s="1591" t="s">
        <v>4343</v>
      </c>
      <c r="G2033" s="210">
        <v>50744329</v>
      </c>
      <c r="H2033" s="211" t="s">
        <v>5488</v>
      </c>
      <c r="I2033" s="211"/>
      <c r="J2033" s="211"/>
      <c r="K2033" s="211"/>
      <c r="L2033" s="211"/>
      <c r="M2033" s="211"/>
      <c r="N2033" s="211"/>
      <c r="O2033" s="210">
        <f>O2032+1</f>
        <v>1434</v>
      </c>
      <c r="P2033" s="215">
        <v>44521</v>
      </c>
      <c r="Q2033" s="210" t="s">
        <v>5487</v>
      </c>
      <c r="R2033" s="210" t="s">
        <v>5444</v>
      </c>
      <c r="S2033" s="210"/>
      <c r="U2033" s="736" t="s">
        <v>4921</v>
      </c>
      <c r="V2033" s="2085" t="s">
        <v>18</v>
      </c>
      <c r="W2033" s="325">
        <v>10</v>
      </c>
      <c r="X2033" s="324" t="s">
        <v>5489</v>
      </c>
      <c r="Y2033" s="139"/>
      <c r="Z2033" s="297"/>
      <c r="AA2033" s="298">
        <v>5.0000000000000001E-4</v>
      </c>
      <c r="AB2033" s="210"/>
      <c r="AC2033" s="573"/>
      <c r="AD2033" s="610"/>
      <c r="AE2033" s="610"/>
      <c r="AF2033" s="610"/>
      <c r="AG2033" s="1741"/>
      <c r="AH2033" s="210">
        <f>AH2032+1</f>
        <v>1356</v>
      </c>
      <c r="AI2033" s="1925" t="s">
        <v>5416</v>
      </c>
      <c r="AJ2033" s="1923" t="s">
        <v>5497</v>
      </c>
      <c r="AK2033" s="210"/>
      <c r="AL2033" s="210"/>
      <c r="AM2033" s="210"/>
      <c r="AN2033" s="210"/>
      <c r="AO2033" s="213"/>
      <c r="AP2033" s="210"/>
      <c r="AQ2033" s="214"/>
      <c r="AR2033" s="212"/>
      <c r="AS2033" s="210"/>
      <c r="AT2033" s="210"/>
      <c r="AU2033" s="210"/>
    </row>
    <row r="2034" spans="1:47" s="209" customFormat="1" ht="18" thickTop="1" thickBot="1" x14ac:dyDescent="0.25">
      <c r="A2034" s="105"/>
      <c r="B2034" s="1967"/>
      <c r="C2034" s="2086" t="s">
        <v>5490</v>
      </c>
      <c r="D2034" s="1994"/>
      <c r="E2034" s="210" t="s">
        <v>105</v>
      </c>
      <c r="F2034" s="1591" t="s">
        <v>4343</v>
      </c>
      <c r="G2034" s="210">
        <v>50745823</v>
      </c>
      <c r="H2034" s="211" t="s">
        <v>5492</v>
      </c>
      <c r="I2034" s="211"/>
      <c r="J2034" s="211"/>
      <c r="K2034" s="211"/>
      <c r="L2034" s="211"/>
      <c r="M2034" s="211"/>
      <c r="N2034" s="211"/>
      <c r="O2034" s="210">
        <f>O2033+1</f>
        <v>1435</v>
      </c>
      <c r="P2034" s="215">
        <v>44521</v>
      </c>
      <c r="Q2034" s="210" t="s">
        <v>5491</v>
      </c>
      <c r="R2034" s="210" t="s">
        <v>5487</v>
      </c>
      <c r="S2034" s="210"/>
      <c r="U2034" s="736" t="s">
        <v>4921</v>
      </c>
      <c r="V2034" s="109" t="s">
        <v>18</v>
      </c>
      <c r="W2034" s="210">
        <v>10</v>
      </c>
      <c r="X2034" s="321" t="s">
        <v>5489</v>
      </c>
      <c r="Y2034" s="139"/>
      <c r="Z2034" s="297"/>
      <c r="AA2034" s="298">
        <v>5.0000000000000001E-4</v>
      </c>
      <c r="AB2034" s="210"/>
      <c r="AC2034" s="573"/>
      <c r="AD2034" s="610"/>
      <c r="AE2034" s="610"/>
      <c r="AF2034" s="610"/>
      <c r="AG2034" s="1741"/>
      <c r="AH2034" s="210">
        <f>AH2033+1</f>
        <v>1357</v>
      </c>
      <c r="AI2034" s="1925" t="s">
        <v>5416</v>
      </c>
      <c r="AJ2034" s="1923" t="s">
        <v>5496</v>
      </c>
      <c r="AK2034" s="210"/>
      <c r="AL2034" s="210"/>
      <c r="AM2034" s="210"/>
      <c r="AN2034" s="210"/>
      <c r="AO2034" s="213"/>
      <c r="AP2034" s="210"/>
      <c r="AQ2034" s="214"/>
      <c r="AR2034" s="212"/>
      <c r="AS2034" s="210"/>
      <c r="AT2034" s="210"/>
      <c r="AU2034" s="210"/>
    </row>
    <row r="2035" spans="1:47" s="209" customFormat="1" ht="18" thickTop="1" thickBot="1" x14ac:dyDescent="0.25">
      <c r="A2035" s="105"/>
      <c r="B2035" s="1967"/>
      <c r="C2035" s="2086"/>
      <c r="D2035" s="1994" t="s">
        <v>5062</v>
      </c>
      <c r="E2035" s="210" t="s">
        <v>105</v>
      </c>
      <c r="F2035" s="1591" t="s">
        <v>4343</v>
      </c>
      <c r="G2035" s="210">
        <v>50746193</v>
      </c>
      <c r="H2035" s="211" t="s">
        <v>5494</v>
      </c>
      <c r="I2035" s="211"/>
      <c r="J2035" s="211"/>
      <c r="K2035" s="211"/>
      <c r="L2035" s="211"/>
      <c r="M2035" s="211"/>
      <c r="N2035" s="211"/>
      <c r="O2035" s="210">
        <f>O2034+1</f>
        <v>1436</v>
      </c>
      <c r="P2035" s="215">
        <v>44521</v>
      </c>
      <c r="Q2035" s="210" t="s">
        <v>5493</v>
      </c>
      <c r="R2035" s="210" t="s">
        <v>5491</v>
      </c>
      <c r="S2035" s="210"/>
      <c r="U2035" s="736" t="s">
        <v>4921</v>
      </c>
      <c r="V2035" s="109" t="s">
        <v>18</v>
      </c>
      <c r="W2035" s="210">
        <v>10</v>
      </c>
      <c r="X2035" s="321" t="s">
        <v>5489</v>
      </c>
      <c r="Y2035" s="139"/>
      <c r="Z2035" s="297"/>
      <c r="AA2035" s="298">
        <v>5.0000000000000001E-4</v>
      </c>
      <c r="AB2035" s="210"/>
      <c r="AC2035" s="573"/>
      <c r="AD2035" s="610"/>
      <c r="AE2035" s="610"/>
      <c r="AF2035" s="610"/>
      <c r="AG2035" s="1741"/>
      <c r="AH2035" s="210">
        <f>AH2034+1</f>
        <v>1358</v>
      </c>
      <c r="AI2035" s="1925" t="s">
        <v>5416</v>
      </c>
      <c r="AJ2035" s="1923" t="s">
        <v>5495</v>
      </c>
      <c r="AK2035" s="210"/>
      <c r="AL2035" s="210"/>
      <c r="AM2035" s="210"/>
      <c r="AN2035" s="210"/>
      <c r="AO2035" s="213"/>
      <c r="AP2035" s="210"/>
      <c r="AQ2035" s="214"/>
      <c r="AR2035" s="212"/>
      <c r="AS2035" s="210"/>
      <c r="AT2035" s="210"/>
      <c r="AU2035" s="210"/>
    </row>
    <row r="2036" spans="1:47" ht="16" thickTop="1" x14ac:dyDescent="0.2"/>
    <row r="2037" spans="1:47" s="209" customFormat="1" ht="17" thickBot="1" x14ac:dyDescent="0.25">
      <c r="A2037" s="105"/>
      <c r="B2037" s="1967"/>
      <c r="C2037" s="1918"/>
      <c r="D2037" s="2668" t="s">
        <v>5562</v>
      </c>
      <c r="E2037" s="210" t="s">
        <v>328</v>
      </c>
      <c r="F2037" s="1591" t="s">
        <v>5317</v>
      </c>
      <c r="G2037" s="505">
        <v>50763387</v>
      </c>
      <c r="H2037" s="211" t="s">
        <v>5499</v>
      </c>
      <c r="I2037" s="211"/>
      <c r="J2037" s="211"/>
      <c r="K2037" s="211"/>
      <c r="L2037" s="211"/>
      <c r="M2037" s="211"/>
      <c r="N2037" s="211"/>
      <c r="O2037" s="210">
        <v>1437</v>
      </c>
      <c r="P2037" s="215">
        <v>44521</v>
      </c>
      <c r="Q2037" s="210" t="s">
        <v>5498</v>
      </c>
      <c r="R2037" s="210" t="s">
        <v>5444</v>
      </c>
      <c r="S2037" s="210"/>
      <c r="U2037" s="736" t="s">
        <v>4921</v>
      </c>
      <c r="V2037" s="297"/>
      <c r="W2037" s="139"/>
      <c r="X2037" s="260">
        <v>2500000</v>
      </c>
      <c r="Y2037" s="139"/>
      <c r="Z2037" s="297"/>
      <c r="AA2037" s="298">
        <v>5.0000000000000001E-4</v>
      </c>
      <c r="AB2037" s="210"/>
      <c r="AC2037" s="573"/>
      <c r="AD2037" s="610"/>
      <c r="AE2037" s="610"/>
      <c r="AF2037" s="610"/>
      <c r="AG2037" s="2087"/>
      <c r="AH2037" s="210"/>
      <c r="AI2037" s="1925" t="s">
        <v>5416</v>
      </c>
      <c r="AJ2037" s="2088" t="s">
        <v>5500</v>
      </c>
      <c r="AK2037" s="210"/>
      <c r="AL2037" s="210"/>
      <c r="AM2037" s="210"/>
      <c r="AN2037" s="210"/>
      <c r="AO2037" s="213"/>
      <c r="AP2037" s="210"/>
      <c r="AQ2037" s="214"/>
      <c r="AR2037" s="212"/>
      <c r="AS2037" s="210"/>
      <c r="AT2037" s="210"/>
      <c r="AU2037" s="210"/>
    </row>
    <row r="2038" spans="1:47" s="209" customFormat="1" ht="18" thickTop="1" thickBot="1" x14ac:dyDescent="0.25">
      <c r="A2038" s="105"/>
      <c r="B2038" s="1967"/>
      <c r="C2038" s="1918"/>
      <c r="D2038" s="2669"/>
      <c r="E2038" s="210" t="s">
        <v>328</v>
      </c>
      <c r="F2038" s="1591" t="s">
        <v>5317</v>
      </c>
      <c r="G2038" s="2122">
        <v>50763391</v>
      </c>
      <c r="H2038" s="211" t="s">
        <v>5503</v>
      </c>
      <c r="I2038" s="211"/>
      <c r="J2038" s="211"/>
      <c r="K2038" s="211"/>
      <c r="L2038" s="211"/>
      <c r="M2038" s="211"/>
      <c r="N2038" s="211"/>
      <c r="O2038" s="210">
        <v>1438</v>
      </c>
      <c r="P2038" s="215">
        <v>44521</v>
      </c>
      <c r="Q2038" s="210" t="s">
        <v>5502</v>
      </c>
      <c r="R2038" s="210" t="s">
        <v>5444</v>
      </c>
      <c r="S2038" s="210"/>
      <c r="U2038" s="736" t="s">
        <v>4921</v>
      </c>
      <c r="V2038" s="297"/>
      <c r="W2038" s="139"/>
      <c r="X2038" s="260">
        <v>2500000</v>
      </c>
      <c r="Y2038" s="139"/>
      <c r="Z2038" s="297"/>
      <c r="AA2038" s="298">
        <v>5.0000000000000001E-4</v>
      </c>
      <c r="AB2038" s="210"/>
      <c r="AC2038" s="573"/>
      <c r="AD2038" s="610"/>
      <c r="AE2038" s="610"/>
      <c r="AF2038" s="610"/>
      <c r="AG2038" s="2087"/>
      <c r="AH2038" s="210"/>
      <c r="AI2038" s="1925" t="s">
        <v>5416</v>
      </c>
      <c r="AJ2038" s="2088" t="s">
        <v>5501</v>
      </c>
      <c r="AK2038" s="210"/>
      <c r="AL2038" s="210"/>
      <c r="AM2038" s="210"/>
      <c r="AN2038" s="210"/>
      <c r="AO2038" s="213"/>
      <c r="AP2038" s="210"/>
      <c r="AQ2038" s="214"/>
      <c r="AR2038" s="212"/>
      <c r="AS2038" s="210"/>
      <c r="AT2038" s="210"/>
      <c r="AU2038" s="210"/>
    </row>
    <row r="2039" spans="1:47" s="1006" customFormat="1" ht="18" thickTop="1" thickBot="1" x14ac:dyDescent="0.25">
      <c r="A2039" s="129"/>
      <c r="B2039" s="2089"/>
      <c r="C2039" s="1895" t="s">
        <v>5506</v>
      </c>
      <c r="D2039" s="2673" t="s">
        <v>5561</v>
      </c>
      <c r="E2039" s="383" t="s">
        <v>328</v>
      </c>
      <c r="F2039" s="1602" t="s">
        <v>5317</v>
      </c>
      <c r="G2039" s="2123">
        <v>50825957</v>
      </c>
      <c r="H2039" s="1000" t="s">
        <v>5505</v>
      </c>
      <c r="I2039" s="1000"/>
      <c r="J2039" s="1000"/>
      <c r="K2039" s="1000"/>
      <c r="L2039" s="1000"/>
      <c r="M2039" s="1000"/>
      <c r="N2039" s="1000"/>
      <c r="O2039" s="383">
        <v>1439</v>
      </c>
      <c r="P2039" s="1907">
        <v>44522</v>
      </c>
      <c r="Q2039" s="383" t="s">
        <v>5504</v>
      </c>
      <c r="R2039" s="383" t="s">
        <v>5502</v>
      </c>
      <c r="S2039" s="383"/>
      <c r="U2039" s="1889" t="s">
        <v>4921</v>
      </c>
      <c r="V2039" s="380"/>
      <c r="W2039" s="222"/>
      <c r="X2039" s="263">
        <v>2500000</v>
      </c>
      <c r="Y2039" s="222"/>
      <c r="Z2039" s="380"/>
      <c r="AA2039" s="492">
        <v>5.0000000000000001E-4</v>
      </c>
      <c r="AB2039" s="383"/>
      <c r="AC2039" s="1002"/>
      <c r="AD2039" s="1486"/>
      <c r="AE2039" s="1486"/>
      <c r="AF2039" s="1486"/>
      <c r="AG2039" s="2090"/>
      <c r="AH2039" s="383"/>
      <c r="AI2039" s="1895" t="s">
        <v>5506</v>
      </c>
      <c r="AJ2039" s="2091" t="s">
        <v>5501</v>
      </c>
      <c r="AK2039" s="383"/>
      <c r="AL2039" s="383"/>
      <c r="AM2039" s="383"/>
      <c r="AN2039" s="383"/>
      <c r="AO2039" s="1912"/>
      <c r="AP2039" s="383"/>
      <c r="AQ2039" s="1913"/>
      <c r="AR2039" s="1908"/>
      <c r="AS2039" s="383"/>
      <c r="AT2039" s="383"/>
      <c r="AU2039" s="383"/>
    </row>
    <row r="2040" spans="1:47" s="1006" customFormat="1" ht="18" thickTop="1" thickBot="1" x14ac:dyDescent="0.25">
      <c r="A2040" s="129"/>
      <c r="B2040" s="2089"/>
      <c r="C2040" s="1895" t="s">
        <v>5506</v>
      </c>
      <c r="D2040" s="2674"/>
      <c r="E2040" s="383" t="s">
        <v>328</v>
      </c>
      <c r="F2040" s="1602" t="s">
        <v>5317</v>
      </c>
      <c r="G2040" s="2123">
        <v>50825958</v>
      </c>
      <c r="H2040" s="1000" t="s">
        <v>5508</v>
      </c>
      <c r="I2040" s="1000"/>
      <c r="J2040" s="1000"/>
      <c r="K2040" s="1000"/>
      <c r="L2040" s="1000"/>
      <c r="M2040" s="1000"/>
      <c r="N2040" s="1000"/>
      <c r="O2040" s="383">
        <v>1440</v>
      </c>
      <c r="P2040" s="1907">
        <v>44522</v>
      </c>
      <c r="Q2040" s="383" t="s">
        <v>5507</v>
      </c>
      <c r="R2040" s="383" t="s">
        <v>5502</v>
      </c>
      <c r="S2040" s="383"/>
      <c r="U2040" s="1889" t="s">
        <v>4921</v>
      </c>
      <c r="V2040" s="380"/>
      <c r="W2040" s="222"/>
      <c r="X2040" s="263">
        <v>2500000</v>
      </c>
      <c r="Y2040" s="222"/>
      <c r="Z2040" s="380"/>
      <c r="AA2040" s="492">
        <v>5.0000000000000001E-4</v>
      </c>
      <c r="AB2040" s="383"/>
      <c r="AC2040" s="1002"/>
      <c r="AD2040" s="1486"/>
      <c r="AE2040" s="1486"/>
      <c r="AF2040" s="1486"/>
      <c r="AG2040" s="2090"/>
      <c r="AH2040" s="383"/>
      <c r="AI2040" s="1895" t="s">
        <v>5506</v>
      </c>
      <c r="AJ2040" s="2092" t="s">
        <v>5500</v>
      </c>
      <c r="AK2040" s="383"/>
      <c r="AL2040" s="383"/>
      <c r="AM2040" s="383"/>
      <c r="AN2040" s="383"/>
      <c r="AO2040" s="1912"/>
      <c r="AP2040" s="383"/>
      <c r="AQ2040" s="1913"/>
      <c r="AR2040" s="1908"/>
      <c r="AS2040" s="383"/>
      <c r="AT2040" s="383"/>
      <c r="AU2040" s="383"/>
    </row>
    <row r="2041" spans="1:47" s="1006" customFormat="1" ht="18" thickTop="1" thickBot="1" x14ac:dyDescent="0.25">
      <c r="A2041" s="129"/>
      <c r="B2041" s="2089"/>
      <c r="C2041" s="1895" t="s">
        <v>5506</v>
      </c>
      <c r="D2041" s="2674"/>
      <c r="E2041" s="383" t="s">
        <v>328</v>
      </c>
      <c r="F2041" s="1602" t="s">
        <v>5317</v>
      </c>
      <c r="G2041" s="2123">
        <v>50847155</v>
      </c>
      <c r="H2041" s="1000" t="s">
        <v>5511</v>
      </c>
      <c r="I2041" s="1000"/>
      <c r="J2041" s="1000"/>
      <c r="K2041" s="1000"/>
      <c r="L2041" s="1000"/>
      <c r="M2041" s="1000"/>
      <c r="N2041" s="1000"/>
      <c r="O2041" s="383">
        <v>1441</v>
      </c>
      <c r="P2041" s="1907">
        <v>44522</v>
      </c>
      <c r="Q2041" s="383" t="s">
        <v>5509</v>
      </c>
      <c r="R2041" s="383" t="s">
        <v>5507</v>
      </c>
      <c r="S2041" s="383"/>
      <c r="U2041" s="1889" t="s">
        <v>4921</v>
      </c>
      <c r="V2041" s="380"/>
      <c r="W2041" s="222"/>
      <c r="X2041" s="263">
        <v>2500000</v>
      </c>
      <c r="Y2041" s="222"/>
      <c r="Z2041" s="380"/>
      <c r="AA2041" s="492">
        <v>5.0000000000000001E-4</v>
      </c>
      <c r="AB2041" s="383"/>
      <c r="AC2041" s="1002"/>
      <c r="AD2041" s="1486"/>
      <c r="AE2041" s="1486"/>
      <c r="AF2041" s="1486"/>
      <c r="AG2041" s="2090"/>
      <c r="AH2041" s="383"/>
      <c r="AI2041" s="1895" t="s">
        <v>5506</v>
      </c>
      <c r="AJ2041" s="2092" t="s">
        <v>5513</v>
      </c>
      <c r="AK2041" s="383"/>
      <c r="AL2041" s="383"/>
      <c r="AM2041" s="383"/>
      <c r="AN2041" s="383"/>
      <c r="AO2041" s="1912"/>
      <c r="AP2041" s="383"/>
      <c r="AQ2041" s="1913"/>
      <c r="AR2041" s="1908"/>
      <c r="AS2041" s="383"/>
      <c r="AT2041" s="383"/>
      <c r="AU2041" s="383"/>
    </row>
    <row r="2042" spans="1:47" s="1006" customFormat="1" ht="18" thickTop="1" thickBot="1" x14ac:dyDescent="0.25">
      <c r="A2042" s="129"/>
      <c r="B2042" s="2089"/>
      <c r="C2042" s="1895" t="s">
        <v>5506</v>
      </c>
      <c r="D2042" s="2675"/>
      <c r="E2042" s="383" t="s">
        <v>328</v>
      </c>
      <c r="F2042" s="1602" t="s">
        <v>5317</v>
      </c>
      <c r="G2042" s="2123">
        <v>50847251</v>
      </c>
      <c r="H2042" s="1000" t="s">
        <v>5512</v>
      </c>
      <c r="I2042" s="1000"/>
      <c r="J2042" s="1000"/>
      <c r="K2042" s="1000"/>
      <c r="L2042" s="1000"/>
      <c r="M2042" s="1000"/>
      <c r="N2042" s="1000"/>
      <c r="O2042" s="383">
        <v>1442</v>
      </c>
      <c r="P2042" s="1907">
        <v>44522</v>
      </c>
      <c r="Q2042" s="383" t="s">
        <v>5510</v>
      </c>
      <c r="R2042" s="383" t="s">
        <v>5507</v>
      </c>
      <c r="S2042" s="383"/>
      <c r="U2042" s="1889" t="s">
        <v>4921</v>
      </c>
      <c r="V2042" s="380"/>
      <c r="W2042" s="222"/>
      <c r="X2042" s="263">
        <v>2500000</v>
      </c>
      <c r="Y2042" s="222"/>
      <c r="Z2042" s="380"/>
      <c r="AA2042" s="492">
        <v>5.0000000000000001E-4</v>
      </c>
      <c r="AB2042" s="383"/>
      <c r="AC2042" s="1002"/>
      <c r="AD2042" s="1486"/>
      <c r="AE2042" s="1486"/>
      <c r="AF2042" s="1486"/>
      <c r="AG2042" s="2090"/>
      <c r="AH2042" s="383"/>
      <c r="AI2042" s="1895" t="s">
        <v>5506</v>
      </c>
      <c r="AJ2042" s="2092" t="s">
        <v>5514</v>
      </c>
      <c r="AK2042" s="383"/>
      <c r="AL2042" s="383"/>
      <c r="AM2042" s="383"/>
      <c r="AN2042" s="383"/>
      <c r="AO2042" s="1912"/>
      <c r="AP2042" s="383"/>
      <c r="AQ2042" s="1913"/>
      <c r="AR2042" s="1908"/>
      <c r="AS2042" s="383"/>
      <c r="AT2042" s="383"/>
      <c r="AU2042" s="383"/>
    </row>
    <row r="2043" spans="1:47" s="209" customFormat="1" ht="18" thickTop="1" thickBot="1" x14ac:dyDescent="0.25">
      <c r="A2043" s="105"/>
      <c r="B2043" s="1967"/>
      <c r="C2043" s="1925" t="s">
        <v>5416</v>
      </c>
      <c r="D2043" s="2668" t="s">
        <v>5562</v>
      </c>
      <c r="E2043" s="210" t="s">
        <v>328</v>
      </c>
      <c r="F2043" s="1591" t="s">
        <v>5317</v>
      </c>
      <c r="G2043" s="505">
        <v>50944097</v>
      </c>
      <c r="H2043" s="211" t="s">
        <v>5517</v>
      </c>
      <c r="I2043" s="211"/>
      <c r="J2043" s="211"/>
      <c r="K2043" s="211"/>
      <c r="L2043" s="211"/>
      <c r="M2043" s="211"/>
      <c r="N2043" s="211"/>
      <c r="O2043" s="210">
        <v>1443</v>
      </c>
      <c r="P2043" s="215">
        <v>44522</v>
      </c>
      <c r="Q2043" s="210" t="s">
        <v>5515</v>
      </c>
      <c r="R2043" s="210" t="s">
        <v>5502</v>
      </c>
      <c r="S2043" s="210"/>
      <c r="U2043" s="736" t="s">
        <v>4921</v>
      </c>
      <c r="V2043" s="297"/>
      <c r="W2043" s="139"/>
      <c r="X2043" s="260">
        <v>2500000</v>
      </c>
      <c r="Y2043" s="139"/>
      <c r="Z2043" s="297"/>
      <c r="AA2043" s="298">
        <v>5.0000000000000001E-4</v>
      </c>
      <c r="AB2043" s="210"/>
      <c r="AC2043" s="573"/>
      <c r="AD2043" s="610"/>
      <c r="AE2043" s="610"/>
      <c r="AF2043" s="610"/>
      <c r="AG2043" s="2087"/>
      <c r="AH2043" s="210"/>
      <c r="AI2043" s="1925" t="s">
        <v>5416</v>
      </c>
      <c r="AJ2043" s="2088" t="s">
        <v>5513</v>
      </c>
      <c r="AK2043" s="210"/>
      <c r="AL2043" s="210"/>
      <c r="AM2043" s="210"/>
      <c r="AN2043" s="210"/>
      <c r="AO2043" s="213"/>
      <c r="AP2043" s="210"/>
      <c r="AQ2043" s="214"/>
      <c r="AR2043" s="212"/>
      <c r="AS2043" s="210"/>
      <c r="AT2043" s="210"/>
      <c r="AU2043" s="210"/>
    </row>
    <row r="2044" spans="1:47" s="209" customFormat="1" ht="18" thickTop="1" thickBot="1" x14ac:dyDescent="0.25">
      <c r="A2044" s="105"/>
      <c r="B2044" s="1967"/>
      <c r="C2044" s="1925" t="s">
        <v>5416</v>
      </c>
      <c r="D2044" s="2669"/>
      <c r="E2044" s="210" t="s">
        <v>328</v>
      </c>
      <c r="F2044" s="1591" t="s">
        <v>5317</v>
      </c>
      <c r="G2044" s="2122">
        <v>50944103</v>
      </c>
      <c r="H2044" s="211" t="s">
        <v>5518</v>
      </c>
      <c r="I2044" s="211"/>
      <c r="J2044" s="211"/>
      <c r="K2044" s="211"/>
      <c r="L2044" s="211"/>
      <c r="M2044" s="211"/>
      <c r="N2044" s="211"/>
      <c r="O2044" s="210">
        <v>1444</v>
      </c>
      <c r="P2044" s="215">
        <v>44522</v>
      </c>
      <c r="Q2044" s="210" t="s">
        <v>5516</v>
      </c>
      <c r="R2044" s="210" t="s">
        <v>5444</v>
      </c>
      <c r="S2044" s="210"/>
      <c r="U2044" s="736" t="s">
        <v>4921</v>
      </c>
      <c r="V2044" s="297"/>
      <c r="W2044" s="139"/>
      <c r="X2044" s="260">
        <v>2500000</v>
      </c>
      <c r="Y2044" s="139"/>
      <c r="Z2044" s="297"/>
      <c r="AA2044" s="298">
        <v>5.0000000000000001E-4</v>
      </c>
      <c r="AB2044" s="210"/>
      <c r="AC2044" s="573"/>
      <c r="AD2044" s="610"/>
      <c r="AE2044" s="610"/>
      <c r="AF2044" s="610"/>
      <c r="AG2044" s="2087"/>
      <c r="AH2044" s="210"/>
      <c r="AI2044" s="1925" t="s">
        <v>5416</v>
      </c>
      <c r="AJ2044" s="2088" t="s">
        <v>5514</v>
      </c>
      <c r="AK2044" s="210"/>
      <c r="AL2044" s="210"/>
      <c r="AM2044" s="210"/>
      <c r="AN2044" s="210"/>
      <c r="AO2044" s="213"/>
      <c r="AP2044" s="210"/>
      <c r="AQ2044" s="214"/>
      <c r="AR2044" s="212"/>
      <c r="AS2044" s="210"/>
      <c r="AT2044" s="210"/>
      <c r="AU2044" s="210"/>
    </row>
    <row r="2045" spans="1:47" ht="16" thickTop="1" x14ac:dyDescent="0.2">
      <c r="C2045" s="651"/>
    </row>
    <row r="2046" spans="1:47" s="2099" customFormat="1" ht="17" thickBot="1" x14ac:dyDescent="0.25">
      <c r="A2046" s="2093"/>
      <c r="B2046" s="2094"/>
      <c r="C2046" s="2107" t="s">
        <v>5522</v>
      </c>
      <c r="D2046" s="2685" t="s">
        <v>5527</v>
      </c>
      <c r="E2046" s="2095" t="s">
        <v>328</v>
      </c>
      <c r="F2046" s="2096" t="s">
        <v>5317</v>
      </c>
      <c r="G2046" s="2121">
        <v>51024913</v>
      </c>
      <c r="H2046" s="2097" t="s">
        <v>5520</v>
      </c>
      <c r="I2046" s="1702"/>
      <c r="J2046" s="1702"/>
      <c r="K2046" s="1702"/>
      <c r="L2046" s="1702"/>
      <c r="M2046" s="1702"/>
      <c r="N2046" s="2097"/>
      <c r="O2046" s="2095">
        <v>1445</v>
      </c>
      <c r="P2046" s="2098">
        <v>44525</v>
      </c>
      <c r="Q2046" s="2095" t="s">
        <v>5519</v>
      </c>
      <c r="R2046" s="2095" t="s">
        <v>5502</v>
      </c>
      <c r="S2046" s="2095"/>
      <c r="U2046" s="2100" t="s">
        <v>4921</v>
      </c>
      <c r="V2046" s="2101"/>
      <c r="W2046" s="1702"/>
      <c r="X2046" s="2102">
        <v>2500000</v>
      </c>
      <c r="Y2046" s="1702"/>
      <c r="Z2046" s="2101"/>
      <c r="AA2046" s="2103">
        <v>5.0000000000000001E-4</v>
      </c>
      <c r="AB2046" s="2095"/>
      <c r="AC2046" s="2104"/>
      <c r="AD2046" s="2105"/>
      <c r="AE2046" s="2105"/>
      <c r="AF2046" s="2105"/>
      <c r="AG2046" s="2106"/>
      <c r="AH2046" s="2095"/>
      <c r="AI2046" s="2107" t="s">
        <v>5522</v>
      </c>
      <c r="AJ2046" s="2108" t="s">
        <v>5501</v>
      </c>
      <c r="AK2046" s="2095"/>
      <c r="AL2046" s="2095"/>
      <c r="AM2046" s="2095"/>
      <c r="AN2046" s="2095"/>
      <c r="AO2046" s="2109"/>
      <c r="AP2046" s="2095"/>
      <c r="AQ2046" s="2110"/>
      <c r="AR2046" s="2111"/>
      <c r="AS2046" s="2095"/>
      <c r="AT2046" s="2095"/>
      <c r="AU2046" s="2095"/>
    </row>
    <row r="2047" spans="1:47" s="2099" customFormat="1" ht="18" thickTop="1" thickBot="1" x14ac:dyDescent="0.25">
      <c r="A2047" s="2093"/>
      <c r="B2047" s="2094"/>
      <c r="C2047" s="2107" t="s">
        <v>5522</v>
      </c>
      <c r="D2047" s="2686"/>
      <c r="E2047" s="2095" t="s">
        <v>328</v>
      </c>
      <c r="F2047" s="2096" t="s">
        <v>5317</v>
      </c>
      <c r="G2047" s="2119">
        <v>51002735</v>
      </c>
      <c r="H2047" s="2097" t="s">
        <v>5521</v>
      </c>
      <c r="I2047" s="2097"/>
      <c r="J2047" s="2097"/>
      <c r="K2047" s="2097"/>
      <c r="L2047" s="2097"/>
      <c r="M2047" s="2097"/>
      <c r="N2047" s="2097"/>
      <c r="O2047" s="2095">
        <v>1446</v>
      </c>
      <c r="P2047" s="2098">
        <v>44525</v>
      </c>
      <c r="Q2047" s="2095" t="s">
        <v>5523</v>
      </c>
      <c r="R2047" s="2095" t="s">
        <v>5502</v>
      </c>
      <c r="S2047" s="2095"/>
      <c r="U2047" s="2100" t="s">
        <v>4921</v>
      </c>
      <c r="V2047" s="2101"/>
      <c r="W2047" s="1702"/>
      <c r="X2047" s="2102">
        <v>2500000</v>
      </c>
      <c r="Y2047" s="1702"/>
      <c r="Z2047" s="2101"/>
      <c r="AA2047" s="2103">
        <v>5.0000000000000001E-4</v>
      </c>
      <c r="AB2047" s="2095"/>
      <c r="AC2047" s="2104"/>
      <c r="AD2047" s="2105"/>
      <c r="AE2047" s="2105"/>
      <c r="AF2047" s="2105"/>
      <c r="AG2047" s="2106"/>
      <c r="AH2047" s="2095"/>
      <c r="AI2047" s="2107" t="s">
        <v>5522</v>
      </c>
      <c r="AJ2047" s="2108" t="s">
        <v>5500</v>
      </c>
      <c r="AK2047" s="2095"/>
      <c r="AL2047" s="2095"/>
      <c r="AM2047" s="2095"/>
      <c r="AN2047" s="2095"/>
      <c r="AO2047" s="2109"/>
      <c r="AP2047" s="2095"/>
      <c r="AQ2047" s="2110"/>
      <c r="AR2047" s="2111"/>
      <c r="AS2047" s="2095"/>
      <c r="AT2047" s="2095"/>
      <c r="AU2047" s="2095"/>
    </row>
    <row r="2048" spans="1:47" s="2099" customFormat="1" ht="18" thickTop="1" thickBot="1" x14ac:dyDescent="0.25">
      <c r="A2048" s="2093"/>
      <c r="B2048" s="2094"/>
      <c r="C2048" s="2107" t="s">
        <v>5522</v>
      </c>
      <c r="D2048" s="2686"/>
      <c r="E2048" s="2095" t="s">
        <v>328</v>
      </c>
      <c r="F2048" s="2096" t="s">
        <v>5317</v>
      </c>
      <c r="G2048" s="2120">
        <v>51002738</v>
      </c>
      <c r="H2048" s="2097" t="s">
        <v>5525</v>
      </c>
      <c r="I2048" s="2097"/>
      <c r="J2048" s="2097"/>
      <c r="K2048" s="2097"/>
      <c r="L2048" s="2097"/>
      <c r="M2048" s="2097"/>
      <c r="N2048" s="2097"/>
      <c r="O2048" s="2095">
        <v>1447</v>
      </c>
      <c r="P2048" s="2098">
        <v>44525</v>
      </c>
      <c r="Q2048" s="2095" t="s">
        <v>5524</v>
      </c>
      <c r="R2048" s="2095" t="s">
        <v>5516</v>
      </c>
      <c r="S2048" s="2095"/>
      <c r="U2048" s="2100" t="s">
        <v>4921</v>
      </c>
      <c r="V2048" s="2101"/>
      <c r="W2048" s="1702"/>
      <c r="X2048" s="2102">
        <v>2500000</v>
      </c>
      <c r="Y2048" s="1702"/>
      <c r="Z2048" s="2101"/>
      <c r="AA2048" s="2103">
        <v>5.0000000000000001E-4</v>
      </c>
      <c r="AB2048" s="2095"/>
      <c r="AC2048" s="2104"/>
      <c r="AD2048" s="2105"/>
      <c r="AE2048" s="2105"/>
      <c r="AF2048" s="2105"/>
      <c r="AG2048" s="2106"/>
      <c r="AH2048" s="2095"/>
      <c r="AI2048" s="2107" t="s">
        <v>5522</v>
      </c>
      <c r="AJ2048" s="2108" t="s">
        <v>5540</v>
      </c>
      <c r="AK2048" s="2095"/>
      <c r="AL2048" s="2095"/>
      <c r="AM2048" s="2095"/>
      <c r="AN2048" s="2095"/>
      <c r="AO2048" s="2109"/>
      <c r="AP2048" s="2095"/>
      <c r="AQ2048" s="2110"/>
      <c r="AR2048" s="2111"/>
      <c r="AS2048" s="2095"/>
      <c r="AT2048" s="2095"/>
      <c r="AU2048" s="2095"/>
    </row>
    <row r="2049" spans="1:47" s="2099" customFormat="1" ht="18" thickTop="1" thickBot="1" x14ac:dyDescent="0.25">
      <c r="A2049" s="2093"/>
      <c r="B2049" s="2094"/>
      <c r="C2049" s="2107" t="s">
        <v>5522</v>
      </c>
      <c r="D2049" s="2687"/>
      <c r="E2049" s="2095" t="s">
        <v>328</v>
      </c>
      <c r="F2049" s="2096" t="s">
        <v>5317</v>
      </c>
      <c r="G2049" s="2119">
        <v>51002739</v>
      </c>
      <c r="H2049" s="2097" t="s">
        <v>5526</v>
      </c>
      <c r="I2049" s="2097"/>
      <c r="J2049" s="2097"/>
      <c r="K2049" s="2097"/>
      <c r="L2049" s="2097"/>
      <c r="M2049" s="2097"/>
      <c r="N2049" s="2097"/>
      <c r="O2049" s="2095">
        <v>1448</v>
      </c>
      <c r="P2049" s="2098">
        <v>44525</v>
      </c>
      <c r="Q2049" s="2095" t="s">
        <v>5528</v>
      </c>
      <c r="R2049" s="2095" t="s">
        <v>5516</v>
      </c>
      <c r="S2049" s="2095"/>
      <c r="U2049" s="2100" t="s">
        <v>4921</v>
      </c>
      <c r="V2049" s="2101"/>
      <c r="W2049" s="1702"/>
      <c r="X2049" s="2102">
        <v>2500000</v>
      </c>
      <c r="Y2049" s="1702"/>
      <c r="Z2049" s="2101"/>
      <c r="AA2049" s="2103">
        <v>5.0000000000000001E-4</v>
      </c>
      <c r="AB2049" s="2095"/>
      <c r="AC2049" s="2104"/>
      <c r="AD2049" s="2105"/>
      <c r="AE2049" s="2105"/>
      <c r="AF2049" s="2105"/>
      <c r="AG2049" s="2106"/>
      <c r="AH2049" s="2095"/>
      <c r="AI2049" s="2107" t="s">
        <v>5522</v>
      </c>
      <c r="AJ2049" s="2108" t="s">
        <v>5539</v>
      </c>
      <c r="AK2049" s="2095"/>
      <c r="AL2049" s="2095"/>
      <c r="AM2049" s="2095"/>
      <c r="AN2049" s="2095"/>
      <c r="AO2049" s="2109"/>
      <c r="AP2049" s="2095"/>
      <c r="AQ2049" s="2110"/>
      <c r="AR2049" s="2111"/>
      <c r="AS2049" s="2095"/>
      <c r="AT2049" s="2095"/>
      <c r="AU2049" s="2095"/>
    </row>
    <row r="2050" spans="1:47" ht="16" thickTop="1" x14ac:dyDescent="0.2">
      <c r="C2050" s="651"/>
    </row>
    <row r="2051" spans="1:47" s="2099" customFormat="1" ht="17" thickBot="1" x14ac:dyDescent="0.25">
      <c r="A2051" s="2093"/>
      <c r="B2051" s="2094"/>
      <c r="C2051" s="2107" t="s">
        <v>5538</v>
      </c>
      <c r="D2051" s="2685" t="s">
        <v>5529</v>
      </c>
      <c r="E2051" s="2095" t="s">
        <v>328</v>
      </c>
      <c r="F2051" s="2096" t="s">
        <v>5317</v>
      </c>
      <c r="G2051" s="2121">
        <v>51027265</v>
      </c>
      <c r="H2051" s="2097" t="s">
        <v>5534</v>
      </c>
      <c r="I2051" s="1702"/>
      <c r="J2051" s="1702"/>
      <c r="K2051" s="1702"/>
      <c r="L2051" s="1702"/>
      <c r="M2051" s="1702"/>
      <c r="N2051" s="2097"/>
      <c r="O2051" s="2095">
        <v>1449</v>
      </c>
      <c r="P2051" s="2098">
        <v>44525</v>
      </c>
      <c r="Q2051" s="2095" t="s">
        <v>5530</v>
      </c>
      <c r="R2051" s="2095" t="s">
        <v>5519</v>
      </c>
      <c r="S2051" s="2095"/>
      <c r="U2051" s="2100" t="s">
        <v>4921</v>
      </c>
      <c r="V2051" s="2101"/>
      <c r="W2051" s="1702"/>
      <c r="X2051" s="2102">
        <v>2500000</v>
      </c>
      <c r="Y2051" s="1702"/>
      <c r="Z2051" s="2101"/>
      <c r="AA2051" s="2103">
        <v>5.0000000000000001E-4</v>
      </c>
      <c r="AB2051" s="2095"/>
      <c r="AC2051" s="2104"/>
      <c r="AD2051" s="2105"/>
      <c r="AE2051" s="2105"/>
      <c r="AF2051" s="2105"/>
      <c r="AG2051" s="2106"/>
      <c r="AH2051" s="2095"/>
      <c r="AI2051" s="2107" t="s">
        <v>5538</v>
      </c>
      <c r="AJ2051" s="2112" t="s">
        <v>5501</v>
      </c>
      <c r="AK2051" s="2095"/>
      <c r="AL2051" s="2095"/>
      <c r="AM2051" s="2095"/>
      <c r="AN2051" s="2095"/>
      <c r="AO2051" s="2109"/>
      <c r="AP2051" s="2095"/>
      <c r="AQ2051" s="2110"/>
      <c r="AR2051" s="2111"/>
      <c r="AS2051" s="2095"/>
      <c r="AT2051" s="2095"/>
      <c r="AU2051" s="2095"/>
    </row>
    <row r="2052" spans="1:47" s="2099" customFormat="1" ht="18" thickTop="1" thickBot="1" x14ac:dyDescent="0.25">
      <c r="A2052" s="2093"/>
      <c r="B2052" s="2094"/>
      <c r="C2052" s="2107" t="s">
        <v>5538</v>
      </c>
      <c r="D2052" s="2686"/>
      <c r="E2052" s="2095" t="s">
        <v>328</v>
      </c>
      <c r="F2052" s="2096" t="s">
        <v>5317</v>
      </c>
      <c r="G2052" s="2119">
        <v>51027266</v>
      </c>
      <c r="H2052" s="2097" t="s">
        <v>5535</v>
      </c>
      <c r="I2052" s="2097"/>
      <c r="J2052" s="2097"/>
      <c r="K2052" s="2097"/>
      <c r="L2052" s="2097"/>
      <c r="M2052" s="2097"/>
      <c r="N2052" s="2097"/>
      <c r="O2052" s="2095">
        <v>1450</v>
      </c>
      <c r="P2052" s="2098">
        <v>44525</v>
      </c>
      <c r="Q2052" s="2095" t="s">
        <v>5531</v>
      </c>
      <c r="R2052" s="2095" t="s">
        <v>5523</v>
      </c>
      <c r="S2052" s="2095"/>
      <c r="U2052" s="2100" t="s">
        <v>4921</v>
      </c>
      <c r="V2052" s="2101"/>
      <c r="W2052" s="1702"/>
      <c r="X2052" s="2102">
        <v>2500000</v>
      </c>
      <c r="Y2052" s="1702"/>
      <c r="Z2052" s="2101"/>
      <c r="AA2052" s="2103">
        <v>5.0000000000000001E-4</v>
      </c>
      <c r="AB2052" s="2095"/>
      <c r="AC2052" s="2104"/>
      <c r="AD2052" s="2105"/>
      <c r="AE2052" s="2105"/>
      <c r="AF2052" s="2105"/>
      <c r="AG2052" s="2106"/>
      <c r="AH2052" s="2095"/>
      <c r="AI2052" s="2107" t="s">
        <v>5538</v>
      </c>
      <c r="AJ2052" s="2112" t="s">
        <v>5500</v>
      </c>
      <c r="AK2052" s="2095"/>
      <c r="AL2052" s="2095"/>
      <c r="AM2052" s="2095"/>
      <c r="AN2052" s="2095"/>
      <c r="AO2052" s="2109"/>
      <c r="AP2052" s="2095"/>
      <c r="AQ2052" s="2110"/>
      <c r="AR2052" s="2111"/>
      <c r="AS2052" s="2095"/>
      <c r="AT2052" s="2095"/>
      <c r="AU2052" s="2095"/>
    </row>
    <row r="2053" spans="1:47" s="2099" customFormat="1" ht="18" thickTop="1" thickBot="1" x14ac:dyDescent="0.25">
      <c r="A2053" s="2093"/>
      <c r="B2053" s="2094"/>
      <c r="C2053" s="2107" t="s">
        <v>5538</v>
      </c>
      <c r="D2053" s="2686"/>
      <c r="E2053" s="2095" t="s">
        <v>328</v>
      </c>
      <c r="F2053" s="2096" t="s">
        <v>5317</v>
      </c>
      <c r="G2053" s="2120">
        <v>51027267</v>
      </c>
      <c r="H2053" s="2097" t="s">
        <v>5536</v>
      </c>
      <c r="I2053" s="2097"/>
      <c r="J2053" s="2097"/>
      <c r="K2053" s="2097"/>
      <c r="L2053" s="2097"/>
      <c r="M2053" s="2097"/>
      <c r="N2053" s="2097"/>
      <c r="O2053" s="2095">
        <v>1451</v>
      </c>
      <c r="P2053" s="2098">
        <v>44525</v>
      </c>
      <c r="Q2053" s="2095" t="s">
        <v>5532</v>
      </c>
      <c r="R2053" s="2095" t="s">
        <v>5524</v>
      </c>
      <c r="S2053" s="2095"/>
      <c r="U2053" s="2100" t="s">
        <v>4921</v>
      </c>
      <c r="V2053" s="2101"/>
      <c r="W2053" s="1702"/>
      <c r="X2053" s="2102">
        <v>2500000</v>
      </c>
      <c r="Y2053" s="1702"/>
      <c r="Z2053" s="2101"/>
      <c r="AA2053" s="2103">
        <v>5.0000000000000001E-4</v>
      </c>
      <c r="AB2053" s="2095"/>
      <c r="AC2053" s="2104"/>
      <c r="AD2053" s="2105"/>
      <c r="AE2053" s="2105"/>
      <c r="AF2053" s="2105"/>
      <c r="AG2053" s="2106"/>
      <c r="AH2053" s="2095"/>
      <c r="AI2053" s="2107" t="s">
        <v>5538</v>
      </c>
      <c r="AJ2053" s="2112" t="s">
        <v>5540</v>
      </c>
      <c r="AK2053" s="2095"/>
      <c r="AL2053" s="2095"/>
      <c r="AM2053" s="2095"/>
      <c r="AN2053" s="2095"/>
      <c r="AO2053" s="2109"/>
      <c r="AP2053" s="2095"/>
      <c r="AQ2053" s="2110"/>
      <c r="AR2053" s="2111"/>
      <c r="AS2053" s="2095"/>
      <c r="AT2053" s="2095"/>
      <c r="AU2053" s="2095"/>
    </row>
    <row r="2054" spans="1:47" s="2099" customFormat="1" ht="18" thickTop="1" thickBot="1" x14ac:dyDescent="0.25">
      <c r="A2054" s="2093"/>
      <c r="B2054" s="2094"/>
      <c r="C2054" s="2107" t="s">
        <v>5538</v>
      </c>
      <c r="D2054" s="2687"/>
      <c r="E2054" s="2095" t="s">
        <v>328</v>
      </c>
      <c r="F2054" s="2096" t="s">
        <v>5317</v>
      </c>
      <c r="G2054" s="2119">
        <v>51027268</v>
      </c>
      <c r="H2054" s="2097" t="s">
        <v>5537</v>
      </c>
      <c r="I2054" s="2097"/>
      <c r="J2054" s="2097"/>
      <c r="K2054" s="2097"/>
      <c r="L2054" s="2097"/>
      <c r="M2054" s="2097"/>
      <c r="N2054" s="2097"/>
      <c r="O2054" s="2095">
        <v>1452</v>
      </c>
      <c r="P2054" s="2098">
        <v>44525</v>
      </c>
      <c r="Q2054" s="2095" t="s">
        <v>5533</v>
      </c>
      <c r="R2054" s="2095" t="s">
        <v>5528</v>
      </c>
      <c r="S2054" s="2095"/>
      <c r="U2054" s="2100" t="s">
        <v>4921</v>
      </c>
      <c r="V2054" s="2101"/>
      <c r="W2054" s="1702"/>
      <c r="X2054" s="2102">
        <v>2500000</v>
      </c>
      <c r="Y2054" s="1702"/>
      <c r="Z2054" s="2101"/>
      <c r="AA2054" s="2103">
        <v>5.0000000000000001E-4</v>
      </c>
      <c r="AB2054" s="2095"/>
      <c r="AC2054" s="2104"/>
      <c r="AD2054" s="2105"/>
      <c r="AE2054" s="2105"/>
      <c r="AF2054" s="2105"/>
      <c r="AG2054" s="2106"/>
      <c r="AH2054" s="2095"/>
      <c r="AI2054" s="2107" t="s">
        <v>5538</v>
      </c>
      <c r="AJ2054" s="2112" t="s">
        <v>5539</v>
      </c>
      <c r="AK2054" s="2095"/>
      <c r="AL2054" s="2095"/>
      <c r="AM2054" s="2095"/>
      <c r="AN2054" s="2095"/>
      <c r="AO2054" s="2109"/>
      <c r="AP2054" s="2095"/>
      <c r="AQ2054" s="2110"/>
      <c r="AR2054" s="2111"/>
      <c r="AS2054" s="2095"/>
      <c r="AT2054" s="2095"/>
      <c r="AU2054" s="2095"/>
    </row>
    <row r="2055" spans="1:47" ht="16" thickTop="1" x14ac:dyDescent="0.2">
      <c r="C2055" s="651"/>
    </row>
    <row r="2056" spans="1:47" s="2099" customFormat="1" ht="17" thickBot="1" x14ac:dyDescent="0.25">
      <c r="A2056" s="2093"/>
      <c r="B2056" s="2094"/>
      <c r="C2056" s="2107" t="s">
        <v>5549</v>
      </c>
      <c r="D2056" s="2685" t="s">
        <v>5560</v>
      </c>
      <c r="E2056" s="2095" t="s">
        <v>328</v>
      </c>
      <c r="F2056" s="2096" t="s">
        <v>5317</v>
      </c>
      <c r="G2056" s="2121">
        <v>51031053</v>
      </c>
      <c r="H2056" s="2097" t="s">
        <v>5545</v>
      </c>
      <c r="I2056" s="1702"/>
      <c r="J2056" s="1702"/>
      <c r="K2056" s="1702"/>
      <c r="L2056" s="1702"/>
      <c r="M2056" s="1702"/>
      <c r="N2056" s="2097"/>
      <c r="O2056" s="2095">
        <v>1453</v>
      </c>
      <c r="P2056" s="2098">
        <v>44525</v>
      </c>
      <c r="Q2056" s="2095" t="s">
        <v>5541</v>
      </c>
      <c r="R2056" s="2095" t="s">
        <v>5530</v>
      </c>
      <c r="S2056" s="2095"/>
      <c r="U2056" s="2100" t="s">
        <v>4921</v>
      </c>
      <c r="V2056" s="2101"/>
      <c r="W2056" s="1702"/>
      <c r="X2056" s="2102">
        <v>2500000</v>
      </c>
      <c r="Y2056" s="1702"/>
      <c r="Z2056" s="2101"/>
      <c r="AA2056" s="2103">
        <v>5.0000000000000001E-4</v>
      </c>
      <c r="AB2056" s="2095"/>
      <c r="AC2056" s="2104"/>
      <c r="AD2056" s="2105"/>
      <c r="AE2056" s="2105"/>
      <c r="AF2056" s="2105"/>
      <c r="AG2056" s="2106"/>
      <c r="AH2056" s="2095"/>
      <c r="AI2056" s="2107" t="s">
        <v>5549</v>
      </c>
      <c r="AJ2056" s="2112" t="s">
        <v>5501</v>
      </c>
      <c r="AK2056" s="2095"/>
      <c r="AL2056" s="2095"/>
      <c r="AM2056" s="2095"/>
      <c r="AN2056" s="2095"/>
      <c r="AO2056" s="2109"/>
      <c r="AP2056" s="2095"/>
      <c r="AQ2056" s="2110"/>
      <c r="AR2056" s="2111"/>
      <c r="AS2056" s="2095"/>
      <c r="AT2056" s="2095"/>
      <c r="AU2056" s="2095"/>
    </row>
    <row r="2057" spans="1:47" s="2099" customFormat="1" ht="18" thickTop="1" thickBot="1" x14ac:dyDescent="0.25">
      <c r="A2057" s="2093"/>
      <c r="B2057" s="2094"/>
      <c r="C2057" s="2107" t="s">
        <v>5549</v>
      </c>
      <c r="D2057" s="2686"/>
      <c r="E2057" s="2095" t="s">
        <v>328</v>
      </c>
      <c r="F2057" s="2096" t="s">
        <v>5317</v>
      </c>
      <c r="G2057" s="2119">
        <v>51031055</v>
      </c>
      <c r="H2057" s="2097" t="s">
        <v>5546</v>
      </c>
      <c r="I2057" s="2097"/>
      <c r="J2057" s="2097"/>
      <c r="K2057" s="2097"/>
      <c r="L2057" s="2097"/>
      <c r="M2057" s="2097"/>
      <c r="N2057" s="2097"/>
      <c r="O2057" s="2095">
        <v>1454</v>
      </c>
      <c r="P2057" s="2098">
        <v>44525</v>
      </c>
      <c r="Q2057" s="2095" t="s">
        <v>5542</v>
      </c>
      <c r="R2057" s="2095" t="s">
        <v>5531</v>
      </c>
      <c r="S2057" s="2095"/>
      <c r="U2057" s="2100" t="s">
        <v>4921</v>
      </c>
      <c r="V2057" s="2101"/>
      <c r="W2057" s="1702"/>
      <c r="X2057" s="2102">
        <v>2500000</v>
      </c>
      <c r="Y2057" s="1702"/>
      <c r="Z2057" s="2101"/>
      <c r="AA2057" s="2103">
        <v>5.0000000000000001E-4</v>
      </c>
      <c r="AB2057" s="2095"/>
      <c r="AC2057" s="2104"/>
      <c r="AD2057" s="2105"/>
      <c r="AE2057" s="2105"/>
      <c r="AF2057" s="2105"/>
      <c r="AG2057" s="2106"/>
      <c r="AH2057" s="2095"/>
      <c r="AI2057" s="2107" t="s">
        <v>5549</v>
      </c>
      <c r="AJ2057" s="2112" t="s">
        <v>5500</v>
      </c>
      <c r="AK2057" s="2095"/>
      <c r="AL2057" s="2095"/>
      <c r="AM2057" s="2095"/>
      <c r="AN2057" s="2095"/>
      <c r="AO2057" s="2109"/>
      <c r="AP2057" s="2095"/>
      <c r="AQ2057" s="2110"/>
      <c r="AR2057" s="2111"/>
      <c r="AS2057" s="2095"/>
      <c r="AT2057" s="2095"/>
      <c r="AU2057" s="2095"/>
    </row>
    <row r="2058" spans="1:47" s="2099" customFormat="1" ht="18" thickTop="1" thickBot="1" x14ac:dyDescent="0.25">
      <c r="A2058" s="2093"/>
      <c r="B2058" s="2094"/>
      <c r="C2058" s="2107" t="s">
        <v>5549</v>
      </c>
      <c r="D2058" s="2686"/>
      <c r="E2058" s="2095" t="s">
        <v>328</v>
      </c>
      <c r="F2058" s="2096" t="s">
        <v>5317</v>
      </c>
      <c r="G2058" s="2120">
        <v>51031056</v>
      </c>
      <c r="H2058" s="2097" t="s">
        <v>5547</v>
      </c>
      <c r="I2058" s="2097"/>
      <c r="J2058" s="2097"/>
      <c r="K2058" s="2097"/>
      <c r="L2058" s="2097"/>
      <c r="M2058" s="2097"/>
      <c r="N2058" s="2097"/>
      <c r="O2058" s="2095">
        <v>1455</v>
      </c>
      <c r="P2058" s="2098">
        <v>44525</v>
      </c>
      <c r="Q2058" s="2095" t="s">
        <v>5543</v>
      </c>
      <c r="R2058" s="2095" t="s">
        <v>5532</v>
      </c>
      <c r="S2058" s="2095"/>
      <c r="U2058" s="2100" t="s">
        <v>4921</v>
      </c>
      <c r="V2058" s="2101"/>
      <c r="W2058" s="1702"/>
      <c r="X2058" s="2102">
        <v>2500000</v>
      </c>
      <c r="Y2058" s="1702"/>
      <c r="Z2058" s="2101"/>
      <c r="AA2058" s="2103">
        <v>5.0000000000000001E-4</v>
      </c>
      <c r="AB2058" s="2095"/>
      <c r="AC2058" s="2104"/>
      <c r="AD2058" s="2105"/>
      <c r="AE2058" s="2105"/>
      <c r="AF2058" s="2105"/>
      <c r="AG2058" s="2106"/>
      <c r="AH2058" s="2095"/>
      <c r="AI2058" s="2107" t="s">
        <v>5549</v>
      </c>
      <c r="AJ2058" s="2112" t="s">
        <v>5540</v>
      </c>
      <c r="AK2058" s="2095"/>
      <c r="AL2058" s="2095"/>
      <c r="AM2058" s="2095"/>
      <c r="AN2058" s="2095"/>
      <c r="AO2058" s="2109"/>
      <c r="AP2058" s="2095"/>
      <c r="AQ2058" s="2110"/>
      <c r="AR2058" s="2111"/>
      <c r="AS2058" s="2095"/>
      <c r="AT2058" s="2095"/>
      <c r="AU2058" s="2095"/>
    </row>
    <row r="2059" spans="1:47" s="2099" customFormat="1" ht="18" thickTop="1" thickBot="1" x14ac:dyDescent="0.25">
      <c r="A2059" s="2093"/>
      <c r="B2059" s="2094"/>
      <c r="C2059" s="2107" t="s">
        <v>5549</v>
      </c>
      <c r="D2059" s="2687"/>
      <c r="E2059" s="2095" t="s">
        <v>328</v>
      </c>
      <c r="F2059" s="2096" t="s">
        <v>5317</v>
      </c>
      <c r="G2059" s="2119">
        <v>51031057</v>
      </c>
      <c r="H2059" s="2097" t="s">
        <v>5548</v>
      </c>
      <c r="I2059" s="2097"/>
      <c r="J2059" s="2097"/>
      <c r="K2059" s="2097"/>
      <c r="L2059" s="2097"/>
      <c r="M2059" s="2097"/>
      <c r="N2059" s="2097"/>
      <c r="O2059" s="2095">
        <v>1456</v>
      </c>
      <c r="P2059" s="2098">
        <v>44525</v>
      </c>
      <c r="Q2059" s="2095" t="s">
        <v>5544</v>
      </c>
      <c r="R2059" s="2095" t="s">
        <v>5533</v>
      </c>
      <c r="S2059" s="2095"/>
      <c r="U2059" s="2100" t="s">
        <v>4921</v>
      </c>
      <c r="V2059" s="2101"/>
      <c r="W2059" s="1702"/>
      <c r="X2059" s="2102">
        <v>2500000</v>
      </c>
      <c r="Y2059" s="1702"/>
      <c r="Z2059" s="2101"/>
      <c r="AA2059" s="2103">
        <v>5.0000000000000001E-4</v>
      </c>
      <c r="AB2059" s="2095"/>
      <c r="AC2059" s="2104"/>
      <c r="AD2059" s="2105"/>
      <c r="AE2059" s="2105"/>
      <c r="AF2059" s="2105"/>
      <c r="AG2059" s="2106"/>
      <c r="AH2059" s="2095"/>
      <c r="AI2059" s="2107" t="s">
        <v>5549</v>
      </c>
      <c r="AJ2059" s="2112" t="s">
        <v>5539</v>
      </c>
      <c r="AK2059" s="2095"/>
      <c r="AL2059" s="2095"/>
      <c r="AM2059" s="2095"/>
      <c r="AN2059" s="2095"/>
      <c r="AO2059" s="2109"/>
      <c r="AP2059" s="2095"/>
      <c r="AQ2059" s="2110"/>
      <c r="AR2059" s="2111"/>
      <c r="AS2059" s="2095"/>
      <c r="AT2059" s="2095"/>
      <c r="AU2059" s="2095"/>
    </row>
    <row r="2060" spans="1:47" ht="16" thickTop="1" x14ac:dyDescent="0.2">
      <c r="C2060" s="651"/>
    </row>
    <row r="2061" spans="1:47" s="2099" customFormat="1" ht="17" thickBot="1" x14ac:dyDescent="0.25">
      <c r="A2061" s="2093"/>
      <c r="B2061" s="2094"/>
      <c r="C2061" s="2107" t="s">
        <v>5554</v>
      </c>
      <c r="D2061" s="2685" t="s">
        <v>5559</v>
      </c>
      <c r="E2061" s="2095" t="s">
        <v>328</v>
      </c>
      <c r="F2061" s="2096" t="s">
        <v>5317</v>
      </c>
      <c r="G2061" s="2121">
        <v>51061503</v>
      </c>
      <c r="H2061" s="2097" t="s">
        <v>5555</v>
      </c>
      <c r="I2061" s="1702"/>
      <c r="J2061" s="1702"/>
      <c r="K2061" s="1702"/>
      <c r="L2061" s="1702"/>
      <c r="M2061" s="1702"/>
      <c r="N2061" s="2097"/>
      <c r="O2061" s="2095">
        <v>1457</v>
      </c>
      <c r="P2061" s="2098">
        <v>44527</v>
      </c>
      <c r="Q2061" s="2095" t="s">
        <v>5550</v>
      </c>
      <c r="R2061" s="2095" t="s">
        <v>5541</v>
      </c>
      <c r="S2061" s="2095"/>
      <c r="U2061" s="2100" t="s">
        <v>4921</v>
      </c>
      <c r="V2061" s="2101"/>
      <c r="W2061" s="1702"/>
      <c r="X2061" s="2102">
        <v>2500000</v>
      </c>
      <c r="Y2061" s="1702"/>
      <c r="Z2061" s="2101"/>
      <c r="AA2061" s="2103">
        <v>5.0000000000000001E-4</v>
      </c>
      <c r="AB2061" s="2095"/>
      <c r="AC2061" s="2104"/>
      <c r="AD2061" s="2105"/>
      <c r="AE2061" s="2105"/>
      <c r="AF2061" s="2105"/>
      <c r="AG2061" s="2106"/>
      <c r="AH2061" s="2095"/>
      <c r="AI2061" s="2107" t="s">
        <v>5554</v>
      </c>
      <c r="AJ2061" s="2112" t="s">
        <v>5501</v>
      </c>
      <c r="AK2061" s="2095"/>
      <c r="AL2061" s="2095"/>
      <c r="AM2061" s="2095"/>
      <c r="AN2061" s="2095"/>
      <c r="AO2061" s="2109"/>
      <c r="AP2061" s="2095"/>
      <c r="AQ2061" s="2110"/>
      <c r="AR2061" s="2111"/>
      <c r="AS2061" s="2095"/>
      <c r="AT2061" s="2095"/>
      <c r="AU2061" s="2095"/>
    </row>
    <row r="2062" spans="1:47" s="2099" customFormat="1" ht="18" thickTop="1" thickBot="1" x14ac:dyDescent="0.25">
      <c r="A2062" s="2093"/>
      <c r="B2062" s="2094"/>
      <c r="C2062" s="2107" t="s">
        <v>5554</v>
      </c>
      <c r="D2062" s="2686"/>
      <c r="E2062" s="2095" t="s">
        <v>328</v>
      </c>
      <c r="F2062" s="2096" t="s">
        <v>5317</v>
      </c>
      <c r="G2062" s="2119">
        <v>51061504</v>
      </c>
      <c r="H2062" s="2097" t="s">
        <v>5556</v>
      </c>
      <c r="I2062" s="2097"/>
      <c r="J2062" s="2097"/>
      <c r="K2062" s="2097"/>
      <c r="L2062" s="2097"/>
      <c r="M2062" s="2097"/>
      <c r="N2062" s="2097"/>
      <c r="O2062" s="2095">
        <v>1458</v>
      </c>
      <c r="P2062" s="2098">
        <v>44527</v>
      </c>
      <c r="Q2062" s="2095" t="s">
        <v>5551</v>
      </c>
      <c r="R2062" s="2095" t="s">
        <v>5542</v>
      </c>
      <c r="S2062" s="2095"/>
      <c r="U2062" s="2100" t="s">
        <v>4921</v>
      </c>
      <c r="V2062" s="2101"/>
      <c r="W2062" s="1702"/>
      <c r="X2062" s="2102">
        <v>2500000</v>
      </c>
      <c r="Y2062" s="1702"/>
      <c r="Z2062" s="2101"/>
      <c r="AA2062" s="2103">
        <v>5.0000000000000001E-4</v>
      </c>
      <c r="AB2062" s="2095"/>
      <c r="AC2062" s="2104"/>
      <c r="AD2062" s="2105"/>
      <c r="AE2062" s="2105"/>
      <c r="AF2062" s="2105"/>
      <c r="AG2062" s="2106"/>
      <c r="AH2062" s="2095"/>
      <c r="AI2062" s="2107" t="s">
        <v>5554</v>
      </c>
      <c r="AJ2062" s="2112" t="s">
        <v>5500</v>
      </c>
      <c r="AK2062" s="2095"/>
      <c r="AL2062" s="2095"/>
      <c r="AM2062" s="2095"/>
      <c r="AN2062" s="2095"/>
      <c r="AO2062" s="2109"/>
      <c r="AP2062" s="2095"/>
      <c r="AQ2062" s="2110"/>
      <c r="AR2062" s="2111"/>
      <c r="AS2062" s="2095"/>
      <c r="AT2062" s="2095"/>
      <c r="AU2062" s="2095"/>
    </row>
    <row r="2063" spans="1:47" s="2099" customFormat="1" ht="18" thickTop="1" thickBot="1" x14ac:dyDescent="0.25">
      <c r="A2063" s="2093"/>
      <c r="B2063" s="2094"/>
      <c r="C2063" s="2107" t="s">
        <v>5554</v>
      </c>
      <c r="D2063" s="2686"/>
      <c r="E2063" s="2095" t="s">
        <v>328</v>
      </c>
      <c r="F2063" s="2096" t="s">
        <v>5317</v>
      </c>
      <c r="G2063" s="2120">
        <v>51061505</v>
      </c>
      <c r="H2063" s="2097" t="s">
        <v>5557</v>
      </c>
      <c r="I2063" s="2097"/>
      <c r="J2063" s="2097"/>
      <c r="K2063" s="2097"/>
      <c r="L2063" s="2097"/>
      <c r="M2063" s="2097"/>
      <c r="N2063" s="2097"/>
      <c r="O2063" s="2095">
        <v>1459</v>
      </c>
      <c r="P2063" s="2098">
        <v>44527</v>
      </c>
      <c r="Q2063" s="2095" t="s">
        <v>5552</v>
      </c>
      <c r="R2063" s="2095" t="s">
        <v>5543</v>
      </c>
      <c r="S2063" s="2095"/>
      <c r="U2063" s="2100" t="s">
        <v>4921</v>
      </c>
      <c r="V2063" s="2101"/>
      <c r="W2063" s="1702"/>
      <c r="X2063" s="2102">
        <v>2500000</v>
      </c>
      <c r="Y2063" s="1702"/>
      <c r="Z2063" s="2101"/>
      <c r="AA2063" s="2103">
        <v>5.0000000000000001E-4</v>
      </c>
      <c r="AB2063" s="2095"/>
      <c r="AC2063" s="2104"/>
      <c r="AD2063" s="2105"/>
      <c r="AE2063" s="2105"/>
      <c r="AF2063" s="2105"/>
      <c r="AG2063" s="2106"/>
      <c r="AH2063" s="2095"/>
      <c r="AI2063" s="2107" t="s">
        <v>5554</v>
      </c>
      <c r="AJ2063" s="2112" t="s">
        <v>5540</v>
      </c>
      <c r="AK2063" s="2095"/>
      <c r="AL2063" s="2095"/>
      <c r="AM2063" s="2095"/>
      <c r="AN2063" s="2095"/>
      <c r="AO2063" s="2109"/>
      <c r="AP2063" s="2095"/>
      <c r="AQ2063" s="2110"/>
      <c r="AR2063" s="2111"/>
      <c r="AS2063" s="2095"/>
      <c r="AT2063" s="2095"/>
      <c r="AU2063" s="2095"/>
    </row>
    <row r="2064" spans="1:47" s="2099" customFormat="1" ht="18" thickTop="1" thickBot="1" x14ac:dyDescent="0.25">
      <c r="A2064" s="2093"/>
      <c r="B2064" s="2094"/>
      <c r="C2064" s="2107" t="s">
        <v>5554</v>
      </c>
      <c r="D2064" s="2687"/>
      <c r="E2064" s="2095" t="s">
        <v>328</v>
      </c>
      <c r="F2064" s="2096" t="s">
        <v>5317</v>
      </c>
      <c r="G2064" s="2119">
        <v>51061507</v>
      </c>
      <c r="H2064" s="2097" t="s">
        <v>5558</v>
      </c>
      <c r="I2064" s="2097"/>
      <c r="J2064" s="2097"/>
      <c r="K2064" s="2097"/>
      <c r="L2064" s="2097"/>
      <c r="M2064" s="2097"/>
      <c r="N2064" s="2097"/>
      <c r="O2064" s="2095">
        <v>1460</v>
      </c>
      <c r="P2064" s="2098">
        <v>44527</v>
      </c>
      <c r="Q2064" s="2095" t="s">
        <v>5553</v>
      </c>
      <c r="R2064" s="2095" t="s">
        <v>5544</v>
      </c>
      <c r="S2064" s="2095"/>
      <c r="U2064" s="2100" t="s">
        <v>4921</v>
      </c>
      <c r="V2064" s="2101"/>
      <c r="W2064" s="1702"/>
      <c r="X2064" s="2102">
        <v>2500000</v>
      </c>
      <c r="Y2064" s="1702"/>
      <c r="Z2064" s="2101"/>
      <c r="AA2064" s="2103">
        <v>5.0000000000000001E-4</v>
      </c>
      <c r="AB2064" s="2095"/>
      <c r="AC2064" s="2104"/>
      <c r="AD2064" s="2105"/>
      <c r="AE2064" s="2105"/>
      <c r="AF2064" s="2105"/>
      <c r="AG2064" s="2126" t="s">
        <v>5618</v>
      </c>
      <c r="AH2064" s="2095"/>
      <c r="AI2064" s="2107" t="s">
        <v>5554</v>
      </c>
      <c r="AJ2064" s="2112" t="s">
        <v>5539</v>
      </c>
      <c r="AK2064" s="2095"/>
      <c r="AL2064" s="2095"/>
      <c r="AM2064" s="2095"/>
      <c r="AN2064" s="2095"/>
      <c r="AO2064" s="2109"/>
      <c r="AP2064" s="2095"/>
      <c r="AQ2064" s="2110"/>
      <c r="AR2064" s="2111"/>
      <c r="AS2064" s="2095"/>
      <c r="AT2064" s="2095"/>
      <c r="AU2064" s="2095"/>
    </row>
    <row r="2065" spans="1:47" ht="16" thickTop="1" x14ac:dyDescent="0.2">
      <c r="C2065" s="651"/>
      <c r="AG2065" s="2127"/>
    </row>
    <row r="2066" spans="1:47" s="209" customFormat="1" ht="17" thickBot="1" x14ac:dyDescent="0.25">
      <c r="A2066" s="105"/>
      <c r="B2066" s="1967"/>
      <c r="C2066" s="1917" t="s">
        <v>5563</v>
      </c>
      <c r="D2066" s="1991" t="s">
        <v>5572</v>
      </c>
      <c r="E2066" s="210" t="s">
        <v>328</v>
      </c>
      <c r="F2066" s="1591" t="s">
        <v>5317</v>
      </c>
      <c r="G2066" s="1571">
        <v>51062786</v>
      </c>
      <c r="H2066" s="211" t="s">
        <v>5565</v>
      </c>
      <c r="I2066" s="139"/>
      <c r="J2066" s="139"/>
      <c r="K2066" s="139"/>
      <c r="L2066" s="139"/>
      <c r="M2066" s="139"/>
      <c r="N2066" s="211"/>
      <c r="O2066" s="210">
        <v>1461</v>
      </c>
      <c r="P2066" s="215">
        <v>44527</v>
      </c>
      <c r="Q2066" s="210" t="s">
        <v>5564</v>
      </c>
      <c r="R2066" s="210" t="s">
        <v>5550</v>
      </c>
      <c r="S2066" s="210"/>
      <c r="U2066" s="736" t="s">
        <v>4921</v>
      </c>
      <c r="V2066" s="297"/>
      <c r="W2066" s="139"/>
      <c r="X2066" s="260">
        <v>2500000</v>
      </c>
      <c r="Y2066" s="139"/>
      <c r="Z2066" s="297"/>
      <c r="AA2066" s="298">
        <v>5.0000000000000001E-4</v>
      </c>
      <c r="AB2066" s="210"/>
      <c r="AC2066" s="573"/>
      <c r="AD2066" s="610"/>
      <c r="AE2066" s="610"/>
      <c r="AF2066" s="610"/>
      <c r="AG2066" s="2128"/>
      <c r="AH2066" s="210"/>
      <c r="AI2066" s="1917" t="s">
        <v>5563</v>
      </c>
      <c r="AJ2066" s="2113" t="s">
        <v>5501</v>
      </c>
      <c r="AK2066" s="210"/>
      <c r="AL2066" s="210"/>
      <c r="AM2066" s="210"/>
      <c r="AN2066" s="210"/>
      <c r="AO2066" s="213"/>
      <c r="AP2066" s="210"/>
      <c r="AQ2066" s="214"/>
      <c r="AR2066" s="212"/>
      <c r="AS2066" s="210"/>
      <c r="AT2066" s="210"/>
      <c r="AU2066" s="210"/>
    </row>
    <row r="2067" spans="1:47" s="617" customFormat="1" ht="18" thickTop="1" thickBot="1" x14ac:dyDescent="0.25">
      <c r="A2067" s="157"/>
      <c r="B2067" s="1953"/>
      <c r="C2067" s="1930" t="s">
        <v>5570</v>
      </c>
      <c r="D2067" s="1995" t="s">
        <v>5573</v>
      </c>
      <c r="E2067" s="246" t="s">
        <v>328</v>
      </c>
      <c r="F2067" s="1594" t="s">
        <v>5317</v>
      </c>
      <c r="G2067" s="155">
        <v>51067522</v>
      </c>
      <c r="H2067" s="612" t="s">
        <v>5568</v>
      </c>
      <c r="I2067" s="85"/>
      <c r="J2067" s="85"/>
      <c r="K2067" s="85"/>
      <c r="L2067" s="85"/>
      <c r="M2067" s="85"/>
      <c r="N2067" s="612"/>
      <c r="O2067" s="246">
        <v>1462</v>
      </c>
      <c r="P2067" s="1532">
        <v>44527</v>
      </c>
      <c r="Q2067" s="246" t="s">
        <v>5566</v>
      </c>
      <c r="R2067" s="246" t="s">
        <v>5550</v>
      </c>
      <c r="S2067" s="246"/>
      <c r="U2067" s="1929" t="s">
        <v>4921</v>
      </c>
      <c r="V2067" s="241"/>
      <c r="W2067" s="85"/>
      <c r="X2067" s="261">
        <v>2500000</v>
      </c>
      <c r="Y2067" s="85"/>
      <c r="Z2067" s="241"/>
      <c r="AA2067" s="520">
        <v>5.0000000000000001E-4</v>
      </c>
      <c r="AB2067" s="246"/>
      <c r="AC2067" s="613"/>
      <c r="AD2067" s="1483"/>
      <c r="AE2067" s="1483"/>
      <c r="AF2067" s="1483"/>
      <c r="AG2067" s="2129"/>
      <c r="AH2067" s="246"/>
      <c r="AI2067" s="1930" t="s">
        <v>5570</v>
      </c>
      <c r="AJ2067" s="2114" t="s">
        <v>5501</v>
      </c>
      <c r="AK2067" s="246"/>
      <c r="AL2067" s="246"/>
      <c r="AM2067" s="246"/>
      <c r="AN2067" s="246"/>
      <c r="AO2067" s="1535"/>
      <c r="AP2067" s="246"/>
      <c r="AQ2067" s="1536"/>
      <c r="AR2067" s="247"/>
      <c r="AS2067" s="246"/>
      <c r="AT2067" s="246"/>
      <c r="AU2067" s="246"/>
    </row>
    <row r="2068" spans="1:47" s="584" customFormat="1" ht="18" thickTop="1" thickBot="1" x14ac:dyDescent="0.25">
      <c r="A2068" s="144"/>
      <c r="B2068" s="1961"/>
      <c r="C2068" s="2076" t="s">
        <v>5571</v>
      </c>
      <c r="D2068" s="1990" t="s">
        <v>5574</v>
      </c>
      <c r="E2068" s="486" t="s">
        <v>328</v>
      </c>
      <c r="F2068" s="1589" t="s">
        <v>5317</v>
      </c>
      <c r="G2068" s="1525">
        <v>51067524</v>
      </c>
      <c r="H2068" s="579" t="s">
        <v>5569</v>
      </c>
      <c r="I2068" s="138"/>
      <c r="J2068" s="138"/>
      <c r="K2068" s="138"/>
      <c r="L2068" s="138"/>
      <c r="M2068" s="138"/>
      <c r="N2068" s="579"/>
      <c r="O2068" s="486">
        <v>1463</v>
      </c>
      <c r="P2068" s="1472">
        <v>44527</v>
      </c>
      <c r="Q2068" s="486" t="s">
        <v>5567</v>
      </c>
      <c r="R2068" s="486" t="s">
        <v>5550</v>
      </c>
      <c r="S2068" s="486"/>
      <c r="U2068" s="1965" t="s">
        <v>4921</v>
      </c>
      <c r="V2068" s="170"/>
      <c r="W2068" s="138"/>
      <c r="X2068" s="258">
        <v>2500000</v>
      </c>
      <c r="Y2068" s="138"/>
      <c r="Z2068" s="170"/>
      <c r="AA2068" s="485">
        <v>5.0000000000000001E-4</v>
      </c>
      <c r="AB2068" s="486"/>
      <c r="AC2068" s="580"/>
      <c r="AD2068" s="1484"/>
      <c r="AE2068" s="1484"/>
      <c r="AF2068" s="1484"/>
      <c r="AG2068" s="2130"/>
      <c r="AH2068" s="486"/>
      <c r="AI2068" s="2076" t="s">
        <v>5571</v>
      </c>
      <c r="AJ2068" s="2115" t="s">
        <v>5501</v>
      </c>
      <c r="AK2068" s="486"/>
      <c r="AL2068" s="486"/>
      <c r="AM2068" s="486"/>
      <c r="AN2068" s="486"/>
      <c r="AO2068" s="1474"/>
      <c r="AP2068" s="486"/>
      <c r="AQ2068" s="1475"/>
      <c r="AR2068" s="1274"/>
      <c r="AS2068" s="486"/>
      <c r="AT2068" s="486"/>
      <c r="AU2068" s="486"/>
    </row>
    <row r="2069" spans="1:47" s="1938" customFormat="1" ht="18" thickTop="1" thickBot="1" x14ac:dyDescent="0.25">
      <c r="A2069" s="1932"/>
      <c r="B2069" s="1955"/>
      <c r="C2069" s="1946" t="s">
        <v>5577</v>
      </c>
      <c r="D2069" s="2670" t="s">
        <v>5578</v>
      </c>
      <c r="E2069" s="1933" t="s">
        <v>328</v>
      </c>
      <c r="F2069" s="2116" t="s">
        <v>5317</v>
      </c>
      <c r="G2069" s="2118">
        <v>51112328</v>
      </c>
      <c r="H2069" s="1936" t="s">
        <v>5576</v>
      </c>
      <c r="I2069" s="1941"/>
      <c r="J2069" s="1941"/>
      <c r="K2069" s="1941"/>
      <c r="L2069" s="1941"/>
      <c r="M2069" s="1941"/>
      <c r="N2069" s="1936"/>
      <c r="O2069" s="1933">
        <v>1464</v>
      </c>
      <c r="P2069" s="1937">
        <v>44528</v>
      </c>
      <c r="Q2069" s="1933" t="s">
        <v>5575</v>
      </c>
      <c r="R2069" s="1933" t="s">
        <v>5550</v>
      </c>
      <c r="S2069" s="1933"/>
      <c r="U2069" s="1939" t="s">
        <v>4921</v>
      </c>
      <c r="V2069" s="1940"/>
      <c r="W2069" s="1941"/>
      <c r="X2069" s="1978">
        <v>2500000</v>
      </c>
      <c r="Y2069" s="1941"/>
      <c r="Z2069" s="1940"/>
      <c r="AA2069" s="1975">
        <v>5.0000000000000001E-4</v>
      </c>
      <c r="AB2069" s="1933"/>
      <c r="AC2069" s="1944"/>
      <c r="AD2069" s="1934"/>
      <c r="AE2069" s="1934"/>
      <c r="AF2069" s="1934"/>
      <c r="AG2069" s="2130" t="s">
        <v>5619</v>
      </c>
      <c r="AH2069" s="1933"/>
      <c r="AI2069" s="1946" t="s">
        <v>5577</v>
      </c>
      <c r="AJ2069" s="2117" t="s">
        <v>5501</v>
      </c>
      <c r="AK2069" s="1933"/>
      <c r="AL2069" s="1933"/>
      <c r="AM2069" s="1933"/>
      <c r="AN2069" s="1933"/>
      <c r="AO2069" s="1948"/>
      <c r="AP2069" s="1933"/>
      <c r="AQ2069" s="1949"/>
      <c r="AR2069" s="1950"/>
      <c r="AS2069" s="1933"/>
      <c r="AT2069" s="1933"/>
      <c r="AU2069" s="1933"/>
    </row>
    <row r="2070" spans="1:47" s="1938" customFormat="1" ht="18" thickTop="1" thickBot="1" x14ac:dyDescent="0.25">
      <c r="A2070" s="1932"/>
      <c r="B2070" s="1955"/>
      <c r="C2070" s="1946" t="s">
        <v>5577</v>
      </c>
      <c r="D2070" s="2671"/>
      <c r="E2070" s="1933" t="s">
        <v>328</v>
      </c>
      <c r="F2070" s="2116" t="s">
        <v>5317</v>
      </c>
      <c r="G2070" s="2118">
        <v>51125826</v>
      </c>
      <c r="H2070" s="1936" t="s">
        <v>5582</v>
      </c>
      <c r="I2070" s="1941"/>
      <c r="J2070" s="1941"/>
      <c r="K2070" s="1941"/>
      <c r="L2070" s="1941"/>
      <c r="M2070" s="1941"/>
      <c r="N2070" s="1936"/>
      <c r="O2070" s="1933">
        <v>1465</v>
      </c>
      <c r="P2070" s="1937">
        <v>44528</v>
      </c>
      <c r="Q2070" s="1933" t="s">
        <v>5579</v>
      </c>
      <c r="R2070" s="1933" t="s">
        <v>5575</v>
      </c>
      <c r="S2070" s="1933"/>
      <c r="U2070" s="1939" t="s">
        <v>4921</v>
      </c>
      <c r="V2070" s="1940"/>
      <c r="W2070" s="1941"/>
      <c r="X2070" s="1978">
        <v>2500000</v>
      </c>
      <c r="Y2070" s="1941"/>
      <c r="Z2070" s="1940"/>
      <c r="AA2070" s="1975">
        <v>5.0000000000000001E-4</v>
      </c>
      <c r="AB2070" s="1933"/>
      <c r="AC2070" s="1944"/>
      <c r="AD2070" s="1934"/>
      <c r="AE2070" s="1934"/>
      <c r="AF2070" s="1934"/>
      <c r="AG2070" s="2130" t="s">
        <v>5619</v>
      </c>
      <c r="AH2070" s="1933"/>
      <c r="AI2070" s="1946" t="s">
        <v>5577</v>
      </c>
      <c r="AJ2070" s="2117" t="s">
        <v>5513</v>
      </c>
      <c r="AK2070" s="1933"/>
      <c r="AL2070" s="1933"/>
      <c r="AM2070" s="1933"/>
      <c r="AN2070" s="1933"/>
      <c r="AO2070" s="1948"/>
      <c r="AP2070" s="1933"/>
      <c r="AQ2070" s="1949"/>
      <c r="AR2070" s="1950"/>
      <c r="AS2070" s="1933"/>
      <c r="AT2070" s="1933"/>
      <c r="AU2070" s="1933"/>
    </row>
    <row r="2071" spans="1:47" s="1938" customFormat="1" ht="18" thickTop="1" thickBot="1" x14ac:dyDescent="0.25">
      <c r="A2071" s="1932"/>
      <c r="B2071" s="1955"/>
      <c r="C2071" s="1946" t="s">
        <v>5577</v>
      </c>
      <c r="D2071" s="2671"/>
      <c r="E2071" s="1933" t="s">
        <v>328</v>
      </c>
      <c r="F2071" s="2116" t="s">
        <v>5317</v>
      </c>
      <c r="G2071" s="2118">
        <v>51125828</v>
      </c>
      <c r="H2071" s="1936" t="s">
        <v>5583</v>
      </c>
      <c r="I2071" s="1941"/>
      <c r="J2071" s="1941"/>
      <c r="K2071" s="1941"/>
      <c r="L2071" s="1941"/>
      <c r="M2071" s="1941"/>
      <c r="N2071" s="1936"/>
      <c r="O2071" s="1933">
        <v>1466</v>
      </c>
      <c r="P2071" s="1937">
        <v>44528</v>
      </c>
      <c r="Q2071" s="1933" t="s">
        <v>5580</v>
      </c>
      <c r="R2071" s="1933" t="s">
        <v>5575</v>
      </c>
      <c r="S2071" s="1933"/>
      <c r="U2071" s="1939" t="s">
        <v>4921</v>
      </c>
      <c r="V2071" s="1940"/>
      <c r="W2071" s="1941"/>
      <c r="X2071" s="1978">
        <v>2500000</v>
      </c>
      <c r="Y2071" s="1941"/>
      <c r="Z2071" s="1940"/>
      <c r="AA2071" s="1975">
        <v>5.0000000000000001E-4</v>
      </c>
      <c r="AB2071" s="1933"/>
      <c r="AC2071" s="1944"/>
      <c r="AD2071" s="1934"/>
      <c r="AE2071" s="1934"/>
      <c r="AF2071" s="1934"/>
      <c r="AG2071" s="2130" t="s">
        <v>5619</v>
      </c>
      <c r="AH2071" s="1933"/>
      <c r="AI2071" s="1946" t="s">
        <v>5577</v>
      </c>
      <c r="AJ2071" s="2117" t="s">
        <v>5514</v>
      </c>
      <c r="AK2071" s="1933"/>
      <c r="AL2071" s="1933"/>
      <c r="AM2071" s="1933"/>
      <c r="AN2071" s="1933"/>
      <c r="AO2071" s="1948"/>
      <c r="AP2071" s="1933"/>
      <c r="AQ2071" s="1949"/>
      <c r="AR2071" s="1950"/>
      <c r="AS2071" s="1933"/>
      <c r="AT2071" s="1933"/>
      <c r="AU2071" s="1933"/>
    </row>
    <row r="2072" spans="1:47" s="1938" customFormat="1" ht="18" thickTop="1" thickBot="1" x14ac:dyDescent="0.25">
      <c r="A2072" s="1932"/>
      <c r="B2072" s="1955"/>
      <c r="C2072" s="1946" t="s">
        <v>5577</v>
      </c>
      <c r="D2072" s="2672"/>
      <c r="E2072" s="1933" t="s">
        <v>328</v>
      </c>
      <c r="F2072" s="2116" t="s">
        <v>5317</v>
      </c>
      <c r="G2072" s="2118">
        <v>51125829</v>
      </c>
      <c r="H2072" s="1936" t="s">
        <v>5584</v>
      </c>
      <c r="I2072" s="1941"/>
      <c r="J2072" s="1941"/>
      <c r="K2072" s="1941"/>
      <c r="L2072" s="1941"/>
      <c r="M2072" s="1941"/>
      <c r="N2072" s="1936"/>
      <c r="O2072" s="1933">
        <v>1467</v>
      </c>
      <c r="P2072" s="1937">
        <v>44528</v>
      </c>
      <c r="Q2072" s="1933" t="s">
        <v>5581</v>
      </c>
      <c r="R2072" s="1933" t="s">
        <v>5575</v>
      </c>
      <c r="S2072" s="1933"/>
      <c r="U2072" s="1939" t="s">
        <v>4921</v>
      </c>
      <c r="V2072" s="1940"/>
      <c r="W2072" s="1941"/>
      <c r="X2072" s="1978">
        <v>2500000</v>
      </c>
      <c r="Y2072" s="1941"/>
      <c r="Z2072" s="1940"/>
      <c r="AA2072" s="1975">
        <v>5.0000000000000001E-4</v>
      </c>
      <c r="AB2072" s="1933"/>
      <c r="AC2072" s="1944"/>
      <c r="AD2072" s="1934"/>
      <c r="AE2072" s="1934"/>
      <c r="AF2072" s="1934"/>
      <c r="AG2072" s="2130" t="s">
        <v>5619</v>
      </c>
      <c r="AH2072" s="1933"/>
      <c r="AI2072" s="1946" t="s">
        <v>5577</v>
      </c>
      <c r="AJ2072" s="2117" t="s">
        <v>5500</v>
      </c>
      <c r="AK2072" s="1933"/>
      <c r="AL2072" s="1933"/>
      <c r="AM2072" s="1933"/>
      <c r="AN2072" s="1933"/>
      <c r="AO2072" s="1948"/>
      <c r="AP2072" s="1933"/>
      <c r="AQ2072" s="1949"/>
      <c r="AR2072" s="1950"/>
      <c r="AS2072" s="1933"/>
      <c r="AT2072" s="1933"/>
      <c r="AU2072" s="1933"/>
    </row>
    <row r="2073" spans="1:47" ht="16" thickTop="1" x14ac:dyDescent="0.2">
      <c r="AG2073" s="2128"/>
    </row>
    <row r="2074" spans="1:47" s="617" customFormat="1" ht="17" thickBot="1" x14ac:dyDescent="0.25">
      <c r="A2074" s="157"/>
      <c r="B2074" s="1953"/>
      <c r="C2074" s="1930" t="s">
        <v>5589</v>
      </c>
      <c r="D2074" s="1995"/>
      <c r="E2074" s="246" t="s">
        <v>328</v>
      </c>
      <c r="F2074" s="1594" t="s">
        <v>5317</v>
      </c>
      <c r="G2074" s="239">
        <v>51181184</v>
      </c>
      <c r="H2074" s="612" t="s">
        <v>5586</v>
      </c>
      <c r="I2074" s="85"/>
      <c r="J2074" s="85"/>
      <c r="K2074" s="85"/>
      <c r="L2074" s="85"/>
      <c r="M2074" s="85"/>
      <c r="N2074" s="612"/>
      <c r="O2074" s="246">
        <v>1468</v>
      </c>
      <c r="P2074" s="1532">
        <v>44529</v>
      </c>
      <c r="Q2074" s="246" t="s">
        <v>5585</v>
      </c>
      <c r="R2074" s="246" t="s">
        <v>5575</v>
      </c>
      <c r="S2074" s="246"/>
      <c r="U2074" s="1929" t="s">
        <v>4921</v>
      </c>
      <c r="V2074" s="241"/>
      <c r="W2074" s="85"/>
      <c r="X2074" s="261">
        <v>2500000</v>
      </c>
      <c r="Y2074" s="85"/>
      <c r="Z2074" s="241"/>
      <c r="AA2074" s="520">
        <v>5.0000000000000001E-4</v>
      </c>
      <c r="AB2074" s="246"/>
      <c r="AC2074" s="613"/>
      <c r="AD2074" s="1483"/>
      <c r="AE2074" s="1483"/>
      <c r="AF2074" s="1483"/>
      <c r="AG2074" s="2128" t="s">
        <v>5620</v>
      </c>
      <c r="AH2074" s="246"/>
      <c r="AI2074" s="2124" t="s">
        <v>5589</v>
      </c>
      <c r="AJ2074" s="2114" t="s">
        <v>5587</v>
      </c>
      <c r="AK2074" s="246"/>
      <c r="AL2074" s="246"/>
      <c r="AM2074" s="246"/>
      <c r="AN2074" s="246"/>
      <c r="AO2074" s="1535"/>
      <c r="AP2074" s="246"/>
      <c r="AQ2074" s="1536"/>
      <c r="AR2074" s="247"/>
      <c r="AS2074" s="246"/>
      <c r="AT2074" s="246"/>
      <c r="AU2074" s="246"/>
    </row>
    <row r="2075" spans="1:47" s="617" customFormat="1" ht="18" thickTop="1" thickBot="1" x14ac:dyDescent="0.25">
      <c r="A2075" s="157"/>
      <c r="B2075" s="1953"/>
      <c r="C2075" s="1930" t="s">
        <v>5588</v>
      </c>
      <c r="D2075" s="1995"/>
      <c r="E2075" s="246" t="s">
        <v>328</v>
      </c>
      <c r="F2075" s="1594" t="s">
        <v>5317</v>
      </c>
      <c r="G2075" s="239">
        <v>51181201</v>
      </c>
      <c r="H2075" s="612" t="s">
        <v>5591</v>
      </c>
      <c r="I2075" s="85"/>
      <c r="J2075" s="85"/>
      <c r="K2075" s="85"/>
      <c r="L2075" s="85"/>
      <c r="M2075" s="85"/>
      <c r="N2075" s="612"/>
      <c r="O2075" s="246">
        <v>1469</v>
      </c>
      <c r="P2075" s="1532">
        <v>44529</v>
      </c>
      <c r="Q2075" s="246" t="s">
        <v>5590</v>
      </c>
      <c r="R2075" s="246" t="s">
        <v>5575</v>
      </c>
      <c r="S2075" s="246"/>
      <c r="U2075" s="1929" t="s">
        <v>4921</v>
      </c>
      <c r="V2075" s="241"/>
      <c r="W2075" s="85"/>
      <c r="X2075" s="261">
        <v>2500000</v>
      </c>
      <c r="Y2075" s="85"/>
      <c r="Z2075" s="241"/>
      <c r="AA2075" s="520">
        <v>5.0000000000000001E-4</v>
      </c>
      <c r="AB2075" s="246"/>
      <c r="AC2075" s="613"/>
      <c r="AD2075" s="1483"/>
      <c r="AE2075" s="1483"/>
      <c r="AF2075" s="1483"/>
      <c r="AG2075" s="2128" t="s">
        <v>5620</v>
      </c>
      <c r="AH2075" s="246"/>
      <c r="AI2075" s="1930" t="s">
        <v>5588</v>
      </c>
      <c r="AJ2075" s="2114" t="s">
        <v>5587</v>
      </c>
      <c r="AK2075" s="246"/>
      <c r="AL2075" s="246"/>
      <c r="AM2075" s="246"/>
      <c r="AN2075" s="246"/>
      <c r="AO2075" s="1535"/>
      <c r="AP2075" s="246"/>
      <c r="AQ2075" s="1536"/>
      <c r="AR2075" s="247"/>
      <c r="AS2075" s="246"/>
      <c r="AT2075" s="246"/>
      <c r="AU2075" s="246"/>
    </row>
    <row r="2076" spans="1:47" ht="16" thickTop="1" x14ac:dyDescent="0.2">
      <c r="AG2076" s="2127"/>
    </row>
    <row r="2077" spans="1:47" s="209" customFormat="1" ht="17" thickBot="1" x14ac:dyDescent="0.25">
      <c r="A2077" s="105"/>
      <c r="B2077" s="1967"/>
      <c r="C2077" s="1917" t="s">
        <v>5577</v>
      </c>
      <c r="D2077" s="1991" t="s">
        <v>5594</v>
      </c>
      <c r="E2077" s="210" t="s">
        <v>328</v>
      </c>
      <c r="F2077" s="1591" t="s">
        <v>5317</v>
      </c>
      <c r="G2077" s="139">
        <v>51319064</v>
      </c>
      <c r="H2077" s="211" t="s">
        <v>5593</v>
      </c>
      <c r="I2077" s="139"/>
      <c r="J2077" s="139"/>
      <c r="K2077" s="139"/>
      <c r="L2077" s="139"/>
      <c r="M2077" s="139"/>
      <c r="N2077" s="211"/>
      <c r="O2077" s="210">
        <v>1470</v>
      </c>
      <c r="P2077" s="215">
        <v>44531</v>
      </c>
      <c r="Q2077" s="210" t="s">
        <v>5592</v>
      </c>
      <c r="R2077" s="210" t="s">
        <v>5575</v>
      </c>
      <c r="S2077" s="210"/>
      <c r="U2077" s="736" t="s">
        <v>4921</v>
      </c>
      <c r="V2077" s="297"/>
      <c r="W2077" s="139"/>
      <c r="X2077" s="260">
        <v>2500000</v>
      </c>
      <c r="Y2077" s="139"/>
      <c r="Z2077" s="297"/>
      <c r="AA2077" s="298">
        <v>5.0000000000000001E-4</v>
      </c>
      <c r="AB2077" s="210"/>
      <c r="AC2077" s="573"/>
      <c r="AD2077" s="610"/>
      <c r="AE2077" s="610"/>
      <c r="AF2077" s="610"/>
      <c r="AG2077" s="2127" t="s">
        <v>5619</v>
      </c>
      <c r="AH2077" s="210"/>
      <c r="AI2077" s="1925" t="s">
        <v>5577</v>
      </c>
      <c r="AJ2077" s="2113" t="s">
        <v>5598</v>
      </c>
      <c r="AK2077" s="210"/>
      <c r="AL2077" s="210"/>
      <c r="AM2077" s="210"/>
      <c r="AN2077" s="210"/>
      <c r="AO2077" s="213"/>
      <c r="AP2077" s="210"/>
      <c r="AQ2077" s="214"/>
      <c r="AR2077" s="212"/>
      <c r="AS2077" s="210"/>
      <c r="AT2077" s="210"/>
      <c r="AU2077" s="210"/>
    </row>
    <row r="2078" spans="1:47" s="209" customFormat="1" ht="18" thickTop="1" thickBot="1" x14ac:dyDescent="0.25">
      <c r="A2078" s="105"/>
      <c r="B2078" s="1967"/>
      <c r="C2078" s="1917" t="s">
        <v>5577</v>
      </c>
      <c r="D2078" s="1991" t="s">
        <v>5594</v>
      </c>
      <c r="E2078" s="210" t="s">
        <v>328</v>
      </c>
      <c r="F2078" s="1591" t="s">
        <v>5317</v>
      </c>
      <c r="G2078" s="139">
        <v>51319065</v>
      </c>
      <c r="H2078" s="211" t="s">
        <v>5596</v>
      </c>
      <c r="I2078" s="139"/>
      <c r="J2078" s="139"/>
      <c r="K2078" s="139"/>
      <c r="L2078" s="139"/>
      <c r="M2078" s="139"/>
      <c r="N2078" s="211"/>
      <c r="O2078" s="210">
        <v>1471</v>
      </c>
      <c r="P2078" s="215">
        <v>44531</v>
      </c>
      <c r="Q2078" s="210" t="s">
        <v>5595</v>
      </c>
      <c r="R2078" s="210" t="s">
        <v>5592</v>
      </c>
      <c r="S2078" s="210"/>
      <c r="U2078" s="736" t="s">
        <v>4921</v>
      </c>
      <c r="V2078" s="297"/>
      <c r="W2078" s="139"/>
      <c r="X2078" s="260">
        <v>2500000</v>
      </c>
      <c r="Y2078" s="139"/>
      <c r="Z2078" s="297"/>
      <c r="AA2078" s="298">
        <v>5.0000000000000001E-4</v>
      </c>
      <c r="AB2078" s="210"/>
      <c r="AC2078" s="573"/>
      <c r="AD2078" s="610"/>
      <c r="AE2078" s="610"/>
      <c r="AF2078" s="610"/>
      <c r="AG2078" s="2127" t="s">
        <v>5619</v>
      </c>
      <c r="AH2078" s="210"/>
      <c r="AI2078" s="1925" t="s">
        <v>5577</v>
      </c>
      <c r="AJ2078" s="2113" t="s">
        <v>5597</v>
      </c>
      <c r="AK2078" s="210"/>
      <c r="AL2078" s="210"/>
      <c r="AM2078" s="210"/>
      <c r="AN2078" s="210"/>
      <c r="AO2078" s="213"/>
      <c r="AP2078" s="210"/>
      <c r="AQ2078" s="214"/>
      <c r="AR2078" s="212"/>
      <c r="AS2078" s="210"/>
      <c r="AT2078" s="210"/>
      <c r="AU2078" s="210"/>
    </row>
    <row r="2079" spans="1:47" s="584" customFormat="1" ht="18" thickTop="1" thickBot="1" x14ac:dyDescent="0.25">
      <c r="A2079" s="144"/>
      <c r="B2079" s="1961"/>
      <c r="C2079" s="2076" t="s">
        <v>5577</v>
      </c>
      <c r="D2079" s="1990" t="s">
        <v>5617</v>
      </c>
      <c r="E2079" s="486" t="s">
        <v>328</v>
      </c>
      <c r="F2079" s="1589" t="s">
        <v>5317</v>
      </c>
      <c r="G2079" s="138">
        <v>51323449</v>
      </c>
      <c r="H2079" s="579" t="s">
        <v>5602</v>
      </c>
      <c r="I2079" s="138"/>
      <c r="J2079" s="138"/>
      <c r="K2079" s="138"/>
      <c r="L2079" s="138"/>
      <c r="M2079" s="138"/>
      <c r="N2079" s="579"/>
      <c r="O2079" s="486">
        <v>1472</v>
      </c>
      <c r="P2079" s="1472">
        <v>44531</v>
      </c>
      <c r="Q2079" s="486" t="s">
        <v>5601</v>
      </c>
      <c r="R2079" s="486" t="s">
        <v>5575</v>
      </c>
      <c r="S2079" s="486"/>
      <c r="U2079" s="1965" t="s">
        <v>4921</v>
      </c>
      <c r="V2079" s="170"/>
      <c r="W2079" s="138"/>
      <c r="X2079" s="258">
        <v>2500000</v>
      </c>
      <c r="Y2079" s="138"/>
      <c r="Z2079" s="170"/>
      <c r="AA2079" s="485">
        <v>5.0000000000000001E-4</v>
      </c>
      <c r="AB2079" s="486"/>
      <c r="AC2079" s="580"/>
      <c r="AD2079" s="1484"/>
      <c r="AE2079" s="1484"/>
      <c r="AF2079" s="1484"/>
      <c r="AG2079" s="2129" t="s">
        <v>5620</v>
      </c>
      <c r="AH2079" s="486"/>
      <c r="AI2079" s="2076" t="s">
        <v>5599</v>
      </c>
      <c r="AJ2079" s="2115" t="s">
        <v>5600</v>
      </c>
      <c r="AK2079" s="486"/>
      <c r="AL2079" s="486"/>
      <c r="AM2079" s="486"/>
      <c r="AN2079" s="486"/>
      <c r="AO2079" s="1474"/>
      <c r="AP2079" s="486"/>
      <c r="AQ2079" s="1475"/>
      <c r="AR2079" s="1274"/>
      <c r="AS2079" s="486"/>
      <c r="AT2079" s="486"/>
      <c r="AU2079" s="486"/>
    </row>
    <row r="2080" spans="1:47" s="584" customFormat="1" ht="18" thickTop="1" thickBot="1" x14ac:dyDescent="0.25">
      <c r="A2080" s="144"/>
      <c r="B2080" s="1961"/>
      <c r="C2080" s="2076" t="s">
        <v>5577</v>
      </c>
      <c r="D2080" s="1990" t="s">
        <v>5617</v>
      </c>
      <c r="E2080" s="486" t="s">
        <v>328</v>
      </c>
      <c r="F2080" s="1589" t="s">
        <v>5317</v>
      </c>
      <c r="G2080" s="138">
        <v>51323450</v>
      </c>
      <c r="H2080" s="579" t="s">
        <v>5605</v>
      </c>
      <c r="I2080" s="138"/>
      <c r="J2080" s="138"/>
      <c r="K2080" s="138"/>
      <c r="L2080" s="138"/>
      <c r="M2080" s="138"/>
      <c r="N2080" s="579"/>
      <c r="O2080" s="486">
        <v>1473</v>
      </c>
      <c r="P2080" s="1472">
        <v>44531</v>
      </c>
      <c r="Q2080" s="486" t="s">
        <v>5604</v>
      </c>
      <c r="R2080" s="486" t="s">
        <v>5601</v>
      </c>
      <c r="S2080" s="486"/>
      <c r="U2080" s="1965" t="s">
        <v>4921</v>
      </c>
      <c r="V2080" s="170"/>
      <c r="W2080" s="138"/>
      <c r="X2080" s="258">
        <v>2500000</v>
      </c>
      <c r="Y2080" s="138"/>
      <c r="Z2080" s="170"/>
      <c r="AA2080" s="485">
        <v>5.0000000000000001E-4</v>
      </c>
      <c r="AB2080" s="486"/>
      <c r="AC2080" s="580"/>
      <c r="AD2080" s="1484"/>
      <c r="AE2080" s="1484"/>
      <c r="AF2080" s="1484"/>
      <c r="AG2080" s="2129" t="s">
        <v>5620</v>
      </c>
      <c r="AH2080" s="486"/>
      <c r="AI2080" s="2076" t="s">
        <v>5603</v>
      </c>
      <c r="AJ2080" s="2115" t="s">
        <v>5622</v>
      </c>
      <c r="AK2080" s="486"/>
      <c r="AL2080" s="486"/>
      <c r="AM2080" s="486"/>
      <c r="AN2080" s="486"/>
      <c r="AO2080" s="1474"/>
      <c r="AP2080" s="486"/>
      <c r="AQ2080" s="1475"/>
      <c r="AR2080" s="1274"/>
      <c r="AS2080" s="486"/>
      <c r="AT2080" s="486"/>
      <c r="AU2080" s="486"/>
    </row>
    <row r="2081" spans="1:47" s="209" customFormat="1" ht="18" thickTop="1" thickBot="1" x14ac:dyDescent="0.25">
      <c r="A2081" s="105"/>
      <c r="B2081" s="1967"/>
      <c r="C2081" s="1917" t="s">
        <v>5577</v>
      </c>
      <c r="D2081" s="1991" t="s">
        <v>5621</v>
      </c>
      <c r="E2081" s="210" t="s">
        <v>328</v>
      </c>
      <c r="F2081" s="1591" t="s">
        <v>5317</v>
      </c>
      <c r="G2081" s="139">
        <v>51323453</v>
      </c>
      <c r="H2081" s="211" t="s">
        <v>5609</v>
      </c>
      <c r="I2081" s="139"/>
      <c r="J2081" s="139"/>
      <c r="K2081" s="139"/>
      <c r="L2081" s="139"/>
      <c r="M2081" s="139"/>
      <c r="N2081" s="211"/>
      <c r="O2081" s="210">
        <v>1474</v>
      </c>
      <c r="P2081" s="215">
        <v>44531</v>
      </c>
      <c r="Q2081" s="210" t="s">
        <v>5608</v>
      </c>
      <c r="R2081" s="210" t="s">
        <v>5601</v>
      </c>
      <c r="S2081" s="210"/>
      <c r="U2081" s="736" t="s">
        <v>4921</v>
      </c>
      <c r="V2081" s="297"/>
      <c r="W2081" s="139"/>
      <c r="X2081" s="260">
        <v>2500000</v>
      </c>
      <c r="Y2081" s="139"/>
      <c r="Z2081" s="297"/>
      <c r="AA2081" s="298">
        <v>5.0000000000000001E-4</v>
      </c>
      <c r="AB2081" s="210"/>
      <c r="AC2081" s="573"/>
      <c r="AD2081" s="610"/>
      <c r="AE2081" s="610"/>
      <c r="AF2081" s="610"/>
      <c r="AG2081" s="2127" t="s">
        <v>5620</v>
      </c>
      <c r="AH2081" s="210"/>
      <c r="AI2081" s="1917" t="s">
        <v>5606</v>
      </c>
      <c r="AJ2081" s="2113" t="s">
        <v>5607</v>
      </c>
      <c r="AK2081" s="210"/>
      <c r="AL2081" s="210"/>
      <c r="AM2081" s="210"/>
      <c r="AN2081" s="210"/>
      <c r="AO2081" s="213"/>
      <c r="AP2081" s="210"/>
      <c r="AQ2081" s="214"/>
      <c r="AR2081" s="212"/>
      <c r="AS2081" s="210"/>
      <c r="AT2081" s="210"/>
      <c r="AU2081" s="210"/>
    </row>
    <row r="2082" spans="1:47" ht="16" thickTop="1" x14ac:dyDescent="0.2">
      <c r="G2082" s="11"/>
      <c r="AG2082" s="2131"/>
    </row>
    <row r="2083" spans="1:47" s="2099" customFormat="1" ht="17" thickBot="1" x14ac:dyDescent="0.25">
      <c r="A2083" s="2093"/>
      <c r="B2083" s="2094"/>
      <c r="C2083" s="2107" t="s">
        <v>5522</v>
      </c>
      <c r="D2083" s="1980"/>
      <c r="E2083" s="2095" t="s">
        <v>328</v>
      </c>
      <c r="F2083" s="2096" t="s">
        <v>5317</v>
      </c>
      <c r="G2083" s="1702">
        <v>51323455</v>
      </c>
      <c r="H2083" s="2097" t="s">
        <v>5611</v>
      </c>
      <c r="I2083" s="1702"/>
      <c r="J2083" s="1702"/>
      <c r="K2083" s="1702"/>
      <c r="L2083" s="1702"/>
      <c r="M2083" s="1702"/>
      <c r="N2083" s="2097"/>
      <c r="O2083" s="2095">
        <v>1475</v>
      </c>
      <c r="P2083" s="2098">
        <v>44531</v>
      </c>
      <c r="Q2083" s="2095" t="s">
        <v>5610</v>
      </c>
      <c r="R2083" s="2095" t="s">
        <v>5519</v>
      </c>
      <c r="S2083" s="2095"/>
      <c r="U2083" s="2100" t="s">
        <v>4921</v>
      </c>
      <c r="V2083" s="2101"/>
      <c r="W2083" s="1702"/>
      <c r="X2083" s="2102">
        <v>2500000</v>
      </c>
      <c r="Y2083" s="1702"/>
      <c r="Z2083" s="2101"/>
      <c r="AA2083" s="2103">
        <v>5.0000000000000001E-4</v>
      </c>
      <c r="AB2083" s="2095"/>
      <c r="AC2083" s="2125" t="s">
        <v>5616</v>
      </c>
      <c r="AD2083" s="2105"/>
      <c r="AE2083" s="2105"/>
      <c r="AF2083" s="2105"/>
      <c r="AG2083" s="2131" t="s">
        <v>5619</v>
      </c>
      <c r="AH2083" s="2095"/>
      <c r="AI2083" s="2107" t="s">
        <v>5522</v>
      </c>
      <c r="AJ2083" s="2108" t="s">
        <v>5612</v>
      </c>
      <c r="AK2083" s="2095"/>
      <c r="AL2083" s="2095"/>
      <c r="AM2083" s="2095"/>
      <c r="AN2083" s="2095"/>
      <c r="AO2083" s="2109"/>
      <c r="AP2083" s="2095"/>
      <c r="AQ2083" s="2110"/>
      <c r="AR2083" s="2111"/>
      <c r="AS2083" s="2095"/>
      <c r="AT2083" s="2095"/>
      <c r="AU2083" s="2095"/>
    </row>
    <row r="2084" spans="1:47" s="2099" customFormat="1" ht="18" thickTop="1" thickBot="1" x14ac:dyDescent="0.25">
      <c r="A2084" s="2093"/>
      <c r="B2084" s="2094"/>
      <c r="C2084" s="2107" t="s">
        <v>5522</v>
      </c>
      <c r="D2084" s="1980"/>
      <c r="E2084" s="2095" t="s">
        <v>328</v>
      </c>
      <c r="F2084" s="2096" t="s">
        <v>5317</v>
      </c>
      <c r="G2084" s="1702">
        <v>51323464</v>
      </c>
      <c r="H2084" s="2097" t="s">
        <v>5614</v>
      </c>
      <c r="I2084" s="1702"/>
      <c r="J2084" s="1702"/>
      <c r="K2084" s="1702"/>
      <c r="L2084" s="1702"/>
      <c r="M2084" s="1702"/>
      <c r="N2084" s="2097"/>
      <c r="O2084" s="2095">
        <v>1476</v>
      </c>
      <c r="P2084" s="2098">
        <v>44531</v>
      </c>
      <c r="Q2084" s="2095" t="s">
        <v>5613</v>
      </c>
      <c r="R2084" s="2095" t="s">
        <v>5610</v>
      </c>
      <c r="S2084" s="2095"/>
      <c r="U2084" s="2100" t="s">
        <v>4921</v>
      </c>
      <c r="V2084" s="2101"/>
      <c r="W2084" s="1702"/>
      <c r="X2084" s="2102">
        <v>2500000</v>
      </c>
      <c r="Y2084" s="1702"/>
      <c r="Z2084" s="2101"/>
      <c r="AA2084" s="2103">
        <v>5.0000000000000001E-4</v>
      </c>
      <c r="AB2084" s="2095"/>
      <c r="AC2084" s="2104"/>
      <c r="AD2084" s="2105"/>
      <c r="AE2084" s="2105"/>
      <c r="AF2084" s="2105"/>
      <c r="AG2084" s="2132">
        <v>2</v>
      </c>
      <c r="AH2084" s="2095"/>
      <c r="AI2084" s="2107" t="s">
        <v>5522</v>
      </c>
      <c r="AJ2084" s="2108" t="s">
        <v>5615</v>
      </c>
      <c r="AK2084" s="2095"/>
      <c r="AL2084" s="2095"/>
      <c r="AM2084" s="2095"/>
      <c r="AN2084" s="2095"/>
      <c r="AO2084" s="2109"/>
      <c r="AP2084" s="2095"/>
      <c r="AQ2084" s="2110"/>
      <c r="AR2084" s="2111"/>
      <c r="AS2084" s="2095"/>
      <c r="AT2084" s="2095"/>
      <c r="AU2084" s="2095"/>
    </row>
    <row r="2085" spans="1:47" ht="16" thickTop="1" x14ac:dyDescent="0.2"/>
    <row r="2086" spans="1:47" s="209" customFormat="1" ht="17" thickBot="1" x14ac:dyDescent="0.25">
      <c r="A2086" s="105"/>
      <c r="B2086" s="1967" t="s">
        <v>5628</v>
      </c>
      <c r="C2086" s="1918"/>
      <c r="D2086" s="1994"/>
      <c r="E2086" s="210" t="s">
        <v>328</v>
      </c>
      <c r="F2086" s="1591" t="s">
        <v>5626</v>
      </c>
      <c r="G2086" s="210">
        <v>51364679</v>
      </c>
      <c r="H2086" s="211" t="s">
        <v>5624</v>
      </c>
      <c r="I2086" s="211"/>
      <c r="J2086" s="211"/>
      <c r="K2086" s="211"/>
      <c r="L2086" s="211"/>
      <c r="M2086" s="211"/>
      <c r="N2086" s="211"/>
      <c r="O2086" s="210">
        <v>1477</v>
      </c>
      <c r="P2086" s="215">
        <v>44532</v>
      </c>
      <c r="Q2086" s="210" t="s">
        <v>5623</v>
      </c>
      <c r="R2086" s="210" t="s">
        <v>5442</v>
      </c>
      <c r="S2086" s="210"/>
      <c r="U2086" s="736" t="s">
        <v>4921</v>
      </c>
      <c r="V2086" s="297"/>
      <c r="W2086" s="139"/>
      <c r="X2086" s="260">
        <v>107200</v>
      </c>
      <c r="Y2086" s="139"/>
      <c r="Z2086" s="297"/>
      <c r="AA2086" s="298">
        <v>0.08</v>
      </c>
      <c r="AB2086" s="210"/>
      <c r="AC2086" s="573"/>
      <c r="AD2086" s="610"/>
      <c r="AE2086" s="610"/>
      <c r="AF2086" s="610"/>
      <c r="AG2086" s="1741"/>
      <c r="AH2086" s="210">
        <f>AH2085+1</f>
        <v>1</v>
      </c>
      <c r="AI2086" s="1917" t="s">
        <v>5625</v>
      </c>
      <c r="AJ2086" s="1918" t="s">
        <v>5627</v>
      </c>
      <c r="AK2086" s="210"/>
      <c r="AL2086" s="210"/>
      <c r="AM2086" s="210"/>
      <c r="AN2086" s="210"/>
      <c r="AO2086" s="213"/>
      <c r="AP2086" s="210"/>
      <c r="AQ2086" s="214"/>
      <c r="AR2086" s="212"/>
      <c r="AS2086" s="210"/>
      <c r="AT2086" s="210"/>
      <c r="AU2086" s="210"/>
    </row>
    <row r="2087" spans="1:47" s="209" customFormat="1" ht="18" thickTop="1" thickBot="1" x14ac:dyDescent="0.25">
      <c r="A2087" s="105"/>
      <c r="B2087" s="1967" t="s">
        <v>5628</v>
      </c>
      <c r="C2087" s="1918"/>
      <c r="D2087" s="1994"/>
      <c r="E2087" s="210" t="s">
        <v>328</v>
      </c>
      <c r="F2087" s="1591" t="s">
        <v>5632</v>
      </c>
      <c r="G2087" s="210">
        <v>51420989</v>
      </c>
      <c r="H2087" s="211" t="s">
        <v>5630</v>
      </c>
      <c r="I2087" s="211"/>
      <c r="J2087" s="211"/>
      <c r="K2087" s="211"/>
      <c r="L2087" s="211"/>
      <c r="M2087" s="211"/>
      <c r="N2087" s="211"/>
      <c r="O2087" s="210">
        <v>1478</v>
      </c>
      <c r="P2087" s="215">
        <v>44533</v>
      </c>
      <c r="Q2087" s="210" t="s">
        <v>5629</v>
      </c>
      <c r="R2087" s="210" t="s">
        <v>5623</v>
      </c>
      <c r="S2087" s="210"/>
      <c r="U2087" s="736" t="s">
        <v>4921</v>
      </c>
      <c r="V2087" s="297"/>
      <c r="W2087" s="139"/>
      <c r="X2087" s="260">
        <v>214400</v>
      </c>
      <c r="Y2087" s="139"/>
      <c r="Z2087" s="297"/>
      <c r="AA2087" s="298">
        <v>0.08</v>
      </c>
      <c r="AB2087" s="210"/>
      <c r="AC2087" s="573"/>
      <c r="AD2087" s="610"/>
      <c r="AE2087" s="610"/>
      <c r="AF2087" s="610"/>
      <c r="AG2087" s="1741"/>
      <c r="AH2087" s="210">
        <f>AH2086+1</f>
        <v>2</v>
      </c>
      <c r="AI2087" s="1917" t="s">
        <v>5631</v>
      </c>
      <c r="AJ2087" s="1918" t="s">
        <v>5627</v>
      </c>
      <c r="AK2087" s="210"/>
      <c r="AL2087" s="210"/>
      <c r="AM2087" s="210"/>
      <c r="AN2087" s="210"/>
      <c r="AO2087" s="213"/>
      <c r="AP2087" s="210"/>
      <c r="AQ2087" s="214"/>
      <c r="AR2087" s="212"/>
      <c r="AS2087" s="210"/>
      <c r="AT2087" s="210"/>
      <c r="AU2087" s="210"/>
    </row>
    <row r="2088" spans="1:47" s="209" customFormat="1" ht="18" thickTop="1" thickBot="1" x14ac:dyDescent="0.25">
      <c r="A2088" s="105"/>
      <c r="B2088" s="1967" t="s">
        <v>5628</v>
      </c>
      <c r="C2088" s="1918"/>
      <c r="D2088" s="1994"/>
      <c r="E2088" s="210" t="s">
        <v>328</v>
      </c>
      <c r="F2088" s="1591" t="s">
        <v>5632</v>
      </c>
      <c r="G2088" s="210">
        <v>51471331</v>
      </c>
      <c r="H2088" s="211" t="s">
        <v>5635</v>
      </c>
      <c r="I2088" s="211"/>
      <c r="J2088" s="211"/>
      <c r="K2088" s="211"/>
      <c r="L2088" s="211"/>
      <c r="M2088" s="211"/>
      <c r="N2088" s="211"/>
      <c r="O2088" s="210">
        <v>1479</v>
      </c>
      <c r="P2088" s="215">
        <v>44534</v>
      </c>
      <c r="Q2088" s="210" t="s">
        <v>5634</v>
      </c>
      <c r="R2088" s="210" t="s">
        <v>5629</v>
      </c>
      <c r="S2088" s="210"/>
      <c r="U2088" s="736" t="s">
        <v>4921</v>
      </c>
      <c r="V2088" s="297"/>
      <c r="W2088" s="139"/>
      <c r="X2088" s="260">
        <v>214400</v>
      </c>
      <c r="Y2088" s="139"/>
      <c r="Z2088" s="297"/>
      <c r="AA2088" s="298">
        <v>0.08</v>
      </c>
      <c r="AB2088" s="210"/>
      <c r="AC2088" s="573"/>
      <c r="AD2088" s="610"/>
      <c r="AE2088" s="610"/>
      <c r="AF2088" s="610"/>
      <c r="AG2088" s="1741"/>
      <c r="AH2088" s="210">
        <f>AH2087+1</f>
        <v>3</v>
      </c>
      <c r="AI2088" s="1917" t="s">
        <v>5416</v>
      </c>
      <c r="AJ2088" s="1918" t="s">
        <v>5633</v>
      </c>
      <c r="AK2088" s="210"/>
      <c r="AL2088" s="210"/>
      <c r="AM2088" s="210"/>
      <c r="AN2088" s="210"/>
      <c r="AO2088" s="213"/>
      <c r="AP2088" s="210"/>
      <c r="AQ2088" s="214"/>
      <c r="AR2088" s="212"/>
      <c r="AS2088" s="210"/>
      <c r="AT2088" s="210"/>
      <c r="AU2088" s="210"/>
    </row>
    <row r="2089" spans="1:47" s="209" customFormat="1" ht="18" thickTop="1" thickBot="1" x14ac:dyDescent="0.25">
      <c r="A2089" s="105"/>
      <c r="B2089" s="1967"/>
      <c r="C2089" s="1918"/>
      <c r="D2089" s="1994"/>
      <c r="E2089" s="210" t="s">
        <v>328</v>
      </c>
      <c r="F2089" s="1591" t="s">
        <v>5317</v>
      </c>
      <c r="G2089" s="210">
        <v>51506604</v>
      </c>
      <c r="H2089" s="211" t="s">
        <v>5637</v>
      </c>
      <c r="I2089" s="211"/>
      <c r="J2089" s="211"/>
      <c r="K2089" s="211"/>
      <c r="L2089" s="211"/>
      <c r="M2089" s="211"/>
      <c r="N2089" s="211"/>
      <c r="O2089" s="210">
        <f>O2088+1</f>
        <v>1480</v>
      </c>
      <c r="P2089" s="215">
        <v>44535</v>
      </c>
      <c r="Q2089" s="210" t="s">
        <v>5636</v>
      </c>
      <c r="R2089" s="210" t="s">
        <v>5442</v>
      </c>
      <c r="S2089" s="210"/>
      <c r="U2089" s="736" t="s">
        <v>4921</v>
      </c>
      <c r="V2089" s="297"/>
      <c r="W2089" s="139"/>
      <c r="X2089" s="260">
        <v>2500000</v>
      </c>
      <c r="Y2089" s="139"/>
      <c r="Z2089" s="297"/>
      <c r="AA2089" s="298">
        <v>5.0000000000000001E-4</v>
      </c>
      <c r="AB2089" s="210"/>
      <c r="AC2089" s="573"/>
      <c r="AD2089" s="610"/>
      <c r="AE2089" s="610"/>
      <c r="AF2089" s="610"/>
      <c r="AG2089" s="1741"/>
      <c r="AH2089" s="210">
        <f>AH2088+1</f>
        <v>4</v>
      </c>
      <c r="AI2089" s="1917" t="s">
        <v>5631</v>
      </c>
      <c r="AJ2089" s="1918" t="s">
        <v>5638</v>
      </c>
      <c r="AK2089" s="210"/>
      <c r="AL2089" s="210"/>
      <c r="AM2089" s="210"/>
      <c r="AN2089" s="210"/>
      <c r="AO2089" s="213"/>
      <c r="AP2089" s="210"/>
      <c r="AQ2089" s="214"/>
      <c r="AR2089" s="212"/>
      <c r="AS2089" s="210"/>
      <c r="AT2089" s="210"/>
      <c r="AU2089" s="210"/>
    </row>
    <row r="2090" spans="1:47" s="209" customFormat="1" ht="18" thickTop="1" thickBot="1" x14ac:dyDescent="0.25">
      <c r="A2090" s="105"/>
      <c r="B2090" s="1967" t="s">
        <v>5628</v>
      </c>
      <c r="C2090" s="1918"/>
      <c r="D2090" s="1994"/>
      <c r="E2090" s="210" t="s">
        <v>328</v>
      </c>
      <c r="F2090" s="1591" t="s">
        <v>5632</v>
      </c>
      <c r="G2090" s="210">
        <v>51508534</v>
      </c>
      <c r="H2090" s="211" t="s">
        <v>5640</v>
      </c>
      <c r="I2090" s="211"/>
      <c r="J2090" s="211"/>
      <c r="K2090" s="211"/>
      <c r="L2090" s="211"/>
      <c r="M2090" s="211"/>
      <c r="N2090" s="211"/>
      <c r="O2090" s="210">
        <v>1481</v>
      </c>
      <c r="P2090" s="215">
        <v>44535</v>
      </c>
      <c r="Q2090" s="210" t="s">
        <v>5639</v>
      </c>
      <c r="R2090" s="210" t="s">
        <v>5629</v>
      </c>
      <c r="S2090" s="210"/>
      <c r="U2090" s="736" t="s">
        <v>4921</v>
      </c>
      <c r="V2090" s="297"/>
      <c r="W2090" s="139"/>
      <c r="X2090" s="260">
        <v>214400</v>
      </c>
      <c r="Y2090" s="139"/>
      <c r="Z2090" s="297"/>
      <c r="AA2090" s="298">
        <v>0.08</v>
      </c>
      <c r="AB2090" s="210"/>
      <c r="AC2090" s="573"/>
      <c r="AD2090" s="610"/>
      <c r="AE2090" s="610"/>
      <c r="AF2090" s="610"/>
      <c r="AG2090" s="1741"/>
      <c r="AH2090" s="210">
        <f>AH2089+1</f>
        <v>5</v>
      </c>
      <c r="AI2090" s="1917" t="s">
        <v>5641</v>
      </c>
      <c r="AJ2090" s="1918" t="s">
        <v>5642</v>
      </c>
      <c r="AK2090" s="210"/>
      <c r="AL2090" s="210"/>
      <c r="AM2090" s="210"/>
      <c r="AN2090" s="210"/>
      <c r="AO2090" s="213"/>
      <c r="AP2090" s="210"/>
      <c r="AQ2090" s="214"/>
      <c r="AR2090" s="212"/>
      <c r="AS2090" s="210"/>
      <c r="AT2090" s="210"/>
      <c r="AU2090" s="210"/>
    </row>
    <row r="2091" spans="1:47" ht="16" thickTop="1" x14ac:dyDescent="0.2"/>
    <row r="2092" spans="1:47" s="584" customFormat="1" ht="16" x14ac:dyDescent="0.2">
      <c r="A2092" s="144"/>
      <c r="B2092" s="1970"/>
      <c r="C2092" s="976" t="s">
        <v>5563</v>
      </c>
      <c r="D2092" s="2652" t="s">
        <v>5651</v>
      </c>
      <c r="E2092" s="486" t="s">
        <v>328</v>
      </c>
      <c r="F2092" s="1589" t="s">
        <v>5317</v>
      </c>
      <c r="G2092" s="2137">
        <v>51827279</v>
      </c>
      <c r="H2092" s="579" t="s">
        <v>5647</v>
      </c>
      <c r="I2092" s="976" t="s">
        <v>5563</v>
      </c>
      <c r="J2092" s="976"/>
      <c r="K2092" s="976"/>
      <c r="L2092" s="976"/>
      <c r="M2092" s="976"/>
      <c r="N2092" s="579"/>
      <c r="O2092" s="486">
        <v>1482</v>
      </c>
      <c r="P2092" s="1472">
        <v>44542</v>
      </c>
      <c r="Q2092" s="486" t="s">
        <v>5643</v>
      </c>
      <c r="R2092" s="486" t="s">
        <v>5564</v>
      </c>
      <c r="S2092" s="486"/>
      <c r="U2092" s="138" t="s">
        <v>4921</v>
      </c>
      <c r="V2092" s="170"/>
      <c r="W2092" s="138"/>
      <c r="X2092" s="258">
        <v>2500000</v>
      </c>
      <c r="Y2092" s="138"/>
      <c r="Z2092" s="170"/>
      <c r="AA2092" s="485">
        <v>5.0000000000000001E-4</v>
      </c>
      <c r="AB2092" s="486"/>
      <c r="AC2092" s="580"/>
      <c r="AD2092" s="1484"/>
      <c r="AE2092" s="1484"/>
      <c r="AF2092" s="1484"/>
      <c r="AG2092" s="2129"/>
      <c r="AH2092" s="486"/>
      <c r="AI2092" s="976" t="s">
        <v>5563</v>
      </c>
      <c r="AJ2092" s="2115" t="s">
        <v>5652</v>
      </c>
      <c r="AK2092" s="486"/>
      <c r="AL2092" s="486"/>
      <c r="AM2092" s="486"/>
      <c r="AN2092" s="486"/>
      <c r="AO2092" s="1474"/>
      <c r="AP2092" s="486"/>
      <c r="AQ2092" s="1475"/>
      <c r="AR2092" s="1274"/>
      <c r="AS2092" s="486"/>
      <c r="AT2092" s="486"/>
      <c r="AU2092" s="486"/>
    </row>
    <row r="2093" spans="1:47" s="584" customFormat="1" ht="16" x14ac:dyDescent="0.2">
      <c r="A2093" s="144"/>
      <c r="B2093" s="1970"/>
      <c r="C2093" s="976" t="s">
        <v>5570</v>
      </c>
      <c r="D2093" s="2653"/>
      <c r="E2093" s="486" t="s">
        <v>328</v>
      </c>
      <c r="F2093" s="1589" t="s">
        <v>5317</v>
      </c>
      <c r="G2093" s="2137">
        <v>51827281</v>
      </c>
      <c r="H2093" s="579" t="s">
        <v>5648</v>
      </c>
      <c r="I2093" s="976" t="s">
        <v>5570</v>
      </c>
      <c r="J2093" s="976"/>
      <c r="K2093" s="976"/>
      <c r="L2093" s="976"/>
      <c r="M2093" s="976"/>
      <c r="N2093" s="579"/>
      <c r="O2093" s="486">
        <v>1483</v>
      </c>
      <c r="P2093" s="1472">
        <v>44542</v>
      </c>
      <c r="Q2093" s="486" t="s">
        <v>5644</v>
      </c>
      <c r="R2093" s="486" t="s">
        <v>5566</v>
      </c>
      <c r="S2093" s="486"/>
      <c r="U2093" s="138" t="s">
        <v>4921</v>
      </c>
      <c r="V2093" s="170"/>
      <c r="W2093" s="138"/>
      <c r="X2093" s="258">
        <v>2500000</v>
      </c>
      <c r="Y2093" s="138"/>
      <c r="Z2093" s="170"/>
      <c r="AA2093" s="485">
        <v>5.0000000000000001E-4</v>
      </c>
      <c r="AB2093" s="486"/>
      <c r="AC2093" s="580"/>
      <c r="AD2093" s="1484"/>
      <c r="AE2093" s="1484"/>
      <c r="AF2093" s="1484"/>
      <c r="AG2093" s="2129"/>
      <c r="AH2093" s="486"/>
      <c r="AI2093" s="976" t="s">
        <v>5570</v>
      </c>
      <c r="AJ2093" s="2115"/>
      <c r="AK2093" s="486"/>
      <c r="AL2093" s="486"/>
      <c r="AM2093" s="486"/>
      <c r="AN2093" s="486"/>
      <c r="AO2093" s="1474"/>
      <c r="AP2093" s="486"/>
      <c r="AQ2093" s="1475"/>
      <c r="AR2093" s="1274"/>
      <c r="AS2093" s="486"/>
      <c r="AT2093" s="486"/>
      <c r="AU2093" s="486"/>
    </row>
    <row r="2094" spans="1:47" s="584" customFormat="1" ht="16" x14ac:dyDescent="0.2">
      <c r="A2094" s="144"/>
      <c r="B2094" s="1970"/>
      <c r="C2094" s="976" t="s">
        <v>5571</v>
      </c>
      <c r="D2094" s="2653"/>
      <c r="E2094" s="486" t="s">
        <v>328</v>
      </c>
      <c r="F2094" s="1589" t="s">
        <v>5317</v>
      </c>
      <c r="G2094" s="2137">
        <v>51827282</v>
      </c>
      <c r="H2094" s="579" t="s">
        <v>5649</v>
      </c>
      <c r="I2094" s="976" t="s">
        <v>5571</v>
      </c>
      <c r="J2094" s="976"/>
      <c r="K2094" s="976"/>
      <c r="L2094" s="976"/>
      <c r="M2094" s="976"/>
      <c r="N2094" s="579"/>
      <c r="O2094" s="486">
        <v>1484</v>
      </c>
      <c r="P2094" s="1472">
        <v>44542</v>
      </c>
      <c r="Q2094" s="486" t="s">
        <v>5645</v>
      </c>
      <c r="R2094" s="486" t="s">
        <v>5567</v>
      </c>
      <c r="S2094" s="486"/>
      <c r="U2094" s="138" t="s">
        <v>4921</v>
      </c>
      <c r="V2094" s="170"/>
      <c r="W2094" s="138"/>
      <c r="X2094" s="258">
        <v>2500000</v>
      </c>
      <c r="Y2094" s="138"/>
      <c r="Z2094" s="170"/>
      <c r="AA2094" s="485">
        <v>5.0000000000000001E-4</v>
      </c>
      <c r="AB2094" s="486"/>
      <c r="AC2094" s="580"/>
      <c r="AD2094" s="1484"/>
      <c r="AE2094" s="1484"/>
      <c r="AF2094" s="1484"/>
      <c r="AG2094" s="2129"/>
      <c r="AH2094" s="486"/>
      <c r="AI2094" s="976" t="s">
        <v>5571</v>
      </c>
      <c r="AJ2094" s="2115"/>
      <c r="AK2094" s="486"/>
      <c r="AL2094" s="486"/>
      <c r="AM2094" s="486"/>
      <c r="AN2094" s="486"/>
      <c r="AO2094" s="1474"/>
      <c r="AP2094" s="486"/>
      <c r="AQ2094" s="1475"/>
      <c r="AR2094" s="1274"/>
      <c r="AS2094" s="486"/>
      <c r="AT2094" s="486"/>
      <c r="AU2094" s="486"/>
    </row>
    <row r="2095" spans="1:47" s="584" customFormat="1" ht="16" x14ac:dyDescent="0.2">
      <c r="A2095" s="144"/>
      <c r="B2095" s="1970"/>
      <c r="C2095" s="976" t="s">
        <v>5577</v>
      </c>
      <c r="D2095" s="2654"/>
      <c r="E2095" s="486" t="s">
        <v>328</v>
      </c>
      <c r="F2095" s="1589" t="s">
        <v>5317</v>
      </c>
      <c r="G2095" s="2137">
        <v>51827283</v>
      </c>
      <c r="H2095" s="579" t="s">
        <v>5650</v>
      </c>
      <c r="I2095" s="976" t="s">
        <v>5577</v>
      </c>
      <c r="J2095" s="976"/>
      <c r="K2095" s="976"/>
      <c r="L2095" s="976"/>
      <c r="M2095" s="976"/>
      <c r="N2095" s="579"/>
      <c r="O2095" s="486">
        <v>1485</v>
      </c>
      <c r="P2095" s="1472">
        <v>44542</v>
      </c>
      <c r="Q2095" s="486" t="s">
        <v>5646</v>
      </c>
      <c r="R2095" s="486" t="s">
        <v>5575</v>
      </c>
      <c r="S2095" s="486"/>
      <c r="U2095" s="138" t="s">
        <v>4921</v>
      </c>
      <c r="V2095" s="170"/>
      <c r="W2095" s="138"/>
      <c r="X2095" s="258">
        <v>2500000</v>
      </c>
      <c r="Y2095" s="138"/>
      <c r="Z2095" s="170"/>
      <c r="AA2095" s="485">
        <v>5.0000000000000001E-4</v>
      </c>
      <c r="AB2095" s="486"/>
      <c r="AC2095" s="580"/>
      <c r="AD2095" s="1484"/>
      <c r="AE2095" s="1484"/>
      <c r="AF2095" s="1484"/>
      <c r="AG2095" s="2129" t="s">
        <v>5619</v>
      </c>
      <c r="AH2095" s="486"/>
      <c r="AI2095" s="976" t="s">
        <v>5577</v>
      </c>
      <c r="AJ2095" s="2115"/>
      <c r="AK2095" s="486"/>
      <c r="AL2095" s="486"/>
      <c r="AM2095" s="486"/>
      <c r="AN2095" s="486"/>
      <c r="AO2095" s="1474"/>
      <c r="AP2095" s="486"/>
      <c r="AQ2095" s="1475"/>
      <c r="AR2095" s="1274"/>
      <c r="AS2095" s="486"/>
      <c r="AT2095" s="486"/>
      <c r="AU2095" s="486"/>
    </row>
    <row r="2096" spans="1:47" x14ac:dyDescent="0.2">
      <c r="I2096" s="651"/>
      <c r="J2096" s="651"/>
      <c r="K2096" s="651"/>
      <c r="L2096" s="651"/>
      <c r="M2096" s="651"/>
    </row>
    <row r="2097" spans="1:47" s="209" customFormat="1" ht="16" x14ac:dyDescent="0.2">
      <c r="A2097" s="105"/>
      <c r="B2097" s="1971"/>
      <c r="C2097" s="978" t="s">
        <v>5563</v>
      </c>
      <c r="D2097" s="2655" t="s">
        <v>5659</v>
      </c>
      <c r="E2097" s="210" t="s">
        <v>328</v>
      </c>
      <c r="F2097" s="1591" t="s">
        <v>5317</v>
      </c>
      <c r="G2097" s="2138">
        <v>51827508</v>
      </c>
      <c r="H2097" s="211" t="s">
        <v>5654</v>
      </c>
      <c r="I2097" s="978" t="s">
        <v>5563</v>
      </c>
      <c r="J2097" s="978"/>
      <c r="K2097" s="978"/>
      <c r="L2097" s="978"/>
      <c r="M2097" s="978"/>
      <c r="N2097" s="211"/>
      <c r="O2097" s="210">
        <v>1486</v>
      </c>
      <c r="P2097" s="215">
        <v>44542</v>
      </c>
      <c r="Q2097" s="210" t="s">
        <v>5653</v>
      </c>
      <c r="R2097" s="210" t="s">
        <v>5564</v>
      </c>
      <c r="S2097" s="210"/>
      <c r="U2097" s="139" t="s">
        <v>4921</v>
      </c>
      <c r="V2097" s="297"/>
      <c r="W2097" s="139"/>
      <c r="X2097" s="260">
        <v>2500000</v>
      </c>
      <c r="Y2097" s="139"/>
      <c r="Z2097" s="297"/>
      <c r="AA2097" s="298">
        <v>5.0000000000000001E-4</v>
      </c>
      <c r="AB2097" s="210"/>
      <c r="AC2097" s="573"/>
      <c r="AD2097" s="610"/>
      <c r="AE2097" s="610"/>
      <c r="AF2097" s="610"/>
      <c r="AG2097" s="2127"/>
      <c r="AH2097" s="210"/>
      <c r="AI2097" s="978" t="s">
        <v>5563</v>
      </c>
      <c r="AJ2097" s="2113" t="s">
        <v>5657</v>
      </c>
      <c r="AK2097" s="210"/>
      <c r="AL2097" s="210"/>
      <c r="AM2097" s="210"/>
      <c r="AN2097" s="210"/>
      <c r="AO2097" s="213"/>
      <c r="AP2097" s="210"/>
      <c r="AQ2097" s="214"/>
      <c r="AR2097" s="212"/>
      <c r="AS2097" s="210"/>
      <c r="AT2097" s="210"/>
      <c r="AU2097" s="210"/>
    </row>
    <row r="2098" spans="1:47" s="209" customFormat="1" ht="16" x14ac:dyDescent="0.2">
      <c r="A2098" s="105"/>
      <c r="B2098" s="1971"/>
      <c r="C2098" s="978" t="s">
        <v>5563</v>
      </c>
      <c r="D2098" s="2655"/>
      <c r="E2098" s="210" t="s">
        <v>328</v>
      </c>
      <c r="F2098" s="1591" t="s">
        <v>5317</v>
      </c>
      <c r="G2098" s="2138">
        <v>51827510</v>
      </c>
      <c r="H2098" s="211" t="s">
        <v>5656</v>
      </c>
      <c r="I2098" s="978" t="s">
        <v>5563</v>
      </c>
      <c r="J2098" s="978"/>
      <c r="K2098" s="978"/>
      <c r="L2098" s="978"/>
      <c r="M2098" s="978"/>
      <c r="N2098" s="211"/>
      <c r="O2098" s="210">
        <v>1487</v>
      </c>
      <c r="P2098" s="215">
        <v>44542</v>
      </c>
      <c r="Q2098" s="210" t="s">
        <v>5655</v>
      </c>
      <c r="R2098" s="210" t="s">
        <v>5564</v>
      </c>
      <c r="S2098" s="210"/>
      <c r="U2098" s="139" t="s">
        <v>4921</v>
      </c>
      <c r="V2098" s="297"/>
      <c r="W2098" s="139"/>
      <c r="X2098" s="260">
        <v>2500000</v>
      </c>
      <c r="Y2098" s="139"/>
      <c r="Z2098" s="297"/>
      <c r="AA2098" s="298">
        <v>5.0000000000000001E-4</v>
      </c>
      <c r="AB2098" s="210"/>
      <c r="AC2098" s="573"/>
      <c r="AD2098" s="610"/>
      <c r="AE2098" s="610"/>
      <c r="AF2098" s="610"/>
      <c r="AG2098" s="2127"/>
      <c r="AH2098" s="210"/>
      <c r="AI2098" s="978" t="s">
        <v>5563</v>
      </c>
      <c r="AJ2098" s="2113" t="s">
        <v>5658</v>
      </c>
      <c r="AK2098" s="210"/>
      <c r="AL2098" s="210"/>
      <c r="AM2098" s="210"/>
      <c r="AN2098" s="210"/>
      <c r="AO2098" s="213"/>
      <c r="AP2098" s="210"/>
      <c r="AQ2098" s="214"/>
      <c r="AR2098" s="212"/>
      <c r="AS2098" s="210"/>
      <c r="AT2098" s="210"/>
      <c r="AU2098" s="210"/>
    </row>
    <row r="2099" spans="1:47" x14ac:dyDescent="0.2">
      <c r="I2099" s="651"/>
      <c r="J2099" s="651"/>
      <c r="K2099" s="651"/>
      <c r="L2099" s="651"/>
      <c r="M2099" s="651"/>
    </row>
    <row r="2100" spans="1:47" s="617" customFormat="1" ht="16" x14ac:dyDescent="0.2">
      <c r="A2100" s="157"/>
      <c r="B2100" s="1969"/>
      <c r="C2100" s="986" t="s">
        <v>5577</v>
      </c>
      <c r="D2100" s="2656" t="s">
        <v>5665</v>
      </c>
      <c r="E2100" s="246" t="s">
        <v>328</v>
      </c>
      <c r="F2100" s="1594" t="s">
        <v>5317</v>
      </c>
      <c r="G2100" s="2139">
        <v>51827511</v>
      </c>
      <c r="H2100" s="612" t="s">
        <v>5661</v>
      </c>
      <c r="I2100" s="613" t="s">
        <v>5577</v>
      </c>
      <c r="J2100" s="613"/>
      <c r="K2100" s="613"/>
      <c r="L2100" s="613"/>
      <c r="M2100" s="613"/>
      <c r="N2100" s="612"/>
      <c r="O2100" s="246">
        <v>1488</v>
      </c>
      <c r="P2100" s="1532">
        <v>44542</v>
      </c>
      <c r="Q2100" s="246" t="s">
        <v>5660</v>
      </c>
      <c r="R2100" s="246" t="s">
        <v>5575</v>
      </c>
      <c r="S2100" s="246"/>
      <c r="U2100" s="85" t="s">
        <v>4921</v>
      </c>
      <c r="V2100" s="241"/>
      <c r="W2100" s="85"/>
      <c r="X2100" s="261">
        <v>2500000</v>
      </c>
      <c r="Y2100" s="85"/>
      <c r="Z2100" s="241"/>
      <c r="AA2100" s="520">
        <v>5.0000000000000001E-4</v>
      </c>
      <c r="AB2100" s="246"/>
      <c r="AC2100" s="613"/>
      <c r="AD2100" s="1483"/>
      <c r="AE2100" s="1483"/>
      <c r="AF2100" s="1483"/>
      <c r="AG2100" s="2128" t="s">
        <v>5619</v>
      </c>
      <c r="AH2100" s="246"/>
      <c r="AI2100" s="613" t="s">
        <v>5577</v>
      </c>
      <c r="AJ2100" s="2133" t="s">
        <v>5662</v>
      </c>
      <c r="AK2100" s="246"/>
      <c r="AL2100" s="246"/>
      <c r="AM2100" s="246"/>
      <c r="AN2100" s="246"/>
      <c r="AO2100" s="1535"/>
      <c r="AP2100" s="246"/>
      <c r="AQ2100" s="1536"/>
      <c r="AR2100" s="247"/>
      <c r="AS2100" s="246"/>
      <c r="AT2100" s="246"/>
      <c r="AU2100" s="246"/>
    </row>
    <row r="2101" spans="1:47" s="617" customFormat="1" ht="16" x14ac:dyDescent="0.2">
      <c r="A2101" s="157"/>
      <c r="B2101" s="1969"/>
      <c r="C2101" s="986" t="s">
        <v>5577</v>
      </c>
      <c r="D2101" s="2656"/>
      <c r="E2101" s="246" t="s">
        <v>328</v>
      </c>
      <c r="F2101" s="1594" t="s">
        <v>5317</v>
      </c>
      <c r="G2101" s="2139">
        <v>51827513</v>
      </c>
      <c r="H2101" s="612" t="s">
        <v>5664</v>
      </c>
      <c r="I2101" s="613" t="s">
        <v>5577</v>
      </c>
      <c r="J2101" s="613"/>
      <c r="K2101" s="613"/>
      <c r="L2101" s="613"/>
      <c r="M2101" s="613"/>
      <c r="N2101" s="612"/>
      <c r="O2101" s="246">
        <v>1489</v>
      </c>
      <c r="P2101" s="1532">
        <v>44542</v>
      </c>
      <c r="Q2101" s="246" t="s">
        <v>5663</v>
      </c>
      <c r="R2101" s="246" t="s">
        <v>5575</v>
      </c>
      <c r="S2101" s="246"/>
      <c r="U2101" s="85" t="s">
        <v>4921</v>
      </c>
      <c r="V2101" s="241"/>
      <c r="W2101" s="85"/>
      <c r="X2101" s="261">
        <v>2500000</v>
      </c>
      <c r="Y2101" s="85"/>
      <c r="Z2101" s="241"/>
      <c r="AA2101" s="520">
        <v>5.0000000000000001E-4</v>
      </c>
      <c r="AB2101" s="246"/>
      <c r="AC2101" s="613"/>
      <c r="AD2101" s="1483"/>
      <c r="AE2101" s="1483"/>
      <c r="AF2101" s="1483"/>
      <c r="AG2101" s="2128" t="s">
        <v>5619</v>
      </c>
      <c r="AH2101" s="246"/>
      <c r="AI2101" s="613" t="s">
        <v>5577</v>
      </c>
      <c r="AJ2101" s="2133" t="s">
        <v>5662</v>
      </c>
      <c r="AK2101" s="246"/>
      <c r="AL2101" s="246"/>
      <c r="AM2101" s="246"/>
      <c r="AN2101" s="246"/>
      <c r="AO2101" s="1535"/>
      <c r="AP2101" s="246"/>
      <c r="AQ2101" s="1536"/>
      <c r="AR2101" s="247"/>
      <c r="AS2101" s="246"/>
      <c r="AT2101" s="246"/>
      <c r="AU2101" s="246"/>
    </row>
    <row r="2102" spans="1:47" s="617" customFormat="1" ht="16" x14ac:dyDescent="0.2">
      <c r="A2102" s="157"/>
      <c r="B2102" s="1969"/>
      <c r="C2102" s="986" t="s">
        <v>5577</v>
      </c>
      <c r="D2102" s="2656" t="s">
        <v>5665</v>
      </c>
      <c r="E2102" s="246" t="s">
        <v>328</v>
      </c>
      <c r="F2102" s="1594" t="s">
        <v>5317</v>
      </c>
      <c r="G2102" s="526">
        <v>51827582</v>
      </c>
      <c r="H2102" s="612" t="s">
        <v>5668</v>
      </c>
      <c r="I2102" s="613" t="s">
        <v>5577</v>
      </c>
      <c r="J2102" s="613"/>
      <c r="K2102" s="613"/>
      <c r="L2102" s="613"/>
      <c r="M2102" s="613"/>
      <c r="N2102" s="612"/>
      <c r="O2102" s="246">
        <v>1490</v>
      </c>
      <c r="P2102" s="1532">
        <v>44542</v>
      </c>
      <c r="Q2102" s="246" t="s">
        <v>5666</v>
      </c>
      <c r="R2102" s="246" t="s">
        <v>5660</v>
      </c>
      <c r="S2102" s="246"/>
      <c r="U2102" s="85" t="s">
        <v>4921</v>
      </c>
      <c r="V2102" s="241"/>
      <c r="W2102" s="85"/>
      <c r="X2102" s="322">
        <v>21440</v>
      </c>
      <c r="Y2102" s="412"/>
      <c r="Z2102" s="343"/>
      <c r="AA2102" s="344">
        <v>0.1</v>
      </c>
      <c r="AB2102" s="246"/>
      <c r="AC2102" s="613"/>
      <c r="AD2102" s="1483"/>
      <c r="AE2102" s="1483"/>
      <c r="AF2102" s="1483"/>
      <c r="AG2102" s="2128" t="s">
        <v>5619</v>
      </c>
      <c r="AH2102" s="246"/>
      <c r="AI2102" s="613" t="s">
        <v>5577</v>
      </c>
      <c r="AJ2102" s="2133" t="s">
        <v>5670</v>
      </c>
      <c r="AK2102" s="246"/>
      <c r="AL2102" s="246"/>
      <c r="AM2102" s="246"/>
      <c r="AN2102" s="246"/>
      <c r="AO2102" s="1535"/>
      <c r="AP2102" s="246"/>
      <c r="AQ2102" s="1536"/>
      <c r="AR2102" s="247"/>
      <c r="AS2102" s="246"/>
      <c r="AT2102" s="246"/>
      <c r="AU2102" s="246"/>
    </row>
    <row r="2103" spans="1:47" s="617" customFormat="1" ht="16" x14ac:dyDescent="0.2">
      <c r="A2103" s="157"/>
      <c r="B2103" s="1969"/>
      <c r="C2103" s="986" t="s">
        <v>5577</v>
      </c>
      <c r="D2103" s="2656"/>
      <c r="E2103" s="246" t="s">
        <v>328</v>
      </c>
      <c r="F2103" s="1594" t="s">
        <v>5317</v>
      </c>
      <c r="G2103" s="526">
        <v>51827583</v>
      </c>
      <c r="H2103" s="612" t="s">
        <v>5669</v>
      </c>
      <c r="I2103" s="613" t="s">
        <v>5577</v>
      </c>
      <c r="J2103" s="613"/>
      <c r="K2103" s="613"/>
      <c r="L2103" s="613"/>
      <c r="M2103" s="613"/>
      <c r="N2103" s="612"/>
      <c r="O2103" s="246">
        <v>1491</v>
      </c>
      <c r="P2103" s="1532">
        <v>44542</v>
      </c>
      <c r="Q2103" s="246" t="s">
        <v>5667</v>
      </c>
      <c r="R2103" s="246" t="s">
        <v>5666</v>
      </c>
      <c r="S2103" s="246"/>
      <c r="U2103" s="85" t="s">
        <v>4921</v>
      </c>
      <c r="V2103" s="241"/>
      <c r="W2103" s="85"/>
      <c r="X2103" s="322">
        <v>21440</v>
      </c>
      <c r="Y2103" s="412"/>
      <c r="Z2103" s="343"/>
      <c r="AA2103" s="344">
        <v>0.1</v>
      </c>
      <c r="AB2103" s="246"/>
      <c r="AC2103" s="613"/>
      <c r="AD2103" s="1483"/>
      <c r="AE2103" s="1483"/>
      <c r="AF2103" s="1483"/>
      <c r="AG2103" s="2128" t="s">
        <v>5619</v>
      </c>
      <c r="AH2103" s="246"/>
      <c r="AI2103" s="613" t="s">
        <v>5577</v>
      </c>
      <c r="AJ2103" s="2133" t="s">
        <v>5670</v>
      </c>
      <c r="AK2103" s="246"/>
      <c r="AL2103" s="246"/>
      <c r="AM2103" s="246"/>
      <c r="AN2103" s="246"/>
      <c r="AO2103" s="1535"/>
      <c r="AP2103" s="246"/>
      <c r="AQ2103" s="1536"/>
      <c r="AR2103" s="247"/>
      <c r="AS2103" s="246"/>
      <c r="AT2103" s="246"/>
      <c r="AU2103" s="246"/>
    </row>
    <row r="2104" spans="1:47" x14ac:dyDescent="0.2">
      <c r="I2104" s="651"/>
      <c r="J2104" s="651"/>
      <c r="K2104" s="651"/>
      <c r="L2104" s="651"/>
      <c r="M2104" s="651"/>
    </row>
    <row r="2105" spans="1:47" s="1006" customFormat="1" ht="16" x14ac:dyDescent="0.2">
      <c r="A2105" s="129"/>
      <c r="B2105" s="2134" t="s">
        <v>5685</v>
      </c>
      <c r="C2105" s="1048" t="s">
        <v>5577</v>
      </c>
      <c r="D2105" s="2004"/>
      <c r="E2105" s="383" t="s">
        <v>328</v>
      </c>
      <c r="F2105" s="1602" t="s">
        <v>5317</v>
      </c>
      <c r="G2105" s="2140">
        <v>51845115</v>
      </c>
      <c r="H2105" s="1000" t="s">
        <v>5672</v>
      </c>
      <c r="I2105" s="1002" t="s">
        <v>5577</v>
      </c>
      <c r="J2105" s="1002"/>
      <c r="K2105" s="1002"/>
      <c r="L2105" s="1002"/>
      <c r="M2105" s="1002"/>
      <c r="N2105" s="1000"/>
      <c r="O2105" s="383">
        <v>1492</v>
      </c>
      <c r="P2105" s="1907">
        <v>44542</v>
      </c>
      <c r="Q2105" s="383" t="s">
        <v>5671</v>
      </c>
      <c r="R2105" s="383" t="s">
        <v>5575</v>
      </c>
      <c r="S2105" s="383"/>
      <c r="U2105" s="815" t="s">
        <v>2869</v>
      </c>
      <c r="V2105" s="380"/>
      <c r="W2105" s="222"/>
      <c r="X2105" s="263">
        <v>2500000</v>
      </c>
      <c r="Y2105" s="222"/>
      <c r="Z2105" s="380"/>
      <c r="AA2105" s="492">
        <v>5.0000000000000001E-4</v>
      </c>
      <c r="AB2105" s="383"/>
      <c r="AC2105" s="1002"/>
      <c r="AD2105" s="1486"/>
      <c r="AE2105" s="1486"/>
      <c r="AF2105" s="1486"/>
      <c r="AG2105" s="2135" t="s">
        <v>5619</v>
      </c>
      <c r="AH2105" s="383"/>
      <c r="AI2105" s="1002" t="s">
        <v>5577</v>
      </c>
      <c r="AJ2105" s="2136" t="s">
        <v>5673</v>
      </c>
      <c r="AK2105" s="383"/>
      <c r="AL2105" s="383"/>
      <c r="AM2105" s="383"/>
      <c r="AN2105" s="383"/>
      <c r="AO2105" s="1912"/>
      <c r="AP2105" s="383"/>
      <c r="AQ2105" s="1913"/>
      <c r="AR2105" s="1908"/>
      <c r="AS2105" s="383"/>
      <c r="AT2105" s="383"/>
      <c r="AU2105" s="383"/>
    </row>
    <row r="2106" spans="1:47" s="1006" customFormat="1" ht="16" x14ac:dyDescent="0.2">
      <c r="A2106" s="129"/>
      <c r="B2106" s="2134" t="s">
        <v>5686</v>
      </c>
      <c r="C2106" s="1048" t="s">
        <v>5577</v>
      </c>
      <c r="D2106" s="2004"/>
      <c r="E2106" s="383" t="s">
        <v>328</v>
      </c>
      <c r="F2106" s="1602" t="s">
        <v>4343</v>
      </c>
      <c r="G2106" s="1049">
        <v>51845116</v>
      </c>
      <c r="H2106" s="1000" t="s">
        <v>5675</v>
      </c>
      <c r="I2106" s="1002" t="s">
        <v>5577</v>
      </c>
      <c r="J2106" s="1002"/>
      <c r="K2106" s="1002"/>
      <c r="L2106" s="1002"/>
      <c r="M2106" s="1002"/>
      <c r="N2106" s="1000"/>
      <c r="O2106" s="383">
        <v>1493</v>
      </c>
      <c r="P2106" s="1907">
        <v>44542</v>
      </c>
      <c r="Q2106" s="383" t="s">
        <v>5674</v>
      </c>
      <c r="R2106" s="383" t="s">
        <v>5671</v>
      </c>
      <c r="S2106" s="383"/>
      <c r="U2106" s="815" t="s">
        <v>2869</v>
      </c>
      <c r="V2106" s="380"/>
      <c r="W2106" s="222"/>
      <c r="X2106" s="384">
        <v>21440</v>
      </c>
      <c r="Y2106" s="815"/>
      <c r="Z2106" s="1882"/>
      <c r="AA2106" s="1896">
        <v>0.1</v>
      </c>
      <c r="AB2106" s="383"/>
      <c r="AC2106" s="1002"/>
      <c r="AD2106" s="1486"/>
      <c r="AE2106" s="1486"/>
      <c r="AF2106" s="1486"/>
      <c r="AG2106" s="2135" t="s">
        <v>5619</v>
      </c>
      <c r="AH2106" s="383"/>
      <c r="AI2106" s="1002" t="s">
        <v>5577</v>
      </c>
      <c r="AJ2106" s="2136" t="s">
        <v>5676</v>
      </c>
      <c r="AK2106" s="383"/>
      <c r="AL2106" s="383"/>
      <c r="AM2106" s="383"/>
      <c r="AN2106" s="383"/>
      <c r="AO2106" s="1912"/>
      <c r="AP2106" s="383"/>
      <c r="AQ2106" s="1913"/>
      <c r="AR2106" s="1908"/>
      <c r="AS2106" s="383"/>
      <c r="AT2106" s="383"/>
      <c r="AU2106" s="383"/>
    </row>
    <row r="2108" spans="1:47" s="1938" customFormat="1" ht="17" thickBot="1" x14ac:dyDescent="0.25">
      <c r="A2108" s="1932"/>
      <c r="B2108" s="1955"/>
      <c r="C2108" s="1946" t="s">
        <v>5577</v>
      </c>
      <c r="D2108" s="1980"/>
      <c r="E2108" s="1933" t="s">
        <v>328</v>
      </c>
      <c r="F2108" s="2116" t="s">
        <v>5680</v>
      </c>
      <c r="G2108" s="2141">
        <v>52057092</v>
      </c>
      <c r="H2108" s="1936" t="s">
        <v>5678</v>
      </c>
      <c r="I2108" s="1941"/>
      <c r="J2108" s="1941"/>
      <c r="K2108" s="1941"/>
      <c r="L2108" s="1941"/>
      <c r="M2108" s="1941"/>
      <c r="N2108" s="1936"/>
      <c r="O2108" s="1933">
        <v>1494</v>
      </c>
      <c r="P2108" s="1937">
        <v>44543</v>
      </c>
      <c r="Q2108" s="1933" t="s">
        <v>5677</v>
      </c>
      <c r="R2108" s="1933" t="s">
        <v>5575</v>
      </c>
      <c r="S2108" s="1933"/>
      <c r="U2108" s="1939" t="s">
        <v>4921</v>
      </c>
      <c r="V2108" s="1940"/>
      <c r="W2108" s="1941"/>
      <c r="X2108" s="1978">
        <v>10000000</v>
      </c>
      <c r="Y2108" s="1941" t="s">
        <v>5679</v>
      </c>
      <c r="Z2108" s="1940"/>
      <c r="AA2108" s="1975">
        <v>5.0000000000000001E-4</v>
      </c>
      <c r="AB2108" s="1933"/>
      <c r="AC2108" s="1944"/>
      <c r="AD2108" s="1934"/>
      <c r="AE2108" s="1934"/>
      <c r="AF2108" s="1934"/>
      <c r="AG2108" s="2130" t="s">
        <v>5619</v>
      </c>
      <c r="AH2108" s="1933"/>
      <c r="AI2108" s="1946" t="s">
        <v>5577</v>
      </c>
      <c r="AJ2108" s="2117" t="s">
        <v>5682</v>
      </c>
      <c r="AK2108" s="1933"/>
      <c r="AL2108" s="1933"/>
      <c r="AM2108" s="1933"/>
      <c r="AN2108" s="1933"/>
      <c r="AO2108" s="1948"/>
      <c r="AP2108" s="1933"/>
      <c r="AQ2108" s="1949"/>
      <c r="AR2108" s="1950"/>
      <c r="AS2108" s="1933"/>
      <c r="AT2108" s="1933"/>
      <c r="AU2108" s="1933"/>
    </row>
    <row r="2109" spans="1:47" s="772" customFormat="1" ht="16" thickTop="1" x14ac:dyDescent="0.2">
      <c r="A2109" s="1428"/>
      <c r="B2109" s="2590" t="s">
        <v>8551</v>
      </c>
      <c r="C2109" s="1428"/>
      <c r="D2109" s="2018"/>
      <c r="E2109" s="763"/>
      <c r="F2109" s="1610"/>
      <c r="G2109" s="763"/>
      <c r="H2109" s="765"/>
      <c r="I2109" s="765"/>
      <c r="J2109" s="765"/>
      <c r="K2109" s="765"/>
      <c r="L2109" s="765"/>
      <c r="M2109" s="765"/>
      <c r="N2109" s="765"/>
      <c r="O2109" s="763"/>
      <c r="P2109" s="763"/>
      <c r="Q2109" s="763"/>
      <c r="S2109" s="763"/>
      <c r="V2109" s="768"/>
      <c r="W2109" s="763"/>
      <c r="X2109" s="769"/>
      <c r="Y2109" s="763"/>
      <c r="Z2109" s="768"/>
      <c r="AA2109" s="763"/>
      <c r="AB2109" s="763" t="s">
        <v>5723</v>
      </c>
      <c r="AC2109" s="992"/>
      <c r="AD2109" s="1504"/>
      <c r="AE2109" s="1504"/>
      <c r="AF2109" s="1504"/>
      <c r="AG2109" s="1757"/>
      <c r="AH2109" s="1757"/>
      <c r="AI2109" s="992"/>
      <c r="AJ2109" s="1375"/>
      <c r="AK2109" s="763"/>
      <c r="AL2109" s="763"/>
      <c r="AM2109" s="763"/>
      <c r="AN2109" s="763"/>
      <c r="AO2109" s="770"/>
      <c r="AP2109" s="763"/>
      <c r="AQ2109" s="771"/>
      <c r="AR2109" s="768"/>
      <c r="AS2109" s="763"/>
      <c r="AT2109" s="763"/>
      <c r="AU2109" s="763"/>
    </row>
    <row r="2110" spans="1:47" s="584" customFormat="1" ht="16" x14ac:dyDescent="0.2">
      <c r="A2110" s="144"/>
      <c r="B2110" s="1970" t="s">
        <v>5687</v>
      </c>
      <c r="C2110" s="976"/>
      <c r="D2110" s="1990"/>
      <c r="E2110" s="486" t="s">
        <v>328</v>
      </c>
      <c r="F2110" s="1589" t="s">
        <v>4575</v>
      </c>
      <c r="G2110" s="138">
        <v>53341030</v>
      </c>
      <c r="H2110" s="579" t="s">
        <v>5684</v>
      </c>
      <c r="I2110" s="580"/>
      <c r="J2110" s="580"/>
      <c r="K2110" s="580"/>
      <c r="L2110" s="580"/>
      <c r="M2110" s="580"/>
      <c r="N2110" s="579"/>
      <c r="O2110" s="486">
        <v>1495</v>
      </c>
      <c r="P2110" s="1472">
        <v>44581</v>
      </c>
      <c r="Q2110" s="486" t="s">
        <v>5681</v>
      </c>
      <c r="R2110" s="486" t="s">
        <v>5671</v>
      </c>
      <c r="S2110" s="486"/>
      <c r="U2110" s="198" t="s">
        <v>22</v>
      </c>
      <c r="V2110" s="170"/>
      <c r="W2110" s="138"/>
      <c r="X2110" s="258">
        <v>399</v>
      </c>
      <c r="Y2110" s="138"/>
      <c r="Z2110" s="170"/>
      <c r="AA2110" s="485">
        <v>5.0000000000000001E-4</v>
      </c>
      <c r="AB2110" s="486">
        <v>300000</v>
      </c>
      <c r="AC2110" s="580"/>
      <c r="AD2110" s="1484"/>
      <c r="AE2110" s="1484"/>
      <c r="AF2110" s="1484"/>
      <c r="AG2110" s="2129" t="s">
        <v>5619</v>
      </c>
      <c r="AH2110" s="486"/>
      <c r="AI2110" s="1473" t="s">
        <v>3030</v>
      </c>
      <c r="AJ2110" s="2115" t="s">
        <v>5690</v>
      </c>
      <c r="AK2110" s="486"/>
      <c r="AL2110" s="486"/>
      <c r="AM2110" s="486"/>
      <c r="AN2110" s="486"/>
      <c r="AO2110" s="1474"/>
      <c r="AP2110" s="486"/>
      <c r="AQ2110" s="1475"/>
      <c r="AR2110" s="1274"/>
      <c r="AS2110" s="486"/>
      <c r="AT2110" s="486"/>
      <c r="AU2110" s="486"/>
    </row>
    <row r="2111" spans="1:47" s="584" customFormat="1" ht="16" x14ac:dyDescent="0.2">
      <c r="A2111" s="144"/>
      <c r="B2111" s="1970" t="s">
        <v>5691</v>
      </c>
      <c r="C2111" s="976"/>
      <c r="D2111" s="1990"/>
      <c r="E2111" s="486" t="s">
        <v>328</v>
      </c>
      <c r="F2111" s="1589" t="s">
        <v>4575</v>
      </c>
      <c r="G2111" s="138">
        <v>53341369</v>
      </c>
      <c r="H2111" s="579" t="s">
        <v>5689</v>
      </c>
      <c r="I2111" s="580"/>
      <c r="J2111" s="580"/>
      <c r="K2111" s="580"/>
      <c r="L2111" s="580"/>
      <c r="M2111" s="580"/>
      <c r="N2111" s="579"/>
      <c r="O2111" s="486">
        <v>1496</v>
      </c>
      <c r="P2111" s="1472">
        <v>44581</v>
      </c>
      <c r="Q2111" s="486" t="s">
        <v>5688</v>
      </c>
      <c r="R2111" s="486" t="s">
        <v>5681</v>
      </c>
      <c r="S2111" s="486"/>
      <c r="U2111" s="198" t="s">
        <v>22</v>
      </c>
      <c r="V2111" s="170"/>
      <c r="W2111" s="138"/>
      <c r="X2111" s="258">
        <v>399</v>
      </c>
      <c r="Y2111" s="138"/>
      <c r="Z2111" s="170"/>
      <c r="AA2111" s="485">
        <v>2.9999999999999997E-4</v>
      </c>
      <c r="AB2111" s="486">
        <v>300000</v>
      </c>
      <c r="AC2111" s="580"/>
      <c r="AD2111" s="1484"/>
      <c r="AE2111" s="1484"/>
      <c r="AF2111" s="1484"/>
      <c r="AG2111" s="2129" t="s">
        <v>5619</v>
      </c>
      <c r="AH2111" s="486"/>
      <c r="AI2111" s="1473" t="s">
        <v>3030</v>
      </c>
      <c r="AJ2111" s="2115" t="s">
        <v>5693</v>
      </c>
      <c r="AK2111" s="486"/>
      <c r="AL2111" s="486"/>
      <c r="AM2111" s="486"/>
      <c r="AN2111" s="486"/>
      <c r="AO2111" s="1474"/>
      <c r="AP2111" s="486"/>
      <c r="AQ2111" s="1475"/>
      <c r="AR2111" s="1274"/>
      <c r="AS2111" s="486"/>
      <c r="AT2111" s="486"/>
      <c r="AU2111" s="486"/>
    </row>
    <row r="2112" spans="1:47" s="584" customFormat="1" ht="16" x14ac:dyDescent="0.2">
      <c r="A2112" s="144"/>
      <c r="B2112" s="1970"/>
      <c r="C2112" s="976"/>
      <c r="D2112" s="1990"/>
      <c r="E2112" s="486" t="s">
        <v>328</v>
      </c>
      <c r="F2112" s="1589" t="s">
        <v>4575</v>
      </c>
      <c r="G2112" s="138">
        <v>53342207</v>
      </c>
      <c r="H2112" s="579" t="s">
        <v>5694</v>
      </c>
      <c r="I2112" s="580"/>
      <c r="J2112" s="580"/>
      <c r="K2112" s="580"/>
      <c r="L2112" s="580"/>
      <c r="M2112" s="580"/>
      <c r="N2112" s="579"/>
      <c r="O2112" s="486">
        <v>1497</v>
      </c>
      <c r="P2112" s="1472">
        <v>44581</v>
      </c>
      <c r="Q2112" s="486" t="s">
        <v>5692</v>
      </c>
      <c r="R2112" s="486" t="s">
        <v>5681</v>
      </c>
      <c r="S2112" s="486"/>
      <c r="U2112" s="198" t="s">
        <v>22</v>
      </c>
      <c r="V2112" s="170"/>
      <c r="W2112" s="138"/>
      <c r="X2112" s="258">
        <v>399</v>
      </c>
      <c r="Y2112" s="138"/>
      <c r="Z2112" s="170"/>
      <c r="AA2112" s="485">
        <v>2.0000000000000001E-4</v>
      </c>
      <c r="AB2112" s="486">
        <v>300000</v>
      </c>
      <c r="AC2112" s="580"/>
      <c r="AD2112" s="1484"/>
      <c r="AE2112" s="1484"/>
      <c r="AF2112" s="1484"/>
      <c r="AG2112" s="2129" t="s">
        <v>5619</v>
      </c>
      <c r="AH2112" s="486"/>
      <c r="AI2112" s="1473" t="s">
        <v>3030</v>
      </c>
      <c r="AJ2112" s="2115" t="s">
        <v>5683</v>
      </c>
      <c r="AK2112" s="486"/>
      <c r="AL2112" s="486"/>
      <c r="AM2112" s="486"/>
      <c r="AN2112" s="486"/>
      <c r="AO2112" s="1474"/>
      <c r="AP2112" s="486"/>
      <c r="AQ2112" s="1475"/>
      <c r="AR2112" s="1274"/>
      <c r="AS2112" s="486"/>
      <c r="AT2112" s="486"/>
      <c r="AU2112" s="486"/>
    </row>
    <row r="2113" spans="1:47" s="584" customFormat="1" ht="16" x14ac:dyDescent="0.2">
      <c r="A2113" s="144"/>
      <c r="B2113" s="1970"/>
      <c r="C2113" s="976"/>
      <c r="D2113" s="1990"/>
      <c r="E2113" s="486" t="s">
        <v>328</v>
      </c>
      <c r="F2113" s="1589" t="s">
        <v>4575</v>
      </c>
      <c r="G2113" s="138">
        <v>53373656</v>
      </c>
      <c r="H2113" s="579" t="s">
        <v>5699</v>
      </c>
      <c r="I2113" s="580"/>
      <c r="J2113" s="580"/>
      <c r="K2113" s="580"/>
      <c r="L2113" s="580"/>
      <c r="M2113" s="580"/>
      <c r="N2113" s="579"/>
      <c r="O2113" s="486">
        <v>1498</v>
      </c>
      <c r="P2113" s="1472">
        <v>44582</v>
      </c>
      <c r="Q2113" s="486" t="s">
        <v>5695</v>
      </c>
      <c r="R2113" s="486" t="s">
        <v>5681</v>
      </c>
      <c r="S2113" s="486"/>
      <c r="U2113" s="198" t="s">
        <v>5704</v>
      </c>
      <c r="V2113" s="170"/>
      <c r="W2113" s="138"/>
      <c r="X2113" s="258">
        <v>399</v>
      </c>
      <c r="Y2113" s="138"/>
      <c r="Z2113" s="170"/>
      <c r="AA2113" s="485">
        <v>2.0000000000000001E-4</v>
      </c>
      <c r="AB2113" s="486">
        <v>300000</v>
      </c>
      <c r="AC2113" s="580"/>
      <c r="AD2113" s="1484"/>
      <c r="AE2113" s="1484"/>
      <c r="AF2113" s="1484"/>
      <c r="AG2113" s="2129" t="s">
        <v>5619</v>
      </c>
      <c r="AH2113" s="486"/>
      <c r="AI2113" s="1473" t="s">
        <v>3030</v>
      </c>
      <c r="AJ2113" s="2115" t="s">
        <v>5683</v>
      </c>
      <c r="AK2113" s="486"/>
      <c r="AL2113" s="486"/>
      <c r="AM2113" s="486"/>
      <c r="AN2113" s="486"/>
      <c r="AO2113" s="1474"/>
      <c r="AP2113" s="486"/>
      <c r="AQ2113" s="1475"/>
      <c r="AR2113" s="1274"/>
      <c r="AS2113" s="486"/>
      <c r="AT2113" s="486"/>
      <c r="AU2113" s="486"/>
    </row>
    <row r="2114" spans="1:47" s="584" customFormat="1" ht="16" x14ac:dyDescent="0.2">
      <c r="A2114" s="144"/>
      <c r="B2114" s="1970"/>
      <c r="C2114" s="976"/>
      <c r="D2114" s="1990"/>
      <c r="E2114" s="486" t="s">
        <v>328</v>
      </c>
      <c r="F2114" s="1589" t="s">
        <v>4575</v>
      </c>
      <c r="G2114" s="138">
        <v>53373657</v>
      </c>
      <c r="H2114" s="579" t="s">
        <v>5700</v>
      </c>
      <c r="I2114" s="580"/>
      <c r="J2114" s="580"/>
      <c r="K2114" s="580"/>
      <c r="L2114" s="580"/>
      <c r="M2114" s="580"/>
      <c r="N2114" s="579"/>
      <c r="O2114" s="486">
        <v>1499</v>
      </c>
      <c r="P2114" s="1472">
        <v>44582</v>
      </c>
      <c r="Q2114" s="486" t="s">
        <v>5696</v>
      </c>
      <c r="R2114" s="486" t="s">
        <v>5681</v>
      </c>
      <c r="S2114" s="486"/>
      <c r="U2114" s="198" t="s">
        <v>1806</v>
      </c>
      <c r="V2114" s="170"/>
      <c r="W2114" s="138"/>
      <c r="X2114" s="258">
        <v>399</v>
      </c>
      <c r="Y2114" s="138"/>
      <c r="Z2114" s="170"/>
      <c r="AA2114" s="485">
        <v>2.0000000000000001E-4</v>
      </c>
      <c r="AB2114" s="486">
        <v>300000</v>
      </c>
      <c r="AC2114" s="580"/>
      <c r="AD2114" s="1484"/>
      <c r="AE2114" s="1484"/>
      <c r="AF2114" s="1484"/>
      <c r="AG2114" s="2129" t="s">
        <v>5619</v>
      </c>
      <c r="AH2114" s="486"/>
      <c r="AI2114" s="1473" t="s">
        <v>3030</v>
      </c>
      <c r="AJ2114" s="2115" t="s">
        <v>5683</v>
      </c>
      <c r="AK2114" s="486"/>
      <c r="AL2114" s="486"/>
      <c r="AM2114" s="486"/>
      <c r="AN2114" s="486"/>
      <c r="AO2114" s="1474"/>
      <c r="AP2114" s="486"/>
      <c r="AQ2114" s="1475"/>
      <c r="AR2114" s="1274"/>
      <c r="AS2114" s="486"/>
      <c r="AT2114" s="486"/>
      <c r="AU2114" s="486"/>
    </row>
    <row r="2115" spans="1:47" s="584" customFormat="1" ht="16" x14ac:dyDescent="0.2">
      <c r="A2115" s="144"/>
      <c r="B2115" s="1970"/>
      <c r="C2115" s="976"/>
      <c r="D2115" s="1990"/>
      <c r="E2115" s="486" t="s">
        <v>328</v>
      </c>
      <c r="F2115" s="1589" t="s">
        <v>4575</v>
      </c>
      <c r="G2115" s="138">
        <v>53373658</v>
      </c>
      <c r="H2115" s="579" t="s">
        <v>5701</v>
      </c>
      <c r="I2115" s="580"/>
      <c r="J2115" s="580"/>
      <c r="K2115" s="580"/>
      <c r="L2115" s="580"/>
      <c r="M2115" s="580"/>
      <c r="N2115" s="579"/>
      <c r="O2115" s="486">
        <v>1500</v>
      </c>
      <c r="P2115" s="1472">
        <v>44582</v>
      </c>
      <c r="Q2115" s="486" t="s">
        <v>5697</v>
      </c>
      <c r="R2115" s="486" t="s">
        <v>5681</v>
      </c>
      <c r="S2115" s="486"/>
      <c r="U2115" s="198" t="s">
        <v>5703</v>
      </c>
      <c r="V2115" s="170"/>
      <c r="W2115" s="138"/>
      <c r="X2115" s="258">
        <v>399</v>
      </c>
      <c r="Y2115" s="138"/>
      <c r="Z2115" s="170"/>
      <c r="AA2115" s="485">
        <v>2.0000000000000001E-4</v>
      </c>
      <c r="AB2115" s="486">
        <v>300000</v>
      </c>
      <c r="AC2115" s="580"/>
      <c r="AD2115" s="1484"/>
      <c r="AE2115" s="1484"/>
      <c r="AF2115" s="1484"/>
      <c r="AG2115" s="2129" t="s">
        <v>5619</v>
      </c>
      <c r="AH2115" s="486"/>
      <c r="AI2115" s="1473" t="s">
        <v>3030</v>
      </c>
      <c r="AJ2115" s="2115" t="s">
        <v>5683</v>
      </c>
      <c r="AK2115" s="486"/>
      <c r="AL2115" s="486"/>
      <c r="AM2115" s="486"/>
      <c r="AN2115" s="486"/>
      <c r="AO2115" s="1474"/>
      <c r="AP2115" s="486"/>
      <c r="AQ2115" s="1475"/>
      <c r="AR2115" s="1274"/>
      <c r="AS2115" s="486"/>
      <c r="AT2115" s="486"/>
      <c r="AU2115" s="486"/>
    </row>
    <row r="2116" spans="1:47" s="584" customFormat="1" ht="16" x14ac:dyDescent="0.2">
      <c r="A2116" s="144"/>
      <c r="B2116" s="1970"/>
      <c r="C2116" s="976"/>
      <c r="D2116" s="1990"/>
      <c r="E2116" s="486" t="s">
        <v>328</v>
      </c>
      <c r="F2116" s="1589" t="s">
        <v>4575</v>
      </c>
      <c r="G2116" s="138">
        <v>53373659</v>
      </c>
      <c r="H2116" s="579" t="s">
        <v>5702</v>
      </c>
      <c r="I2116" s="580"/>
      <c r="J2116" s="580"/>
      <c r="K2116" s="580"/>
      <c r="L2116" s="580"/>
      <c r="M2116" s="580"/>
      <c r="N2116" s="579"/>
      <c r="O2116" s="486">
        <v>1501</v>
      </c>
      <c r="P2116" s="1472">
        <v>44582</v>
      </c>
      <c r="Q2116" s="486" t="s">
        <v>5698</v>
      </c>
      <c r="R2116" s="486" t="s">
        <v>5681</v>
      </c>
      <c r="S2116" s="486"/>
      <c r="U2116" s="198" t="s">
        <v>1812</v>
      </c>
      <c r="V2116" s="170"/>
      <c r="W2116" s="138"/>
      <c r="X2116" s="258">
        <v>399</v>
      </c>
      <c r="Y2116" s="138"/>
      <c r="Z2116" s="170"/>
      <c r="AA2116" s="485">
        <v>2.0000000000000001E-4</v>
      </c>
      <c r="AB2116" s="486">
        <v>300000</v>
      </c>
      <c r="AC2116" s="580"/>
      <c r="AD2116" s="1484"/>
      <c r="AE2116" s="1484"/>
      <c r="AF2116" s="1484"/>
      <c r="AG2116" s="2129" t="s">
        <v>5619</v>
      </c>
      <c r="AH2116" s="486"/>
      <c r="AI2116" s="1473" t="s">
        <v>3030</v>
      </c>
      <c r="AJ2116" s="2115" t="s">
        <v>5683</v>
      </c>
      <c r="AK2116" s="486"/>
      <c r="AL2116" s="486"/>
      <c r="AM2116" s="486"/>
      <c r="AN2116" s="486"/>
      <c r="AO2116" s="1474"/>
      <c r="AP2116" s="486"/>
      <c r="AQ2116" s="1475"/>
      <c r="AR2116" s="1274"/>
      <c r="AS2116" s="486"/>
      <c r="AT2116" s="486"/>
      <c r="AU2116" s="486"/>
    </row>
    <row r="2117" spans="1:47" s="584" customFormat="1" ht="16" x14ac:dyDescent="0.2">
      <c r="A2117" s="144"/>
      <c r="B2117" s="1970"/>
      <c r="C2117" s="976"/>
      <c r="D2117" s="1990"/>
      <c r="E2117" s="486" t="s">
        <v>328</v>
      </c>
      <c r="F2117" s="1589" t="s">
        <v>4575</v>
      </c>
      <c r="G2117" s="138">
        <v>53373660</v>
      </c>
      <c r="H2117" s="579" t="s">
        <v>5706</v>
      </c>
      <c r="I2117" s="580"/>
      <c r="J2117" s="580"/>
      <c r="K2117" s="580"/>
      <c r="L2117" s="580"/>
      <c r="M2117" s="580"/>
      <c r="N2117" s="579"/>
      <c r="O2117" s="486">
        <v>1502</v>
      </c>
      <c r="P2117" s="1472">
        <v>44582</v>
      </c>
      <c r="Q2117" s="486" t="s">
        <v>5705</v>
      </c>
      <c r="R2117" s="486" t="s">
        <v>5698</v>
      </c>
      <c r="S2117" s="486"/>
      <c r="U2117" s="486" t="s">
        <v>1812</v>
      </c>
      <c r="V2117" s="170"/>
      <c r="W2117" s="138"/>
      <c r="X2117" s="258">
        <v>399</v>
      </c>
      <c r="Y2117" s="138"/>
      <c r="Z2117" s="170"/>
      <c r="AA2117" s="485">
        <v>2.0000000000000001E-4</v>
      </c>
      <c r="AB2117" s="486">
        <v>300000</v>
      </c>
      <c r="AC2117" s="580"/>
      <c r="AD2117" s="1484"/>
      <c r="AE2117" s="1484"/>
      <c r="AF2117" s="1484"/>
      <c r="AG2117" s="2129" t="s">
        <v>5619</v>
      </c>
      <c r="AH2117" s="486"/>
      <c r="AI2117" s="1473" t="s">
        <v>3030</v>
      </c>
      <c r="AJ2117" s="2115" t="s">
        <v>5737</v>
      </c>
      <c r="AK2117" s="486"/>
      <c r="AL2117" s="486"/>
      <c r="AM2117" s="486"/>
      <c r="AN2117" s="486"/>
      <c r="AO2117" s="1474"/>
      <c r="AP2117" s="486"/>
      <c r="AQ2117" s="1475"/>
      <c r="AR2117" s="1274"/>
      <c r="AS2117" s="486"/>
      <c r="AT2117" s="486"/>
      <c r="AU2117" s="486"/>
    </row>
    <row r="2119" spans="1:47" s="584" customFormat="1" ht="16" x14ac:dyDescent="0.2">
      <c r="A2119" s="144"/>
      <c r="B2119" s="1970"/>
      <c r="C2119" s="976"/>
      <c r="D2119" s="1990"/>
      <c r="E2119" s="486" t="s">
        <v>328</v>
      </c>
      <c r="F2119" s="1589" t="s">
        <v>4575</v>
      </c>
      <c r="G2119" s="138">
        <v>53374717</v>
      </c>
      <c r="H2119" s="579" t="s">
        <v>5712</v>
      </c>
      <c r="I2119" s="580"/>
      <c r="J2119" s="580"/>
      <c r="K2119" s="580"/>
      <c r="L2119" s="580"/>
      <c r="M2119" s="580"/>
      <c r="N2119" s="579"/>
      <c r="O2119" s="486">
        <v>1503</v>
      </c>
      <c r="P2119" s="1472">
        <v>44581</v>
      </c>
      <c r="Q2119" s="486" t="s">
        <v>5707</v>
      </c>
      <c r="R2119" s="486" t="s">
        <v>5692</v>
      </c>
      <c r="S2119" s="486"/>
      <c r="U2119" s="198" t="s">
        <v>22</v>
      </c>
      <c r="V2119" s="170"/>
      <c r="W2119" s="138"/>
      <c r="X2119" s="258">
        <v>399</v>
      </c>
      <c r="Y2119" s="138"/>
      <c r="Z2119" s="170"/>
      <c r="AA2119" s="485">
        <v>2.0000000000000001E-4</v>
      </c>
      <c r="AB2119" s="486">
        <v>300000</v>
      </c>
      <c r="AC2119" s="580"/>
      <c r="AD2119" s="1484"/>
      <c r="AE2119" s="1484"/>
      <c r="AF2119" s="1484"/>
      <c r="AG2119" s="2129" t="s">
        <v>5619</v>
      </c>
      <c r="AH2119" s="486"/>
      <c r="AI2119" s="1473" t="s">
        <v>3030</v>
      </c>
      <c r="AJ2119" s="2115" t="s">
        <v>2615</v>
      </c>
      <c r="AK2119" s="486"/>
      <c r="AL2119" s="486"/>
      <c r="AM2119" s="486"/>
      <c r="AN2119" s="486"/>
      <c r="AO2119" s="1474"/>
      <c r="AP2119" s="486"/>
      <c r="AQ2119" s="1475"/>
      <c r="AR2119" s="1274"/>
      <c r="AS2119" s="486"/>
      <c r="AT2119" s="486"/>
      <c r="AU2119" s="486"/>
    </row>
    <row r="2120" spans="1:47" s="584" customFormat="1" ht="16" x14ac:dyDescent="0.2">
      <c r="A2120" s="144"/>
      <c r="B2120" s="1970"/>
      <c r="C2120" s="976"/>
      <c r="D2120" s="1990"/>
      <c r="E2120" s="486" t="s">
        <v>328</v>
      </c>
      <c r="F2120" s="1589" t="s">
        <v>4575</v>
      </c>
      <c r="G2120" s="138">
        <v>53374730</v>
      </c>
      <c r="H2120" s="579" t="s">
        <v>5713</v>
      </c>
      <c r="I2120" s="580"/>
      <c r="J2120" s="580"/>
      <c r="K2120" s="580"/>
      <c r="L2120" s="580"/>
      <c r="M2120" s="580"/>
      <c r="N2120" s="579"/>
      <c r="O2120" s="486">
        <v>1504</v>
      </c>
      <c r="P2120" s="1472">
        <v>44582</v>
      </c>
      <c r="Q2120" s="486" t="s">
        <v>5708</v>
      </c>
      <c r="R2120" s="486" t="s">
        <v>5695</v>
      </c>
      <c r="S2120" s="486"/>
      <c r="U2120" s="198" t="s">
        <v>5704</v>
      </c>
      <c r="V2120" s="170"/>
      <c r="W2120" s="138"/>
      <c r="X2120" s="258">
        <v>399</v>
      </c>
      <c r="Y2120" s="138"/>
      <c r="Z2120" s="170"/>
      <c r="AA2120" s="485">
        <v>2.0000000000000001E-4</v>
      </c>
      <c r="AB2120" s="486">
        <v>300000</v>
      </c>
      <c r="AC2120" s="580"/>
      <c r="AD2120" s="1484"/>
      <c r="AE2120" s="1484"/>
      <c r="AF2120" s="1484"/>
      <c r="AG2120" s="2129" t="s">
        <v>5619</v>
      </c>
      <c r="AH2120" s="486"/>
      <c r="AI2120" s="1473" t="s">
        <v>3030</v>
      </c>
      <c r="AJ2120" s="2115"/>
      <c r="AK2120" s="486"/>
      <c r="AL2120" s="486"/>
      <c r="AM2120" s="486"/>
      <c r="AN2120" s="486"/>
      <c r="AO2120" s="1474"/>
      <c r="AP2120" s="486"/>
      <c r="AQ2120" s="1475"/>
      <c r="AR2120" s="1274"/>
      <c r="AS2120" s="486"/>
      <c r="AT2120" s="486"/>
      <c r="AU2120" s="486"/>
    </row>
    <row r="2121" spans="1:47" s="584" customFormat="1" ht="16" x14ac:dyDescent="0.2">
      <c r="A2121" s="144"/>
      <c r="B2121" s="1970"/>
      <c r="C2121" s="976"/>
      <c r="D2121" s="1990"/>
      <c r="E2121" s="486" t="s">
        <v>328</v>
      </c>
      <c r="F2121" s="1589" t="s">
        <v>4575</v>
      </c>
      <c r="G2121" s="138">
        <v>53374743</v>
      </c>
      <c r="H2121" s="579" t="s">
        <v>5714</v>
      </c>
      <c r="I2121" s="580"/>
      <c r="J2121" s="580"/>
      <c r="K2121" s="580"/>
      <c r="L2121" s="580"/>
      <c r="M2121" s="580"/>
      <c r="N2121" s="579"/>
      <c r="O2121" s="486">
        <v>1505</v>
      </c>
      <c r="P2121" s="1472">
        <v>44582</v>
      </c>
      <c r="Q2121" s="486" t="s">
        <v>5709</v>
      </c>
      <c r="R2121" s="486" t="s">
        <v>5696</v>
      </c>
      <c r="S2121" s="486"/>
      <c r="U2121" s="198" t="s">
        <v>1806</v>
      </c>
      <c r="V2121" s="170"/>
      <c r="W2121" s="138"/>
      <c r="X2121" s="258">
        <v>399</v>
      </c>
      <c r="Y2121" s="138"/>
      <c r="Z2121" s="170"/>
      <c r="AA2121" s="485">
        <v>2.0000000000000001E-4</v>
      </c>
      <c r="AB2121" s="486">
        <v>300000</v>
      </c>
      <c r="AC2121" s="580"/>
      <c r="AD2121" s="1484"/>
      <c r="AE2121" s="1484"/>
      <c r="AF2121" s="1484"/>
      <c r="AG2121" s="2129" t="s">
        <v>5619</v>
      </c>
      <c r="AH2121" s="486"/>
      <c r="AI2121" s="1473" t="s">
        <v>3030</v>
      </c>
      <c r="AJ2121" s="2115"/>
      <c r="AK2121" s="486"/>
      <c r="AL2121" s="486"/>
      <c r="AM2121" s="486"/>
      <c r="AN2121" s="486"/>
      <c r="AO2121" s="1474"/>
      <c r="AP2121" s="486"/>
      <c r="AQ2121" s="1475"/>
      <c r="AR2121" s="1274"/>
      <c r="AS2121" s="486"/>
      <c r="AT2121" s="486"/>
      <c r="AU2121" s="486"/>
    </row>
    <row r="2122" spans="1:47" s="584" customFormat="1" ht="16" x14ac:dyDescent="0.2">
      <c r="A2122" s="144"/>
      <c r="B2122" s="1970"/>
      <c r="C2122" s="976"/>
      <c r="D2122" s="1990"/>
      <c r="E2122" s="486" t="s">
        <v>328</v>
      </c>
      <c r="F2122" s="1589" t="s">
        <v>4575</v>
      </c>
      <c r="G2122" s="138">
        <v>53374761</v>
      </c>
      <c r="H2122" s="579" t="s">
        <v>5715</v>
      </c>
      <c r="I2122" s="580"/>
      <c r="J2122" s="580"/>
      <c r="K2122" s="580"/>
      <c r="L2122" s="580"/>
      <c r="M2122" s="580"/>
      <c r="N2122" s="579"/>
      <c r="O2122" s="486">
        <v>1506</v>
      </c>
      <c r="P2122" s="1472">
        <v>44582</v>
      </c>
      <c r="Q2122" s="486" t="s">
        <v>5710</v>
      </c>
      <c r="R2122" s="486" t="s">
        <v>5697</v>
      </c>
      <c r="S2122" s="486"/>
      <c r="U2122" s="198" t="s">
        <v>5703</v>
      </c>
      <c r="V2122" s="170"/>
      <c r="W2122" s="138"/>
      <c r="X2122" s="258">
        <v>399</v>
      </c>
      <c r="Y2122" s="138"/>
      <c r="Z2122" s="170"/>
      <c r="AA2122" s="485">
        <v>2.0000000000000001E-4</v>
      </c>
      <c r="AB2122" s="486">
        <v>300000</v>
      </c>
      <c r="AC2122" s="580"/>
      <c r="AD2122" s="1484"/>
      <c r="AE2122" s="1484"/>
      <c r="AF2122" s="1484"/>
      <c r="AG2122" s="2129" t="s">
        <v>5619</v>
      </c>
      <c r="AH2122" s="486"/>
      <c r="AI2122" s="1473" t="s">
        <v>3030</v>
      </c>
      <c r="AJ2122" s="2115"/>
      <c r="AK2122" s="486"/>
      <c r="AL2122" s="486"/>
      <c r="AM2122" s="486"/>
      <c r="AN2122" s="486"/>
      <c r="AO2122" s="1474"/>
      <c r="AP2122" s="486"/>
      <c r="AQ2122" s="1475"/>
      <c r="AR2122" s="1274"/>
      <c r="AS2122" s="486"/>
      <c r="AT2122" s="486"/>
      <c r="AU2122" s="486"/>
    </row>
    <row r="2123" spans="1:47" s="584" customFormat="1" ht="16" x14ac:dyDescent="0.2">
      <c r="A2123" s="144"/>
      <c r="B2123" s="1970"/>
      <c r="C2123" s="976"/>
      <c r="D2123" s="1990"/>
      <c r="E2123" s="486" t="s">
        <v>328</v>
      </c>
      <c r="F2123" s="1589" t="s">
        <v>4575</v>
      </c>
      <c r="G2123" s="138">
        <v>53374775</v>
      </c>
      <c r="H2123" s="579" t="s">
        <v>5716</v>
      </c>
      <c r="I2123" s="580"/>
      <c r="J2123" s="580"/>
      <c r="K2123" s="580"/>
      <c r="L2123" s="580"/>
      <c r="M2123" s="580"/>
      <c r="N2123" s="579"/>
      <c r="O2123" s="486">
        <v>1507</v>
      </c>
      <c r="P2123" s="1472">
        <v>44582</v>
      </c>
      <c r="Q2123" s="486" t="s">
        <v>5711</v>
      </c>
      <c r="R2123" s="486" t="s">
        <v>5698</v>
      </c>
      <c r="S2123" s="486"/>
      <c r="U2123" s="198" t="s">
        <v>1812</v>
      </c>
      <c r="V2123" s="170"/>
      <c r="W2123" s="138"/>
      <c r="X2123" s="258">
        <v>399</v>
      </c>
      <c r="Y2123" s="138"/>
      <c r="Z2123" s="170"/>
      <c r="AA2123" s="485">
        <v>2.0000000000000001E-4</v>
      </c>
      <c r="AB2123" s="486">
        <v>300000</v>
      </c>
      <c r="AC2123" s="580"/>
      <c r="AD2123" s="1484"/>
      <c r="AE2123" s="1484"/>
      <c r="AF2123" s="1484"/>
      <c r="AG2123" s="2129" t="s">
        <v>5619</v>
      </c>
      <c r="AH2123" s="486"/>
      <c r="AI2123" s="1473" t="s">
        <v>3030</v>
      </c>
      <c r="AJ2123" s="2115"/>
      <c r="AK2123" s="486"/>
      <c r="AL2123" s="486"/>
      <c r="AM2123" s="486"/>
      <c r="AN2123" s="486"/>
      <c r="AO2123" s="1474"/>
      <c r="AP2123" s="486"/>
      <c r="AQ2123" s="1475"/>
      <c r="AR2123" s="1274"/>
      <c r="AS2123" s="486"/>
      <c r="AT2123" s="486"/>
      <c r="AU2123" s="486"/>
    </row>
    <row r="2124" spans="1:47" s="584" customFormat="1" ht="16" x14ac:dyDescent="0.2">
      <c r="A2124" s="144"/>
      <c r="B2124" s="1970"/>
      <c r="C2124" s="976"/>
      <c r="D2124" s="1990"/>
      <c r="E2124" s="486" t="s">
        <v>328</v>
      </c>
      <c r="F2124" s="1589" t="s">
        <v>4575</v>
      </c>
      <c r="G2124" s="138">
        <v>53375015</v>
      </c>
      <c r="H2124" s="579" t="s">
        <v>5717</v>
      </c>
      <c r="I2124" s="580"/>
      <c r="J2124" s="580"/>
      <c r="K2124" s="580"/>
      <c r="L2124" s="580"/>
      <c r="M2124" s="580"/>
      <c r="N2124" s="579"/>
      <c r="O2124" s="486">
        <v>1508</v>
      </c>
      <c r="P2124" s="1472">
        <v>44582</v>
      </c>
      <c r="Q2124" s="486" t="s">
        <v>5718</v>
      </c>
      <c r="R2124" s="486" t="s">
        <v>5705</v>
      </c>
      <c r="S2124" s="486"/>
      <c r="U2124" s="486" t="s">
        <v>1812</v>
      </c>
      <c r="V2124" s="170"/>
      <c r="W2124" s="138"/>
      <c r="X2124" s="258">
        <v>399</v>
      </c>
      <c r="Y2124" s="138"/>
      <c r="Z2124" s="170"/>
      <c r="AA2124" s="485">
        <v>2.0000000000000001E-4</v>
      </c>
      <c r="AB2124" s="486">
        <v>300000</v>
      </c>
      <c r="AC2124" s="580"/>
      <c r="AD2124" s="1484"/>
      <c r="AE2124" s="1484"/>
      <c r="AF2124" s="1484"/>
      <c r="AG2124" s="2129" t="s">
        <v>5619</v>
      </c>
      <c r="AH2124" s="486"/>
      <c r="AI2124" s="1473" t="s">
        <v>3030</v>
      </c>
      <c r="AJ2124" s="2115"/>
      <c r="AK2124" s="486"/>
      <c r="AL2124" s="486"/>
      <c r="AM2124" s="486"/>
      <c r="AN2124" s="486"/>
      <c r="AO2124" s="1474"/>
      <c r="AP2124" s="486"/>
      <c r="AQ2124" s="1475"/>
      <c r="AR2124" s="1274"/>
      <c r="AS2124" s="486"/>
      <c r="AT2124" s="486"/>
      <c r="AU2124" s="486"/>
    </row>
    <row r="2126" spans="1:47" s="584" customFormat="1" ht="16" x14ac:dyDescent="0.2">
      <c r="A2126" s="144"/>
      <c r="B2126" s="1970"/>
      <c r="C2126" s="976"/>
      <c r="D2126" s="1990"/>
      <c r="E2126" s="486" t="s">
        <v>328</v>
      </c>
      <c r="F2126" s="1589" t="s">
        <v>4575</v>
      </c>
      <c r="G2126" s="138">
        <v>53379646</v>
      </c>
      <c r="H2126" s="579" t="s">
        <v>5721</v>
      </c>
      <c r="I2126" s="580"/>
      <c r="J2126" s="580"/>
      <c r="K2126" s="580"/>
      <c r="L2126" s="580"/>
      <c r="M2126" s="580"/>
      <c r="N2126" s="579"/>
      <c r="O2126" s="486">
        <v>1509</v>
      </c>
      <c r="P2126" s="1472">
        <v>44582</v>
      </c>
      <c r="Q2126" s="486" t="s">
        <v>5719</v>
      </c>
      <c r="R2126" s="486" t="s">
        <v>5698</v>
      </c>
      <c r="S2126" s="486"/>
      <c r="U2126" s="198" t="s">
        <v>2870</v>
      </c>
      <c r="V2126" s="170"/>
      <c r="W2126" s="138"/>
      <c r="X2126" s="258">
        <v>399</v>
      </c>
      <c r="Y2126" s="138"/>
      <c r="Z2126" s="170"/>
      <c r="AA2126" s="485">
        <v>2.0000000000000001E-4</v>
      </c>
      <c r="AB2126" s="486">
        <v>300000</v>
      </c>
      <c r="AC2126" s="580"/>
      <c r="AD2126" s="1484"/>
      <c r="AE2126" s="1484"/>
      <c r="AF2126" s="1484"/>
      <c r="AG2126" s="2129" t="s">
        <v>5619</v>
      </c>
      <c r="AH2126" s="486"/>
      <c r="AI2126" s="1473" t="s">
        <v>3030</v>
      </c>
      <c r="AJ2126" s="2115"/>
      <c r="AK2126" s="486"/>
      <c r="AL2126" s="486"/>
      <c r="AM2126" s="486"/>
      <c r="AN2126" s="486"/>
      <c r="AO2126" s="1474"/>
      <c r="AP2126" s="486"/>
      <c r="AQ2126" s="1475"/>
      <c r="AR2126" s="1274"/>
      <c r="AS2126" s="486"/>
      <c r="AT2126" s="486"/>
      <c r="AU2126" s="486"/>
    </row>
    <row r="2127" spans="1:47" s="584" customFormat="1" ht="16" x14ac:dyDescent="0.2">
      <c r="A2127" s="144"/>
      <c r="B2127" s="1970"/>
      <c r="C2127" s="976"/>
      <c r="D2127" s="1990"/>
      <c r="E2127" s="486" t="s">
        <v>328</v>
      </c>
      <c r="F2127" s="1589" t="s">
        <v>4575</v>
      </c>
      <c r="G2127" s="138">
        <v>53379647</v>
      </c>
      <c r="H2127" s="579" t="s">
        <v>5722</v>
      </c>
      <c r="I2127" s="580"/>
      <c r="J2127" s="580"/>
      <c r="K2127" s="580"/>
      <c r="L2127" s="580"/>
      <c r="M2127" s="580"/>
      <c r="N2127" s="579"/>
      <c r="O2127" s="486">
        <v>1510</v>
      </c>
      <c r="P2127" s="1472">
        <v>44582</v>
      </c>
      <c r="Q2127" s="486" t="s">
        <v>5720</v>
      </c>
      <c r="R2127" s="486" t="s">
        <v>5719</v>
      </c>
      <c r="S2127" s="486"/>
      <c r="U2127" s="486" t="s">
        <v>2870</v>
      </c>
      <c r="V2127" s="170"/>
      <c r="W2127" s="138"/>
      <c r="X2127" s="258">
        <v>399</v>
      </c>
      <c r="Y2127" s="138"/>
      <c r="Z2127" s="170"/>
      <c r="AA2127" s="485">
        <v>2.0000000000000001E-4</v>
      </c>
      <c r="AB2127" s="486">
        <v>300000</v>
      </c>
      <c r="AC2127" s="580"/>
      <c r="AD2127" s="1484"/>
      <c r="AE2127" s="1484"/>
      <c r="AF2127" s="1484"/>
      <c r="AG2127" s="2129" t="s">
        <v>5619</v>
      </c>
      <c r="AH2127" s="486"/>
      <c r="AI2127" s="1473" t="s">
        <v>3030</v>
      </c>
      <c r="AJ2127" s="2115"/>
      <c r="AK2127" s="486"/>
      <c r="AL2127" s="486"/>
      <c r="AM2127" s="486"/>
      <c r="AN2127" s="486"/>
      <c r="AO2127" s="1474"/>
      <c r="AP2127" s="486"/>
      <c r="AQ2127" s="1475"/>
      <c r="AR2127" s="1274"/>
      <c r="AS2127" s="486"/>
      <c r="AT2127" s="486"/>
      <c r="AU2127" s="486"/>
    </row>
    <row r="2129" spans="1:47" s="584" customFormat="1" ht="16" x14ac:dyDescent="0.2">
      <c r="A2129" s="144"/>
      <c r="B2129" s="1970"/>
      <c r="C2129" s="976"/>
      <c r="D2129" s="1990"/>
      <c r="E2129" s="486" t="s">
        <v>328</v>
      </c>
      <c r="F2129" s="1589" t="s">
        <v>4575</v>
      </c>
      <c r="G2129" s="138">
        <v>53386060</v>
      </c>
      <c r="H2129" s="579" t="s">
        <v>5725</v>
      </c>
      <c r="I2129" s="580"/>
      <c r="J2129" s="580"/>
      <c r="K2129" s="580"/>
      <c r="L2129" s="580"/>
      <c r="M2129" s="580"/>
      <c r="N2129" s="579"/>
      <c r="O2129" s="486">
        <v>1511</v>
      </c>
      <c r="P2129" s="1472">
        <v>44582</v>
      </c>
      <c r="Q2129" s="486" t="s">
        <v>5724</v>
      </c>
      <c r="R2129" s="486" t="s">
        <v>5681</v>
      </c>
      <c r="S2129" s="486"/>
      <c r="U2129" s="198" t="s">
        <v>22</v>
      </c>
      <c r="V2129" s="170"/>
      <c r="W2129" s="138"/>
      <c r="X2129" s="258">
        <v>399</v>
      </c>
      <c r="Y2129" s="138"/>
      <c r="Z2129" s="170"/>
      <c r="AA2129" s="485">
        <v>5.0000000000000001E-4</v>
      </c>
      <c r="AB2129" s="198">
        <v>400000</v>
      </c>
      <c r="AC2129" s="580"/>
      <c r="AD2129" s="1484"/>
      <c r="AE2129" s="1484"/>
      <c r="AF2129" s="1484"/>
      <c r="AG2129" s="2129" t="s">
        <v>5619</v>
      </c>
      <c r="AH2129" s="486"/>
      <c r="AI2129" s="1473" t="s">
        <v>3030</v>
      </c>
      <c r="AJ2129" s="2115" t="s">
        <v>5726</v>
      </c>
      <c r="AK2129" s="486"/>
      <c r="AL2129" s="486"/>
      <c r="AM2129" s="486"/>
      <c r="AN2129" s="486"/>
      <c r="AO2129" s="1474"/>
      <c r="AP2129" s="486"/>
      <c r="AQ2129" s="1475"/>
      <c r="AR2129" s="1274"/>
      <c r="AS2129" s="486"/>
      <c r="AT2129" s="486"/>
      <c r="AU2129" s="486"/>
    </row>
    <row r="2130" spans="1:47" s="584" customFormat="1" ht="16" x14ac:dyDescent="0.2">
      <c r="A2130" s="144"/>
      <c r="B2130" s="1970"/>
      <c r="C2130" s="976"/>
      <c r="D2130" s="1990"/>
      <c r="E2130" s="486" t="s">
        <v>328</v>
      </c>
      <c r="F2130" s="1651" t="s">
        <v>5728</v>
      </c>
      <c r="G2130" s="138">
        <v>53386139</v>
      </c>
      <c r="H2130" s="579" t="s">
        <v>5729</v>
      </c>
      <c r="I2130" s="580"/>
      <c r="J2130" s="580"/>
      <c r="K2130" s="580"/>
      <c r="L2130" s="580"/>
      <c r="M2130" s="580"/>
      <c r="N2130" s="579"/>
      <c r="O2130" s="486">
        <v>1512</v>
      </c>
      <c r="P2130" s="1472">
        <v>44582</v>
      </c>
      <c r="Q2130" s="486" t="s">
        <v>5727</v>
      </c>
      <c r="R2130" s="486" t="s">
        <v>5724</v>
      </c>
      <c r="S2130" s="486"/>
      <c r="U2130" s="138" t="s">
        <v>22</v>
      </c>
      <c r="V2130" s="170"/>
      <c r="W2130" s="138"/>
      <c r="X2130" s="258">
        <v>399</v>
      </c>
      <c r="Y2130" s="138"/>
      <c r="Z2130" s="170"/>
      <c r="AA2130" s="485">
        <v>5.0000000000000001E-4</v>
      </c>
      <c r="AB2130" s="138">
        <v>400000</v>
      </c>
      <c r="AC2130" s="580"/>
      <c r="AD2130" s="1484"/>
      <c r="AE2130" s="1484"/>
      <c r="AF2130" s="1484"/>
      <c r="AG2130" s="2129" t="s">
        <v>5619</v>
      </c>
      <c r="AH2130" s="486"/>
      <c r="AI2130" s="1473" t="s">
        <v>3030</v>
      </c>
      <c r="AJ2130" s="2115" t="s">
        <v>5730</v>
      </c>
      <c r="AK2130" s="486"/>
      <c r="AL2130" s="486"/>
      <c r="AM2130" s="486"/>
      <c r="AN2130" s="486"/>
      <c r="AO2130" s="1474"/>
      <c r="AP2130" s="486"/>
      <c r="AQ2130" s="1475"/>
      <c r="AR2130" s="1274"/>
      <c r="AS2130" s="486"/>
      <c r="AT2130" s="486"/>
      <c r="AU2130" s="486"/>
    </row>
    <row r="2131" spans="1:47" s="584" customFormat="1" ht="16" x14ac:dyDescent="0.2">
      <c r="A2131" s="144"/>
      <c r="B2131" s="1970"/>
      <c r="C2131" s="976"/>
      <c r="D2131" s="1990"/>
      <c r="E2131" s="486" t="s">
        <v>328</v>
      </c>
      <c r="F2131" s="1651" t="s">
        <v>5731</v>
      </c>
      <c r="G2131" s="138"/>
      <c r="H2131" s="579" t="s">
        <v>5733</v>
      </c>
      <c r="I2131" s="580"/>
      <c r="J2131" s="580"/>
      <c r="K2131" s="580"/>
      <c r="L2131" s="580"/>
      <c r="M2131" s="580"/>
      <c r="N2131" s="579"/>
      <c r="O2131" s="486">
        <v>1513</v>
      </c>
      <c r="P2131" s="1472">
        <v>44582</v>
      </c>
      <c r="Q2131" s="486" t="s">
        <v>5732</v>
      </c>
      <c r="R2131" s="486" t="s">
        <v>5727</v>
      </c>
      <c r="S2131" s="486"/>
      <c r="U2131" s="138" t="s">
        <v>22</v>
      </c>
      <c r="V2131" s="170"/>
      <c r="W2131" s="138"/>
      <c r="X2131" s="258">
        <v>399</v>
      </c>
      <c r="Y2131" s="138"/>
      <c r="Z2131" s="170"/>
      <c r="AA2131" s="485">
        <v>5.0000000000000001E-4</v>
      </c>
      <c r="AB2131" s="138">
        <v>400000</v>
      </c>
      <c r="AC2131" s="580"/>
      <c r="AD2131" s="1484"/>
      <c r="AE2131" s="1484"/>
      <c r="AF2131" s="1484"/>
      <c r="AG2131" s="2129" t="s">
        <v>5619</v>
      </c>
      <c r="AH2131" s="486"/>
      <c r="AI2131" s="1473" t="s">
        <v>3030</v>
      </c>
      <c r="AJ2131" s="2115" t="s">
        <v>5734</v>
      </c>
      <c r="AK2131" s="486"/>
      <c r="AL2131" s="486"/>
      <c r="AM2131" s="486"/>
      <c r="AN2131" s="486"/>
      <c r="AO2131" s="1474"/>
      <c r="AP2131" s="486"/>
      <c r="AQ2131" s="1475"/>
      <c r="AR2131" s="1274"/>
      <c r="AS2131" s="486"/>
      <c r="AT2131" s="486"/>
      <c r="AU2131" s="486"/>
    </row>
    <row r="2133" spans="1:47" s="584" customFormat="1" ht="16" x14ac:dyDescent="0.2">
      <c r="A2133" s="144"/>
      <c r="B2133" s="1970"/>
      <c r="C2133" s="976"/>
      <c r="D2133" s="1990"/>
      <c r="E2133" s="486" t="s">
        <v>328</v>
      </c>
      <c r="F2133" s="1589" t="s">
        <v>4575</v>
      </c>
      <c r="G2133" s="138">
        <v>53387242</v>
      </c>
      <c r="H2133" s="579" t="s">
        <v>5736</v>
      </c>
      <c r="I2133" s="580"/>
      <c r="J2133" s="580"/>
      <c r="K2133" s="580"/>
      <c r="L2133" s="580"/>
      <c r="M2133" s="580"/>
      <c r="N2133" s="579"/>
      <c r="O2133" s="486">
        <v>1514</v>
      </c>
      <c r="P2133" s="1472">
        <v>44582</v>
      </c>
      <c r="Q2133" s="486" t="s">
        <v>5735</v>
      </c>
      <c r="R2133" s="486" t="s">
        <v>5692</v>
      </c>
      <c r="S2133" s="486"/>
      <c r="U2133" s="198" t="s">
        <v>22</v>
      </c>
      <c r="V2133" s="170"/>
      <c r="W2133" s="138"/>
      <c r="X2133" s="258">
        <v>399</v>
      </c>
      <c r="Y2133" s="138"/>
      <c r="Z2133" s="170"/>
      <c r="AA2133" s="485">
        <v>2.0000000000000001E-4</v>
      </c>
      <c r="AB2133" s="486">
        <v>300000</v>
      </c>
      <c r="AC2133" s="580"/>
      <c r="AD2133" s="1484"/>
      <c r="AE2133" s="1484"/>
      <c r="AF2133" s="1484"/>
      <c r="AG2133" s="2129" t="s">
        <v>5619</v>
      </c>
      <c r="AH2133" s="486"/>
      <c r="AI2133" s="1473" t="s">
        <v>3030</v>
      </c>
      <c r="AJ2133" s="2115" t="s">
        <v>5741</v>
      </c>
      <c r="AK2133" s="486"/>
      <c r="AL2133" s="486"/>
      <c r="AM2133" s="486"/>
      <c r="AN2133" s="486"/>
      <c r="AO2133" s="1474"/>
      <c r="AP2133" s="486"/>
      <c r="AQ2133" s="1475"/>
      <c r="AR2133" s="1274"/>
      <c r="AS2133" s="486"/>
      <c r="AT2133" s="486"/>
      <c r="AU2133" s="486"/>
    </row>
    <row r="2134" spans="1:47" s="584" customFormat="1" ht="16" x14ac:dyDescent="0.2">
      <c r="A2134" s="144"/>
      <c r="B2134" s="1970"/>
      <c r="C2134" s="976"/>
      <c r="D2134" s="1990"/>
      <c r="E2134" s="486" t="s">
        <v>328</v>
      </c>
      <c r="F2134" s="1589" t="s">
        <v>4575</v>
      </c>
      <c r="G2134" s="138">
        <v>53387324</v>
      </c>
      <c r="H2134" s="579" t="s">
        <v>5740</v>
      </c>
      <c r="I2134" s="580"/>
      <c r="J2134" s="580"/>
      <c r="K2134" s="580"/>
      <c r="L2134" s="580"/>
      <c r="M2134" s="580"/>
      <c r="N2134" s="579"/>
      <c r="O2134" s="486">
        <v>1515</v>
      </c>
      <c r="P2134" s="1472">
        <v>44582</v>
      </c>
      <c r="Q2134" s="486" t="s">
        <v>5739</v>
      </c>
      <c r="R2134" s="486" t="s">
        <v>5735</v>
      </c>
      <c r="S2134" s="486"/>
      <c r="U2134" s="198" t="s">
        <v>22</v>
      </c>
      <c r="V2134" s="170"/>
      <c r="W2134" s="138"/>
      <c r="X2134" s="258">
        <v>399</v>
      </c>
      <c r="Y2134" s="138"/>
      <c r="Z2134" s="170"/>
      <c r="AA2134" s="485">
        <v>2.0000000000000001E-4</v>
      </c>
      <c r="AB2134" s="486">
        <v>300000</v>
      </c>
      <c r="AC2134" s="580"/>
      <c r="AD2134" s="1484"/>
      <c r="AE2134" s="1484"/>
      <c r="AF2134" s="1484"/>
      <c r="AG2134" s="2129" t="s">
        <v>5619</v>
      </c>
      <c r="AH2134" s="486"/>
      <c r="AI2134" s="1473" t="s">
        <v>3030</v>
      </c>
      <c r="AJ2134" s="2115" t="s">
        <v>5738</v>
      </c>
      <c r="AK2134" s="486"/>
      <c r="AL2134" s="486"/>
      <c r="AM2134" s="486"/>
      <c r="AN2134" s="486"/>
      <c r="AO2134" s="1474"/>
      <c r="AP2134" s="486"/>
      <c r="AQ2134" s="1475"/>
      <c r="AR2134" s="1274"/>
      <c r="AS2134" s="486"/>
      <c r="AT2134" s="486"/>
      <c r="AU2134" s="486"/>
    </row>
    <row r="2135" spans="1:47" s="584" customFormat="1" ht="16" x14ac:dyDescent="0.2">
      <c r="A2135" s="144"/>
      <c r="B2135" s="1970"/>
      <c r="C2135" s="976"/>
      <c r="D2135" s="1990"/>
      <c r="E2135" s="486" t="s">
        <v>328</v>
      </c>
      <c r="F2135" s="1589" t="s">
        <v>4575</v>
      </c>
      <c r="G2135" s="138">
        <v>53388649</v>
      </c>
      <c r="H2135" s="579" t="s">
        <v>5743</v>
      </c>
      <c r="I2135" s="580"/>
      <c r="J2135" s="580"/>
      <c r="K2135" s="580"/>
      <c r="L2135" s="580"/>
      <c r="M2135" s="580"/>
      <c r="N2135" s="579"/>
      <c r="O2135" s="486">
        <v>1516</v>
      </c>
      <c r="P2135" s="1472">
        <v>44582</v>
      </c>
      <c r="Q2135" s="486" t="s">
        <v>5742</v>
      </c>
      <c r="R2135" s="486" t="s">
        <v>5735</v>
      </c>
      <c r="S2135" s="486"/>
      <c r="U2135" s="198" t="s">
        <v>22</v>
      </c>
      <c r="V2135" s="170"/>
      <c r="W2135" s="138"/>
      <c r="X2135" s="258">
        <v>399</v>
      </c>
      <c r="Y2135" s="138"/>
      <c r="Z2135" s="170"/>
      <c r="AA2135" s="485">
        <v>2.0000000000000001E-4</v>
      </c>
      <c r="AB2135" s="198">
        <v>600000</v>
      </c>
      <c r="AC2135" s="580"/>
      <c r="AD2135" s="1484"/>
      <c r="AE2135" s="1484"/>
      <c r="AF2135" s="1484"/>
      <c r="AG2135" s="2129" t="s">
        <v>5619</v>
      </c>
      <c r="AH2135" s="486"/>
      <c r="AI2135" s="1473" t="s">
        <v>3030</v>
      </c>
      <c r="AJ2135" s="2115" t="s">
        <v>5745</v>
      </c>
      <c r="AK2135" s="486"/>
      <c r="AL2135" s="486"/>
      <c r="AM2135" s="486"/>
      <c r="AN2135" s="486"/>
      <c r="AO2135" s="1474"/>
      <c r="AP2135" s="486"/>
      <c r="AQ2135" s="1475"/>
      <c r="AR2135" s="1274"/>
      <c r="AS2135" s="486"/>
      <c r="AT2135" s="486"/>
      <c r="AU2135" s="486"/>
    </row>
    <row r="2136" spans="1:47" s="584" customFormat="1" ht="16" x14ac:dyDescent="0.2">
      <c r="A2136" s="144"/>
      <c r="B2136" s="1970"/>
      <c r="C2136" s="976"/>
      <c r="D2136" s="1990"/>
      <c r="E2136" s="486" t="s">
        <v>328</v>
      </c>
      <c r="F2136" s="1589" t="s">
        <v>4575</v>
      </c>
      <c r="G2136" s="138">
        <v>53388977</v>
      </c>
      <c r="H2136" s="579" t="s">
        <v>5746</v>
      </c>
      <c r="I2136" s="580"/>
      <c r="J2136" s="580"/>
      <c r="K2136" s="580"/>
      <c r="L2136" s="580"/>
      <c r="M2136" s="580"/>
      <c r="N2136" s="579"/>
      <c r="O2136" s="486">
        <v>1517</v>
      </c>
      <c r="P2136" s="1472">
        <v>44582</v>
      </c>
      <c r="Q2136" s="486" t="s">
        <v>5744</v>
      </c>
      <c r="R2136" s="486" t="s">
        <v>5742</v>
      </c>
      <c r="S2136" s="486"/>
      <c r="U2136" s="198" t="s">
        <v>22</v>
      </c>
      <c r="V2136" s="170"/>
      <c r="W2136" s="138"/>
      <c r="X2136" s="258">
        <v>399</v>
      </c>
      <c r="Y2136" s="138"/>
      <c r="Z2136" s="170"/>
      <c r="AA2136" s="233">
        <v>4.0000000000000002E-4</v>
      </c>
      <c r="AB2136" s="198">
        <v>600000</v>
      </c>
      <c r="AC2136" s="580"/>
      <c r="AD2136" s="1484"/>
      <c r="AE2136" s="1484"/>
      <c r="AF2136" s="1484"/>
      <c r="AG2136" s="2129" t="s">
        <v>5619</v>
      </c>
      <c r="AH2136" s="486"/>
      <c r="AI2136" s="1473" t="s">
        <v>3030</v>
      </c>
      <c r="AJ2136" s="2115" t="s">
        <v>5747</v>
      </c>
      <c r="AK2136" s="486"/>
      <c r="AL2136" s="486"/>
      <c r="AM2136" s="486"/>
      <c r="AN2136" s="486"/>
      <c r="AO2136" s="1474"/>
      <c r="AP2136" s="486"/>
      <c r="AQ2136" s="1475"/>
      <c r="AR2136" s="1274"/>
      <c r="AS2136" s="486"/>
      <c r="AT2136" s="486"/>
      <c r="AU2136" s="486"/>
    </row>
    <row r="2138" spans="1:47" s="584" customFormat="1" ht="16" x14ac:dyDescent="0.2">
      <c r="A2138" s="144"/>
      <c r="B2138" s="1970"/>
      <c r="C2138" s="976"/>
      <c r="D2138" s="1990"/>
      <c r="E2138" s="486" t="s">
        <v>328</v>
      </c>
      <c r="F2138" s="1589" t="s">
        <v>4575</v>
      </c>
      <c r="G2138" s="138">
        <v>53469375</v>
      </c>
      <c r="H2138" s="579" t="s">
        <v>5749</v>
      </c>
      <c r="I2138" s="580"/>
      <c r="J2138" s="580"/>
      <c r="K2138" s="580"/>
      <c r="L2138" s="580"/>
      <c r="M2138" s="580"/>
      <c r="N2138" s="579"/>
      <c r="O2138" s="486">
        <v>1518</v>
      </c>
      <c r="P2138" s="1472">
        <v>44583</v>
      </c>
      <c r="Q2138" s="486" t="s">
        <v>5748</v>
      </c>
      <c r="R2138" s="486" t="s">
        <v>5705</v>
      </c>
      <c r="S2138" s="486"/>
      <c r="U2138" s="486" t="s">
        <v>1812</v>
      </c>
      <c r="V2138" s="170"/>
      <c r="W2138" s="138"/>
      <c r="X2138" s="258">
        <v>399</v>
      </c>
      <c r="Y2138" s="138"/>
      <c r="Z2138" s="170"/>
      <c r="AA2138" s="233">
        <v>5.0000000000000001E-4</v>
      </c>
      <c r="AB2138" s="486">
        <v>300000</v>
      </c>
      <c r="AC2138" s="580"/>
      <c r="AD2138" s="1484"/>
      <c r="AE2138" s="1484"/>
      <c r="AF2138" s="1484"/>
      <c r="AG2138" s="2129" t="s">
        <v>5619</v>
      </c>
      <c r="AH2138" s="486"/>
      <c r="AI2138" s="1473" t="s">
        <v>3030</v>
      </c>
      <c r="AJ2138" s="2115" t="s">
        <v>5750</v>
      </c>
      <c r="AK2138" s="486"/>
      <c r="AL2138" s="486"/>
      <c r="AM2138" s="486"/>
      <c r="AN2138" s="486"/>
      <c r="AO2138" s="1474"/>
      <c r="AP2138" s="486"/>
      <c r="AQ2138" s="1475"/>
      <c r="AR2138" s="1274"/>
      <c r="AS2138" s="486"/>
      <c r="AT2138" s="486"/>
      <c r="AU2138" s="486"/>
    </row>
    <row r="2139" spans="1:47" s="584" customFormat="1" ht="16" x14ac:dyDescent="0.2">
      <c r="A2139" s="144"/>
      <c r="B2139" s="1970"/>
      <c r="C2139" s="976"/>
      <c r="D2139" s="1990"/>
      <c r="E2139" s="486" t="s">
        <v>328</v>
      </c>
      <c r="F2139" s="1589" t="s">
        <v>4575</v>
      </c>
      <c r="G2139" s="138">
        <v>53469377</v>
      </c>
      <c r="H2139" s="579" t="s">
        <v>5753</v>
      </c>
      <c r="I2139" s="580"/>
      <c r="J2139" s="580"/>
      <c r="K2139" s="580"/>
      <c r="L2139" s="580"/>
      <c r="M2139" s="580"/>
      <c r="N2139" s="579"/>
      <c r="O2139" s="486">
        <v>1519</v>
      </c>
      <c r="P2139" s="1472">
        <v>44583</v>
      </c>
      <c r="Q2139" s="486" t="s">
        <v>5751</v>
      </c>
      <c r="R2139" s="486" t="s">
        <v>5748</v>
      </c>
      <c r="S2139" s="486"/>
      <c r="U2139" s="486" t="s">
        <v>1812</v>
      </c>
      <c r="V2139" s="170"/>
      <c r="W2139" s="138"/>
      <c r="X2139" s="258">
        <v>399</v>
      </c>
      <c r="Y2139" s="138"/>
      <c r="Z2139" s="170"/>
      <c r="AA2139" s="233">
        <v>5.0000000000000001E-4</v>
      </c>
      <c r="AB2139" s="486">
        <v>300000</v>
      </c>
      <c r="AC2139" s="580"/>
      <c r="AD2139" s="1484"/>
      <c r="AE2139" s="1484"/>
      <c r="AF2139" s="1484"/>
      <c r="AG2139" s="2129" t="s">
        <v>5619</v>
      </c>
      <c r="AH2139" s="486"/>
      <c r="AI2139" s="1473" t="s">
        <v>3030</v>
      </c>
      <c r="AJ2139" s="2115" t="s">
        <v>5755</v>
      </c>
      <c r="AK2139" s="486"/>
      <c r="AL2139" s="486"/>
      <c r="AM2139" s="486"/>
      <c r="AN2139" s="486"/>
      <c r="AO2139" s="1474"/>
      <c r="AP2139" s="486"/>
      <c r="AQ2139" s="1475"/>
      <c r="AR2139" s="1274"/>
      <c r="AS2139" s="486"/>
      <c r="AT2139" s="486"/>
      <c r="AU2139" s="486"/>
    </row>
    <row r="2140" spans="1:47" s="584" customFormat="1" ht="16" x14ac:dyDescent="0.2">
      <c r="A2140" s="144"/>
      <c r="B2140" s="1970"/>
      <c r="C2140" s="976"/>
      <c r="D2140" s="1990"/>
      <c r="E2140" s="486" t="s">
        <v>328</v>
      </c>
      <c r="F2140" s="1589" t="s">
        <v>4575</v>
      </c>
      <c r="G2140" s="138">
        <v>53469379</v>
      </c>
      <c r="H2140" s="579" t="s">
        <v>5754</v>
      </c>
      <c r="I2140" s="580"/>
      <c r="J2140" s="580"/>
      <c r="K2140" s="580"/>
      <c r="L2140" s="580"/>
      <c r="M2140" s="580"/>
      <c r="N2140" s="579"/>
      <c r="O2140" s="486">
        <v>1520</v>
      </c>
      <c r="P2140" s="1472">
        <v>44583</v>
      </c>
      <c r="Q2140" s="486" t="s">
        <v>5752</v>
      </c>
      <c r="R2140" s="486" t="s">
        <v>5748</v>
      </c>
      <c r="S2140" s="486"/>
      <c r="U2140" s="486" t="s">
        <v>1812</v>
      </c>
      <c r="V2140" s="170"/>
      <c r="W2140" s="138"/>
      <c r="X2140" s="258">
        <v>399</v>
      </c>
      <c r="Y2140" s="138"/>
      <c r="Z2140" s="170"/>
      <c r="AA2140" s="233">
        <v>5.0000000000000001E-4</v>
      </c>
      <c r="AB2140" s="486">
        <v>300000</v>
      </c>
      <c r="AC2140" s="580"/>
      <c r="AD2140" s="1484"/>
      <c r="AE2140" s="1484"/>
      <c r="AF2140" s="1484"/>
      <c r="AG2140" s="2129" t="s">
        <v>5619</v>
      </c>
      <c r="AH2140" s="486"/>
      <c r="AI2140" s="1473" t="s">
        <v>3030</v>
      </c>
      <c r="AJ2140" s="2115" t="s">
        <v>5756</v>
      </c>
      <c r="AK2140" s="486"/>
      <c r="AL2140" s="486"/>
      <c r="AM2140" s="486"/>
      <c r="AN2140" s="486"/>
      <c r="AO2140" s="1474"/>
      <c r="AP2140" s="486"/>
      <c r="AQ2140" s="1475"/>
      <c r="AR2140" s="1274"/>
      <c r="AS2140" s="486"/>
      <c r="AT2140" s="486"/>
      <c r="AU2140" s="486"/>
    </row>
    <row r="2142" spans="1:47" s="584" customFormat="1" ht="16" x14ac:dyDescent="0.2">
      <c r="A2142" s="144"/>
      <c r="B2142" s="1970"/>
      <c r="C2142" s="976"/>
      <c r="D2142" s="1990"/>
      <c r="E2142" s="486" t="s">
        <v>328</v>
      </c>
      <c r="F2142" s="1589" t="s">
        <v>4575</v>
      </c>
      <c r="G2142" s="138">
        <v>53528789</v>
      </c>
      <c r="H2142" s="579" t="s">
        <v>5758</v>
      </c>
      <c r="I2142" s="580"/>
      <c r="J2142" s="580"/>
      <c r="K2142" s="580"/>
      <c r="L2142" s="580"/>
      <c r="M2142" s="580"/>
      <c r="N2142" s="579"/>
      <c r="O2142" s="486">
        <v>1521</v>
      </c>
      <c r="P2142" s="1472">
        <v>44584</v>
      </c>
      <c r="Q2142" s="486" t="s">
        <v>5757</v>
      </c>
      <c r="R2142" s="486" t="s">
        <v>5748</v>
      </c>
      <c r="S2142" s="486"/>
      <c r="U2142" s="486" t="s">
        <v>1812</v>
      </c>
      <c r="V2142" s="170"/>
      <c r="W2142" s="138"/>
      <c r="X2142" s="258">
        <v>399</v>
      </c>
      <c r="Y2142" s="138"/>
      <c r="Z2142" s="170"/>
      <c r="AA2142" s="233">
        <v>5.0000000000000001E-4</v>
      </c>
      <c r="AB2142" s="486">
        <v>300000</v>
      </c>
      <c r="AC2142" s="580"/>
      <c r="AD2142" s="1484"/>
      <c r="AE2142" s="1484"/>
      <c r="AF2142" s="1484"/>
      <c r="AG2142" s="2129" t="s">
        <v>5619</v>
      </c>
      <c r="AH2142" s="486"/>
      <c r="AI2142" s="1473" t="s">
        <v>3030</v>
      </c>
      <c r="AJ2142" s="2115" t="s">
        <v>5759</v>
      </c>
      <c r="AK2142" s="486"/>
      <c r="AL2142" s="486"/>
      <c r="AM2142" s="486"/>
      <c r="AN2142" s="486"/>
      <c r="AO2142" s="1474"/>
      <c r="AP2142" s="486"/>
      <c r="AQ2142" s="1475"/>
      <c r="AR2142" s="1274"/>
      <c r="AS2142" s="486"/>
      <c r="AT2142" s="486"/>
      <c r="AU2142" s="486"/>
    </row>
    <row r="2143" spans="1:47" s="584" customFormat="1" ht="16" x14ac:dyDescent="0.2">
      <c r="A2143" s="144"/>
      <c r="B2143" s="1970"/>
      <c r="C2143" s="976"/>
      <c r="D2143" s="1990"/>
      <c r="E2143" s="486" t="s">
        <v>328</v>
      </c>
      <c r="F2143" s="1589" t="s">
        <v>4575</v>
      </c>
      <c r="G2143" s="138">
        <v>53529282</v>
      </c>
      <c r="H2143" s="579" t="s">
        <v>5770</v>
      </c>
      <c r="I2143" s="580"/>
      <c r="J2143" s="580"/>
      <c r="K2143" s="580"/>
      <c r="L2143" s="580"/>
      <c r="M2143" s="580"/>
      <c r="N2143" s="579"/>
      <c r="O2143" s="486">
        <v>1522</v>
      </c>
      <c r="P2143" s="1472">
        <v>44584</v>
      </c>
      <c r="Q2143" s="486" t="s">
        <v>5764</v>
      </c>
      <c r="R2143" s="486" t="s">
        <v>5748</v>
      </c>
      <c r="S2143" s="486"/>
      <c r="U2143" s="486" t="s">
        <v>1812</v>
      </c>
      <c r="V2143" s="170"/>
      <c r="W2143" s="138"/>
      <c r="X2143" s="258">
        <v>399</v>
      </c>
      <c r="Y2143" s="138"/>
      <c r="Z2143" s="170"/>
      <c r="AA2143" s="233">
        <v>5.0000000000000001E-4</v>
      </c>
      <c r="AB2143" s="486">
        <v>300000</v>
      </c>
      <c r="AC2143" s="580"/>
      <c r="AD2143" s="1484"/>
      <c r="AE2143" s="1484"/>
      <c r="AF2143" s="1484"/>
      <c r="AG2143" s="2129" t="s">
        <v>5619</v>
      </c>
      <c r="AH2143" s="486"/>
      <c r="AI2143" s="1473" t="s">
        <v>3030</v>
      </c>
      <c r="AJ2143" s="2115" t="s">
        <v>5760</v>
      </c>
      <c r="AK2143" s="486"/>
      <c r="AL2143" s="486"/>
      <c r="AM2143" s="486"/>
      <c r="AN2143" s="486"/>
      <c r="AO2143" s="1474"/>
      <c r="AP2143" s="486"/>
      <c r="AQ2143" s="1475"/>
      <c r="AR2143" s="1274"/>
      <c r="AS2143" s="486"/>
      <c r="AT2143" s="486"/>
      <c r="AU2143" s="486"/>
    </row>
    <row r="2145" spans="1:47" s="584" customFormat="1" ht="16" x14ac:dyDescent="0.2">
      <c r="A2145" s="144"/>
      <c r="B2145" s="1970"/>
      <c r="C2145" s="976"/>
      <c r="D2145" s="1990"/>
      <c r="E2145" s="486" t="s">
        <v>328</v>
      </c>
      <c r="F2145" s="1589" t="s">
        <v>4575</v>
      </c>
      <c r="G2145" s="138">
        <v>53538995</v>
      </c>
      <c r="H2145" s="579" t="s">
        <v>5767</v>
      </c>
      <c r="I2145" s="580"/>
      <c r="J2145" s="580"/>
      <c r="K2145" s="580"/>
      <c r="L2145" s="580"/>
      <c r="M2145" s="580"/>
      <c r="N2145" s="579"/>
      <c r="O2145" s="486">
        <v>1523</v>
      </c>
      <c r="P2145" s="1472">
        <v>44584</v>
      </c>
      <c r="Q2145" s="486" t="s">
        <v>5765</v>
      </c>
      <c r="R2145" s="486" t="s">
        <v>5748</v>
      </c>
      <c r="S2145" s="486"/>
      <c r="U2145" s="486" t="s">
        <v>1812</v>
      </c>
      <c r="V2145" s="170"/>
      <c r="W2145" s="138"/>
      <c r="X2145" s="258">
        <v>399</v>
      </c>
      <c r="Y2145" s="138"/>
      <c r="Z2145" s="170"/>
      <c r="AA2145" s="233">
        <v>5.0000000000000001E-4</v>
      </c>
      <c r="AB2145" s="486">
        <v>300000</v>
      </c>
      <c r="AC2145" s="580"/>
      <c r="AD2145" s="1484"/>
      <c r="AE2145" s="1484"/>
      <c r="AF2145" s="1484"/>
      <c r="AG2145" s="2129" t="s">
        <v>5619</v>
      </c>
      <c r="AH2145" s="486"/>
      <c r="AI2145" s="1473" t="s">
        <v>3030</v>
      </c>
      <c r="AJ2145" s="2115" t="s">
        <v>5761</v>
      </c>
      <c r="AK2145" s="486"/>
      <c r="AL2145" s="486"/>
      <c r="AM2145" s="486"/>
      <c r="AN2145" s="486"/>
      <c r="AO2145" s="1474"/>
      <c r="AP2145" s="486"/>
      <c r="AQ2145" s="1475"/>
      <c r="AR2145" s="1274"/>
      <c r="AS2145" s="486"/>
      <c r="AT2145" s="486"/>
      <c r="AU2145" s="486"/>
    </row>
    <row r="2146" spans="1:47" s="584" customFormat="1" ht="16" x14ac:dyDescent="0.2">
      <c r="A2146" s="144"/>
      <c r="B2146" s="1970"/>
      <c r="C2146" s="976"/>
      <c r="D2146" s="1990"/>
      <c r="E2146" s="486" t="s">
        <v>328</v>
      </c>
      <c r="F2146" s="1589" t="s">
        <v>4575</v>
      </c>
      <c r="G2146" s="138">
        <v>53538996</v>
      </c>
      <c r="H2146" s="579" t="s">
        <v>5768</v>
      </c>
      <c r="I2146" s="580"/>
      <c r="J2146" s="580"/>
      <c r="K2146" s="580"/>
      <c r="L2146" s="580"/>
      <c r="M2146" s="580"/>
      <c r="N2146" s="579"/>
      <c r="O2146" s="486">
        <v>1524</v>
      </c>
      <c r="P2146" s="1472">
        <v>44584</v>
      </c>
      <c r="Q2146" s="486" t="s">
        <v>5766</v>
      </c>
      <c r="R2146" s="486" t="s">
        <v>5751</v>
      </c>
      <c r="S2146" s="486"/>
      <c r="U2146" s="486" t="s">
        <v>1812</v>
      </c>
      <c r="V2146" s="170"/>
      <c r="W2146" s="138"/>
      <c r="X2146" s="258">
        <v>399</v>
      </c>
      <c r="Y2146" s="138"/>
      <c r="Z2146" s="170"/>
      <c r="AA2146" s="233">
        <v>5.0000000000000001E-4</v>
      </c>
      <c r="AB2146" s="486">
        <v>300000</v>
      </c>
      <c r="AC2146" s="580"/>
      <c r="AD2146" s="1484"/>
      <c r="AE2146" s="1484"/>
      <c r="AF2146" s="1484"/>
      <c r="AG2146" s="2129" t="s">
        <v>5619</v>
      </c>
      <c r="AH2146" s="486"/>
      <c r="AI2146" s="1473" t="s">
        <v>3030</v>
      </c>
      <c r="AJ2146" s="2115" t="s">
        <v>5762</v>
      </c>
      <c r="AK2146" s="486"/>
      <c r="AL2146" s="486"/>
      <c r="AM2146" s="486"/>
      <c r="AN2146" s="486"/>
      <c r="AO2146" s="1474"/>
      <c r="AP2146" s="486"/>
      <c r="AQ2146" s="1475"/>
      <c r="AR2146" s="1274"/>
      <c r="AS2146" s="486"/>
      <c r="AT2146" s="486"/>
      <c r="AU2146" s="486"/>
    </row>
    <row r="2147" spans="1:47" s="584" customFormat="1" ht="16" x14ac:dyDescent="0.2">
      <c r="A2147" s="144"/>
      <c r="B2147" s="1970"/>
      <c r="C2147" s="976"/>
      <c r="D2147" s="1990"/>
      <c r="E2147" s="486" t="s">
        <v>328</v>
      </c>
      <c r="F2147" s="1589" t="s">
        <v>4575</v>
      </c>
      <c r="G2147" s="138">
        <v>53538997</v>
      </c>
      <c r="H2147" s="579" t="s">
        <v>5769</v>
      </c>
      <c r="I2147" s="580"/>
      <c r="J2147" s="580"/>
      <c r="K2147" s="580"/>
      <c r="L2147" s="580"/>
      <c r="M2147" s="580"/>
      <c r="N2147" s="579"/>
      <c r="O2147" s="486">
        <v>1525</v>
      </c>
      <c r="P2147" s="1472">
        <v>44584</v>
      </c>
      <c r="Q2147" s="486" t="s">
        <v>5771</v>
      </c>
      <c r="R2147" s="486" t="s">
        <v>5752</v>
      </c>
      <c r="S2147" s="486"/>
      <c r="U2147" s="486" t="s">
        <v>1812</v>
      </c>
      <c r="V2147" s="170"/>
      <c r="W2147" s="138"/>
      <c r="X2147" s="258">
        <v>399</v>
      </c>
      <c r="Y2147" s="138"/>
      <c r="Z2147" s="170"/>
      <c r="AA2147" s="233">
        <v>5.0000000000000001E-4</v>
      </c>
      <c r="AB2147" s="486">
        <v>300000</v>
      </c>
      <c r="AC2147" s="580"/>
      <c r="AD2147" s="1484"/>
      <c r="AE2147" s="1484"/>
      <c r="AF2147" s="1484"/>
      <c r="AG2147" s="2129" t="s">
        <v>5619</v>
      </c>
      <c r="AH2147" s="486"/>
      <c r="AI2147" s="1473" t="s">
        <v>3030</v>
      </c>
      <c r="AJ2147" s="2115" t="s">
        <v>5763</v>
      </c>
      <c r="AK2147" s="486"/>
      <c r="AL2147" s="486"/>
      <c r="AM2147" s="486"/>
      <c r="AN2147" s="486"/>
      <c r="AO2147" s="1474"/>
      <c r="AP2147" s="486"/>
      <c r="AQ2147" s="1475"/>
      <c r="AR2147" s="1274"/>
      <c r="AS2147" s="486"/>
      <c r="AT2147" s="486"/>
      <c r="AU2147" s="486"/>
    </row>
    <row r="2149" spans="1:47" s="584" customFormat="1" ht="16" x14ac:dyDescent="0.2">
      <c r="A2149" s="144"/>
      <c r="B2149" s="1970"/>
      <c r="C2149" s="976"/>
      <c r="D2149" s="1990"/>
      <c r="E2149" s="486" t="s">
        <v>328</v>
      </c>
      <c r="F2149" s="1589" t="s">
        <v>4575</v>
      </c>
      <c r="G2149" s="138">
        <v>53546322</v>
      </c>
      <c r="H2149" s="579" t="s">
        <v>5773</v>
      </c>
      <c r="I2149" s="580"/>
      <c r="J2149" s="580"/>
      <c r="K2149" s="580"/>
      <c r="L2149" s="580"/>
      <c r="M2149" s="580"/>
      <c r="N2149" s="579"/>
      <c r="O2149" s="486">
        <v>1526</v>
      </c>
      <c r="P2149" s="1472">
        <v>44584</v>
      </c>
      <c r="Q2149" s="486" t="s">
        <v>5772</v>
      </c>
      <c r="R2149" s="486" t="s">
        <v>5765</v>
      </c>
      <c r="S2149" s="486"/>
      <c r="U2149" s="486" t="s">
        <v>1812</v>
      </c>
      <c r="V2149" s="170"/>
      <c r="W2149" s="138"/>
      <c r="X2149" s="258">
        <v>399</v>
      </c>
      <c r="Y2149" s="138"/>
      <c r="Z2149" s="170"/>
      <c r="AA2149" s="233">
        <v>5.0000000000000001E-4</v>
      </c>
      <c r="AB2149" s="486">
        <v>300000</v>
      </c>
      <c r="AC2149" s="580"/>
      <c r="AD2149" s="1484"/>
      <c r="AE2149" s="1484"/>
      <c r="AF2149" s="1484"/>
      <c r="AG2149" s="2129" t="s">
        <v>5619</v>
      </c>
      <c r="AH2149" s="486"/>
      <c r="AI2149" s="1473" t="s">
        <v>3030</v>
      </c>
      <c r="AJ2149" s="2115" t="s">
        <v>5776</v>
      </c>
      <c r="AK2149" s="486"/>
      <c r="AL2149" s="486"/>
      <c r="AM2149" s="486"/>
      <c r="AN2149" s="486"/>
      <c r="AO2149" s="1474"/>
      <c r="AP2149" s="486"/>
      <c r="AQ2149" s="1475"/>
      <c r="AR2149" s="1274"/>
      <c r="AS2149" s="486"/>
      <c r="AT2149" s="486"/>
      <c r="AU2149" s="486"/>
    </row>
    <row r="2150" spans="1:47" s="584" customFormat="1" ht="16" x14ac:dyDescent="0.2">
      <c r="A2150" s="144"/>
      <c r="B2150" s="1970"/>
      <c r="C2150" s="976"/>
      <c r="D2150" s="1990"/>
      <c r="E2150" s="486" t="s">
        <v>328</v>
      </c>
      <c r="F2150" s="1589" t="s">
        <v>4575</v>
      </c>
      <c r="G2150" s="138">
        <v>53546323</v>
      </c>
      <c r="H2150" s="579" t="s">
        <v>5775</v>
      </c>
      <c r="I2150" s="580"/>
      <c r="J2150" s="580"/>
      <c r="K2150" s="580"/>
      <c r="L2150" s="580"/>
      <c r="M2150" s="580"/>
      <c r="N2150" s="579"/>
      <c r="O2150" s="486">
        <v>1527</v>
      </c>
      <c r="P2150" s="1472">
        <v>44584</v>
      </c>
      <c r="Q2150" s="486" t="s">
        <v>5774</v>
      </c>
      <c r="R2150" s="486" t="s">
        <v>5765</v>
      </c>
      <c r="S2150" s="486"/>
      <c r="U2150" s="486" t="s">
        <v>1812</v>
      </c>
      <c r="V2150" s="170"/>
      <c r="W2150" s="138"/>
      <c r="X2150" s="258">
        <v>399</v>
      </c>
      <c r="Y2150" s="138"/>
      <c r="Z2150" s="170"/>
      <c r="AA2150" s="233">
        <v>5.0000000000000001E-4</v>
      </c>
      <c r="AB2150" s="486">
        <v>300000</v>
      </c>
      <c r="AC2150" s="580"/>
      <c r="AD2150" s="1484"/>
      <c r="AE2150" s="1484"/>
      <c r="AF2150" s="1484"/>
      <c r="AG2150" s="2129" t="s">
        <v>5619</v>
      </c>
      <c r="AH2150" s="486"/>
      <c r="AI2150" s="1473" t="s">
        <v>3030</v>
      </c>
      <c r="AJ2150" s="2115" t="s">
        <v>5777</v>
      </c>
      <c r="AK2150" s="486"/>
      <c r="AL2150" s="486"/>
      <c r="AM2150" s="486"/>
      <c r="AN2150" s="486"/>
      <c r="AO2150" s="1474"/>
      <c r="AP2150" s="486"/>
      <c r="AQ2150" s="1475"/>
      <c r="AR2150" s="1274"/>
      <c r="AS2150" s="486"/>
      <c r="AT2150" s="486"/>
      <c r="AU2150" s="486"/>
    </row>
    <row r="2151" spans="1:47" s="584" customFormat="1" ht="16" x14ac:dyDescent="0.2">
      <c r="A2151" s="144"/>
      <c r="B2151" s="1970"/>
      <c r="C2151" s="976"/>
      <c r="D2151" s="1990"/>
      <c r="E2151" s="486" t="s">
        <v>328</v>
      </c>
      <c r="F2151" s="1589" t="s">
        <v>4575</v>
      </c>
      <c r="G2151" s="138">
        <v>53547353</v>
      </c>
      <c r="H2151" s="579" t="s">
        <v>5782</v>
      </c>
      <c r="I2151" s="580"/>
      <c r="J2151" s="580"/>
      <c r="K2151" s="580"/>
      <c r="L2151" s="580"/>
      <c r="M2151" s="580"/>
      <c r="N2151" s="579"/>
      <c r="O2151" s="486">
        <v>1528</v>
      </c>
      <c r="P2151" s="1472">
        <v>44584</v>
      </c>
      <c r="Q2151" s="486" t="s">
        <v>5779</v>
      </c>
      <c r="R2151" s="486" t="s">
        <v>5772</v>
      </c>
      <c r="S2151" s="486"/>
      <c r="U2151" s="486" t="s">
        <v>1812</v>
      </c>
      <c r="V2151" s="170"/>
      <c r="W2151" s="138"/>
      <c r="X2151" s="258">
        <v>399</v>
      </c>
      <c r="Y2151" s="138"/>
      <c r="Z2151" s="170"/>
      <c r="AA2151" s="233">
        <v>5.0000000000000001E-4</v>
      </c>
      <c r="AB2151" s="486">
        <v>300000</v>
      </c>
      <c r="AC2151" s="580"/>
      <c r="AD2151" s="1484"/>
      <c r="AE2151" s="1484"/>
      <c r="AF2151" s="1484"/>
      <c r="AG2151" s="2129" t="s">
        <v>5619</v>
      </c>
      <c r="AH2151" s="486"/>
      <c r="AI2151" s="1473" t="s">
        <v>3030</v>
      </c>
      <c r="AJ2151" s="2115" t="s">
        <v>5778</v>
      </c>
      <c r="AK2151" s="486"/>
      <c r="AL2151" s="486"/>
      <c r="AM2151" s="486"/>
      <c r="AN2151" s="486"/>
      <c r="AO2151" s="1474"/>
      <c r="AP2151" s="486"/>
      <c r="AQ2151" s="1475"/>
      <c r="AR2151" s="1274"/>
      <c r="AS2151" s="486"/>
      <c r="AT2151" s="486"/>
      <c r="AU2151" s="486"/>
    </row>
    <row r="2152" spans="1:47" s="584" customFormat="1" ht="16" x14ac:dyDescent="0.2">
      <c r="A2152" s="144"/>
      <c r="B2152" s="1970"/>
      <c r="C2152" s="976"/>
      <c r="D2152" s="1990"/>
      <c r="E2152" s="486" t="s">
        <v>328</v>
      </c>
      <c r="F2152" s="1589" t="s">
        <v>4575</v>
      </c>
      <c r="G2152" s="138">
        <v>53548171</v>
      </c>
      <c r="H2152" s="579" t="s">
        <v>5783</v>
      </c>
      <c r="I2152" s="580"/>
      <c r="J2152" s="580"/>
      <c r="K2152" s="580"/>
      <c r="L2152" s="580"/>
      <c r="M2152" s="580"/>
      <c r="N2152" s="579"/>
      <c r="O2152" s="486">
        <v>1529</v>
      </c>
      <c r="P2152" s="1472">
        <v>44584</v>
      </c>
      <c r="Q2152" s="486" t="s">
        <v>5781</v>
      </c>
      <c r="R2152" s="486" t="s">
        <v>5772</v>
      </c>
      <c r="S2152" s="486"/>
      <c r="U2152" s="486" t="s">
        <v>1812</v>
      </c>
      <c r="V2152" s="170"/>
      <c r="W2152" s="138"/>
      <c r="X2152" s="258">
        <v>399</v>
      </c>
      <c r="Y2152" s="138"/>
      <c r="Z2152" s="170"/>
      <c r="AA2152" s="233">
        <v>5.0000000000000001E-4</v>
      </c>
      <c r="AB2152" s="486">
        <v>300000</v>
      </c>
      <c r="AC2152" s="580"/>
      <c r="AD2152" s="1484"/>
      <c r="AE2152" s="1484"/>
      <c r="AF2152" s="1484"/>
      <c r="AG2152" s="2129" t="s">
        <v>5619</v>
      </c>
      <c r="AH2152" s="486"/>
      <c r="AI2152" s="1473" t="s">
        <v>3030</v>
      </c>
      <c r="AJ2152" s="2115" t="s">
        <v>5780</v>
      </c>
      <c r="AK2152" s="486"/>
      <c r="AL2152" s="486"/>
      <c r="AM2152" s="486"/>
      <c r="AN2152" s="486"/>
      <c r="AO2152" s="1474"/>
      <c r="AP2152" s="486"/>
      <c r="AQ2152" s="1475"/>
      <c r="AR2152" s="1274"/>
      <c r="AS2152" s="486"/>
      <c r="AT2152" s="486"/>
      <c r="AU2152" s="486"/>
    </row>
    <row r="2153" spans="1:47" s="584" customFormat="1" ht="16" x14ac:dyDescent="0.2">
      <c r="A2153" s="144"/>
      <c r="B2153" s="1970"/>
      <c r="C2153" s="976"/>
      <c r="D2153" s="1990"/>
      <c r="E2153" s="486" t="s">
        <v>328</v>
      </c>
      <c r="F2153" s="1589" t="s">
        <v>4575</v>
      </c>
      <c r="G2153" s="138">
        <v>53549204</v>
      </c>
      <c r="H2153" s="579" t="s">
        <v>5785</v>
      </c>
      <c r="I2153" s="580"/>
      <c r="J2153" s="580"/>
      <c r="K2153" s="580"/>
      <c r="L2153" s="580"/>
      <c r="M2153" s="580"/>
      <c r="N2153" s="579"/>
      <c r="O2153" s="486">
        <v>1530</v>
      </c>
      <c r="P2153" s="1472">
        <v>44584</v>
      </c>
      <c r="Q2153" s="486" t="s">
        <v>5784</v>
      </c>
      <c r="R2153" s="486" t="s">
        <v>5772</v>
      </c>
      <c r="S2153" s="486"/>
      <c r="U2153" s="486" t="s">
        <v>1812</v>
      </c>
      <c r="V2153" s="170"/>
      <c r="W2153" s="138"/>
      <c r="X2153" s="258">
        <v>399</v>
      </c>
      <c r="Y2153" s="138"/>
      <c r="Z2153" s="170"/>
      <c r="AA2153" s="233">
        <v>5.0000000000000001E-4</v>
      </c>
      <c r="AB2153" s="486">
        <v>300000</v>
      </c>
      <c r="AC2153" s="580"/>
      <c r="AD2153" s="1484"/>
      <c r="AE2153" s="1484"/>
      <c r="AF2153" s="1484"/>
      <c r="AG2153" s="2129" t="s">
        <v>5619</v>
      </c>
      <c r="AH2153" s="486"/>
      <c r="AI2153" s="1473" t="s">
        <v>3030</v>
      </c>
      <c r="AJ2153" s="2115" t="s">
        <v>5786</v>
      </c>
      <c r="AK2153" s="486"/>
      <c r="AL2153" s="486"/>
      <c r="AM2153" s="486"/>
      <c r="AN2153" s="486"/>
      <c r="AO2153" s="1474"/>
      <c r="AP2153" s="486"/>
      <c r="AQ2153" s="1475"/>
      <c r="AR2153" s="1274"/>
      <c r="AS2153" s="486"/>
      <c r="AT2153" s="486"/>
      <c r="AU2153" s="486"/>
    </row>
    <row r="2155" spans="1:47" s="584" customFormat="1" ht="16" x14ac:dyDescent="0.2">
      <c r="A2155" s="144"/>
      <c r="B2155" s="1970"/>
      <c r="C2155" s="976"/>
      <c r="D2155" s="1990"/>
      <c r="E2155" s="486" t="s">
        <v>328</v>
      </c>
      <c r="F2155" s="1589" t="s">
        <v>4575</v>
      </c>
      <c r="G2155" s="138">
        <v>53629282</v>
      </c>
      <c r="H2155" s="579" t="s">
        <v>5788</v>
      </c>
      <c r="I2155" s="580"/>
      <c r="J2155" s="580"/>
      <c r="K2155" s="580"/>
      <c r="L2155" s="580"/>
      <c r="M2155" s="580"/>
      <c r="N2155" s="579"/>
      <c r="O2155" s="486">
        <v>1531</v>
      </c>
      <c r="P2155" s="1472">
        <v>44585</v>
      </c>
      <c r="Q2155" s="486" t="s">
        <v>5787</v>
      </c>
      <c r="R2155" s="486" t="s">
        <v>5748</v>
      </c>
      <c r="S2155" s="486"/>
      <c r="U2155" s="486" t="s">
        <v>1812</v>
      </c>
      <c r="V2155" s="170"/>
      <c r="W2155" s="138"/>
      <c r="X2155" s="258">
        <v>399</v>
      </c>
      <c r="Y2155" s="138"/>
      <c r="Z2155" s="170"/>
      <c r="AA2155" s="233">
        <v>5.0000000000000001E-4</v>
      </c>
      <c r="AB2155" s="486">
        <v>300000</v>
      </c>
      <c r="AC2155" s="580"/>
      <c r="AD2155" s="1484"/>
      <c r="AE2155" s="1484"/>
      <c r="AF2155" s="1484"/>
      <c r="AG2155" s="2129" t="s">
        <v>5619</v>
      </c>
      <c r="AH2155" s="486"/>
      <c r="AI2155" s="1473" t="s">
        <v>3030</v>
      </c>
      <c r="AJ2155" s="2115" t="s">
        <v>5789</v>
      </c>
      <c r="AK2155" s="486"/>
      <c r="AL2155" s="486"/>
      <c r="AM2155" s="486"/>
      <c r="AN2155" s="486"/>
      <c r="AO2155" s="1474"/>
      <c r="AP2155" s="486"/>
      <c r="AQ2155" s="1475"/>
      <c r="AR2155" s="1274"/>
      <c r="AS2155" s="486"/>
      <c r="AT2155" s="486"/>
      <c r="AU2155" s="486"/>
    </row>
    <row r="2156" spans="1:47" s="584" customFormat="1" ht="16" x14ac:dyDescent="0.2">
      <c r="A2156" s="144"/>
      <c r="B2156" s="1970"/>
      <c r="C2156" s="976"/>
      <c r="D2156" s="1990"/>
      <c r="E2156" s="486" t="s">
        <v>328</v>
      </c>
      <c r="F2156" s="1589" t="s">
        <v>4575</v>
      </c>
      <c r="G2156" s="138">
        <v>53630365</v>
      </c>
      <c r="H2156" s="579" t="s">
        <v>5793</v>
      </c>
      <c r="I2156" s="580"/>
      <c r="J2156" s="580"/>
      <c r="K2156" s="580"/>
      <c r="L2156" s="580"/>
      <c r="M2156" s="580"/>
      <c r="N2156" s="579"/>
      <c r="O2156" s="486">
        <v>1532</v>
      </c>
      <c r="P2156" s="1472">
        <v>44585</v>
      </c>
      <c r="Q2156" s="486" t="s">
        <v>5790</v>
      </c>
      <c r="R2156" s="486" t="s">
        <v>5787</v>
      </c>
      <c r="S2156" s="486"/>
      <c r="U2156" s="486" t="s">
        <v>1812</v>
      </c>
      <c r="V2156" s="170"/>
      <c r="W2156" s="138"/>
      <c r="X2156" s="258">
        <v>399</v>
      </c>
      <c r="Y2156" s="138"/>
      <c r="Z2156" s="170"/>
      <c r="AA2156" s="233">
        <v>5.0000000000000001E-4</v>
      </c>
      <c r="AB2156" s="486">
        <v>300000</v>
      </c>
      <c r="AC2156" s="580"/>
      <c r="AD2156" s="1484"/>
      <c r="AE2156" s="1484"/>
      <c r="AF2156" s="1484"/>
      <c r="AG2156" s="2129" t="s">
        <v>5619</v>
      </c>
      <c r="AH2156" s="486"/>
      <c r="AI2156" s="1473" t="s">
        <v>3030</v>
      </c>
      <c r="AJ2156" s="2115" t="s">
        <v>5796</v>
      </c>
      <c r="AK2156" s="486"/>
      <c r="AL2156" s="486"/>
      <c r="AM2156" s="486"/>
      <c r="AN2156" s="486"/>
      <c r="AO2156" s="1474"/>
      <c r="AP2156" s="486"/>
      <c r="AQ2156" s="1475"/>
      <c r="AR2156" s="1274"/>
      <c r="AS2156" s="486"/>
      <c r="AT2156" s="486"/>
      <c r="AU2156" s="486"/>
    </row>
    <row r="2157" spans="1:47" s="584" customFormat="1" ht="16" x14ac:dyDescent="0.2">
      <c r="A2157" s="144"/>
      <c r="B2157" s="1970"/>
      <c r="C2157" s="976"/>
      <c r="D2157" s="1990"/>
      <c r="E2157" s="486" t="s">
        <v>328</v>
      </c>
      <c r="F2157" s="1589" t="s">
        <v>4575</v>
      </c>
      <c r="G2157" s="138">
        <v>53630366</v>
      </c>
      <c r="H2157" s="579" t="s">
        <v>5794</v>
      </c>
      <c r="I2157" s="580"/>
      <c r="J2157" s="580"/>
      <c r="K2157" s="580"/>
      <c r="L2157" s="580"/>
      <c r="M2157" s="580"/>
      <c r="N2157" s="579"/>
      <c r="O2157" s="486">
        <v>1533</v>
      </c>
      <c r="P2157" s="1472">
        <v>44585</v>
      </c>
      <c r="Q2157" s="486" t="s">
        <v>5791</v>
      </c>
      <c r="R2157" s="486" t="s">
        <v>5787</v>
      </c>
      <c r="S2157" s="486"/>
      <c r="U2157" s="486" t="s">
        <v>1812</v>
      </c>
      <c r="V2157" s="170"/>
      <c r="W2157" s="138"/>
      <c r="X2157" s="258">
        <v>399</v>
      </c>
      <c r="Y2157" s="138"/>
      <c r="Z2157" s="170"/>
      <c r="AA2157" s="233">
        <v>5.0000000000000001E-4</v>
      </c>
      <c r="AB2157" s="486">
        <v>300000</v>
      </c>
      <c r="AC2157" s="580"/>
      <c r="AD2157" s="1484"/>
      <c r="AE2157" s="1484"/>
      <c r="AF2157" s="1484"/>
      <c r="AG2157" s="2129" t="s">
        <v>5619</v>
      </c>
      <c r="AH2157" s="486"/>
      <c r="AI2157" s="1473" t="s">
        <v>3030</v>
      </c>
      <c r="AJ2157" s="2115" t="s">
        <v>5797</v>
      </c>
      <c r="AK2157" s="486"/>
      <c r="AL2157" s="486"/>
      <c r="AM2157" s="486"/>
      <c r="AN2157" s="486"/>
      <c r="AO2157" s="1474"/>
      <c r="AP2157" s="486"/>
      <c r="AQ2157" s="1475"/>
      <c r="AR2157" s="1274"/>
      <c r="AS2157" s="486"/>
      <c r="AT2157" s="486"/>
      <c r="AU2157" s="486"/>
    </row>
    <row r="2158" spans="1:47" s="584" customFormat="1" ht="16" x14ac:dyDescent="0.2">
      <c r="A2158" s="144"/>
      <c r="B2158" s="1970"/>
      <c r="C2158" s="976"/>
      <c r="D2158" s="1990"/>
      <c r="E2158" s="486" t="s">
        <v>328</v>
      </c>
      <c r="F2158" s="1589" t="s">
        <v>4575</v>
      </c>
      <c r="G2158" s="138">
        <v>53630368</v>
      </c>
      <c r="H2158" s="579" t="s">
        <v>5795</v>
      </c>
      <c r="I2158" s="580"/>
      <c r="J2158" s="580"/>
      <c r="K2158" s="580"/>
      <c r="L2158" s="580"/>
      <c r="M2158" s="580"/>
      <c r="N2158" s="579"/>
      <c r="O2158" s="486">
        <v>1534</v>
      </c>
      <c r="P2158" s="1472">
        <v>44585</v>
      </c>
      <c r="Q2158" s="486" t="s">
        <v>5792</v>
      </c>
      <c r="R2158" s="486" t="s">
        <v>5787</v>
      </c>
      <c r="S2158" s="486"/>
      <c r="U2158" s="486" t="s">
        <v>1812</v>
      </c>
      <c r="V2158" s="170"/>
      <c r="W2158" s="138"/>
      <c r="X2158" s="258">
        <v>399</v>
      </c>
      <c r="Y2158" s="138"/>
      <c r="Z2158" s="170"/>
      <c r="AA2158" s="233">
        <v>5.0000000000000001E-4</v>
      </c>
      <c r="AB2158" s="486">
        <v>300000</v>
      </c>
      <c r="AC2158" s="580"/>
      <c r="AD2158" s="1484"/>
      <c r="AE2158" s="1484"/>
      <c r="AF2158" s="1484"/>
      <c r="AG2158" s="2129" t="s">
        <v>5619</v>
      </c>
      <c r="AH2158" s="486"/>
      <c r="AI2158" s="1473" t="s">
        <v>3030</v>
      </c>
      <c r="AJ2158" s="2115" t="s">
        <v>5798</v>
      </c>
      <c r="AK2158" s="486"/>
      <c r="AL2158" s="486"/>
      <c r="AM2158" s="486"/>
      <c r="AN2158" s="486"/>
      <c r="AO2158" s="1474"/>
      <c r="AP2158" s="486"/>
      <c r="AQ2158" s="1475"/>
      <c r="AR2158" s="1274"/>
      <c r="AS2158" s="486"/>
      <c r="AT2158" s="486"/>
      <c r="AU2158" s="486"/>
    </row>
    <row r="2160" spans="1:47" s="584" customFormat="1" ht="16" x14ac:dyDescent="0.2">
      <c r="A2160" s="144"/>
      <c r="B2160" s="1970"/>
      <c r="C2160" s="976"/>
      <c r="D2160" s="1990"/>
      <c r="E2160" s="486" t="s">
        <v>328</v>
      </c>
      <c r="F2160" s="1589" t="s">
        <v>4575</v>
      </c>
      <c r="G2160" s="138">
        <v>53726821</v>
      </c>
      <c r="H2160" s="579" t="s">
        <v>5800</v>
      </c>
      <c r="I2160" s="580"/>
      <c r="J2160" s="580"/>
      <c r="K2160" s="580"/>
      <c r="L2160" s="580"/>
      <c r="M2160" s="580"/>
      <c r="N2160" s="579"/>
      <c r="O2160" s="486">
        <v>1535</v>
      </c>
      <c r="P2160" s="1472">
        <v>44586</v>
      </c>
      <c r="Q2160" s="486" t="s">
        <v>5799</v>
      </c>
      <c r="R2160" s="486" t="s">
        <v>5787</v>
      </c>
      <c r="S2160" s="486"/>
      <c r="U2160" s="486" t="s">
        <v>1812</v>
      </c>
      <c r="V2160" s="170"/>
      <c r="W2160" s="138"/>
      <c r="X2160" s="258">
        <v>399</v>
      </c>
      <c r="Y2160" s="138"/>
      <c r="Z2160" s="170"/>
      <c r="AA2160" s="233">
        <v>1E-3</v>
      </c>
      <c r="AB2160" s="198">
        <v>6000000</v>
      </c>
      <c r="AC2160" s="580"/>
      <c r="AD2160" s="1484"/>
      <c r="AE2160" s="1484"/>
      <c r="AF2160" s="1484"/>
      <c r="AG2160" s="2129" t="s">
        <v>5619</v>
      </c>
      <c r="AH2160" s="486"/>
      <c r="AI2160" s="1473" t="s">
        <v>3030</v>
      </c>
      <c r="AJ2160" s="2142" t="s">
        <v>5801</v>
      </c>
      <c r="AK2160" s="486"/>
      <c r="AL2160" s="486"/>
      <c r="AM2160" s="486"/>
      <c r="AN2160" s="486"/>
      <c r="AO2160" s="1474"/>
      <c r="AP2160" s="486"/>
      <c r="AQ2160" s="1475"/>
      <c r="AR2160" s="1274"/>
      <c r="AS2160" s="486"/>
      <c r="AT2160" s="486"/>
      <c r="AU2160" s="486"/>
    </row>
    <row r="2161" spans="1:47" s="584" customFormat="1" ht="16" x14ac:dyDescent="0.2">
      <c r="A2161" s="144"/>
      <c r="B2161" s="1970"/>
      <c r="C2161" s="976"/>
      <c r="D2161" s="1990"/>
      <c r="E2161" s="486" t="s">
        <v>328</v>
      </c>
      <c r="F2161" s="1589" t="s">
        <v>4575</v>
      </c>
      <c r="G2161" s="138">
        <v>53728467</v>
      </c>
      <c r="H2161" s="579" t="s">
        <v>5806</v>
      </c>
      <c r="I2161" s="580"/>
      <c r="J2161" s="580"/>
      <c r="K2161" s="580"/>
      <c r="L2161" s="580"/>
      <c r="M2161" s="580"/>
      <c r="N2161" s="579"/>
      <c r="O2161" s="486">
        <v>1536</v>
      </c>
      <c r="P2161" s="1472">
        <v>44586</v>
      </c>
      <c r="Q2161" s="486" t="s">
        <v>5802</v>
      </c>
      <c r="R2161" s="486" t="s">
        <v>5799</v>
      </c>
      <c r="S2161" s="486"/>
      <c r="U2161" s="486" t="s">
        <v>1812</v>
      </c>
      <c r="V2161" s="170"/>
      <c r="W2161" s="138"/>
      <c r="X2161" s="258">
        <v>399</v>
      </c>
      <c r="Y2161" s="138"/>
      <c r="Z2161" s="170"/>
      <c r="AA2161" s="233">
        <v>1E-3</v>
      </c>
      <c r="AB2161" s="198">
        <v>6000000</v>
      </c>
      <c r="AC2161" s="580"/>
      <c r="AD2161" s="1484"/>
      <c r="AE2161" s="1484"/>
      <c r="AF2161" s="1484"/>
      <c r="AG2161" s="2129" t="s">
        <v>5619</v>
      </c>
      <c r="AH2161" s="486"/>
      <c r="AI2161" s="1473" t="s">
        <v>3030</v>
      </c>
      <c r="AJ2161" s="2142" t="s">
        <v>5810</v>
      </c>
      <c r="AK2161" s="486"/>
      <c r="AL2161" s="486"/>
      <c r="AM2161" s="486"/>
      <c r="AN2161" s="486"/>
      <c r="AO2161" s="1474"/>
      <c r="AP2161" s="486"/>
      <c r="AQ2161" s="1475"/>
      <c r="AR2161" s="1274"/>
      <c r="AS2161" s="486"/>
      <c r="AT2161" s="486"/>
      <c r="AU2161" s="486"/>
    </row>
    <row r="2162" spans="1:47" s="584" customFormat="1" ht="16" x14ac:dyDescent="0.2">
      <c r="A2162" s="144"/>
      <c r="B2162" s="1970"/>
      <c r="C2162" s="976"/>
      <c r="D2162" s="1990"/>
      <c r="E2162" s="486" t="s">
        <v>328</v>
      </c>
      <c r="F2162" s="1589" t="s">
        <v>4575</v>
      </c>
      <c r="G2162" s="138">
        <v>53728693</v>
      </c>
      <c r="H2162" s="579" t="s">
        <v>5807</v>
      </c>
      <c r="I2162" s="580"/>
      <c r="J2162" s="580"/>
      <c r="K2162" s="580"/>
      <c r="L2162" s="580"/>
      <c r="M2162" s="580"/>
      <c r="N2162" s="579"/>
      <c r="O2162" s="486">
        <v>1537</v>
      </c>
      <c r="P2162" s="1472">
        <v>44586</v>
      </c>
      <c r="Q2162" s="486" t="s">
        <v>5803</v>
      </c>
      <c r="R2162" s="486" t="s">
        <v>5799</v>
      </c>
      <c r="S2162" s="486"/>
      <c r="U2162" s="486" t="s">
        <v>1812</v>
      </c>
      <c r="V2162" s="170"/>
      <c r="W2162" s="138"/>
      <c r="X2162" s="258">
        <v>399</v>
      </c>
      <c r="Y2162" s="138"/>
      <c r="Z2162" s="170"/>
      <c r="AA2162" s="233">
        <v>1E-3</v>
      </c>
      <c r="AB2162" s="198">
        <v>6000000</v>
      </c>
      <c r="AC2162" s="580"/>
      <c r="AD2162" s="1484"/>
      <c r="AE2162" s="1484"/>
      <c r="AF2162" s="1484"/>
      <c r="AG2162" s="2129" t="s">
        <v>5619</v>
      </c>
      <c r="AH2162" s="486"/>
      <c r="AI2162" s="1473" t="s">
        <v>3030</v>
      </c>
      <c r="AJ2162" s="2142" t="s">
        <v>5811</v>
      </c>
      <c r="AK2162" s="486"/>
      <c r="AL2162" s="486"/>
      <c r="AM2162" s="486"/>
      <c r="AN2162" s="486"/>
      <c r="AO2162" s="1474"/>
      <c r="AP2162" s="486"/>
      <c r="AQ2162" s="1475"/>
      <c r="AR2162" s="1274"/>
      <c r="AS2162" s="486"/>
      <c r="AT2162" s="486"/>
      <c r="AU2162" s="486"/>
    </row>
    <row r="2163" spans="1:47" s="584" customFormat="1" ht="16" x14ac:dyDescent="0.2">
      <c r="A2163" s="144"/>
      <c r="B2163" s="1970"/>
      <c r="C2163" s="976"/>
      <c r="D2163" s="1990"/>
      <c r="E2163" s="486" t="s">
        <v>328</v>
      </c>
      <c r="F2163" s="1589" t="s">
        <v>4575</v>
      </c>
      <c r="G2163" s="138">
        <v>53728694</v>
      </c>
      <c r="H2163" s="579" t="s">
        <v>5808</v>
      </c>
      <c r="I2163" s="580"/>
      <c r="J2163" s="580"/>
      <c r="K2163" s="580"/>
      <c r="L2163" s="580"/>
      <c r="M2163" s="580"/>
      <c r="N2163" s="579"/>
      <c r="O2163" s="486">
        <v>1538</v>
      </c>
      <c r="P2163" s="1472">
        <v>44586</v>
      </c>
      <c r="Q2163" s="486" t="s">
        <v>5804</v>
      </c>
      <c r="R2163" s="486" t="s">
        <v>5799</v>
      </c>
      <c r="S2163" s="486"/>
      <c r="U2163" s="486" t="s">
        <v>1812</v>
      </c>
      <c r="V2163" s="170"/>
      <c r="W2163" s="138"/>
      <c r="X2163" s="258">
        <v>399</v>
      </c>
      <c r="Y2163" s="138"/>
      <c r="Z2163" s="170"/>
      <c r="AA2163" s="233">
        <v>1E-3</v>
      </c>
      <c r="AB2163" s="198">
        <v>6000000</v>
      </c>
      <c r="AC2163" s="580"/>
      <c r="AD2163" s="1484"/>
      <c r="AE2163" s="1484"/>
      <c r="AF2163" s="1484"/>
      <c r="AG2163" s="2129" t="s">
        <v>5619</v>
      </c>
      <c r="AH2163" s="486"/>
      <c r="AI2163" s="1473" t="s">
        <v>3030</v>
      </c>
      <c r="AJ2163" s="2142" t="s">
        <v>5812</v>
      </c>
      <c r="AK2163" s="486"/>
      <c r="AL2163" s="486"/>
      <c r="AM2163" s="486"/>
      <c r="AN2163" s="486"/>
      <c r="AO2163" s="1474"/>
      <c r="AP2163" s="486"/>
      <c r="AQ2163" s="1475"/>
      <c r="AR2163" s="1274"/>
      <c r="AS2163" s="486"/>
      <c r="AT2163" s="486"/>
      <c r="AU2163" s="486"/>
    </row>
    <row r="2164" spans="1:47" s="584" customFormat="1" ht="16" x14ac:dyDescent="0.2">
      <c r="A2164" s="144"/>
      <c r="B2164" s="1970"/>
      <c r="C2164" s="976"/>
      <c r="D2164" s="1990"/>
      <c r="E2164" s="486" t="s">
        <v>328</v>
      </c>
      <c r="F2164" s="1589" t="s">
        <v>4575</v>
      </c>
      <c r="G2164" s="138">
        <v>53728699</v>
      </c>
      <c r="H2164" s="579" t="s">
        <v>5809</v>
      </c>
      <c r="I2164" s="580"/>
      <c r="J2164" s="580"/>
      <c r="K2164" s="580"/>
      <c r="L2164" s="580"/>
      <c r="M2164" s="580"/>
      <c r="N2164" s="579"/>
      <c r="O2164" s="486">
        <v>1539</v>
      </c>
      <c r="P2164" s="1472">
        <v>44586</v>
      </c>
      <c r="Q2164" s="486" t="s">
        <v>5805</v>
      </c>
      <c r="R2164" s="486" t="s">
        <v>5799</v>
      </c>
      <c r="S2164" s="486"/>
      <c r="U2164" s="486" t="s">
        <v>1812</v>
      </c>
      <c r="V2164" s="170"/>
      <c r="W2164" s="138"/>
      <c r="X2164" s="258">
        <v>399</v>
      </c>
      <c r="Y2164" s="138"/>
      <c r="Z2164" s="170"/>
      <c r="AA2164" s="233">
        <v>1E-3</v>
      </c>
      <c r="AB2164" s="198">
        <v>6000000</v>
      </c>
      <c r="AC2164" s="580"/>
      <c r="AD2164" s="1484"/>
      <c r="AE2164" s="1484"/>
      <c r="AF2164" s="1484"/>
      <c r="AG2164" s="2129" t="s">
        <v>5619</v>
      </c>
      <c r="AH2164" s="486"/>
      <c r="AI2164" s="1473" t="s">
        <v>3030</v>
      </c>
      <c r="AJ2164" s="2142" t="s">
        <v>5813</v>
      </c>
      <c r="AK2164" s="486"/>
      <c r="AL2164" s="486"/>
      <c r="AM2164" s="486"/>
      <c r="AN2164" s="486"/>
      <c r="AO2164" s="1474"/>
      <c r="AP2164" s="486"/>
      <c r="AQ2164" s="1475"/>
      <c r="AR2164" s="1274"/>
      <c r="AS2164" s="486"/>
      <c r="AT2164" s="486"/>
      <c r="AU2164" s="486"/>
    </row>
    <row r="2165" spans="1:47" s="584" customFormat="1" ht="16" x14ac:dyDescent="0.2">
      <c r="A2165" s="144"/>
      <c r="B2165" s="1970"/>
      <c r="C2165" s="976"/>
      <c r="D2165" s="1990"/>
      <c r="E2165" s="486" t="s">
        <v>328</v>
      </c>
      <c r="F2165" s="1589" t="s">
        <v>4575</v>
      </c>
      <c r="G2165" s="138">
        <v>53728745</v>
      </c>
      <c r="H2165" s="579" t="s">
        <v>5815</v>
      </c>
      <c r="I2165" s="580"/>
      <c r="J2165" s="580"/>
      <c r="K2165" s="580"/>
      <c r="L2165" s="580"/>
      <c r="M2165" s="580"/>
      <c r="N2165" s="579"/>
      <c r="O2165" s="486">
        <v>1540</v>
      </c>
      <c r="P2165" s="1472">
        <v>44586</v>
      </c>
      <c r="Q2165" s="486" t="s">
        <v>5814</v>
      </c>
      <c r="R2165" s="486" t="s">
        <v>5799</v>
      </c>
      <c r="S2165" s="486"/>
      <c r="U2165" s="486" t="s">
        <v>1812</v>
      </c>
      <c r="V2165" s="170"/>
      <c r="W2165" s="138"/>
      <c r="X2165" s="258">
        <v>399</v>
      </c>
      <c r="Y2165" s="138"/>
      <c r="Z2165" s="170"/>
      <c r="AA2165" s="233">
        <v>1E-3</v>
      </c>
      <c r="AB2165" s="198">
        <v>6000000</v>
      </c>
      <c r="AC2165" s="580"/>
      <c r="AD2165" s="1484"/>
      <c r="AE2165" s="1484"/>
      <c r="AF2165" s="1484"/>
      <c r="AG2165" s="2129" t="s">
        <v>5619</v>
      </c>
      <c r="AH2165" s="486"/>
      <c r="AI2165" s="1473" t="s">
        <v>3030</v>
      </c>
      <c r="AJ2165" s="2142" t="s">
        <v>5813</v>
      </c>
      <c r="AK2165" s="486"/>
      <c r="AL2165" s="486"/>
      <c r="AM2165" s="486"/>
      <c r="AN2165" s="486"/>
      <c r="AO2165" s="1474"/>
      <c r="AP2165" s="486"/>
      <c r="AQ2165" s="1475"/>
      <c r="AR2165" s="1274"/>
      <c r="AS2165" s="486"/>
      <c r="AT2165" s="486"/>
      <c r="AU2165" s="486"/>
    </row>
    <row r="2166" spans="1:47" s="584" customFormat="1" ht="16" x14ac:dyDescent="0.2">
      <c r="A2166" s="144"/>
      <c r="B2166" s="1970" t="s">
        <v>1989</v>
      </c>
      <c r="C2166" s="976"/>
      <c r="D2166" s="1990"/>
      <c r="E2166" s="486" t="s">
        <v>328</v>
      </c>
      <c r="F2166" s="1589" t="s">
        <v>4575</v>
      </c>
      <c r="G2166" s="138">
        <v>53852580</v>
      </c>
      <c r="H2166" s="579" t="s">
        <v>5818</v>
      </c>
      <c r="I2166" s="580"/>
      <c r="J2166" s="580"/>
      <c r="K2166" s="580"/>
      <c r="L2166" s="580"/>
      <c r="M2166" s="580"/>
      <c r="N2166" s="579"/>
      <c r="O2166" s="486">
        <v>1541</v>
      </c>
      <c r="P2166" s="1472">
        <v>44587</v>
      </c>
      <c r="Q2166" s="486" t="s">
        <v>5816</v>
      </c>
      <c r="R2166" s="486" t="s">
        <v>5799</v>
      </c>
      <c r="S2166" s="486"/>
      <c r="U2166" s="486" t="s">
        <v>1812</v>
      </c>
      <c r="V2166" s="170"/>
      <c r="W2166" s="138"/>
      <c r="X2166" s="258">
        <v>6</v>
      </c>
      <c r="Y2166" s="138"/>
      <c r="Z2166" s="170"/>
      <c r="AA2166" s="233">
        <v>0.02</v>
      </c>
      <c r="AB2166" s="590">
        <v>1200000</v>
      </c>
      <c r="AC2166" s="580"/>
      <c r="AD2166" s="1484"/>
      <c r="AE2166" s="1484"/>
      <c r="AF2166" s="1484"/>
      <c r="AG2166" s="2129" t="s">
        <v>5619</v>
      </c>
      <c r="AH2166" s="486"/>
      <c r="AI2166" s="1473" t="s">
        <v>3030</v>
      </c>
      <c r="AJ2166" s="2142" t="s">
        <v>5817</v>
      </c>
      <c r="AK2166" s="486"/>
      <c r="AL2166" s="486"/>
      <c r="AM2166" s="486"/>
      <c r="AN2166" s="486"/>
      <c r="AO2166" s="1474"/>
      <c r="AP2166" s="486"/>
      <c r="AQ2166" s="1475"/>
      <c r="AR2166" s="1274"/>
      <c r="AS2166" s="486"/>
      <c r="AT2166" s="486"/>
      <c r="AU2166" s="486"/>
    </row>
    <row r="2168" spans="1:47" s="584" customFormat="1" ht="16" x14ac:dyDescent="0.2">
      <c r="A2168" s="144"/>
      <c r="B2168" s="1970"/>
      <c r="C2168" s="976"/>
      <c r="D2168" s="1990"/>
      <c r="E2168" s="486" t="s">
        <v>328</v>
      </c>
      <c r="F2168" s="1589" t="s">
        <v>4575</v>
      </c>
      <c r="G2168" s="138">
        <v>53886279</v>
      </c>
      <c r="H2168" s="579" t="s">
        <v>5826</v>
      </c>
      <c r="I2168" s="580"/>
      <c r="J2168" s="580"/>
      <c r="K2168" s="580"/>
      <c r="L2168" s="580"/>
      <c r="M2168" s="580"/>
      <c r="N2168" s="579"/>
      <c r="O2168" s="486">
        <v>1542</v>
      </c>
      <c r="P2168" s="1472">
        <v>44586</v>
      </c>
      <c r="Q2168" s="486" t="s">
        <v>5819</v>
      </c>
      <c r="R2168" s="486" t="s">
        <v>5799</v>
      </c>
      <c r="S2168" s="486"/>
      <c r="U2168" s="198" t="s">
        <v>5704</v>
      </c>
      <c r="V2168" s="170"/>
      <c r="W2168" s="138"/>
      <c r="X2168" s="258">
        <v>399</v>
      </c>
      <c r="Y2168" s="138"/>
      <c r="Z2168" s="170"/>
      <c r="AA2168" s="233">
        <v>1E-3</v>
      </c>
      <c r="AB2168" s="198">
        <v>6000000</v>
      </c>
      <c r="AC2168" s="580"/>
      <c r="AD2168" s="1484"/>
      <c r="AE2168" s="1484"/>
      <c r="AF2168" s="1484"/>
      <c r="AG2168" s="2129" t="s">
        <v>5619</v>
      </c>
      <c r="AH2168" s="486"/>
      <c r="AI2168" s="1473" t="s">
        <v>3030</v>
      </c>
      <c r="AJ2168" s="2142" t="s">
        <v>5801</v>
      </c>
      <c r="AK2168" s="486"/>
      <c r="AL2168" s="486"/>
      <c r="AM2168" s="486"/>
      <c r="AN2168" s="486"/>
      <c r="AO2168" s="1474"/>
      <c r="AP2168" s="486"/>
      <c r="AQ2168" s="1475"/>
      <c r="AR2168" s="1274"/>
      <c r="AS2168" s="486"/>
      <c r="AT2168" s="486"/>
      <c r="AU2168" s="486"/>
    </row>
    <row r="2169" spans="1:47" s="584" customFormat="1" ht="16" x14ac:dyDescent="0.2">
      <c r="A2169" s="144"/>
      <c r="B2169" s="1970"/>
      <c r="C2169" s="976"/>
      <c r="D2169" s="1990"/>
      <c r="E2169" s="486" t="s">
        <v>328</v>
      </c>
      <c r="F2169" s="1589" t="s">
        <v>4575</v>
      </c>
      <c r="G2169" s="138">
        <v>53886280</v>
      </c>
      <c r="H2169" s="579" t="s">
        <v>5827</v>
      </c>
      <c r="I2169" s="580"/>
      <c r="J2169" s="580"/>
      <c r="K2169" s="580"/>
      <c r="L2169" s="580"/>
      <c r="M2169" s="580"/>
      <c r="N2169" s="579"/>
      <c r="O2169" s="486">
        <f t="shared" ref="O2169:O2174" si="5">O2168+1</f>
        <v>1543</v>
      </c>
      <c r="P2169" s="1472">
        <v>44586</v>
      </c>
      <c r="Q2169" s="486" t="s">
        <v>5820</v>
      </c>
      <c r="R2169" s="486" t="s">
        <v>5802</v>
      </c>
      <c r="S2169" s="486"/>
      <c r="U2169" s="198" t="s">
        <v>5704</v>
      </c>
      <c r="V2169" s="170"/>
      <c r="W2169" s="138"/>
      <c r="X2169" s="258">
        <v>399</v>
      </c>
      <c r="Y2169" s="138"/>
      <c r="Z2169" s="170"/>
      <c r="AA2169" s="233">
        <v>1E-3</v>
      </c>
      <c r="AB2169" s="198">
        <v>6000000</v>
      </c>
      <c r="AC2169" s="580"/>
      <c r="AD2169" s="1484"/>
      <c r="AE2169" s="1484"/>
      <c r="AF2169" s="1484"/>
      <c r="AG2169" s="2129" t="s">
        <v>5619</v>
      </c>
      <c r="AH2169" s="486"/>
      <c r="AI2169" s="1473" t="s">
        <v>3030</v>
      </c>
      <c r="AJ2169" s="2142" t="s">
        <v>5810</v>
      </c>
      <c r="AK2169" s="486"/>
      <c r="AL2169" s="486"/>
      <c r="AM2169" s="486"/>
      <c r="AN2169" s="486"/>
      <c r="AO2169" s="1474"/>
      <c r="AP2169" s="486"/>
      <c r="AQ2169" s="1475"/>
      <c r="AR2169" s="1274"/>
      <c r="AS2169" s="486"/>
      <c r="AT2169" s="486"/>
      <c r="AU2169" s="486"/>
    </row>
    <row r="2170" spans="1:47" s="584" customFormat="1" ht="16" x14ac:dyDescent="0.2">
      <c r="A2170" s="144"/>
      <c r="B2170" s="1970"/>
      <c r="C2170" s="976"/>
      <c r="D2170" s="1990"/>
      <c r="E2170" s="486" t="s">
        <v>328</v>
      </c>
      <c r="F2170" s="1589" t="s">
        <v>4575</v>
      </c>
      <c r="G2170" s="138">
        <v>53886281</v>
      </c>
      <c r="H2170" s="579" t="s">
        <v>5828</v>
      </c>
      <c r="I2170" s="580"/>
      <c r="J2170" s="580"/>
      <c r="K2170" s="580"/>
      <c r="L2170" s="580"/>
      <c r="M2170" s="580"/>
      <c r="N2170" s="579"/>
      <c r="O2170" s="486">
        <f t="shared" si="5"/>
        <v>1544</v>
      </c>
      <c r="P2170" s="1472">
        <v>44586</v>
      </c>
      <c r="Q2170" s="486" t="s">
        <v>5821</v>
      </c>
      <c r="R2170" s="486" t="s">
        <v>5803</v>
      </c>
      <c r="S2170" s="486"/>
      <c r="U2170" s="198" t="s">
        <v>5704</v>
      </c>
      <c r="V2170" s="170"/>
      <c r="W2170" s="138"/>
      <c r="X2170" s="258">
        <v>399</v>
      </c>
      <c r="Y2170" s="138"/>
      <c r="Z2170" s="170"/>
      <c r="AA2170" s="233">
        <v>1E-3</v>
      </c>
      <c r="AB2170" s="198">
        <v>6000000</v>
      </c>
      <c r="AC2170" s="580"/>
      <c r="AD2170" s="1484"/>
      <c r="AE2170" s="1484"/>
      <c r="AF2170" s="1484"/>
      <c r="AG2170" s="2129" t="s">
        <v>5619</v>
      </c>
      <c r="AH2170" s="486"/>
      <c r="AI2170" s="1473" t="s">
        <v>3030</v>
      </c>
      <c r="AJ2170" s="2142" t="s">
        <v>5811</v>
      </c>
      <c r="AK2170" s="486"/>
      <c r="AL2170" s="486"/>
      <c r="AM2170" s="486"/>
      <c r="AN2170" s="486"/>
      <c r="AO2170" s="1474"/>
      <c r="AP2170" s="486"/>
      <c r="AQ2170" s="1475"/>
      <c r="AR2170" s="1274"/>
      <c r="AS2170" s="486"/>
      <c r="AT2170" s="486"/>
      <c r="AU2170" s="486"/>
    </row>
    <row r="2171" spans="1:47" s="584" customFormat="1" ht="16" x14ac:dyDescent="0.2">
      <c r="A2171" s="144"/>
      <c r="B2171" s="1970"/>
      <c r="C2171" s="976"/>
      <c r="D2171" s="1990"/>
      <c r="E2171" s="486" t="s">
        <v>328</v>
      </c>
      <c r="F2171" s="1589" t="s">
        <v>4575</v>
      </c>
      <c r="G2171" s="138">
        <v>53886282</v>
      </c>
      <c r="H2171" s="579" t="s">
        <v>5829</v>
      </c>
      <c r="I2171" s="580"/>
      <c r="J2171" s="580"/>
      <c r="K2171" s="580"/>
      <c r="L2171" s="580"/>
      <c r="M2171" s="580"/>
      <c r="N2171" s="579"/>
      <c r="O2171" s="486">
        <f t="shared" si="5"/>
        <v>1545</v>
      </c>
      <c r="P2171" s="1472">
        <v>44586</v>
      </c>
      <c r="Q2171" s="486" t="s">
        <v>5822</v>
      </c>
      <c r="R2171" s="486" t="s">
        <v>5804</v>
      </c>
      <c r="S2171" s="486"/>
      <c r="U2171" s="198" t="s">
        <v>5704</v>
      </c>
      <c r="V2171" s="170"/>
      <c r="W2171" s="138"/>
      <c r="X2171" s="258">
        <v>399</v>
      </c>
      <c r="Y2171" s="138"/>
      <c r="Z2171" s="170"/>
      <c r="AA2171" s="233">
        <v>1E-3</v>
      </c>
      <c r="AB2171" s="198">
        <v>6000000</v>
      </c>
      <c r="AC2171" s="580"/>
      <c r="AD2171" s="1484"/>
      <c r="AE2171" s="1484"/>
      <c r="AF2171" s="1484"/>
      <c r="AG2171" s="2129" t="s">
        <v>5619</v>
      </c>
      <c r="AH2171" s="486"/>
      <c r="AI2171" s="1473" t="s">
        <v>3030</v>
      </c>
      <c r="AJ2171" s="2142" t="s">
        <v>5812</v>
      </c>
      <c r="AK2171" s="486"/>
      <c r="AL2171" s="486"/>
      <c r="AM2171" s="486"/>
      <c r="AN2171" s="486"/>
      <c r="AO2171" s="1474"/>
      <c r="AP2171" s="486"/>
      <c r="AQ2171" s="1475"/>
      <c r="AR2171" s="1274"/>
      <c r="AS2171" s="486"/>
      <c r="AT2171" s="486"/>
      <c r="AU2171" s="486"/>
    </row>
    <row r="2172" spans="1:47" s="584" customFormat="1" ht="16" x14ac:dyDescent="0.2">
      <c r="A2172" s="144"/>
      <c r="B2172" s="1970"/>
      <c r="C2172" s="976"/>
      <c r="D2172" s="1990"/>
      <c r="E2172" s="486" t="s">
        <v>328</v>
      </c>
      <c r="F2172" s="1589" t="s">
        <v>4575</v>
      </c>
      <c r="G2172" s="138">
        <v>53886283</v>
      </c>
      <c r="H2172" s="579" t="s">
        <v>5830</v>
      </c>
      <c r="I2172" s="580"/>
      <c r="J2172" s="580"/>
      <c r="K2172" s="580"/>
      <c r="L2172" s="580"/>
      <c r="M2172" s="580"/>
      <c r="N2172" s="579"/>
      <c r="O2172" s="486">
        <f t="shared" si="5"/>
        <v>1546</v>
      </c>
      <c r="P2172" s="1472">
        <v>44586</v>
      </c>
      <c r="Q2172" s="486" t="s">
        <v>5823</v>
      </c>
      <c r="R2172" s="486" t="s">
        <v>5805</v>
      </c>
      <c r="S2172" s="486"/>
      <c r="U2172" s="198" t="s">
        <v>5704</v>
      </c>
      <c r="V2172" s="170"/>
      <c r="W2172" s="138"/>
      <c r="X2172" s="258">
        <v>399</v>
      </c>
      <c r="Y2172" s="138"/>
      <c r="Z2172" s="170"/>
      <c r="AA2172" s="233">
        <v>1E-3</v>
      </c>
      <c r="AB2172" s="198">
        <v>6000000</v>
      </c>
      <c r="AC2172" s="580"/>
      <c r="AD2172" s="1484"/>
      <c r="AE2172" s="1484"/>
      <c r="AF2172" s="1484"/>
      <c r="AG2172" s="2129" t="s">
        <v>5619</v>
      </c>
      <c r="AH2172" s="486"/>
      <c r="AI2172" s="1473" t="s">
        <v>3030</v>
      </c>
      <c r="AJ2172" s="2142" t="s">
        <v>5813</v>
      </c>
      <c r="AK2172" s="486"/>
      <c r="AL2172" s="486"/>
      <c r="AM2172" s="486"/>
      <c r="AN2172" s="486"/>
      <c r="AO2172" s="1474"/>
      <c r="AP2172" s="486"/>
      <c r="AQ2172" s="1475"/>
      <c r="AR2172" s="1274"/>
      <c r="AS2172" s="486"/>
      <c r="AT2172" s="486"/>
      <c r="AU2172" s="486"/>
    </row>
    <row r="2173" spans="1:47" s="584" customFormat="1" ht="16" x14ac:dyDescent="0.2">
      <c r="A2173" s="144"/>
      <c r="B2173" s="1970"/>
      <c r="C2173" s="976"/>
      <c r="D2173" s="1990"/>
      <c r="E2173" s="486" t="s">
        <v>328</v>
      </c>
      <c r="F2173" s="1589" t="s">
        <v>4575</v>
      </c>
      <c r="G2173" s="138">
        <v>53886339</v>
      </c>
      <c r="H2173" s="579" t="s">
        <v>5831</v>
      </c>
      <c r="I2173" s="580"/>
      <c r="J2173" s="580"/>
      <c r="K2173" s="580"/>
      <c r="L2173" s="580"/>
      <c r="M2173" s="580"/>
      <c r="N2173" s="579"/>
      <c r="O2173" s="486">
        <f t="shared" si="5"/>
        <v>1547</v>
      </c>
      <c r="P2173" s="1472">
        <v>44586</v>
      </c>
      <c r="Q2173" s="486" t="s">
        <v>5824</v>
      </c>
      <c r="R2173" s="486" t="s">
        <v>5814</v>
      </c>
      <c r="S2173" s="486"/>
      <c r="U2173" s="198" t="s">
        <v>5704</v>
      </c>
      <c r="V2173" s="170"/>
      <c r="W2173" s="138"/>
      <c r="X2173" s="258">
        <v>399</v>
      </c>
      <c r="Y2173" s="138"/>
      <c r="Z2173" s="170"/>
      <c r="AA2173" s="233">
        <v>1E-3</v>
      </c>
      <c r="AB2173" s="198">
        <v>6000000</v>
      </c>
      <c r="AC2173" s="580"/>
      <c r="AD2173" s="1484"/>
      <c r="AE2173" s="1484"/>
      <c r="AF2173" s="1484"/>
      <c r="AG2173" s="2129" t="s">
        <v>5619</v>
      </c>
      <c r="AH2173" s="486"/>
      <c r="AI2173" s="1473" t="s">
        <v>3030</v>
      </c>
      <c r="AJ2173" s="2142" t="s">
        <v>5813</v>
      </c>
      <c r="AK2173" s="486"/>
      <c r="AL2173" s="486"/>
      <c r="AM2173" s="486"/>
      <c r="AN2173" s="486"/>
      <c r="AO2173" s="1474"/>
      <c r="AP2173" s="486"/>
      <c r="AQ2173" s="1475"/>
      <c r="AR2173" s="1274"/>
      <c r="AS2173" s="486"/>
      <c r="AT2173" s="486"/>
      <c r="AU2173" s="486"/>
    </row>
    <row r="2174" spans="1:47" s="584" customFormat="1" ht="16" x14ac:dyDescent="0.2">
      <c r="A2174" s="144"/>
      <c r="B2174" s="1970" t="s">
        <v>1989</v>
      </c>
      <c r="C2174" s="976"/>
      <c r="D2174" s="1990"/>
      <c r="E2174" s="486" t="s">
        <v>328</v>
      </c>
      <c r="F2174" s="1589" t="s">
        <v>4575</v>
      </c>
      <c r="G2174" s="138">
        <v>53886340</v>
      </c>
      <c r="H2174" s="579" t="s">
        <v>5832</v>
      </c>
      <c r="I2174" s="580"/>
      <c r="J2174" s="580"/>
      <c r="K2174" s="580"/>
      <c r="L2174" s="580"/>
      <c r="M2174" s="580"/>
      <c r="N2174" s="579"/>
      <c r="O2174" s="486">
        <f t="shared" si="5"/>
        <v>1548</v>
      </c>
      <c r="P2174" s="1472">
        <v>44587</v>
      </c>
      <c r="Q2174" s="486" t="s">
        <v>5825</v>
      </c>
      <c r="R2174" s="486" t="s">
        <v>5816</v>
      </c>
      <c r="S2174" s="486"/>
      <c r="U2174" s="198" t="s">
        <v>5704</v>
      </c>
      <c r="V2174" s="170"/>
      <c r="W2174" s="138"/>
      <c r="X2174" s="258">
        <v>6</v>
      </c>
      <c r="Y2174" s="138"/>
      <c r="Z2174" s="170"/>
      <c r="AA2174" s="233">
        <v>0.02</v>
      </c>
      <c r="AB2174" s="198">
        <v>12000000</v>
      </c>
      <c r="AC2174" s="580"/>
      <c r="AD2174" s="1484"/>
      <c r="AE2174" s="1484"/>
      <c r="AF2174" s="1484"/>
      <c r="AG2174" s="2129" t="s">
        <v>5619</v>
      </c>
      <c r="AH2174" s="486"/>
      <c r="AI2174" s="1473" t="s">
        <v>3030</v>
      </c>
      <c r="AJ2174" s="2142" t="s">
        <v>5817</v>
      </c>
      <c r="AK2174" s="486"/>
      <c r="AL2174" s="486"/>
      <c r="AM2174" s="486"/>
      <c r="AN2174" s="486"/>
      <c r="AO2174" s="1474"/>
      <c r="AP2174" s="486"/>
      <c r="AQ2174" s="1475"/>
      <c r="AR2174" s="1274"/>
      <c r="AS2174" s="486"/>
      <c r="AT2174" s="486"/>
      <c r="AU2174" s="486"/>
    </row>
    <row r="2176" spans="1:47" s="584" customFormat="1" ht="16" x14ac:dyDescent="0.2">
      <c r="A2176" s="144"/>
      <c r="B2176" s="1970"/>
      <c r="C2176" s="976"/>
      <c r="D2176" s="1990"/>
      <c r="E2176" s="486" t="s">
        <v>328</v>
      </c>
      <c r="F2176" s="1589" t="s">
        <v>4575</v>
      </c>
      <c r="G2176" s="138">
        <v>53889135</v>
      </c>
      <c r="H2176" s="579" t="s">
        <v>5834</v>
      </c>
      <c r="I2176" s="580"/>
      <c r="J2176" s="580"/>
      <c r="K2176" s="580"/>
      <c r="L2176" s="580"/>
      <c r="M2176" s="580"/>
      <c r="N2176" s="579"/>
      <c r="O2176" s="486">
        <v>1549</v>
      </c>
      <c r="P2176" s="1472" t="s">
        <v>5836</v>
      </c>
      <c r="Q2176" s="486" t="s">
        <v>5833</v>
      </c>
      <c r="R2176" s="486" t="s">
        <v>5816</v>
      </c>
      <c r="S2176" s="486"/>
      <c r="U2176" s="486" t="s">
        <v>1812</v>
      </c>
      <c r="V2176" s="170"/>
      <c r="W2176" s="138"/>
      <c r="X2176" s="258">
        <v>6</v>
      </c>
      <c r="Y2176" s="138"/>
      <c r="Z2176" s="170"/>
      <c r="AA2176" s="485">
        <v>0.02</v>
      </c>
      <c r="AB2176" s="233">
        <v>20000000</v>
      </c>
      <c r="AC2176" s="580"/>
      <c r="AD2176" s="1484"/>
      <c r="AE2176" s="1484"/>
      <c r="AF2176" s="1484"/>
      <c r="AG2176" s="2129" t="s">
        <v>5619</v>
      </c>
      <c r="AH2176" s="486"/>
      <c r="AI2176" s="1473" t="s">
        <v>3030</v>
      </c>
      <c r="AJ2176" s="2142" t="s">
        <v>5817</v>
      </c>
      <c r="AK2176" s="486"/>
      <c r="AL2176" s="486"/>
      <c r="AM2176" s="486"/>
      <c r="AN2176" s="486"/>
      <c r="AO2176" s="1474"/>
      <c r="AP2176" s="486"/>
      <c r="AQ2176" s="1475"/>
      <c r="AR2176" s="1274"/>
      <c r="AS2176" s="486"/>
      <c r="AT2176" s="486"/>
      <c r="AU2176" s="486"/>
    </row>
    <row r="2177" spans="1:47" s="584" customFormat="1" ht="16" x14ac:dyDescent="0.2">
      <c r="A2177" s="144"/>
      <c r="B2177" s="1970"/>
      <c r="C2177" s="976"/>
      <c r="D2177" s="1990"/>
      <c r="E2177" s="486" t="s">
        <v>328</v>
      </c>
      <c r="F2177" s="1589" t="s">
        <v>4575</v>
      </c>
      <c r="G2177" s="138">
        <v>53951736</v>
      </c>
      <c r="H2177" s="579" t="s">
        <v>5837</v>
      </c>
      <c r="I2177" s="1784" t="s">
        <v>5490</v>
      </c>
      <c r="J2177" s="1784"/>
      <c r="K2177" s="1784"/>
      <c r="L2177" s="1784"/>
      <c r="M2177" s="1784"/>
      <c r="N2177" s="579"/>
      <c r="O2177" s="486">
        <v>1550</v>
      </c>
      <c r="P2177" s="1472">
        <v>44589</v>
      </c>
      <c r="Q2177" s="486" t="s">
        <v>5835</v>
      </c>
      <c r="R2177" s="486" t="s">
        <v>5833</v>
      </c>
      <c r="S2177" s="486"/>
      <c r="U2177" s="486" t="s">
        <v>1812</v>
      </c>
      <c r="V2177" s="170"/>
      <c r="W2177" s="138"/>
      <c r="X2177" s="258">
        <v>6</v>
      </c>
      <c r="Y2177" s="138"/>
      <c r="Z2177" s="170"/>
      <c r="AA2177" s="485">
        <v>0.02</v>
      </c>
      <c r="AB2177" s="1773">
        <v>20000000</v>
      </c>
      <c r="AC2177" s="580"/>
      <c r="AD2177" s="1484"/>
      <c r="AE2177" s="1484"/>
      <c r="AF2177" s="1484"/>
      <c r="AG2177" s="2129" t="s">
        <v>5619</v>
      </c>
      <c r="AH2177" s="486"/>
      <c r="AI2177" s="1473" t="s">
        <v>3030</v>
      </c>
      <c r="AJ2177" s="2142" t="s">
        <v>5838</v>
      </c>
      <c r="AK2177" s="486"/>
      <c r="AL2177" s="486"/>
      <c r="AM2177" s="486"/>
      <c r="AN2177" s="486"/>
      <c r="AO2177" s="1474"/>
      <c r="AP2177" s="486"/>
      <c r="AQ2177" s="1475"/>
      <c r="AR2177" s="1274"/>
      <c r="AS2177" s="486"/>
      <c r="AT2177" s="486"/>
      <c r="AU2177" s="486"/>
    </row>
    <row r="2178" spans="1:47" s="584" customFormat="1" ht="16" x14ac:dyDescent="0.2">
      <c r="A2178" s="144"/>
      <c r="B2178" s="1970"/>
      <c r="C2178" s="976"/>
      <c r="D2178" s="1990"/>
      <c r="E2178" s="486" t="s">
        <v>328</v>
      </c>
      <c r="F2178" s="1589" t="s">
        <v>4575</v>
      </c>
      <c r="G2178" s="138">
        <v>53951798</v>
      </c>
      <c r="H2178" s="579" t="s">
        <v>5840</v>
      </c>
      <c r="I2178" s="1784" t="s">
        <v>5490</v>
      </c>
      <c r="J2178" s="1784"/>
      <c r="K2178" s="1784"/>
      <c r="L2178" s="1784"/>
      <c r="M2178" s="1784"/>
      <c r="N2178" s="579"/>
      <c r="O2178" s="486">
        <v>1551</v>
      </c>
      <c r="P2178" s="1472">
        <v>44589</v>
      </c>
      <c r="Q2178" s="486" t="s">
        <v>5839</v>
      </c>
      <c r="R2178" s="486" t="s">
        <v>5835</v>
      </c>
      <c r="S2178" s="486"/>
      <c r="U2178" s="486" t="s">
        <v>1812</v>
      </c>
      <c r="V2178" s="170"/>
      <c r="W2178" s="138"/>
      <c r="X2178" s="258">
        <v>6</v>
      </c>
      <c r="Y2178" s="138"/>
      <c r="Z2178" s="170"/>
      <c r="AA2178" s="485">
        <v>0.02</v>
      </c>
      <c r="AB2178" s="1773">
        <v>20000000</v>
      </c>
      <c r="AC2178" s="580"/>
      <c r="AD2178" s="1484"/>
      <c r="AE2178" s="1484"/>
      <c r="AF2178" s="1484"/>
      <c r="AG2178" s="2129" t="s">
        <v>5619</v>
      </c>
      <c r="AH2178" s="486"/>
      <c r="AI2178" s="1473" t="s">
        <v>3030</v>
      </c>
      <c r="AJ2178" s="2142" t="s">
        <v>5817</v>
      </c>
      <c r="AK2178" s="486"/>
      <c r="AL2178" s="486"/>
      <c r="AM2178" s="486"/>
      <c r="AN2178" s="486"/>
      <c r="AO2178" s="1474"/>
      <c r="AP2178" s="486"/>
      <c r="AQ2178" s="1475"/>
      <c r="AR2178" s="1274"/>
      <c r="AS2178" s="486"/>
      <c r="AT2178" s="486"/>
      <c r="AU2178" s="486"/>
    </row>
    <row r="2179" spans="1:47" s="584" customFormat="1" ht="16" x14ac:dyDescent="0.2">
      <c r="A2179" s="144"/>
      <c r="B2179" s="1970"/>
      <c r="C2179" s="976"/>
      <c r="D2179" s="1990"/>
      <c r="E2179" s="486"/>
      <c r="F2179" s="1589"/>
      <c r="G2179" s="138">
        <v>53955090</v>
      </c>
      <c r="H2179" s="1404" t="s">
        <v>5853</v>
      </c>
      <c r="I2179" s="1784" t="s">
        <v>5490</v>
      </c>
      <c r="J2179" s="1784"/>
      <c r="K2179" s="1784"/>
      <c r="L2179" s="1784"/>
      <c r="M2179" s="1784"/>
      <c r="N2179" s="579"/>
      <c r="O2179" s="486"/>
      <c r="P2179" s="1472"/>
      <c r="Q2179" s="486"/>
      <c r="R2179" s="486"/>
      <c r="S2179" s="486"/>
      <c r="U2179" s="486"/>
      <c r="V2179" s="170"/>
      <c r="W2179" s="138"/>
      <c r="X2179" s="258"/>
      <c r="Y2179" s="138"/>
      <c r="Z2179" s="170"/>
      <c r="AA2179" s="485"/>
      <c r="AB2179" s="1773"/>
      <c r="AC2179" s="580"/>
      <c r="AD2179" s="1484"/>
      <c r="AE2179" s="1484"/>
      <c r="AF2179" s="1484"/>
      <c r="AG2179" s="2129"/>
      <c r="AH2179" s="486"/>
      <c r="AI2179" s="1473"/>
      <c r="AJ2179" s="2142" t="s">
        <v>5854</v>
      </c>
      <c r="AK2179" s="486"/>
      <c r="AL2179" s="486"/>
      <c r="AM2179" s="486"/>
      <c r="AN2179" s="486"/>
      <c r="AO2179" s="1474"/>
      <c r="AP2179" s="486"/>
      <c r="AQ2179" s="1475"/>
      <c r="AR2179" s="1274"/>
      <c r="AS2179" s="486"/>
      <c r="AT2179" s="486"/>
      <c r="AU2179" s="486"/>
    </row>
    <row r="2180" spans="1:47" s="584" customFormat="1" ht="16" x14ac:dyDescent="0.2">
      <c r="A2180" s="144"/>
      <c r="B2180" s="1970"/>
      <c r="C2180" s="976"/>
      <c r="D2180" s="1990"/>
      <c r="E2180" s="486"/>
      <c r="F2180" s="1589"/>
      <c r="G2180" s="138">
        <v>53955157</v>
      </c>
      <c r="H2180" s="1404" t="s">
        <v>5855</v>
      </c>
      <c r="I2180" s="1784" t="s">
        <v>5490</v>
      </c>
      <c r="J2180" s="1784"/>
      <c r="K2180" s="1784"/>
      <c r="L2180" s="1784"/>
      <c r="M2180" s="1784"/>
      <c r="N2180" s="579"/>
      <c r="O2180" s="486"/>
      <c r="P2180" s="1472"/>
      <c r="Q2180" s="486"/>
      <c r="R2180" s="486"/>
      <c r="S2180" s="486"/>
      <c r="U2180" s="486"/>
      <c r="V2180" s="170"/>
      <c r="W2180" s="138"/>
      <c r="X2180" s="258"/>
      <c r="Y2180" s="138"/>
      <c r="Z2180" s="170"/>
      <c r="AA2180" s="485"/>
      <c r="AB2180" s="1773"/>
      <c r="AC2180" s="580"/>
      <c r="AD2180" s="1484"/>
      <c r="AE2180" s="1484"/>
      <c r="AF2180" s="1484"/>
      <c r="AG2180" s="2129"/>
      <c r="AH2180" s="486"/>
      <c r="AI2180" s="1473"/>
      <c r="AJ2180" s="2142" t="s">
        <v>5854</v>
      </c>
      <c r="AK2180" s="486"/>
      <c r="AL2180" s="486"/>
      <c r="AM2180" s="486"/>
      <c r="AN2180" s="486"/>
      <c r="AO2180" s="1474"/>
      <c r="AP2180" s="486"/>
      <c r="AQ2180" s="1475"/>
      <c r="AR2180" s="1274"/>
      <c r="AS2180" s="486"/>
      <c r="AT2180" s="486"/>
      <c r="AU2180" s="486"/>
    </row>
    <row r="2181" spans="1:47" s="584" customFormat="1" ht="16" x14ac:dyDescent="0.2">
      <c r="A2181" s="144"/>
      <c r="B2181" s="1970"/>
      <c r="C2181" s="976"/>
      <c r="D2181" s="1990"/>
      <c r="E2181" s="486" t="s">
        <v>328</v>
      </c>
      <c r="F2181" s="1589" t="s">
        <v>4575</v>
      </c>
      <c r="G2181" s="578">
        <v>53952310</v>
      </c>
      <c r="H2181" s="579" t="s">
        <v>5841</v>
      </c>
      <c r="I2181" s="1784"/>
      <c r="J2181" s="1784"/>
      <c r="K2181" s="1784"/>
      <c r="L2181" s="1784"/>
      <c r="M2181" s="1784"/>
      <c r="N2181" s="579"/>
      <c r="O2181" s="486">
        <v>1552</v>
      </c>
      <c r="P2181" s="1472">
        <v>44589</v>
      </c>
      <c r="Q2181" s="486" t="s">
        <v>5844</v>
      </c>
      <c r="R2181" s="486" t="s">
        <v>5839</v>
      </c>
      <c r="S2181" s="486"/>
      <c r="U2181" s="486" t="s">
        <v>1812</v>
      </c>
      <c r="V2181" s="170"/>
      <c r="W2181" s="138"/>
      <c r="X2181" s="258">
        <v>6</v>
      </c>
      <c r="Y2181" s="138"/>
      <c r="Z2181" s="170"/>
      <c r="AA2181" s="485">
        <v>0.02</v>
      </c>
      <c r="AB2181" s="1773">
        <v>20000000</v>
      </c>
      <c r="AC2181" s="580"/>
      <c r="AD2181" s="1484"/>
      <c r="AE2181" s="1484"/>
      <c r="AF2181" s="1484"/>
      <c r="AG2181" s="2129" t="s">
        <v>5619</v>
      </c>
      <c r="AH2181" s="486"/>
      <c r="AI2181" s="1473" t="s">
        <v>3030</v>
      </c>
      <c r="AJ2181" s="2142" t="s">
        <v>5843</v>
      </c>
      <c r="AK2181" s="486"/>
      <c r="AL2181" s="486"/>
      <c r="AM2181" s="486"/>
      <c r="AN2181" s="486"/>
      <c r="AO2181" s="1474"/>
      <c r="AP2181" s="486"/>
      <c r="AQ2181" s="1475"/>
      <c r="AR2181" s="1274"/>
      <c r="AS2181" s="486"/>
      <c r="AT2181" s="486"/>
      <c r="AU2181" s="486"/>
    </row>
    <row r="2182" spans="1:47" s="584" customFormat="1" ht="16" x14ac:dyDescent="0.2">
      <c r="A2182" s="144"/>
      <c r="B2182" s="1970" t="s">
        <v>5852</v>
      </c>
      <c r="C2182" s="976"/>
      <c r="D2182" s="1990"/>
      <c r="E2182" s="486" t="s">
        <v>328</v>
      </c>
      <c r="F2182" s="1589" t="s">
        <v>4575</v>
      </c>
      <c r="G2182" s="138">
        <v>53952332</v>
      </c>
      <c r="H2182" s="579" t="s">
        <v>5846</v>
      </c>
      <c r="I2182" s="1784"/>
      <c r="J2182" s="1784"/>
      <c r="K2182" s="1784"/>
      <c r="L2182" s="1784"/>
      <c r="M2182" s="1784"/>
      <c r="N2182" s="579"/>
      <c r="O2182" s="486">
        <v>1553</v>
      </c>
      <c r="P2182" s="1472">
        <v>44589</v>
      </c>
      <c r="Q2182" s="486" t="s">
        <v>5845</v>
      </c>
      <c r="R2182" s="486" t="s">
        <v>5844</v>
      </c>
      <c r="S2182" s="486"/>
      <c r="U2182" s="486" t="s">
        <v>1812</v>
      </c>
      <c r="V2182" s="170"/>
      <c r="W2182" s="138"/>
      <c r="X2182" s="258">
        <v>6</v>
      </c>
      <c r="Y2182" s="138"/>
      <c r="Z2182" s="170"/>
      <c r="AA2182" s="485">
        <v>0.02</v>
      </c>
      <c r="AB2182" s="1773">
        <v>20000000</v>
      </c>
      <c r="AC2182" s="580"/>
      <c r="AD2182" s="1484"/>
      <c r="AE2182" s="1484"/>
      <c r="AF2182" s="1484"/>
      <c r="AG2182" s="2129" t="s">
        <v>5619</v>
      </c>
      <c r="AH2182" s="486"/>
      <c r="AI2182" s="1473" t="s">
        <v>3030</v>
      </c>
      <c r="AJ2182" s="2142" t="s">
        <v>5847</v>
      </c>
      <c r="AK2182" s="486"/>
      <c r="AL2182" s="486"/>
      <c r="AM2182" s="486"/>
      <c r="AN2182" s="486"/>
      <c r="AO2182" s="1474"/>
      <c r="AP2182" s="486"/>
      <c r="AQ2182" s="1475"/>
      <c r="AR2182" s="1274"/>
      <c r="AS2182" s="486"/>
      <c r="AT2182" s="486"/>
      <c r="AU2182" s="486"/>
    </row>
    <row r="2183" spans="1:47" s="584" customFormat="1" ht="16" x14ac:dyDescent="0.2">
      <c r="A2183" s="144"/>
      <c r="B2183" s="1970"/>
      <c r="C2183" s="976"/>
      <c r="D2183" s="1990"/>
      <c r="E2183" s="486" t="s">
        <v>328</v>
      </c>
      <c r="F2183" s="1589" t="s">
        <v>4575</v>
      </c>
      <c r="G2183" s="138">
        <v>53952375</v>
      </c>
      <c r="H2183" s="579" t="s">
        <v>5848</v>
      </c>
      <c r="I2183" s="1784" t="s">
        <v>5490</v>
      </c>
      <c r="J2183" s="1784"/>
      <c r="K2183" s="1784"/>
      <c r="L2183" s="1784"/>
      <c r="M2183" s="1784"/>
      <c r="N2183" s="579"/>
      <c r="O2183" s="486">
        <v>1554</v>
      </c>
      <c r="P2183" s="1472">
        <v>44589</v>
      </c>
      <c r="Q2183" s="486" t="s">
        <v>5842</v>
      </c>
      <c r="R2183" s="486" t="s">
        <v>5839</v>
      </c>
      <c r="S2183" s="486"/>
      <c r="U2183" s="486" t="s">
        <v>1812</v>
      </c>
      <c r="V2183" s="170"/>
      <c r="W2183" s="138"/>
      <c r="X2183" s="258">
        <v>6</v>
      </c>
      <c r="Y2183" s="138"/>
      <c r="Z2183" s="170"/>
      <c r="AA2183" s="233">
        <v>0.1</v>
      </c>
      <c r="AB2183" s="1773">
        <v>20000000</v>
      </c>
      <c r="AC2183" s="580"/>
      <c r="AD2183" s="1484"/>
      <c r="AE2183" s="1484"/>
      <c r="AF2183" s="1484"/>
      <c r="AG2183" s="2129" t="s">
        <v>5619</v>
      </c>
      <c r="AH2183" s="486"/>
      <c r="AI2183" s="1473" t="s">
        <v>3030</v>
      </c>
      <c r="AJ2183" s="2142" t="s">
        <v>5849</v>
      </c>
      <c r="AK2183" s="486"/>
      <c r="AL2183" s="486"/>
      <c r="AM2183" s="486"/>
      <c r="AN2183" s="486"/>
      <c r="AO2183" s="1474"/>
      <c r="AP2183" s="486"/>
      <c r="AQ2183" s="1475"/>
      <c r="AR2183" s="1274"/>
      <c r="AS2183" s="486"/>
      <c r="AT2183" s="486"/>
      <c r="AU2183" s="486"/>
    </row>
    <row r="2184" spans="1:47" s="584" customFormat="1" ht="16" x14ac:dyDescent="0.2">
      <c r="A2184" s="144"/>
      <c r="B2184" s="1970" t="s">
        <v>5858</v>
      </c>
      <c r="C2184" s="976"/>
      <c r="D2184" s="1990"/>
      <c r="E2184" s="486" t="s">
        <v>328</v>
      </c>
      <c r="F2184" s="1589" t="s">
        <v>4575</v>
      </c>
      <c r="G2184" s="138">
        <v>53955804</v>
      </c>
      <c r="H2184" s="579" t="s">
        <v>5851</v>
      </c>
      <c r="I2184" s="1784"/>
      <c r="J2184" s="1784"/>
      <c r="K2184" s="1784"/>
      <c r="L2184" s="1784"/>
      <c r="M2184" s="1784"/>
      <c r="N2184" s="579"/>
      <c r="O2184" s="486">
        <v>1555</v>
      </c>
      <c r="P2184" s="1472">
        <v>44589</v>
      </c>
      <c r="Q2184" s="486" t="s">
        <v>5850</v>
      </c>
      <c r="R2184" s="486" t="s">
        <v>5842</v>
      </c>
      <c r="S2184" s="486"/>
      <c r="U2184" s="486" t="s">
        <v>1812</v>
      </c>
      <c r="V2184" s="170"/>
      <c r="W2184" s="138"/>
      <c r="X2184" s="258">
        <v>6</v>
      </c>
      <c r="Y2184" s="138"/>
      <c r="Z2184" s="170"/>
      <c r="AA2184" s="233">
        <v>0.1</v>
      </c>
      <c r="AB2184" s="233">
        <v>2000000</v>
      </c>
      <c r="AC2184" s="580"/>
      <c r="AD2184" s="1484"/>
      <c r="AE2184" s="1484"/>
      <c r="AF2184" s="1484"/>
      <c r="AG2184" s="2129" t="s">
        <v>5619</v>
      </c>
      <c r="AH2184" s="486"/>
      <c r="AI2184" s="1473" t="s">
        <v>3030</v>
      </c>
      <c r="AJ2184" s="2142" t="s">
        <v>5849</v>
      </c>
      <c r="AK2184" s="486"/>
      <c r="AL2184" s="486"/>
      <c r="AM2184" s="486"/>
      <c r="AN2184" s="486"/>
      <c r="AO2184" s="1474"/>
      <c r="AP2184" s="486"/>
      <c r="AQ2184" s="1475"/>
      <c r="AR2184" s="1274"/>
      <c r="AS2184" s="486"/>
      <c r="AT2184" s="486"/>
      <c r="AU2184" s="486"/>
    </row>
    <row r="2185" spans="1:47" s="584" customFormat="1" ht="16" x14ac:dyDescent="0.2">
      <c r="A2185" s="144"/>
      <c r="B2185" s="1970"/>
      <c r="C2185" s="976"/>
      <c r="D2185" s="1990"/>
      <c r="E2185" s="486" t="s">
        <v>328</v>
      </c>
      <c r="F2185" s="1589" t="s">
        <v>4575</v>
      </c>
      <c r="G2185" s="138">
        <v>53957499</v>
      </c>
      <c r="H2185" s="579" t="s">
        <v>5857</v>
      </c>
      <c r="I2185" s="1784"/>
      <c r="J2185" s="1784"/>
      <c r="K2185" s="1784"/>
      <c r="L2185" s="1784"/>
      <c r="M2185" s="1784"/>
      <c r="N2185" s="579"/>
      <c r="O2185" s="486">
        <v>1556</v>
      </c>
      <c r="P2185" s="1472">
        <v>44589</v>
      </c>
      <c r="Q2185" s="486" t="s">
        <v>5856</v>
      </c>
      <c r="R2185" s="486" t="s">
        <v>5850</v>
      </c>
      <c r="S2185" s="486"/>
      <c r="U2185" s="198" t="s">
        <v>22</v>
      </c>
      <c r="V2185" s="170"/>
      <c r="W2185" s="138"/>
      <c r="X2185" s="258">
        <v>6</v>
      </c>
      <c r="Y2185" s="138"/>
      <c r="Z2185" s="170"/>
      <c r="AA2185" s="233">
        <v>0.1</v>
      </c>
      <c r="AB2185" s="233">
        <v>2000000</v>
      </c>
      <c r="AC2185" s="580"/>
      <c r="AD2185" s="1484"/>
      <c r="AE2185" s="1484"/>
      <c r="AF2185" s="1484"/>
      <c r="AG2185" s="2129" t="s">
        <v>5619</v>
      </c>
      <c r="AH2185" s="486"/>
      <c r="AI2185" s="1473" t="s">
        <v>3030</v>
      </c>
      <c r="AJ2185" s="2142" t="s">
        <v>5849</v>
      </c>
      <c r="AK2185" s="486"/>
      <c r="AL2185" s="486"/>
      <c r="AM2185" s="486"/>
      <c r="AN2185" s="486"/>
      <c r="AO2185" s="1474"/>
      <c r="AP2185" s="486"/>
      <c r="AQ2185" s="1475"/>
      <c r="AR2185" s="1274"/>
      <c r="AS2185" s="486"/>
      <c r="AT2185" s="486"/>
      <c r="AU2185" s="486"/>
    </row>
    <row r="2186" spans="1:47" s="584" customFormat="1" ht="16" x14ac:dyDescent="0.2">
      <c r="A2186" s="144"/>
      <c r="B2186" s="2144" t="s">
        <v>5863</v>
      </c>
      <c r="C2186" s="976"/>
      <c r="D2186" s="1990"/>
      <c r="E2186" s="486" t="s">
        <v>328</v>
      </c>
      <c r="F2186" s="1589" t="s">
        <v>4575</v>
      </c>
      <c r="G2186" s="138">
        <v>54019188</v>
      </c>
      <c r="H2186" s="579" t="s">
        <v>5860</v>
      </c>
      <c r="I2186" s="1784"/>
      <c r="J2186" s="1784"/>
      <c r="K2186" s="1784"/>
      <c r="L2186" s="1784"/>
      <c r="M2186" s="1784"/>
      <c r="N2186" s="579"/>
      <c r="O2186" s="486">
        <v>1557</v>
      </c>
      <c r="P2186" s="1472">
        <v>44590</v>
      </c>
      <c r="Q2186" s="486" t="s">
        <v>5859</v>
      </c>
      <c r="R2186" s="486" t="s">
        <v>5850</v>
      </c>
      <c r="S2186" s="486"/>
      <c r="U2186" s="486" t="s">
        <v>1812</v>
      </c>
      <c r="V2186" s="170"/>
      <c r="W2186" s="138"/>
      <c r="X2186" s="258">
        <v>6</v>
      </c>
      <c r="Y2186" s="138"/>
      <c r="Z2186" s="170"/>
      <c r="AA2186" s="485">
        <v>0.1</v>
      </c>
      <c r="AB2186" s="233">
        <v>11000000</v>
      </c>
      <c r="AC2186" s="580"/>
      <c r="AD2186" s="1484"/>
      <c r="AE2186" s="1484"/>
      <c r="AF2186" s="1484"/>
      <c r="AG2186" s="2129" t="s">
        <v>5619</v>
      </c>
      <c r="AH2186" s="486"/>
      <c r="AI2186" s="1473" t="s">
        <v>3030</v>
      </c>
      <c r="AJ2186" s="2143" t="s">
        <v>5861</v>
      </c>
      <c r="AK2186" s="486"/>
      <c r="AL2186" s="486"/>
      <c r="AM2186" s="486"/>
      <c r="AN2186" s="486"/>
      <c r="AO2186" s="1474"/>
      <c r="AP2186" s="486"/>
      <c r="AQ2186" s="1475"/>
      <c r="AR2186" s="1274"/>
      <c r="AS2186" s="486"/>
      <c r="AT2186" s="486"/>
      <c r="AU2186" s="486"/>
    </row>
    <row r="2187" spans="1:47" x14ac:dyDescent="0.2">
      <c r="C2187" s="2727" t="s">
        <v>5862</v>
      </c>
      <c r="D2187" s="2727"/>
      <c r="E2187" s="2727"/>
      <c r="F2187" s="2727"/>
      <c r="G2187" s="2727"/>
      <c r="H2187" s="2727"/>
    </row>
    <row r="2188" spans="1:47" s="584" customFormat="1" ht="16" x14ac:dyDescent="0.2">
      <c r="A2188" s="144"/>
      <c r="B2188" s="2144" t="s">
        <v>5863</v>
      </c>
      <c r="C2188" s="976"/>
      <c r="D2188" s="1990"/>
      <c r="E2188" s="486" t="s">
        <v>328</v>
      </c>
      <c r="F2188" s="1589" t="s">
        <v>4575</v>
      </c>
      <c r="G2188" s="138">
        <v>54270684</v>
      </c>
      <c r="H2188" s="579" t="s">
        <v>5865</v>
      </c>
      <c r="I2188" s="1784"/>
      <c r="J2188" s="1784"/>
      <c r="K2188" s="1784"/>
      <c r="L2188" s="1784"/>
      <c r="M2188" s="1784"/>
      <c r="N2188" s="579"/>
      <c r="O2188" s="486">
        <v>1558</v>
      </c>
      <c r="P2188" s="1472">
        <v>44592</v>
      </c>
      <c r="Q2188" s="486" t="s">
        <v>5864</v>
      </c>
      <c r="R2188" s="486" t="s">
        <v>5859</v>
      </c>
      <c r="S2188" s="486"/>
      <c r="U2188" s="486" t="s">
        <v>1812</v>
      </c>
      <c r="V2188" s="170"/>
      <c r="W2188" s="138"/>
      <c r="X2188" s="258">
        <v>6</v>
      </c>
      <c r="Y2188" s="138"/>
      <c r="Z2188" s="170"/>
      <c r="AA2188" s="485">
        <v>0.1</v>
      </c>
      <c r="AB2188" s="233">
        <v>11000000</v>
      </c>
      <c r="AC2188" s="580"/>
      <c r="AD2188" s="1484"/>
      <c r="AE2188" s="1484"/>
      <c r="AF2188" s="1484"/>
      <c r="AG2188" s="2129" t="s">
        <v>5619</v>
      </c>
      <c r="AH2188" s="486"/>
      <c r="AI2188" s="1473" t="s">
        <v>3030</v>
      </c>
      <c r="AJ2188" s="2143" t="s">
        <v>5872</v>
      </c>
      <c r="AK2188" s="486"/>
      <c r="AL2188" s="486"/>
      <c r="AM2188" s="486"/>
      <c r="AN2188" s="486"/>
      <c r="AO2188" s="1474"/>
      <c r="AP2188" s="486"/>
      <c r="AQ2188" s="1475"/>
      <c r="AR2188" s="1274"/>
      <c r="AS2188" s="486"/>
      <c r="AT2188" s="486"/>
      <c r="AU2188" s="486"/>
    </row>
    <row r="2189" spans="1:47" s="584" customFormat="1" ht="16" x14ac:dyDescent="0.2">
      <c r="A2189" s="144"/>
      <c r="B2189" s="2144" t="s">
        <v>5001</v>
      </c>
      <c r="C2189" s="2145"/>
      <c r="D2189" s="1990"/>
      <c r="E2189" s="486" t="s">
        <v>328</v>
      </c>
      <c r="F2189" s="1589" t="s">
        <v>4575</v>
      </c>
      <c r="G2189" s="138">
        <v>54308586</v>
      </c>
      <c r="H2189" s="579" t="s">
        <v>5867</v>
      </c>
      <c r="I2189" s="1784"/>
      <c r="J2189" s="1784"/>
      <c r="K2189" s="1784"/>
      <c r="L2189" s="1784"/>
      <c r="M2189" s="1784"/>
      <c r="N2189" s="579"/>
      <c r="O2189" s="486">
        <v>1559</v>
      </c>
      <c r="P2189" s="1472">
        <v>44593</v>
      </c>
      <c r="Q2189" s="486" t="s">
        <v>5866</v>
      </c>
      <c r="R2189" s="486" t="s">
        <v>5864</v>
      </c>
      <c r="S2189" s="486"/>
      <c r="U2189" s="486" t="s">
        <v>1812</v>
      </c>
      <c r="V2189" s="170"/>
      <c r="W2189" s="138"/>
      <c r="X2189" s="258">
        <v>6</v>
      </c>
      <c r="Y2189" s="138"/>
      <c r="Z2189" s="170"/>
      <c r="AA2189" s="485">
        <v>0.1</v>
      </c>
      <c r="AB2189" s="485">
        <v>11000000</v>
      </c>
      <c r="AC2189" s="580"/>
      <c r="AD2189" s="1484"/>
      <c r="AE2189" s="1484"/>
      <c r="AF2189" s="1484"/>
      <c r="AG2189" s="2129" t="s">
        <v>5619</v>
      </c>
      <c r="AH2189" s="486"/>
      <c r="AI2189" s="1473" t="s">
        <v>3030</v>
      </c>
      <c r="AJ2189" s="2143" t="s">
        <v>5873</v>
      </c>
      <c r="AK2189" s="486"/>
      <c r="AL2189" s="486"/>
      <c r="AM2189" s="486"/>
      <c r="AN2189" s="486"/>
      <c r="AO2189" s="1474"/>
      <c r="AP2189" s="486"/>
      <c r="AQ2189" s="1475"/>
      <c r="AR2189" s="1274"/>
      <c r="AS2189" s="486"/>
      <c r="AT2189" s="486"/>
      <c r="AU2189" s="486"/>
    </row>
    <row r="2190" spans="1:47" s="584" customFormat="1" ht="16" x14ac:dyDescent="0.2">
      <c r="A2190" s="144"/>
      <c r="B2190" s="2144"/>
      <c r="C2190" s="2145"/>
      <c r="D2190" s="1990"/>
      <c r="E2190" s="486" t="s">
        <v>328</v>
      </c>
      <c r="F2190" s="1589" t="s">
        <v>4575</v>
      </c>
      <c r="G2190" s="138">
        <v>54308469</v>
      </c>
      <c r="H2190" s="579" t="s">
        <v>5869</v>
      </c>
      <c r="I2190" s="1784" t="s">
        <v>5490</v>
      </c>
      <c r="J2190" s="1784"/>
      <c r="K2190" s="1784"/>
      <c r="L2190" s="1784"/>
      <c r="M2190" s="1784"/>
      <c r="N2190" s="579"/>
      <c r="O2190" s="486">
        <v>1560</v>
      </c>
      <c r="P2190" s="1472">
        <v>44593</v>
      </c>
      <c r="Q2190" s="486" t="s">
        <v>5868</v>
      </c>
      <c r="R2190" s="486" t="s">
        <v>5866</v>
      </c>
      <c r="S2190" s="486"/>
      <c r="U2190" s="486" t="s">
        <v>1812</v>
      </c>
      <c r="V2190" s="170"/>
      <c r="W2190" s="138"/>
      <c r="X2190" s="258">
        <v>6</v>
      </c>
      <c r="Y2190" s="138"/>
      <c r="Z2190" s="170"/>
      <c r="AA2190" s="485">
        <v>0.1</v>
      </c>
      <c r="AB2190" s="485">
        <v>11000000</v>
      </c>
      <c r="AC2190" s="580"/>
      <c r="AD2190" s="1484"/>
      <c r="AE2190" s="1484"/>
      <c r="AF2190" s="1484"/>
      <c r="AG2190" s="2129" t="s">
        <v>5619</v>
      </c>
      <c r="AH2190" s="486"/>
      <c r="AI2190" s="1473" t="s">
        <v>3030</v>
      </c>
      <c r="AJ2190" s="2146" t="s">
        <v>5874</v>
      </c>
      <c r="AK2190" s="486"/>
      <c r="AL2190" s="486"/>
      <c r="AM2190" s="486"/>
      <c r="AN2190" s="486"/>
      <c r="AO2190" s="1474"/>
      <c r="AP2190" s="486"/>
      <c r="AQ2190" s="1475"/>
      <c r="AR2190" s="1274"/>
      <c r="AS2190" s="486"/>
      <c r="AT2190" s="486"/>
      <c r="AU2190" s="486"/>
    </row>
    <row r="2191" spans="1:47" s="584" customFormat="1" ht="16" x14ac:dyDescent="0.2">
      <c r="A2191" s="144"/>
      <c r="B2191" s="2144"/>
      <c r="C2191" s="2145"/>
      <c r="D2191" s="1990"/>
      <c r="E2191" s="486" t="s">
        <v>328</v>
      </c>
      <c r="F2191" s="1589" t="s">
        <v>4575</v>
      </c>
      <c r="G2191" s="138">
        <v>54308573</v>
      </c>
      <c r="H2191" s="579" t="s">
        <v>5871</v>
      </c>
      <c r="I2191" s="1784" t="s">
        <v>5490</v>
      </c>
      <c r="J2191" s="1784"/>
      <c r="K2191" s="1784"/>
      <c r="L2191" s="1784"/>
      <c r="M2191" s="1784"/>
      <c r="N2191" s="579"/>
      <c r="O2191" s="486">
        <v>1561</v>
      </c>
      <c r="P2191" s="1472">
        <v>44593</v>
      </c>
      <c r="Q2191" s="486" t="s">
        <v>5870</v>
      </c>
      <c r="R2191" s="486" t="s">
        <v>5864</v>
      </c>
      <c r="S2191" s="486"/>
      <c r="U2191" s="486" t="s">
        <v>1812</v>
      </c>
      <c r="V2191" s="170"/>
      <c r="W2191" s="138"/>
      <c r="X2191" s="258">
        <v>6</v>
      </c>
      <c r="Y2191" s="138"/>
      <c r="Z2191" s="170"/>
      <c r="AA2191" s="485">
        <v>0.1</v>
      </c>
      <c r="AB2191" s="485">
        <v>11000000</v>
      </c>
      <c r="AC2191" s="580"/>
      <c r="AD2191" s="1484"/>
      <c r="AE2191" s="1484"/>
      <c r="AF2191" s="1484"/>
      <c r="AG2191" s="2129" t="s">
        <v>5619</v>
      </c>
      <c r="AH2191" s="486"/>
      <c r="AI2191" s="1473" t="s">
        <v>3030</v>
      </c>
      <c r="AJ2191" s="2146" t="s">
        <v>5875</v>
      </c>
      <c r="AK2191" s="486"/>
      <c r="AL2191" s="486"/>
      <c r="AM2191" s="486"/>
      <c r="AN2191" s="486"/>
      <c r="AO2191" s="1474"/>
      <c r="AP2191" s="486"/>
      <c r="AQ2191" s="1475"/>
      <c r="AR2191" s="1274"/>
      <c r="AS2191" s="486"/>
      <c r="AT2191" s="486"/>
      <c r="AU2191" s="486"/>
    </row>
    <row r="2192" spans="1:47" s="584" customFormat="1" ht="16" x14ac:dyDescent="0.2">
      <c r="A2192" s="144"/>
      <c r="B2192" s="2144" t="s">
        <v>5882</v>
      </c>
      <c r="C2192" s="2145"/>
      <c r="D2192" s="1990"/>
      <c r="E2192" s="486" t="s">
        <v>328</v>
      </c>
      <c r="F2192" s="1589" t="s">
        <v>4575</v>
      </c>
      <c r="G2192" s="138">
        <v>54309859</v>
      </c>
      <c r="H2192" s="579" t="s">
        <v>5877</v>
      </c>
      <c r="I2192" s="1784"/>
      <c r="J2192" s="1784"/>
      <c r="K2192" s="1784"/>
      <c r="L2192" s="1784"/>
      <c r="M2192" s="1784"/>
      <c r="N2192" s="579"/>
      <c r="O2192" s="486">
        <v>1562</v>
      </c>
      <c r="P2192" s="1472">
        <v>44593</v>
      </c>
      <c r="Q2192" s="486" t="s">
        <v>5876</v>
      </c>
      <c r="R2192" s="486" t="s">
        <v>5866</v>
      </c>
      <c r="S2192" s="486"/>
      <c r="U2192" s="486" t="s">
        <v>5704</v>
      </c>
      <c r="V2192" s="170"/>
      <c r="W2192" s="138"/>
      <c r="X2192" s="258">
        <v>6</v>
      </c>
      <c r="Y2192" s="138"/>
      <c r="Z2192" s="170"/>
      <c r="AA2192" s="485">
        <v>0.1</v>
      </c>
      <c r="AB2192" s="485">
        <v>11000000</v>
      </c>
      <c r="AC2192" s="580"/>
      <c r="AD2192" s="1484"/>
      <c r="AE2192" s="1484"/>
      <c r="AF2192" s="1484"/>
      <c r="AG2192" s="2129" t="s">
        <v>5619</v>
      </c>
      <c r="AH2192" s="486"/>
      <c r="AI2192" s="1473" t="s">
        <v>3030</v>
      </c>
      <c r="AJ2192" s="2143" t="s">
        <v>5873</v>
      </c>
      <c r="AK2192" s="486"/>
      <c r="AL2192" s="486"/>
      <c r="AM2192" s="486"/>
      <c r="AN2192" s="486"/>
      <c r="AO2192" s="1474"/>
      <c r="AP2192" s="486"/>
      <c r="AQ2192" s="1475"/>
      <c r="AR2192" s="1274"/>
      <c r="AS2192" s="486"/>
      <c r="AT2192" s="486"/>
      <c r="AU2192" s="486"/>
    </row>
    <row r="2193" spans="1:47" s="584" customFormat="1" ht="16" x14ac:dyDescent="0.2">
      <c r="A2193" s="144"/>
      <c r="B2193" s="2144" t="s">
        <v>5881</v>
      </c>
      <c r="C2193" s="2145"/>
      <c r="D2193" s="1990"/>
      <c r="E2193" s="486" t="s">
        <v>328</v>
      </c>
      <c r="F2193" s="1589" t="s">
        <v>4575</v>
      </c>
      <c r="G2193" s="138">
        <v>54310140</v>
      </c>
      <c r="H2193" s="579" t="s">
        <v>5880</v>
      </c>
      <c r="I2193" s="1784"/>
      <c r="J2193" s="1784"/>
      <c r="K2193" s="1784"/>
      <c r="L2193" s="1784"/>
      <c r="M2193" s="1784"/>
      <c r="N2193" s="579"/>
      <c r="O2193" s="486">
        <v>1563</v>
      </c>
      <c r="P2193" s="1472">
        <v>44593</v>
      </c>
      <c r="Q2193" s="486" t="s">
        <v>5879</v>
      </c>
      <c r="R2193" s="486" t="s">
        <v>5866</v>
      </c>
      <c r="S2193" s="486"/>
      <c r="U2193" s="486" t="s">
        <v>1812</v>
      </c>
      <c r="V2193" s="170"/>
      <c r="W2193" s="138"/>
      <c r="X2193" s="258">
        <v>6</v>
      </c>
      <c r="Y2193" s="138"/>
      <c r="Z2193" s="170"/>
      <c r="AA2193" s="233">
        <v>0.02</v>
      </c>
      <c r="AB2193" s="233">
        <v>2200000</v>
      </c>
      <c r="AC2193" s="580"/>
      <c r="AD2193" s="1484"/>
      <c r="AE2193" s="1484"/>
      <c r="AF2193" s="1484"/>
      <c r="AG2193" s="2129" t="s">
        <v>5619</v>
      </c>
      <c r="AH2193" s="486"/>
      <c r="AI2193" s="1473" t="s">
        <v>3030</v>
      </c>
      <c r="AJ2193" s="2143" t="s">
        <v>5878</v>
      </c>
      <c r="AK2193" s="486"/>
      <c r="AL2193" s="486"/>
      <c r="AM2193" s="486"/>
      <c r="AN2193" s="486"/>
      <c r="AO2193" s="1474"/>
      <c r="AP2193" s="486"/>
      <c r="AQ2193" s="1475"/>
      <c r="AR2193" s="1274"/>
      <c r="AS2193" s="486"/>
      <c r="AT2193" s="486"/>
      <c r="AU2193" s="486"/>
    </row>
    <row r="2195" spans="1:47" s="584" customFormat="1" ht="16" x14ac:dyDescent="0.2">
      <c r="A2195" s="144"/>
      <c r="B2195" s="2144" t="s">
        <v>2252</v>
      </c>
      <c r="C2195" s="2665" t="s">
        <v>5952</v>
      </c>
      <c r="D2195" s="1990"/>
      <c r="E2195" s="486" t="s">
        <v>328</v>
      </c>
      <c r="F2195" s="1589" t="s">
        <v>4575</v>
      </c>
      <c r="G2195" s="138">
        <v>54341337</v>
      </c>
      <c r="H2195" s="579" t="s">
        <v>5884</v>
      </c>
      <c r="I2195" s="1784"/>
      <c r="J2195" s="1784"/>
      <c r="K2195" s="1784"/>
      <c r="L2195" s="1784"/>
      <c r="M2195" s="1784"/>
      <c r="N2195" s="579"/>
      <c r="O2195" s="486">
        <v>1564</v>
      </c>
      <c r="P2195" s="1472">
        <v>44594</v>
      </c>
      <c r="Q2195" s="486" t="s">
        <v>5883</v>
      </c>
      <c r="R2195" s="486" t="s">
        <v>5866</v>
      </c>
      <c r="S2195" s="486"/>
      <c r="U2195" s="486" t="s">
        <v>1812</v>
      </c>
      <c r="V2195" s="170"/>
      <c r="W2195" s="138"/>
      <c r="X2195" s="258">
        <v>6</v>
      </c>
      <c r="Y2195" s="138"/>
      <c r="Z2195" s="170"/>
      <c r="AA2195" s="233">
        <v>0.02</v>
      </c>
      <c r="AB2195" s="233">
        <v>2200000</v>
      </c>
      <c r="AC2195" s="580"/>
      <c r="AD2195" s="1484"/>
      <c r="AE2195" s="1484"/>
      <c r="AF2195" s="1484"/>
      <c r="AG2195" s="2129" t="s">
        <v>5619</v>
      </c>
      <c r="AH2195" s="486"/>
      <c r="AI2195" s="1473" t="s">
        <v>3030</v>
      </c>
      <c r="AJ2195" s="2142" t="s">
        <v>5905</v>
      </c>
      <c r="AK2195" s="486"/>
      <c r="AL2195" s="486"/>
      <c r="AM2195" s="486"/>
      <c r="AN2195" s="486"/>
      <c r="AO2195" s="1474"/>
      <c r="AP2195" s="486"/>
      <c r="AQ2195" s="1475"/>
      <c r="AR2195" s="1274"/>
      <c r="AS2195" s="486"/>
      <c r="AT2195" s="486"/>
      <c r="AU2195" s="486"/>
    </row>
    <row r="2196" spans="1:47" s="584" customFormat="1" ht="16" x14ac:dyDescent="0.2">
      <c r="A2196" s="144"/>
      <c r="B2196" s="2144" t="s">
        <v>925</v>
      </c>
      <c r="C2196" s="2666"/>
      <c r="D2196" s="1990"/>
      <c r="E2196" s="486" t="s">
        <v>328</v>
      </c>
      <c r="F2196" s="1589" t="s">
        <v>4575</v>
      </c>
      <c r="G2196" s="138">
        <v>54341708</v>
      </c>
      <c r="H2196" s="579" t="s">
        <v>5887</v>
      </c>
      <c r="I2196" s="1784"/>
      <c r="J2196" s="1784"/>
      <c r="K2196" s="1784"/>
      <c r="L2196" s="1784"/>
      <c r="M2196" s="1784"/>
      <c r="N2196" s="579"/>
      <c r="O2196" s="486">
        <f t="shared" ref="O2196:O2202" si="6">O2195+1</f>
        <v>1565</v>
      </c>
      <c r="P2196" s="1472">
        <v>44594</v>
      </c>
      <c r="Q2196" s="486" t="s">
        <v>5885</v>
      </c>
      <c r="R2196" s="486" t="s">
        <v>5883</v>
      </c>
      <c r="S2196" s="486"/>
      <c r="U2196" s="486" t="s">
        <v>1812</v>
      </c>
      <c r="V2196" s="170"/>
      <c r="W2196" s="138"/>
      <c r="X2196" s="258">
        <v>6</v>
      </c>
      <c r="Y2196" s="138"/>
      <c r="Z2196" s="170"/>
      <c r="AA2196" s="485">
        <v>0.02</v>
      </c>
      <c r="AB2196" s="485">
        <v>2200000</v>
      </c>
      <c r="AC2196" s="580"/>
      <c r="AD2196" s="1484"/>
      <c r="AE2196" s="1484"/>
      <c r="AF2196" s="1484"/>
      <c r="AG2196" s="2129" t="s">
        <v>5619</v>
      </c>
      <c r="AH2196" s="486"/>
      <c r="AI2196" s="1473" t="s">
        <v>3030</v>
      </c>
      <c r="AJ2196" s="2142" t="s">
        <v>5906</v>
      </c>
      <c r="AK2196" s="486"/>
      <c r="AL2196" s="486"/>
      <c r="AM2196" s="486"/>
      <c r="AN2196" s="486"/>
      <c r="AO2196" s="1474"/>
      <c r="AP2196" s="486"/>
      <c r="AQ2196" s="1475"/>
      <c r="AR2196" s="1274"/>
      <c r="AS2196" s="486"/>
      <c r="AT2196" s="486"/>
      <c r="AU2196" s="486"/>
    </row>
    <row r="2197" spans="1:47" s="584" customFormat="1" ht="16" x14ac:dyDescent="0.2">
      <c r="A2197" s="144"/>
      <c r="B2197" s="2144" t="s">
        <v>925</v>
      </c>
      <c r="C2197" s="2666"/>
      <c r="D2197" s="1990"/>
      <c r="E2197" s="486" t="s">
        <v>328</v>
      </c>
      <c r="F2197" s="1589" t="s">
        <v>4575</v>
      </c>
      <c r="G2197" s="138">
        <v>54341710</v>
      </c>
      <c r="H2197" s="579" t="s">
        <v>5888</v>
      </c>
      <c r="I2197" s="1784"/>
      <c r="J2197" s="1784"/>
      <c r="K2197" s="1784"/>
      <c r="L2197" s="1784"/>
      <c r="M2197" s="1784"/>
      <c r="N2197" s="579"/>
      <c r="O2197" s="486">
        <f t="shared" si="6"/>
        <v>1566</v>
      </c>
      <c r="P2197" s="1472">
        <v>44594</v>
      </c>
      <c r="Q2197" s="486" t="s">
        <v>5886</v>
      </c>
      <c r="R2197" s="486" t="s">
        <v>5883</v>
      </c>
      <c r="S2197" s="486"/>
      <c r="U2197" s="486" t="s">
        <v>1812</v>
      </c>
      <c r="V2197" s="170"/>
      <c r="W2197" s="138"/>
      <c r="X2197" s="258">
        <v>6</v>
      </c>
      <c r="Y2197" s="138"/>
      <c r="Z2197" s="170"/>
      <c r="AA2197" s="485">
        <v>0.02</v>
      </c>
      <c r="AB2197" s="485">
        <v>2200000</v>
      </c>
      <c r="AC2197" s="580"/>
      <c r="AD2197" s="1484"/>
      <c r="AE2197" s="1484"/>
      <c r="AF2197" s="1484"/>
      <c r="AG2197" s="2129" t="s">
        <v>5619</v>
      </c>
      <c r="AH2197" s="486"/>
      <c r="AI2197" s="1473" t="s">
        <v>3030</v>
      </c>
      <c r="AJ2197" s="2142" t="s">
        <v>5907</v>
      </c>
      <c r="AK2197" s="486"/>
      <c r="AL2197" s="486"/>
      <c r="AM2197" s="486"/>
      <c r="AN2197" s="486"/>
      <c r="AO2197" s="1474"/>
      <c r="AP2197" s="486"/>
      <c r="AQ2197" s="1475"/>
      <c r="AR2197" s="1274"/>
      <c r="AS2197" s="486"/>
      <c r="AT2197" s="486"/>
      <c r="AU2197" s="486"/>
    </row>
    <row r="2198" spans="1:47" s="584" customFormat="1" ht="16" x14ac:dyDescent="0.2">
      <c r="A2198" s="144"/>
      <c r="B2198" s="2144" t="s">
        <v>925</v>
      </c>
      <c r="C2198" s="2666"/>
      <c r="D2198" s="1990"/>
      <c r="E2198" s="486" t="s">
        <v>328</v>
      </c>
      <c r="F2198" s="1589" t="s">
        <v>4575</v>
      </c>
      <c r="G2198" s="138">
        <v>54341712</v>
      </c>
      <c r="H2198" s="579" t="s">
        <v>5897</v>
      </c>
      <c r="I2198" s="1784"/>
      <c r="J2198" s="1784"/>
      <c r="K2198" s="1784"/>
      <c r="L2198" s="1784"/>
      <c r="M2198" s="1784"/>
      <c r="N2198" s="579"/>
      <c r="O2198" s="486">
        <f t="shared" si="6"/>
        <v>1567</v>
      </c>
      <c r="P2198" s="1472">
        <v>44594</v>
      </c>
      <c r="Q2198" s="486" t="s">
        <v>5889</v>
      </c>
      <c r="R2198" s="486" t="s">
        <v>5883</v>
      </c>
      <c r="S2198" s="486"/>
      <c r="U2198" s="486" t="s">
        <v>1812</v>
      </c>
      <c r="V2198" s="170"/>
      <c r="W2198" s="138"/>
      <c r="X2198" s="258">
        <v>6</v>
      </c>
      <c r="Y2198" s="138"/>
      <c r="Z2198" s="170"/>
      <c r="AA2198" s="485">
        <v>0.02</v>
      </c>
      <c r="AB2198" s="485">
        <v>2200000</v>
      </c>
      <c r="AC2198" s="580"/>
      <c r="AD2198" s="1484"/>
      <c r="AE2198" s="1484"/>
      <c r="AF2198" s="1484"/>
      <c r="AG2198" s="2129" t="s">
        <v>5619</v>
      </c>
      <c r="AH2198" s="486"/>
      <c r="AI2198" s="1473" t="s">
        <v>3030</v>
      </c>
      <c r="AJ2198" s="2142" t="s">
        <v>5908</v>
      </c>
      <c r="AK2198" s="486"/>
      <c r="AL2198" s="486"/>
      <c r="AM2198" s="486"/>
      <c r="AN2198" s="486"/>
      <c r="AO2198" s="1474"/>
      <c r="AP2198" s="486"/>
      <c r="AQ2198" s="1475"/>
      <c r="AR2198" s="1274"/>
      <c r="AS2198" s="486"/>
      <c r="AT2198" s="486"/>
      <c r="AU2198" s="486"/>
    </row>
    <row r="2199" spans="1:47" s="584" customFormat="1" ht="16" x14ac:dyDescent="0.2">
      <c r="A2199" s="144"/>
      <c r="B2199" s="2144" t="s">
        <v>925</v>
      </c>
      <c r="C2199" s="2666"/>
      <c r="D2199" s="1990"/>
      <c r="E2199" s="486" t="s">
        <v>328</v>
      </c>
      <c r="F2199" s="1589" t="s">
        <v>4575</v>
      </c>
      <c r="G2199" s="138">
        <v>54341714</v>
      </c>
      <c r="H2199" s="579" t="s">
        <v>5898</v>
      </c>
      <c r="I2199" s="1784"/>
      <c r="J2199" s="1784"/>
      <c r="K2199" s="1784"/>
      <c r="L2199" s="1784"/>
      <c r="M2199" s="1784"/>
      <c r="N2199" s="579"/>
      <c r="O2199" s="486">
        <f t="shared" si="6"/>
        <v>1568</v>
      </c>
      <c r="P2199" s="1472">
        <v>44594</v>
      </c>
      <c r="Q2199" s="486" t="s">
        <v>5890</v>
      </c>
      <c r="R2199" s="486" t="s">
        <v>5883</v>
      </c>
      <c r="S2199" s="486"/>
      <c r="U2199" s="486" t="s">
        <v>1812</v>
      </c>
      <c r="V2199" s="170"/>
      <c r="W2199" s="138"/>
      <c r="X2199" s="258">
        <v>6</v>
      </c>
      <c r="Y2199" s="138"/>
      <c r="Z2199" s="170"/>
      <c r="AA2199" s="485">
        <v>0.02</v>
      </c>
      <c r="AB2199" s="485">
        <v>2200000</v>
      </c>
      <c r="AC2199" s="580"/>
      <c r="AD2199" s="1484"/>
      <c r="AE2199" s="1484"/>
      <c r="AF2199" s="1484"/>
      <c r="AG2199" s="2129" t="s">
        <v>5619</v>
      </c>
      <c r="AH2199" s="486"/>
      <c r="AI2199" s="1473" t="s">
        <v>3030</v>
      </c>
      <c r="AJ2199" s="2142" t="s">
        <v>5909</v>
      </c>
      <c r="AK2199" s="486"/>
      <c r="AL2199" s="486"/>
      <c r="AM2199" s="486"/>
      <c r="AN2199" s="486"/>
      <c r="AO2199" s="1474"/>
      <c r="AP2199" s="486"/>
      <c r="AQ2199" s="1475"/>
      <c r="AR2199" s="1274"/>
      <c r="AS2199" s="486"/>
      <c r="AT2199" s="486"/>
      <c r="AU2199" s="486"/>
    </row>
    <row r="2200" spans="1:47" s="584" customFormat="1" ht="16" x14ac:dyDescent="0.2">
      <c r="A2200" s="144"/>
      <c r="B2200" s="2144" t="s">
        <v>5852</v>
      </c>
      <c r="C2200" s="2666"/>
      <c r="D2200" s="1990"/>
      <c r="E2200" s="486" t="s">
        <v>328</v>
      </c>
      <c r="F2200" s="1589" t="s">
        <v>4575</v>
      </c>
      <c r="G2200" s="138">
        <v>54343604</v>
      </c>
      <c r="H2200" s="579" t="s">
        <v>5899</v>
      </c>
      <c r="I2200" s="1784"/>
      <c r="J2200" s="1784"/>
      <c r="K2200" s="1784"/>
      <c r="L2200" s="1784"/>
      <c r="M2200" s="1784"/>
      <c r="N2200" s="579"/>
      <c r="O2200" s="486">
        <f t="shared" si="6"/>
        <v>1569</v>
      </c>
      <c r="P2200" s="1472">
        <v>44594</v>
      </c>
      <c r="Q2200" s="486" t="s">
        <v>5891</v>
      </c>
      <c r="R2200" s="486" t="s">
        <v>5883</v>
      </c>
      <c r="S2200" s="486"/>
      <c r="U2200" s="486" t="s">
        <v>1812</v>
      </c>
      <c r="V2200" s="170"/>
      <c r="W2200" s="138"/>
      <c r="X2200" s="258">
        <v>6</v>
      </c>
      <c r="Y2200" s="138"/>
      <c r="Z2200" s="170"/>
      <c r="AA2200" s="485">
        <v>0.02</v>
      </c>
      <c r="AB2200" s="485">
        <v>2200000</v>
      </c>
      <c r="AC2200" s="580"/>
      <c r="AD2200" s="1484"/>
      <c r="AE2200" s="1484"/>
      <c r="AF2200" s="1484"/>
      <c r="AG2200" s="2129" t="s">
        <v>5619</v>
      </c>
      <c r="AH2200" s="486"/>
      <c r="AI2200" s="1473" t="s">
        <v>3030</v>
      </c>
      <c r="AJ2200" s="2142" t="s">
        <v>5910</v>
      </c>
      <c r="AK2200" s="486"/>
      <c r="AL2200" s="486"/>
      <c r="AM2200" s="486"/>
      <c r="AN2200" s="486"/>
      <c r="AO2200" s="1474"/>
      <c r="AP2200" s="486"/>
      <c r="AQ2200" s="1475"/>
      <c r="AR2200" s="1274"/>
      <c r="AS2200" s="486"/>
      <c r="AT2200" s="486"/>
      <c r="AU2200" s="486"/>
    </row>
    <row r="2201" spans="1:47" s="584" customFormat="1" ht="16" x14ac:dyDescent="0.2">
      <c r="A2201" s="144"/>
      <c r="B2201" s="2144" t="s">
        <v>2267</v>
      </c>
      <c r="C2201" s="2666"/>
      <c r="D2201" s="1990"/>
      <c r="E2201" s="486" t="s">
        <v>328</v>
      </c>
      <c r="F2201" s="1589" t="s">
        <v>4575</v>
      </c>
      <c r="G2201" s="138">
        <v>54343606</v>
      </c>
      <c r="H2201" s="579" t="s">
        <v>5900</v>
      </c>
      <c r="I2201" s="1784"/>
      <c r="J2201" s="1784"/>
      <c r="K2201" s="1784"/>
      <c r="L2201" s="1784"/>
      <c r="M2201" s="1784"/>
      <c r="N2201" s="579"/>
      <c r="O2201" s="486">
        <f t="shared" si="6"/>
        <v>1570</v>
      </c>
      <c r="P2201" s="1472">
        <v>44594</v>
      </c>
      <c r="Q2201" s="486" t="s">
        <v>5892</v>
      </c>
      <c r="R2201" s="486" t="s">
        <v>5883</v>
      </c>
      <c r="S2201" s="486"/>
      <c r="U2201" s="486" t="s">
        <v>1812</v>
      </c>
      <c r="V2201" s="170"/>
      <c r="W2201" s="138"/>
      <c r="X2201" s="258">
        <v>6</v>
      </c>
      <c r="Y2201" s="138"/>
      <c r="Z2201" s="170"/>
      <c r="AA2201" s="485">
        <v>0.02</v>
      </c>
      <c r="AB2201" s="485">
        <v>2200000</v>
      </c>
      <c r="AC2201" s="580"/>
      <c r="AD2201" s="1484"/>
      <c r="AE2201" s="1484"/>
      <c r="AF2201" s="1484"/>
      <c r="AG2201" s="2129" t="s">
        <v>5619</v>
      </c>
      <c r="AH2201" s="486"/>
      <c r="AI2201" s="1473" t="s">
        <v>3030</v>
      </c>
      <c r="AJ2201" s="2142" t="s">
        <v>5911</v>
      </c>
      <c r="AK2201" s="486"/>
      <c r="AL2201" s="486"/>
      <c r="AM2201" s="486"/>
      <c r="AN2201" s="486"/>
      <c r="AO2201" s="1474"/>
      <c r="AP2201" s="486"/>
      <c r="AQ2201" s="1475"/>
      <c r="AR2201" s="1274"/>
      <c r="AS2201" s="486"/>
      <c r="AT2201" s="486"/>
      <c r="AU2201" s="486"/>
    </row>
    <row r="2202" spans="1:47" s="584" customFormat="1" ht="16" x14ac:dyDescent="0.2">
      <c r="A2202" s="144"/>
      <c r="B2202" s="2144"/>
      <c r="C2202" s="2666"/>
      <c r="D2202" s="1990"/>
      <c r="E2202" s="486" t="s">
        <v>328</v>
      </c>
      <c r="F2202" s="1589" t="s">
        <v>4575</v>
      </c>
      <c r="G2202" s="138">
        <v>54347437</v>
      </c>
      <c r="H2202" s="579" t="s">
        <v>5901</v>
      </c>
      <c r="I2202" s="1784"/>
      <c r="J2202" s="1784"/>
      <c r="K2202" s="1784"/>
      <c r="L2202" s="1784"/>
      <c r="M2202" s="1784"/>
      <c r="N2202" s="579"/>
      <c r="O2202" s="486">
        <f t="shared" si="6"/>
        <v>1571</v>
      </c>
      <c r="P2202" s="1472">
        <v>44594</v>
      </c>
      <c r="Q2202" s="486" t="s">
        <v>5893</v>
      </c>
      <c r="R2202" s="486" t="s">
        <v>5883</v>
      </c>
      <c r="S2202" s="486"/>
      <c r="U2202" s="486" t="s">
        <v>1812</v>
      </c>
      <c r="V2202" s="170"/>
      <c r="W2202" s="138"/>
      <c r="X2202" s="258">
        <v>6</v>
      </c>
      <c r="Y2202" s="138"/>
      <c r="Z2202" s="170"/>
      <c r="AA2202" s="485">
        <v>0.02</v>
      </c>
      <c r="AB2202" s="485">
        <v>2200000</v>
      </c>
      <c r="AC2202" s="580"/>
      <c r="AD2202" s="1484"/>
      <c r="AE2202" s="1484"/>
      <c r="AF2202" s="1484"/>
      <c r="AG2202" s="2129" t="s">
        <v>5619</v>
      </c>
      <c r="AH2202" s="486"/>
      <c r="AI2202" s="1473" t="s">
        <v>3030</v>
      </c>
      <c r="AJ2202" s="2142" t="s">
        <v>5912</v>
      </c>
      <c r="AK2202" s="486"/>
      <c r="AL2202" s="486"/>
      <c r="AM2202" s="486"/>
      <c r="AN2202" s="486"/>
      <c r="AO2202" s="1474"/>
      <c r="AP2202" s="486"/>
      <c r="AQ2202" s="1475"/>
      <c r="AR2202" s="1274"/>
      <c r="AS2202" s="486"/>
      <c r="AT2202" s="486"/>
      <c r="AU2202" s="486"/>
    </row>
    <row r="2203" spans="1:47" s="584" customFormat="1" ht="16" x14ac:dyDescent="0.2">
      <c r="A2203" s="144"/>
      <c r="B2203" s="2144"/>
      <c r="C2203" s="2667"/>
      <c r="D2203" s="1990"/>
      <c r="E2203" s="486" t="s">
        <v>328</v>
      </c>
      <c r="F2203" s="1589" t="s">
        <v>4575</v>
      </c>
      <c r="G2203" s="138">
        <v>54375972</v>
      </c>
      <c r="H2203" s="579" t="s">
        <v>5942</v>
      </c>
      <c r="I2203" s="1784"/>
      <c r="J2203" s="1784"/>
      <c r="K2203" s="1784"/>
      <c r="L2203" s="1784"/>
      <c r="M2203" s="1784"/>
      <c r="N2203" s="579"/>
      <c r="O2203" s="486">
        <v>1588</v>
      </c>
      <c r="P2203" s="1472">
        <v>44595</v>
      </c>
      <c r="Q2203" s="486" t="s">
        <v>5941</v>
      </c>
      <c r="R2203" s="486" t="s">
        <v>5883</v>
      </c>
      <c r="S2203" s="486"/>
      <c r="U2203" s="486" t="s">
        <v>1812</v>
      </c>
      <c r="V2203" s="170"/>
      <c r="W2203" s="138"/>
      <c r="X2203" s="258">
        <v>6</v>
      </c>
      <c r="Y2203" s="138"/>
      <c r="Z2203" s="170"/>
      <c r="AA2203" s="485">
        <v>0.02</v>
      </c>
      <c r="AB2203" s="485">
        <v>2200000</v>
      </c>
      <c r="AC2203" s="580"/>
      <c r="AD2203" s="1484"/>
      <c r="AE2203" s="1484"/>
      <c r="AF2203" s="1484"/>
      <c r="AG2203" s="2129" t="s">
        <v>5619</v>
      </c>
      <c r="AH2203" s="486"/>
      <c r="AI2203" s="1473" t="s">
        <v>3030</v>
      </c>
      <c r="AJ2203" s="2142" t="s">
        <v>5943</v>
      </c>
      <c r="AK2203" s="486"/>
      <c r="AL2203" s="486"/>
      <c r="AM2203" s="486"/>
      <c r="AN2203" s="486"/>
      <c r="AO2203" s="1474"/>
      <c r="AP2203" s="486"/>
      <c r="AQ2203" s="1475"/>
      <c r="AR2203" s="1274"/>
      <c r="AS2203" s="486"/>
      <c r="AT2203" s="486"/>
      <c r="AU2203" s="486"/>
    </row>
    <row r="2205" spans="1:47" s="209" customFormat="1" ht="16" x14ac:dyDescent="0.2">
      <c r="A2205" s="105"/>
      <c r="B2205" s="2147" t="s">
        <v>2252</v>
      </c>
      <c r="C2205" s="2728" t="s">
        <v>5951</v>
      </c>
      <c r="D2205" s="1991"/>
      <c r="E2205" s="210" t="s">
        <v>328</v>
      </c>
      <c r="F2205" s="1591" t="s">
        <v>4575</v>
      </c>
      <c r="G2205" s="139">
        <v>54355082</v>
      </c>
      <c r="H2205" s="211" t="s">
        <v>5902</v>
      </c>
      <c r="I2205" s="2149"/>
      <c r="J2205" s="2149"/>
      <c r="K2205" s="2149"/>
      <c r="L2205" s="2149"/>
      <c r="M2205" s="2149"/>
      <c r="N2205" s="211"/>
      <c r="O2205" s="210">
        <v>1572</v>
      </c>
      <c r="P2205" s="215">
        <v>44594</v>
      </c>
      <c r="Q2205" s="210" t="s">
        <v>5894</v>
      </c>
      <c r="R2205" s="210" t="s">
        <v>5883</v>
      </c>
      <c r="S2205" s="210"/>
      <c r="U2205" s="210" t="s">
        <v>1812</v>
      </c>
      <c r="V2205" s="297"/>
      <c r="W2205" s="139"/>
      <c r="X2205" s="260">
        <v>6</v>
      </c>
      <c r="Y2205" s="139"/>
      <c r="Z2205" s="297"/>
      <c r="AA2205" s="326">
        <v>0.02</v>
      </c>
      <c r="AB2205" s="326">
        <v>2200000</v>
      </c>
      <c r="AC2205" s="573"/>
      <c r="AD2205" s="610"/>
      <c r="AE2205" s="610"/>
      <c r="AF2205" s="610"/>
      <c r="AG2205" s="2127" t="s">
        <v>5619</v>
      </c>
      <c r="AH2205" s="210"/>
      <c r="AI2205" s="1572" t="s">
        <v>3030</v>
      </c>
      <c r="AJ2205" s="2088" t="s">
        <v>5923</v>
      </c>
      <c r="AK2205" s="210"/>
      <c r="AL2205" s="210"/>
      <c r="AM2205" s="210"/>
      <c r="AN2205" s="210"/>
      <c r="AO2205" s="213"/>
      <c r="AP2205" s="210"/>
      <c r="AQ2205" s="214"/>
      <c r="AR2205" s="212"/>
      <c r="AS2205" s="210"/>
      <c r="AT2205" s="210"/>
      <c r="AU2205" s="210"/>
    </row>
    <row r="2206" spans="1:47" s="209" customFormat="1" ht="16" x14ac:dyDescent="0.2">
      <c r="A2206" s="105"/>
      <c r="B2206" s="2147" t="s">
        <v>925</v>
      </c>
      <c r="C2206" s="2729"/>
      <c r="D2206" s="1991"/>
      <c r="E2206" s="210" t="s">
        <v>328</v>
      </c>
      <c r="F2206" s="1591" t="s">
        <v>4575</v>
      </c>
      <c r="G2206" s="139">
        <v>54355083</v>
      </c>
      <c r="H2206" s="211" t="s">
        <v>5903</v>
      </c>
      <c r="I2206" s="2149"/>
      <c r="J2206" s="2149"/>
      <c r="K2206" s="2149"/>
      <c r="L2206" s="2149"/>
      <c r="M2206" s="2149"/>
      <c r="N2206" s="211"/>
      <c r="O2206" s="210">
        <v>1573</v>
      </c>
      <c r="P2206" s="215">
        <v>44594</v>
      </c>
      <c r="Q2206" s="210" t="s">
        <v>5895</v>
      </c>
      <c r="R2206" s="210" t="s">
        <v>5885</v>
      </c>
      <c r="S2206" s="210"/>
      <c r="U2206" s="210" t="s">
        <v>1812</v>
      </c>
      <c r="V2206" s="297"/>
      <c r="W2206" s="139"/>
      <c r="X2206" s="260">
        <v>6</v>
      </c>
      <c r="Y2206" s="139"/>
      <c r="Z2206" s="297"/>
      <c r="AA2206" s="298">
        <v>0.02</v>
      </c>
      <c r="AB2206" s="298">
        <v>2200000</v>
      </c>
      <c r="AC2206" s="573"/>
      <c r="AD2206" s="610"/>
      <c r="AE2206" s="610"/>
      <c r="AF2206" s="610"/>
      <c r="AG2206" s="2127" t="s">
        <v>5619</v>
      </c>
      <c r="AH2206" s="210"/>
      <c r="AI2206" s="1572" t="s">
        <v>3030</v>
      </c>
      <c r="AJ2206" s="2088" t="s">
        <v>5906</v>
      </c>
      <c r="AK2206" s="210"/>
      <c r="AL2206" s="210"/>
      <c r="AM2206" s="210"/>
      <c r="AN2206" s="210"/>
      <c r="AO2206" s="213"/>
      <c r="AP2206" s="210"/>
      <c r="AQ2206" s="214"/>
      <c r="AR2206" s="212"/>
      <c r="AS2206" s="210"/>
      <c r="AT2206" s="210"/>
      <c r="AU2206" s="210"/>
    </row>
    <row r="2207" spans="1:47" s="209" customFormat="1" ht="16" x14ac:dyDescent="0.2">
      <c r="A2207" s="105"/>
      <c r="B2207" s="2147" t="s">
        <v>925</v>
      </c>
      <c r="C2207" s="2729"/>
      <c r="D2207" s="1991"/>
      <c r="E2207" s="210" t="s">
        <v>328</v>
      </c>
      <c r="F2207" s="1591" t="s">
        <v>4575</v>
      </c>
      <c r="G2207" s="139">
        <v>54355084</v>
      </c>
      <c r="H2207" s="211" t="s">
        <v>5904</v>
      </c>
      <c r="I2207" s="2149"/>
      <c r="J2207" s="2149"/>
      <c r="K2207" s="2149"/>
      <c r="L2207" s="2149"/>
      <c r="M2207" s="2149"/>
      <c r="N2207" s="211"/>
      <c r="O2207" s="210">
        <f t="shared" ref="O2207:O2212" si="7">O2206+1</f>
        <v>1574</v>
      </c>
      <c r="P2207" s="215">
        <v>44594</v>
      </c>
      <c r="Q2207" s="210" t="s">
        <v>5896</v>
      </c>
      <c r="R2207" s="210" t="s">
        <v>5886</v>
      </c>
      <c r="S2207" s="210"/>
      <c r="U2207" s="210" t="s">
        <v>1812</v>
      </c>
      <c r="V2207" s="297"/>
      <c r="W2207" s="139"/>
      <c r="X2207" s="260">
        <v>6</v>
      </c>
      <c r="Y2207" s="139"/>
      <c r="Z2207" s="297"/>
      <c r="AA2207" s="298">
        <v>0.02</v>
      </c>
      <c r="AB2207" s="298">
        <v>2200000</v>
      </c>
      <c r="AC2207" s="573"/>
      <c r="AD2207" s="610"/>
      <c r="AE2207" s="610"/>
      <c r="AF2207" s="610"/>
      <c r="AG2207" s="2127" t="s">
        <v>5619</v>
      </c>
      <c r="AH2207" s="210"/>
      <c r="AI2207" s="1572" t="s">
        <v>3030</v>
      </c>
      <c r="AJ2207" s="2088" t="s">
        <v>5907</v>
      </c>
      <c r="AK2207" s="210"/>
      <c r="AL2207" s="210"/>
      <c r="AM2207" s="210"/>
      <c r="AN2207" s="210"/>
      <c r="AO2207" s="213"/>
      <c r="AP2207" s="210"/>
      <c r="AQ2207" s="214"/>
      <c r="AR2207" s="212"/>
      <c r="AS2207" s="210"/>
      <c r="AT2207" s="210"/>
      <c r="AU2207" s="210"/>
    </row>
    <row r="2208" spans="1:47" s="209" customFormat="1" ht="16" x14ac:dyDescent="0.2">
      <c r="A2208" s="105"/>
      <c r="B2208" s="2147" t="s">
        <v>925</v>
      </c>
      <c r="C2208" s="2729"/>
      <c r="D2208" s="1991"/>
      <c r="E2208" s="210" t="s">
        <v>328</v>
      </c>
      <c r="F2208" s="1591" t="s">
        <v>4575</v>
      </c>
      <c r="G2208" s="139">
        <v>54355085</v>
      </c>
      <c r="H2208" s="211" t="s">
        <v>5918</v>
      </c>
      <c r="I2208" s="2149"/>
      <c r="J2208" s="2149"/>
      <c r="K2208" s="2149"/>
      <c r="L2208" s="2149"/>
      <c r="M2208" s="2149"/>
      <c r="N2208" s="211"/>
      <c r="O2208" s="210">
        <f t="shared" si="7"/>
        <v>1575</v>
      </c>
      <c r="P2208" s="215">
        <v>44594</v>
      </c>
      <c r="Q2208" s="210" t="s">
        <v>5913</v>
      </c>
      <c r="R2208" s="210" t="s">
        <v>5889</v>
      </c>
      <c r="S2208" s="210"/>
      <c r="U2208" s="210" t="s">
        <v>1812</v>
      </c>
      <c r="V2208" s="297"/>
      <c r="W2208" s="139"/>
      <c r="X2208" s="260">
        <v>6</v>
      </c>
      <c r="Y2208" s="139"/>
      <c r="Z2208" s="297"/>
      <c r="AA2208" s="298">
        <v>0.02</v>
      </c>
      <c r="AB2208" s="298">
        <v>2200000</v>
      </c>
      <c r="AC2208" s="573"/>
      <c r="AD2208" s="610"/>
      <c r="AE2208" s="610"/>
      <c r="AF2208" s="610"/>
      <c r="AG2208" s="2127" t="s">
        <v>5619</v>
      </c>
      <c r="AH2208" s="210"/>
      <c r="AI2208" s="1572" t="s">
        <v>3030</v>
      </c>
      <c r="AJ2208" s="2088" t="s">
        <v>5908</v>
      </c>
      <c r="AK2208" s="210"/>
      <c r="AL2208" s="210"/>
      <c r="AM2208" s="210"/>
      <c r="AN2208" s="210"/>
      <c r="AO2208" s="213"/>
      <c r="AP2208" s="210"/>
      <c r="AQ2208" s="214"/>
      <c r="AR2208" s="212"/>
      <c r="AS2208" s="210"/>
      <c r="AT2208" s="210"/>
      <c r="AU2208" s="210"/>
    </row>
    <row r="2209" spans="1:47" s="209" customFormat="1" ht="16" x14ac:dyDescent="0.2">
      <c r="A2209" s="105"/>
      <c r="B2209" s="2147" t="s">
        <v>925</v>
      </c>
      <c r="C2209" s="2729"/>
      <c r="D2209" s="1991"/>
      <c r="E2209" s="210" t="s">
        <v>328</v>
      </c>
      <c r="F2209" s="1591" t="s">
        <v>4575</v>
      </c>
      <c r="G2209" s="139">
        <v>54355086</v>
      </c>
      <c r="H2209" s="211" t="s">
        <v>5919</v>
      </c>
      <c r="I2209" s="2149"/>
      <c r="J2209" s="2149"/>
      <c r="K2209" s="2149"/>
      <c r="L2209" s="2149"/>
      <c r="M2209" s="2149"/>
      <c r="N2209" s="211"/>
      <c r="O2209" s="210">
        <f t="shared" si="7"/>
        <v>1576</v>
      </c>
      <c r="P2209" s="215">
        <v>44594</v>
      </c>
      <c r="Q2209" s="210" t="s">
        <v>5914</v>
      </c>
      <c r="R2209" s="210" t="s">
        <v>5890</v>
      </c>
      <c r="S2209" s="210"/>
      <c r="U2209" s="210" t="s">
        <v>1812</v>
      </c>
      <c r="V2209" s="297"/>
      <c r="W2209" s="139"/>
      <c r="X2209" s="260">
        <v>6</v>
      </c>
      <c r="Y2209" s="139"/>
      <c r="Z2209" s="297"/>
      <c r="AA2209" s="298">
        <v>0.02</v>
      </c>
      <c r="AB2209" s="298">
        <v>2200000</v>
      </c>
      <c r="AC2209" s="573"/>
      <c r="AD2209" s="610"/>
      <c r="AE2209" s="610"/>
      <c r="AF2209" s="610"/>
      <c r="AG2209" s="2127" t="s">
        <v>5619</v>
      </c>
      <c r="AH2209" s="210"/>
      <c r="AI2209" s="1572" t="s">
        <v>3030</v>
      </c>
      <c r="AJ2209" s="2088" t="s">
        <v>5909</v>
      </c>
      <c r="AK2209" s="210"/>
      <c r="AL2209" s="210"/>
      <c r="AM2209" s="210"/>
      <c r="AN2209" s="210"/>
      <c r="AO2209" s="213"/>
      <c r="AP2209" s="210"/>
      <c r="AQ2209" s="214"/>
      <c r="AR2209" s="212"/>
      <c r="AS2209" s="210"/>
      <c r="AT2209" s="210"/>
      <c r="AU2209" s="210"/>
    </row>
    <row r="2210" spans="1:47" s="209" customFormat="1" ht="16" x14ac:dyDescent="0.2">
      <c r="A2210" s="105"/>
      <c r="B2210" s="2147" t="s">
        <v>5852</v>
      </c>
      <c r="C2210" s="2729"/>
      <c r="D2210" s="1991"/>
      <c r="E2210" s="210" t="s">
        <v>328</v>
      </c>
      <c r="F2210" s="1591" t="s">
        <v>4575</v>
      </c>
      <c r="G2210" s="139">
        <v>54355087</v>
      </c>
      <c r="H2210" s="211" t="s">
        <v>5920</v>
      </c>
      <c r="I2210" s="2149"/>
      <c r="J2210" s="2149"/>
      <c r="K2210" s="2149"/>
      <c r="L2210" s="2149"/>
      <c r="M2210" s="2149"/>
      <c r="N2210" s="211"/>
      <c r="O2210" s="210">
        <f t="shared" si="7"/>
        <v>1577</v>
      </c>
      <c r="P2210" s="215">
        <v>44594</v>
      </c>
      <c r="Q2210" s="210" t="s">
        <v>5915</v>
      </c>
      <c r="R2210" s="210" t="s">
        <v>5891</v>
      </c>
      <c r="S2210" s="210"/>
      <c r="U2210" s="210" t="s">
        <v>1812</v>
      </c>
      <c r="V2210" s="297"/>
      <c r="W2210" s="139"/>
      <c r="X2210" s="260">
        <v>6</v>
      </c>
      <c r="Y2210" s="139"/>
      <c r="Z2210" s="297"/>
      <c r="AA2210" s="298">
        <v>0.02</v>
      </c>
      <c r="AB2210" s="298">
        <v>2200000</v>
      </c>
      <c r="AC2210" s="573"/>
      <c r="AD2210" s="610"/>
      <c r="AE2210" s="610"/>
      <c r="AF2210" s="610"/>
      <c r="AG2210" s="2127" t="s">
        <v>5619</v>
      </c>
      <c r="AH2210" s="210"/>
      <c r="AI2210" s="1572" t="s">
        <v>3030</v>
      </c>
      <c r="AJ2210" s="2088" t="s">
        <v>5910</v>
      </c>
      <c r="AK2210" s="210"/>
      <c r="AL2210" s="210"/>
      <c r="AM2210" s="210"/>
      <c r="AN2210" s="210"/>
      <c r="AO2210" s="213"/>
      <c r="AP2210" s="210"/>
      <c r="AQ2210" s="214"/>
      <c r="AR2210" s="212"/>
      <c r="AS2210" s="210"/>
      <c r="AT2210" s="210"/>
      <c r="AU2210" s="210"/>
    </row>
    <row r="2211" spans="1:47" s="209" customFormat="1" ht="16" x14ac:dyDescent="0.2">
      <c r="A2211" s="105"/>
      <c r="B2211" s="2147" t="s">
        <v>2267</v>
      </c>
      <c r="C2211" s="2729"/>
      <c r="D2211" s="1991"/>
      <c r="E2211" s="210" t="s">
        <v>328</v>
      </c>
      <c r="F2211" s="1591" t="s">
        <v>4575</v>
      </c>
      <c r="G2211" s="139">
        <v>54355088</v>
      </c>
      <c r="H2211" s="211" t="s">
        <v>5921</v>
      </c>
      <c r="I2211" s="2149"/>
      <c r="J2211" s="2149"/>
      <c r="K2211" s="2149"/>
      <c r="L2211" s="2149"/>
      <c r="M2211" s="2149"/>
      <c r="N2211" s="211"/>
      <c r="O2211" s="210">
        <f t="shared" si="7"/>
        <v>1578</v>
      </c>
      <c r="P2211" s="215">
        <v>44594</v>
      </c>
      <c r="Q2211" s="210" t="s">
        <v>5916</v>
      </c>
      <c r="R2211" s="210" t="s">
        <v>5892</v>
      </c>
      <c r="S2211" s="210"/>
      <c r="U2211" s="210" t="s">
        <v>1812</v>
      </c>
      <c r="V2211" s="297"/>
      <c r="W2211" s="139"/>
      <c r="X2211" s="260">
        <v>6</v>
      </c>
      <c r="Y2211" s="139"/>
      <c r="Z2211" s="297"/>
      <c r="AA2211" s="298">
        <v>0.02</v>
      </c>
      <c r="AB2211" s="298">
        <v>2200000</v>
      </c>
      <c r="AC2211" s="573"/>
      <c r="AD2211" s="610"/>
      <c r="AE2211" s="610"/>
      <c r="AF2211" s="610"/>
      <c r="AG2211" s="2127" t="s">
        <v>5619</v>
      </c>
      <c r="AH2211" s="210"/>
      <c r="AI2211" s="1572" t="s">
        <v>3030</v>
      </c>
      <c r="AJ2211" s="2088" t="s">
        <v>5911</v>
      </c>
      <c r="AK2211" s="210"/>
      <c r="AL2211" s="210"/>
      <c r="AM2211" s="210"/>
      <c r="AN2211" s="210"/>
      <c r="AO2211" s="213"/>
      <c r="AP2211" s="210"/>
      <c r="AQ2211" s="214"/>
      <c r="AR2211" s="212"/>
      <c r="AS2211" s="210"/>
      <c r="AT2211" s="210"/>
      <c r="AU2211" s="210"/>
    </row>
    <row r="2212" spans="1:47" s="209" customFormat="1" ht="16" x14ac:dyDescent="0.2">
      <c r="A2212" s="105"/>
      <c r="B2212" s="2147"/>
      <c r="C2212" s="2729"/>
      <c r="D2212" s="1991"/>
      <c r="E2212" s="210" t="s">
        <v>328</v>
      </c>
      <c r="F2212" s="1591" t="s">
        <v>4575</v>
      </c>
      <c r="G2212" s="139">
        <v>54355089</v>
      </c>
      <c r="H2212" s="211" t="s">
        <v>5922</v>
      </c>
      <c r="I2212" s="2149"/>
      <c r="J2212" s="2149"/>
      <c r="K2212" s="2149"/>
      <c r="L2212" s="2149"/>
      <c r="M2212" s="2149"/>
      <c r="N2212" s="211"/>
      <c r="O2212" s="210">
        <f t="shared" si="7"/>
        <v>1579</v>
      </c>
      <c r="P2212" s="215">
        <v>44594</v>
      </c>
      <c r="Q2212" s="210" t="s">
        <v>5917</v>
      </c>
      <c r="R2212" s="210" t="s">
        <v>5893</v>
      </c>
      <c r="S2212" s="210"/>
      <c r="U2212" s="210" t="s">
        <v>1812</v>
      </c>
      <c r="V2212" s="297"/>
      <c r="W2212" s="139"/>
      <c r="X2212" s="260">
        <v>6</v>
      </c>
      <c r="Y2212" s="139"/>
      <c r="Z2212" s="297"/>
      <c r="AA2212" s="298">
        <v>0.02</v>
      </c>
      <c r="AB2212" s="298">
        <v>2200000</v>
      </c>
      <c r="AC2212" s="573"/>
      <c r="AD2212" s="610"/>
      <c r="AE2212" s="610"/>
      <c r="AF2212" s="610"/>
      <c r="AG2212" s="2127" t="s">
        <v>5619</v>
      </c>
      <c r="AH2212" s="210"/>
      <c r="AI2212" s="1572" t="s">
        <v>3030</v>
      </c>
      <c r="AJ2212" s="2088" t="s">
        <v>5912</v>
      </c>
      <c r="AK2212" s="210"/>
      <c r="AL2212" s="210"/>
      <c r="AM2212" s="210"/>
      <c r="AN2212" s="210"/>
      <c r="AO2212" s="213"/>
      <c r="AP2212" s="210"/>
      <c r="AQ2212" s="214"/>
      <c r="AR2212" s="212"/>
      <c r="AS2212" s="210"/>
      <c r="AT2212" s="210"/>
      <c r="AU2212" s="210"/>
    </row>
    <row r="2213" spans="1:47" s="209" customFormat="1" ht="16" x14ac:dyDescent="0.2">
      <c r="A2213" s="105"/>
      <c r="B2213" s="2147"/>
      <c r="C2213" s="2730"/>
      <c r="D2213" s="1991"/>
      <c r="E2213" s="210" t="s">
        <v>328</v>
      </c>
      <c r="F2213" s="1591" t="s">
        <v>4575</v>
      </c>
      <c r="G2213" s="139">
        <v>54375975</v>
      </c>
      <c r="H2213" s="211" t="s">
        <v>6312</v>
      </c>
      <c r="I2213" s="2149"/>
      <c r="J2213" s="2149"/>
      <c r="K2213" s="2149"/>
      <c r="L2213" s="2149"/>
      <c r="M2213" s="2149"/>
      <c r="N2213" s="211"/>
      <c r="O2213" s="210">
        <v>1589</v>
      </c>
      <c r="P2213" s="215">
        <v>44595</v>
      </c>
      <c r="Q2213" s="210" t="s">
        <v>5944</v>
      </c>
      <c r="R2213" s="210" t="s">
        <v>5893</v>
      </c>
      <c r="S2213" s="210"/>
      <c r="U2213" s="210" t="s">
        <v>1812</v>
      </c>
      <c r="V2213" s="297"/>
      <c r="W2213" s="139"/>
      <c r="X2213" s="260">
        <v>6</v>
      </c>
      <c r="Y2213" s="139"/>
      <c r="Z2213" s="297"/>
      <c r="AA2213" s="298">
        <v>0.02</v>
      </c>
      <c r="AB2213" s="298">
        <v>2200000</v>
      </c>
      <c r="AC2213" s="573"/>
      <c r="AD2213" s="610"/>
      <c r="AE2213" s="610"/>
      <c r="AF2213" s="610"/>
      <c r="AG2213" s="2127" t="s">
        <v>5619</v>
      </c>
      <c r="AH2213" s="210"/>
      <c r="AI2213" s="1572" t="s">
        <v>3030</v>
      </c>
      <c r="AJ2213" s="2088" t="s">
        <v>5912</v>
      </c>
      <c r="AK2213" s="210"/>
      <c r="AL2213" s="210"/>
      <c r="AM2213" s="210"/>
      <c r="AN2213" s="210"/>
      <c r="AO2213" s="213"/>
      <c r="AP2213" s="210"/>
      <c r="AQ2213" s="214"/>
      <c r="AR2213" s="212"/>
      <c r="AS2213" s="210"/>
      <c r="AT2213" s="210"/>
      <c r="AU2213" s="210"/>
    </row>
    <row r="2215" spans="1:47" s="584" customFormat="1" ht="16" x14ac:dyDescent="0.2">
      <c r="A2215" s="144"/>
      <c r="B2215" s="2144" t="s">
        <v>2252</v>
      </c>
      <c r="C2215" s="2665" t="s">
        <v>5953</v>
      </c>
      <c r="D2215" s="1990"/>
      <c r="E2215" s="486" t="s">
        <v>328</v>
      </c>
      <c r="F2215" s="1589" t="s">
        <v>4575</v>
      </c>
      <c r="G2215" s="138">
        <v>54356097</v>
      </c>
      <c r="H2215" s="579" t="s">
        <v>5932</v>
      </c>
      <c r="I2215" s="1784"/>
      <c r="J2215" s="1784"/>
      <c r="K2215" s="1784"/>
      <c r="L2215" s="1784"/>
      <c r="M2215" s="1784"/>
      <c r="N2215" s="579"/>
      <c r="O2215" s="486">
        <v>1580</v>
      </c>
      <c r="P2215" s="1472">
        <v>44594</v>
      </c>
      <c r="Q2215" s="486" t="s">
        <v>5924</v>
      </c>
      <c r="R2215" s="486" t="s">
        <v>5883</v>
      </c>
      <c r="S2215" s="486"/>
      <c r="U2215" s="1808" t="s">
        <v>5704</v>
      </c>
      <c r="V2215" s="170"/>
      <c r="W2215" s="138"/>
      <c r="X2215" s="258">
        <v>6</v>
      </c>
      <c r="Y2215" s="138"/>
      <c r="Z2215" s="170"/>
      <c r="AA2215" s="233">
        <v>0.02</v>
      </c>
      <c r="AB2215" s="233">
        <v>2200000</v>
      </c>
      <c r="AC2215" s="580"/>
      <c r="AD2215" s="1484"/>
      <c r="AE2215" s="1484"/>
      <c r="AF2215" s="1484"/>
      <c r="AG2215" s="2129" t="s">
        <v>5619</v>
      </c>
      <c r="AH2215" s="486"/>
      <c r="AI2215" s="1473" t="s">
        <v>3030</v>
      </c>
      <c r="AJ2215" s="2142" t="s">
        <v>5940</v>
      </c>
      <c r="AK2215" s="486"/>
      <c r="AL2215" s="486"/>
      <c r="AM2215" s="486"/>
      <c r="AN2215" s="486"/>
      <c r="AO2215" s="1474"/>
      <c r="AP2215" s="486"/>
      <c r="AQ2215" s="1475"/>
      <c r="AR2215" s="1274"/>
      <c r="AS2215" s="486"/>
      <c r="AT2215" s="486"/>
      <c r="AU2215" s="486"/>
    </row>
    <row r="2216" spans="1:47" s="584" customFormat="1" ht="16" x14ac:dyDescent="0.2">
      <c r="A2216" s="144"/>
      <c r="B2216" s="2144" t="s">
        <v>925</v>
      </c>
      <c r="C2216" s="2666"/>
      <c r="D2216" s="1990"/>
      <c r="E2216" s="486" t="s">
        <v>328</v>
      </c>
      <c r="F2216" s="1589" t="s">
        <v>4575</v>
      </c>
      <c r="G2216" s="138">
        <v>54356098</v>
      </c>
      <c r="H2216" s="579" t="s">
        <v>5933</v>
      </c>
      <c r="I2216" s="1784"/>
      <c r="J2216" s="1784"/>
      <c r="K2216" s="1784"/>
      <c r="L2216" s="1784"/>
      <c r="M2216" s="1784"/>
      <c r="N2216" s="579"/>
      <c r="O2216" s="486">
        <v>1581</v>
      </c>
      <c r="P2216" s="1472">
        <v>44594</v>
      </c>
      <c r="Q2216" s="486" t="s">
        <v>5925</v>
      </c>
      <c r="R2216" s="486" t="s">
        <v>5885</v>
      </c>
      <c r="S2216" s="486"/>
      <c r="U2216" s="1808" t="s">
        <v>5704</v>
      </c>
      <c r="V2216" s="170"/>
      <c r="W2216" s="138"/>
      <c r="X2216" s="258">
        <v>6</v>
      </c>
      <c r="Y2216" s="138"/>
      <c r="Z2216" s="170"/>
      <c r="AA2216" s="485">
        <v>0.02</v>
      </c>
      <c r="AB2216" s="485">
        <v>2200000</v>
      </c>
      <c r="AC2216" s="580"/>
      <c r="AD2216" s="1484"/>
      <c r="AE2216" s="1484"/>
      <c r="AF2216" s="1484"/>
      <c r="AG2216" s="2129" t="s">
        <v>5619</v>
      </c>
      <c r="AH2216" s="486"/>
      <c r="AI2216" s="1473" t="s">
        <v>3030</v>
      </c>
      <c r="AJ2216" s="2142" t="s">
        <v>5906</v>
      </c>
      <c r="AK2216" s="486"/>
      <c r="AL2216" s="486"/>
      <c r="AM2216" s="486"/>
      <c r="AN2216" s="486"/>
      <c r="AO2216" s="1474"/>
      <c r="AP2216" s="486"/>
      <c r="AQ2216" s="1475"/>
      <c r="AR2216" s="1274"/>
      <c r="AS2216" s="486"/>
      <c r="AT2216" s="486"/>
      <c r="AU2216" s="486"/>
    </row>
    <row r="2217" spans="1:47" s="584" customFormat="1" ht="16" x14ac:dyDescent="0.2">
      <c r="A2217" s="144"/>
      <c r="B2217" s="2144" t="s">
        <v>925</v>
      </c>
      <c r="C2217" s="2666"/>
      <c r="D2217" s="1990"/>
      <c r="E2217" s="486" t="s">
        <v>328</v>
      </c>
      <c r="F2217" s="1589" t="s">
        <v>4575</v>
      </c>
      <c r="G2217" s="138">
        <v>54356101</v>
      </c>
      <c r="H2217" s="579" t="s">
        <v>5934</v>
      </c>
      <c r="I2217" s="1784"/>
      <c r="J2217" s="1784"/>
      <c r="K2217" s="1784"/>
      <c r="L2217" s="1784"/>
      <c r="M2217" s="1784"/>
      <c r="N2217" s="579"/>
      <c r="O2217" s="486">
        <v>1582</v>
      </c>
      <c r="P2217" s="1472">
        <v>44594</v>
      </c>
      <c r="Q2217" s="486" t="s">
        <v>5926</v>
      </c>
      <c r="R2217" s="486" t="s">
        <v>5886</v>
      </c>
      <c r="S2217" s="486"/>
      <c r="U2217" s="1808" t="s">
        <v>5704</v>
      </c>
      <c r="V2217" s="170"/>
      <c r="W2217" s="138"/>
      <c r="X2217" s="258">
        <v>6</v>
      </c>
      <c r="Y2217" s="138"/>
      <c r="Z2217" s="170"/>
      <c r="AA2217" s="485">
        <v>0.02</v>
      </c>
      <c r="AB2217" s="485">
        <v>2200000</v>
      </c>
      <c r="AC2217" s="580"/>
      <c r="AD2217" s="1484"/>
      <c r="AE2217" s="1484"/>
      <c r="AF2217" s="1484"/>
      <c r="AG2217" s="2129" t="s">
        <v>5619</v>
      </c>
      <c r="AH2217" s="486"/>
      <c r="AI2217" s="1473" t="s">
        <v>3030</v>
      </c>
      <c r="AJ2217" s="2142" t="s">
        <v>5907</v>
      </c>
      <c r="AK2217" s="486"/>
      <c r="AL2217" s="486"/>
      <c r="AM2217" s="486"/>
      <c r="AN2217" s="486"/>
      <c r="AO2217" s="1474"/>
      <c r="AP2217" s="486"/>
      <c r="AQ2217" s="1475"/>
      <c r="AR2217" s="1274"/>
      <c r="AS2217" s="486"/>
      <c r="AT2217" s="486"/>
      <c r="AU2217" s="486"/>
    </row>
    <row r="2218" spans="1:47" s="584" customFormat="1" ht="16" x14ac:dyDescent="0.2">
      <c r="A2218" s="144"/>
      <c r="B2218" s="2144" t="s">
        <v>925</v>
      </c>
      <c r="C2218" s="2666"/>
      <c r="D2218" s="1990"/>
      <c r="E2218" s="486" t="s">
        <v>328</v>
      </c>
      <c r="F2218" s="1589" t="s">
        <v>4575</v>
      </c>
      <c r="G2218" s="138">
        <v>54356103</v>
      </c>
      <c r="H2218" s="579" t="s">
        <v>5935</v>
      </c>
      <c r="I2218" s="1784"/>
      <c r="J2218" s="1784"/>
      <c r="K2218" s="1784"/>
      <c r="L2218" s="1784"/>
      <c r="M2218" s="1784"/>
      <c r="N2218" s="579"/>
      <c r="O2218" s="486">
        <v>1583</v>
      </c>
      <c r="P2218" s="1472">
        <v>44594</v>
      </c>
      <c r="Q2218" s="486" t="s">
        <v>5927</v>
      </c>
      <c r="R2218" s="486" t="s">
        <v>5889</v>
      </c>
      <c r="S2218" s="486"/>
      <c r="U2218" s="1808" t="s">
        <v>5704</v>
      </c>
      <c r="V2218" s="170"/>
      <c r="W2218" s="138"/>
      <c r="X2218" s="258">
        <v>6</v>
      </c>
      <c r="Y2218" s="138"/>
      <c r="Z2218" s="170"/>
      <c r="AA2218" s="485">
        <v>0.02</v>
      </c>
      <c r="AB2218" s="485">
        <v>2200000</v>
      </c>
      <c r="AC2218" s="580"/>
      <c r="AD2218" s="1484"/>
      <c r="AE2218" s="1484"/>
      <c r="AF2218" s="1484"/>
      <c r="AG2218" s="2129" t="s">
        <v>5619</v>
      </c>
      <c r="AH2218" s="486"/>
      <c r="AI2218" s="1473" t="s">
        <v>3030</v>
      </c>
      <c r="AJ2218" s="2142" t="s">
        <v>5908</v>
      </c>
      <c r="AK2218" s="486"/>
      <c r="AL2218" s="486"/>
      <c r="AM2218" s="486"/>
      <c r="AN2218" s="486"/>
      <c r="AO2218" s="1474"/>
      <c r="AP2218" s="486"/>
      <c r="AQ2218" s="1475"/>
      <c r="AR2218" s="1274"/>
      <c r="AS2218" s="486"/>
      <c r="AT2218" s="486"/>
      <c r="AU2218" s="486"/>
    </row>
    <row r="2219" spans="1:47" s="584" customFormat="1" ht="16" x14ac:dyDescent="0.2">
      <c r="A2219" s="144"/>
      <c r="B2219" s="2144" t="s">
        <v>925</v>
      </c>
      <c r="C2219" s="2666"/>
      <c r="D2219" s="1990"/>
      <c r="E2219" s="486" t="s">
        <v>328</v>
      </c>
      <c r="F2219" s="1589" t="s">
        <v>4575</v>
      </c>
      <c r="G2219" s="138">
        <v>54356104</v>
      </c>
      <c r="H2219" s="579" t="s">
        <v>5936</v>
      </c>
      <c r="I2219" s="1784"/>
      <c r="J2219" s="1784"/>
      <c r="K2219" s="1784"/>
      <c r="L2219" s="1784"/>
      <c r="M2219" s="1784"/>
      <c r="N2219" s="579"/>
      <c r="O2219" s="486">
        <v>1584</v>
      </c>
      <c r="P2219" s="1472">
        <v>44594</v>
      </c>
      <c r="Q2219" s="486" t="s">
        <v>5928</v>
      </c>
      <c r="R2219" s="486" t="s">
        <v>5890</v>
      </c>
      <c r="S2219" s="486"/>
      <c r="U2219" s="1808" t="s">
        <v>5704</v>
      </c>
      <c r="V2219" s="170"/>
      <c r="W2219" s="138"/>
      <c r="X2219" s="258">
        <v>6</v>
      </c>
      <c r="Y2219" s="138"/>
      <c r="Z2219" s="170"/>
      <c r="AA2219" s="485">
        <v>0.02</v>
      </c>
      <c r="AB2219" s="485">
        <v>2200000</v>
      </c>
      <c r="AC2219" s="580"/>
      <c r="AD2219" s="1484"/>
      <c r="AE2219" s="1484"/>
      <c r="AF2219" s="1484"/>
      <c r="AG2219" s="2129" t="s">
        <v>5619</v>
      </c>
      <c r="AH2219" s="486"/>
      <c r="AI2219" s="1473" t="s">
        <v>3030</v>
      </c>
      <c r="AJ2219" s="2142" t="s">
        <v>5909</v>
      </c>
      <c r="AK2219" s="486"/>
      <c r="AL2219" s="486"/>
      <c r="AM2219" s="486"/>
      <c r="AN2219" s="486"/>
      <c r="AO2219" s="1474"/>
      <c r="AP2219" s="486"/>
      <c r="AQ2219" s="1475"/>
      <c r="AR2219" s="1274"/>
      <c r="AS2219" s="486"/>
      <c r="AT2219" s="486"/>
      <c r="AU2219" s="486"/>
    </row>
    <row r="2220" spans="1:47" s="584" customFormat="1" ht="16" x14ac:dyDescent="0.2">
      <c r="A2220" s="144"/>
      <c r="B2220" s="2144" t="s">
        <v>5852</v>
      </c>
      <c r="C2220" s="2666"/>
      <c r="D2220" s="1990"/>
      <c r="E2220" s="486" t="s">
        <v>328</v>
      </c>
      <c r="F2220" s="1589" t="s">
        <v>4575</v>
      </c>
      <c r="G2220" s="138">
        <v>54356106</v>
      </c>
      <c r="H2220" s="579" t="s">
        <v>5937</v>
      </c>
      <c r="I2220" s="1784"/>
      <c r="J2220" s="1784"/>
      <c r="K2220" s="1784"/>
      <c r="L2220" s="1784"/>
      <c r="M2220" s="1784"/>
      <c r="N2220" s="579"/>
      <c r="O2220" s="486">
        <v>1585</v>
      </c>
      <c r="P2220" s="1472">
        <v>44594</v>
      </c>
      <c r="Q2220" s="486" t="s">
        <v>5929</v>
      </c>
      <c r="R2220" s="486" t="s">
        <v>5891</v>
      </c>
      <c r="S2220" s="486"/>
      <c r="U2220" s="1808" t="s">
        <v>5704</v>
      </c>
      <c r="V2220" s="170"/>
      <c r="W2220" s="138"/>
      <c r="X2220" s="258">
        <v>6</v>
      </c>
      <c r="Y2220" s="138"/>
      <c r="Z2220" s="170"/>
      <c r="AA2220" s="485">
        <v>0.02</v>
      </c>
      <c r="AB2220" s="485">
        <v>2200000</v>
      </c>
      <c r="AC2220" s="580"/>
      <c r="AD2220" s="1484"/>
      <c r="AE2220" s="1484"/>
      <c r="AF2220" s="1484"/>
      <c r="AG2220" s="2129" t="s">
        <v>5619</v>
      </c>
      <c r="AH2220" s="486"/>
      <c r="AI2220" s="1473" t="s">
        <v>3030</v>
      </c>
      <c r="AJ2220" s="2142" t="s">
        <v>5910</v>
      </c>
      <c r="AK2220" s="486"/>
      <c r="AL2220" s="486"/>
      <c r="AM2220" s="486"/>
      <c r="AN2220" s="486"/>
      <c r="AO2220" s="1474"/>
      <c r="AP2220" s="486"/>
      <c r="AQ2220" s="1475"/>
      <c r="AR2220" s="1274"/>
      <c r="AS2220" s="486"/>
      <c r="AT2220" s="486"/>
      <c r="AU2220" s="486"/>
    </row>
    <row r="2221" spans="1:47" s="584" customFormat="1" ht="16" x14ac:dyDescent="0.2">
      <c r="A2221" s="144"/>
      <c r="B2221" s="2144" t="s">
        <v>2267</v>
      </c>
      <c r="C2221" s="2666"/>
      <c r="D2221" s="1990"/>
      <c r="E2221" s="486" t="s">
        <v>328</v>
      </c>
      <c r="F2221" s="1589" t="s">
        <v>4575</v>
      </c>
      <c r="G2221" s="138">
        <v>54356108</v>
      </c>
      <c r="H2221" s="579" t="s">
        <v>5938</v>
      </c>
      <c r="I2221" s="1784"/>
      <c r="J2221" s="1784"/>
      <c r="K2221" s="1784"/>
      <c r="L2221" s="1784"/>
      <c r="M2221" s="1784"/>
      <c r="N2221" s="579"/>
      <c r="O2221" s="486">
        <f>O2220+1</f>
        <v>1586</v>
      </c>
      <c r="P2221" s="1472">
        <v>44594</v>
      </c>
      <c r="Q2221" s="486" t="s">
        <v>5930</v>
      </c>
      <c r="R2221" s="486" t="s">
        <v>5892</v>
      </c>
      <c r="S2221" s="486"/>
      <c r="U2221" s="1808" t="s">
        <v>5704</v>
      </c>
      <c r="V2221" s="170"/>
      <c r="W2221" s="138"/>
      <c r="X2221" s="258">
        <v>6</v>
      </c>
      <c r="Y2221" s="138"/>
      <c r="Z2221" s="170"/>
      <c r="AA2221" s="485">
        <v>0.02</v>
      </c>
      <c r="AB2221" s="485">
        <v>2200000</v>
      </c>
      <c r="AC2221" s="580"/>
      <c r="AD2221" s="1484"/>
      <c r="AE2221" s="1484"/>
      <c r="AF2221" s="1484"/>
      <c r="AG2221" s="2129" t="s">
        <v>5619</v>
      </c>
      <c r="AH2221" s="486"/>
      <c r="AI2221" s="1473" t="s">
        <v>3030</v>
      </c>
      <c r="AJ2221" s="2142" t="s">
        <v>5911</v>
      </c>
      <c r="AK2221" s="486"/>
      <c r="AL2221" s="486"/>
      <c r="AM2221" s="486"/>
      <c r="AN2221" s="486"/>
      <c r="AO2221" s="1474"/>
      <c r="AP2221" s="486"/>
      <c r="AQ2221" s="1475"/>
      <c r="AR2221" s="1274"/>
      <c r="AS2221" s="486"/>
      <c r="AT2221" s="486"/>
      <c r="AU2221" s="486"/>
    </row>
    <row r="2222" spans="1:47" s="584" customFormat="1" ht="16" x14ac:dyDescent="0.2">
      <c r="A2222" s="144"/>
      <c r="B2222" s="2144"/>
      <c r="C2222" s="2666"/>
      <c r="D2222" s="1990"/>
      <c r="E2222" s="486" t="s">
        <v>328</v>
      </c>
      <c r="F2222" s="1589" t="s">
        <v>4575</v>
      </c>
      <c r="G2222" s="138">
        <v>54356113</v>
      </c>
      <c r="H2222" s="579" t="s">
        <v>5939</v>
      </c>
      <c r="I2222" s="1784"/>
      <c r="J2222" s="1784"/>
      <c r="K2222" s="1784"/>
      <c r="L2222" s="1784"/>
      <c r="M2222" s="1784"/>
      <c r="N2222" s="579"/>
      <c r="O2222" s="486">
        <f>O2221+1</f>
        <v>1587</v>
      </c>
      <c r="P2222" s="1472">
        <v>44594</v>
      </c>
      <c r="Q2222" s="486" t="s">
        <v>5931</v>
      </c>
      <c r="R2222" s="486" t="s">
        <v>5893</v>
      </c>
      <c r="S2222" s="486"/>
      <c r="U2222" s="1808" t="s">
        <v>5704</v>
      </c>
      <c r="V2222" s="170"/>
      <c r="W2222" s="138"/>
      <c r="X2222" s="258">
        <v>6</v>
      </c>
      <c r="Y2222" s="138"/>
      <c r="Z2222" s="170"/>
      <c r="AA2222" s="485">
        <v>0.02</v>
      </c>
      <c r="AB2222" s="485">
        <v>2200000</v>
      </c>
      <c r="AC2222" s="580"/>
      <c r="AD2222" s="1484"/>
      <c r="AE2222" s="1484"/>
      <c r="AF2222" s="1484"/>
      <c r="AG2222" s="2129" t="s">
        <v>5619</v>
      </c>
      <c r="AH2222" s="486"/>
      <c r="AI2222" s="1473" t="s">
        <v>3030</v>
      </c>
      <c r="AJ2222" s="2142" t="s">
        <v>5912</v>
      </c>
      <c r="AK2222" s="486"/>
      <c r="AL2222" s="486"/>
      <c r="AM2222" s="486"/>
      <c r="AN2222" s="486"/>
      <c r="AO2222" s="1474"/>
      <c r="AP2222" s="486"/>
      <c r="AQ2222" s="1475"/>
      <c r="AR2222" s="1274"/>
      <c r="AS2222" s="486"/>
      <c r="AT2222" s="486"/>
      <c r="AU2222" s="486"/>
    </row>
    <row r="2223" spans="1:47" s="584" customFormat="1" ht="16" x14ac:dyDescent="0.2">
      <c r="A2223" s="144"/>
      <c r="B2223" s="2144"/>
      <c r="C2223" s="2667"/>
      <c r="D2223" s="1990"/>
      <c r="E2223" s="486" t="s">
        <v>328</v>
      </c>
      <c r="F2223" s="1589" t="s">
        <v>4575</v>
      </c>
      <c r="G2223" s="138">
        <v>54375976</v>
      </c>
      <c r="H2223" s="579" t="s">
        <v>5946</v>
      </c>
      <c r="I2223" s="1784"/>
      <c r="J2223" s="1784"/>
      <c r="K2223" s="1784"/>
      <c r="L2223" s="1784"/>
      <c r="M2223" s="1784"/>
      <c r="N2223" s="579"/>
      <c r="O2223" s="486">
        <v>1590</v>
      </c>
      <c r="P2223" s="1472">
        <v>44595</v>
      </c>
      <c r="Q2223" s="486" t="s">
        <v>5945</v>
      </c>
      <c r="R2223" s="486" t="s">
        <v>5931</v>
      </c>
      <c r="S2223" s="486"/>
      <c r="U2223" s="1808" t="s">
        <v>5704</v>
      </c>
      <c r="V2223" s="170"/>
      <c r="W2223" s="138"/>
      <c r="X2223" s="258">
        <v>6</v>
      </c>
      <c r="Y2223" s="138"/>
      <c r="Z2223" s="170"/>
      <c r="AA2223" s="485">
        <v>0.02</v>
      </c>
      <c r="AB2223" s="485">
        <v>2200000</v>
      </c>
      <c r="AC2223" s="580"/>
      <c r="AD2223" s="1484"/>
      <c r="AE2223" s="1484"/>
      <c r="AF2223" s="1484"/>
      <c r="AG2223" s="2129" t="s">
        <v>5619</v>
      </c>
      <c r="AH2223" s="486"/>
      <c r="AI2223" s="1473" t="s">
        <v>3030</v>
      </c>
      <c r="AJ2223" s="2142" t="s">
        <v>5947</v>
      </c>
      <c r="AK2223" s="486"/>
      <c r="AL2223" s="486"/>
      <c r="AM2223" s="486"/>
      <c r="AN2223" s="486"/>
      <c r="AO2223" s="1474"/>
      <c r="AP2223" s="486"/>
      <c r="AQ2223" s="1475"/>
      <c r="AR2223" s="1274"/>
      <c r="AS2223" s="486"/>
      <c r="AT2223" s="486"/>
      <c r="AU2223" s="486"/>
    </row>
    <row r="2225" spans="1:47" s="209" customFormat="1" ht="16" x14ac:dyDescent="0.2">
      <c r="A2225" s="105"/>
      <c r="B2225" s="2147" t="s">
        <v>2252</v>
      </c>
      <c r="C2225" s="2148"/>
      <c r="D2225" s="1991"/>
      <c r="E2225" s="210" t="s">
        <v>328</v>
      </c>
      <c r="F2225" s="1591" t="s">
        <v>4575</v>
      </c>
      <c r="G2225" s="139">
        <v>54489116</v>
      </c>
      <c r="H2225" s="211" t="s">
        <v>5950</v>
      </c>
      <c r="I2225" s="2149"/>
      <c r="J2225" s="2149"/>
      <c r="K2225" s="2149"/>
      <c r="L2225" s="2149"/>
      <c r="M2225" s="2149"/>
      <c r="N2225" s="211"/>
      <c r="O2225" s="210">
        <v>1591</v>
      </c>
      <c r="P2225" s="215">
        <v>44598</v>
      </c>
      <c r="Q2225" s="210" t="s">
        <v>5948</v>
      </c>
      <c r="R2225" s="210" t="s">
        <v>5941</v>
      </c>
      <c r="S2225" s="210"/>
      <c r="U2225" s="210" t="s">
        <v>1812</v>
      </c>
      <c r="V2225" s="297"/>
      <c r="W2225" s="139"/>
      <c r="X2225" s="260">
        <v>6</v>
      </c>
      <c r="Y2225" s="139"/>
      <c r="Z2225" s="297"/>
      <c r="AA2225" s="298">
        <v>0.02</v>
      </c>
      <c r="AB2225" s="298">
        <v>2200000</v>
      </c>
      <c r="AC2225" s="573"/>
      <c r="AD2225" s="610"/>
      <c r="AE2225" s="610"/>
      <c r="AF2225" s="610"/>
      <c r="AG2225" s="2127" t="s">
        <v>5619</v>
      </c>
      <c r="AH2225" s="210"/>
      <c r="AI2225" s="1572" t="s">
        <v>3030</v>
      </c>
      <c r="AJ2225" s="2088" t="s">
        <v>5949</v>
      </c>
      <c r="AK2225" s="210"/>
      <c r="AL2225" s="210"/>
      <c r="AM2225" s="210"/>
      <c r="AN2225" s="210"/>
      <c r="AO2225" s="213"/>
      <c r="AP2225" s="210"/>
      <c r="AQ2225" s="214"/>
      <c r="AR2225" s="212"/>
      <c r="AS2225" s="210"/>
      <c r="AT2225" s="210"/>
      <c r="AU2225" s="210"/>
    </row>
    <row r="2227" spans="1:47" s="584" customFormat="1" ht="16" x14ac:dyDescent="0.2">
      <c r="A2227" s="144"/>
      <c r="B2227" s="2144"/>
      <c r="C2227" s="2665" t="s">
        <v>5971</v>
      </c>
      <c r="D2227" s="1990"/>
      <c r="E2227" s="486" t="s">
        <v>328</v>
      </c>
      <c r="F2227" s="1589" t="s">
        <v>4575</v>
      </c>
      <c r="G2227" s="138">
        <v>54536309</v>
      </c>
      <c r="H2227" s="579" t="s">
        <v>5962</v>
      </c>
      <c r="I2227" s="1784"/>
      <c r="J2227" s="1784"/>
      <c r="K2227" s="1784"/>
      <c r="L2227" s="1784"/>
      <c r="M2227" s="1784"/>
      <c r="N2227" s="579"/>
      <c r="O2227" s="486">
        <v>1592</v>
      </c>
      <c r="P2227" s="1472">
        <v>44600</v>
      </c>
      <c r="Q2227" s="486" t="s">
        <v>5954</v>
      </c>
      <c r="R2227" s="486" t="s">
        <v>5924</v>
      </c>
      <c r="S2227" s="486"/>
      <c r="U2227" s="198" t="s">
        <v>22</v>
      </c>
      <c r="V2227" s="170"/>
      <c r="W2227" s="138"/>
      <c r="X2227" s="258">
        <v>6</v>
      </c>
      <c r="Y2227" s="138"/>
      <c r="Z2227" s="170"/>
      <c r="AA2227" s="233">
        <v>0.02</v>
      </c>
      <c r="AB2227" s="233">
        <v>2200000</v>
      </c>
      <c r="AC2227" s="580"/>
      <c r="AD2227" s="1484"/>
      <c r="AE2227" s="1484"/>
      <c r="AF2227" s="1484"/>
      <c r="AG2227" s="2129" t="s">
        <v>5619</v>
      </c>
      <c r="AH2227" s="486"/>
      <c r="AI2227" s="1473" t="s">
        <v>3030</v>
      </c>
      <c r="AJ2227" s="2142" t="s">
        <v>5940</v>
      </c>
      <c r="AK2227" s="486"/>
      <c r="AL2227" s="486"/>
      <c r="AM2227" s="486"/>
      <c r="AN2227" s="486"/>
      <c r="AO2227" s="1474"/>
      <c r="AP2227" s="486"/>
      <c r="AQ2227" s="1475"/>
      <c r="AR2227" s="1274"/>
      <c r="AS2227" s="486"/>
      <c r="AT2227" s="486"/>
      <c r="AU2227" s="486"/>
    </row>
    <row r="2228" spans="1:47" s="584" customFormat="1" ht="16" x14ac:dyDescent="0.2">
      <c r="A2228" s="144"/>
      <c r="B2228" s="2144"/>
      <c r="C2228" s="2666"/>
      <c r="D2228" s="1990"/>
      <c r="E2228" s="486" t="s">
        <v>328</v>
      </c>
      <c r="F2228" s="1589" t="s">
        <v>4575</v>
      </c>
      <c r="G2228" s="138">
        <v>54536338</v>
      </c>
      <c r="H2228" s="579" t="s">
        <v>5963</v>
      </c>
      <c r="I2228" s="1784"/>
      <c r="J2228" s="1784"/>
      <c r="K2228" s="1784"/>
      <c r="L2228" s="1784"/>
      <c r="M2228" s="1784"/>
      <c r="N2228" s="579"/>
      <c r="O2228" s="486">
        <v>1593</v>
      </c>
      <c r="P2228" s="1472">
        <v>44600</v>
      </c>
      <c r="Q2228" s="486" t="s">
        <v>5955</v>
      </c>
      <c r="R2228" s="486" t="s">
        <v>5925</v>
      </c>
      <c r="S2228" s="486"/>
      <c r="U2228" s="198" t="s">
        <v>22</v>
      </c>
      <c r="V2228" s="170"/>
      <c r="W2228" s="138"/>
      <c r="X2228" s="258">
        <v>6</v>
      </c>
      <c r="Y2228" s="138"/>
      <c r="Z2228" s="170"/>
      <c r="AA2228" s="485">
        <v>0.02</v>
      </c>
      <c r="AB2228" s="485">
        <v>2200000</v>
      </c>
      <c r="AC2228" s="580"/>
      <c r="AD2228" s="1484"/>
      <c r="AE2228" s="1484"/>
      <c r="AF2228" s="1484"/>
      <c r="AG2228" s="2129" t="s">
        <v>5619</v>
      </c>
      <c r="AH2228" s="486"/>
      <c r="AI2228" s="1473" t="s">
        <v>3030</v>
      </c>
      <c r="AJ2228" s="2142" t="s">
        <v>5906</v>
      </c>
      <c r="AK2228" s="486"/>
      <c r="AL2228" s="486"/>
      <c r="AM2228" s="486"/>
      <c r="AN2228" s="486"/>
      <c r="AO2228" s="1474"/>
      <c r="AP2228" s="486"/>
      <c r="AQ2228" s="1475"/>
      <c r="AR2228" s="1274"/>
      <c r="AS2228" s="486"/>
      <c r="AT2228" s="486"/>
      <c r="AU2228" s="486"/>
    </row>
    <row r="2229" spans="1:47" s="584" customFormat="1" ht="16" x14ac:dyDescent="0.2">
      <c r="A2229" s="144"/>
      <c r="B2229" s="2144"/>
      <c r="C2229" s="2666"/>
      <c r="D2229" s="1990"/>
      <c r="E2229" s="486" t="s">
        <v>328</v>
      </c>
      <c r="F2229" s="1589" t="s">
        <v>4575</v>
      </c>
      <c r="G2229" s="138">
        <v>54536339</v>
      </c>
      <c r="H2229" s="579" t="s">
        <v>5964</v>
      </c>
      <c r="I2229" s="1784"/>
      <c r="J2229" s="1784"/>
      <c r="K2229" s="1784"/>
      <c r="L2229" s="1784"/>
      <c r="M2229" s="1784"/>
      <c r="N2229" s="579"/>
      <c r="O2229" s="486">
        <v>1594</v>
      </c>
      <c r="P2229" s="1472">
        <v>44600</v>
      </c>
      <c r="Q2229" s="486" t="s">
        <v>5956</v>
      </c>
      <c r="R2229" s="486" t="s">
        <v>5926</v>
      </c>
      <c r="S2229" s="486"/>
      <c r="U2229" s="198" t="s">
        <v>22</v>
      </c>
      <c r="V2229" s="170"/>
      <c r="W2229" s="138"/>
      <c r="X2229" s="258">
        <v>6</v>
      </c>
      <c r="Y2229" s="138"/>
      <c r="Z2229" s="170"/>
      <c r="AA2229" s="485">
        <v>0.02</v>
      </c>
      <c r="AB2229" s="485">
        <v>2200000</v>
      </c>
      <c r="AC2229" s="580"/>
      <c r="AD2229" s="1484"/>
      <c r="AE2229" s="1484"/>
      <c r="AF2229" s="1484"/>
      <c r="AG2229" s="2129" t="s">
        <v>5619</v>
      </c>
      <c r="AH2229" s="486"/>
      <c r="AI2229" s="1473" t="s">
        <v>3030</v>
      </c>
      <c r="AJ2229" s="2142" t="s">
        <v>5907</v>
      </c>
      <c r="AK2229" s="486"/>
      <c r="AL2229" s="486"/>
      <c r="AM2229" s="486"/>
      <c r="AN2229" s="486"/>
      <c r="AO2229" s="1474"/>
      <c r="AP2229" s="486"/>
      <c r="AQ2229" s="1475"/>
      <c r="AR2229" s="1274"/>
      <c r="AS2229" s="486"/>
      <c r="AT2229" s="486"/>
      <c r="AU2229" s="486"/>
    </row>
    <row r="2230" spans="1:47" s="584" customFormat="1" ht="16" x14ac:dyDescent="0.2">
      <c r="A2230" s="144"/>
      <c r="B2230" s="2144"/>
      <c r="C2230" s="2666"/>
      <c r="D2230" s="1990"/>
      <c r="E2230" s="486" t="s">
        <v>328</v>
      </c>
      <c r="F2230" s="1589" t="s">
        <v>4575</v>
      </c>
      <c r="G2230" s="138">
        <v>54536340</v>
      </c>
      <c r="H2230" s="579" t="s">
        <v>5965</v>
      </c>
      <c r="I2230" s="1784"/>
      <c r="J2230" s="1784"/>
      <c r="K2230" s="1784"/>
      <c r="L2230" s="1784"/>
      <c r="M2230" s="1784"/>
      <c r="N2230" s="579"/>
      <c r="O2230" s="486">
        <v>1595</v>
      </c>
      <c r="P2230" s="1472">
        <v>44600</v>
      </c>
      <c r="Q2230" s="486" t="s">
        <v>5957</v>
      </c>
      <c r="R2230" s="486" t="s">
        <v>5927</v>
      </c>
      <c r="S2230" s="486"/>
      <c r="U2230" s="198" t="s">
        <v>22</v>
      </c>
      <c r="V2230" s="170"/>
      <c r="W2230" s="138"/>
      <c r="X2230" s="258">
        <v>6</v>
      </c>
      <c r="Y2230" s="138"/>
      <c r="Z2230" s="170"/>
      <c r="AA2230" s="485">
        <v>0.02</v>
      </c>
      <c r="AB2230" s="485">
        <v>2200000</v>
      </c>
      <c r="AC2230" s="580"/>
      <c r="AD2230" s="1484"/>
      <c r="AE2230" s="1484"/>
      <c r="AF2230" s="1484"/>
      <c r="AG2230" s="2129" t="s">
        <v>5619</v>
      </c>
      <c r="AH2230" s="486"/>
      <c r="AI2230" s="1473" t="s">
        <v>3030</v>
      </c>
      <c r="AJ2230" s="2142" t="s">
        <v>5908</v>
      </c>
      <c r="AK2230" s="486"/>
      <c r="AL2230" s="486"/>
      <c r="AM2230" s="486"/>
      <c r="AN2230" s="486"/>
      <c r="AO2230" s="1474"/>
      <c r="AP2230" s="486"/>
      <c r="AQ2230" s="1475"/>
      <c r="AR2230" s="1274"/>
      <c r="AS2230" s="486"/>
      <c r="AT2230" s="486"/>
      <c r="AU2230" s="486"/>
    </row>
    <row r="2231" spans="1:47" s="584" customFormat="1" ht="16" x14ac:dyDescent="0.2">
      <c r="A2231" s="144"/>
      <c r="B2231" s="2144"/>
      <c r="C2231" s="2666"/>
      <c r="D2231" s="1990"/>
      <c r="E2231" s="486" t="s">
        <v>328</v>
      </c>
      <c r="F2231" s="1589" t="s">
        <v>4575</v>
      </c>
      <c r="G2231" s="138">
        <v>54536341</v>
      </c>
      <c r="H2231" s="579" t="s">
        <v>5966</v>
      </c>
      <c r="I2231" s="1784"/>
      <c r="J2231" s="1784"/>
      <c r="K2231" s="1784"/>
      <c r="L2231" s="1784"/>
      <c r="M2231" s="1784"/>
      <c r="N2231" s="579"/>
      <c r="O2231" s="486">
        <v>1596</v>
      </c>
      <c r="P2231" s="1472">
        <v>44600</v>
      </c>
      <c r="Q2231" s="486" t="s">
        <v>5958</v>
      </c>
      <c r="R2231" s="486" t="s">
        <v>5928</v>
      </c>
      <c r="S2231" s="486"/>
      <c r="U2231" s="198" t="s">
        <v>22</v>
      </c>
      <c r="V2231" s="170"/>
      <c r="W2231" s="138"/>
      <c r="X2231" s="258">
        <v>6</v>
      </c>
      <c r="Y2231" s="138"/>
      <c r="Z2231" s="170"/>
      <c r="AA2231" s="485">
        <v>0.02</v>
      </c>
      <c r="AB2231" s="485">
        <v>2200000</v>
      </c>
      <c r="AC2231" s="580"/>
      <c r="AD2231" s="1484"/>
      <c r="AE2231" s="1484"/>
      <c r="AF2231" s="1484"/>
      <c r="AG2231" s="2129" t="s">
        <v>5619</v>
      </c>
      <c r="AH2231" s="486"/>
      <c r="AI2231" s="1473" t="s">
        <v>3030</v>
      </c>
      <c r="AJ2231" s="2142" t="s">
        <v>5909</v>
      </c>
      <c r="AK2231" s="486"/>
      <c r="AL2231" s="486"/>
      <c r="AM2231" s="486"/>
      <c r="AN2231" s="486"/>
      <c r="AO2231" s="1474"/>
      <c r="AP2231" s="486"/>
      <c r="AQ2231" s="1475"/>
      <c r="AR2231" s="1274"/>
      <c r="AS2231" s="486"/>
      <c r="AT2231" s="486"/>
      <c r="AU2231" s="486"/>
    </row>
    <row r="2232" spans="1:47" s="584" customFormat="1" ht="16" x14ac:dyDescent="0.2">
      <c r="A2232" s="144"/>
      <c r="B2232" s="2144"/>
      <c r="C2232" s="2666"/>
      <c r="D2232" s="1990"/>
      <c r="E2232" s="486" t="s">
        <v>328</v>
      </c>
      <c r="F2232" s="1589" t="s">
        <v>4575</v>
      </c>
      <c r="G2232" s="138">
        <v>54536676</v>
      </c>
      <c r="H2232" s="579" t="s">
        <v>5967</v>
      </c>
      <c r="I2232" s="1784"/>
      <c r="J2232" s="1784"/>
      <c r="K2232" s="1784"/>
      <c r="L2232" s="1784"/>
      <c r="M2232" s="1784"/>
      <c r="N2232" s="579"/>
      <c r="O2232" s="486">
        <v>1597</v>
      </c>
      <c r="P2232" s="1472">
        <v>44600</v>
      </c>
      <c r="Q2232" s="486" t="s">
        <v>5959</v>
      </c>
      <c r="R2232" s="486" t="s">
        <v>5929</v>
      </c>
      <c r="S2232" s="486"/>
      <c r="U2232" s="198" t="s">
        <v>22</v>
      </c>
      <c r="V2232" s="170"/>
      <c r="W2232" s="138"/>
      <c r="X2232" s="258">
        <v>6</v>
      </c>
      <c r="Y2232" s="138"/>
      <c r="Z2232" s="170"/>
      <c r="AA2232" s="485">
        <v>0.02</v>
      </c>
      <c r="AB2232" s="485">
        <v>2200000</v>
      </c>
      <c r="AC2232" s="580"/>
      <c r="AD2232" s="1484"/>
      <c r="AE2232" s="1484"/>
      <c r="AF2232" s="1484"/>
      <c r="AG2232" s="2129" t="s">
        <v>5619</v>
      </c>
      <c r="AH2232" s="486"/>
      <c r="AI2232" s="1473" t="s">
        <v>3030</v>
      </c>
      <c r="AJ2232" s="2142" t="s">
        <v>5910</v>
      </c>
      <c r="AK2232" s="486"/>
      <c r="AL2232" s="486"/>
      <c r="AM2232" s="486"/>
      <c r="AN2232" s="486"/>
      <c r="AO2232" s="1474"/>
      <c r="AP2232" s="486"/>
      <c r="AQ2232" s="1475"/>
      <c r="AR2232" s="1274"/>
      <c r="AS2232" s="486"/>
      <c r="AT2232" s="486"/>
      <c r="AU2232" s="486"/>
    </row>
    <row r="2233" spans="1:47" s="584" customFormat="1" ht="16" x14ac:dyDescent="0.2">
      <c r="A2233" s="144"/>
      <c r="B2233" s="2144"/>
      <c r="C2233" s="2666"/>
      <c r="D2233" s="1990"/>
      <c r="E2233" s="486" t="s">
        <v>328</v>
      </c>
      <c r="F2233" s="1589" t="s">
        <v>4575</v>
      </c>
      <c r="G2233" s="138">
        <v>54536677</v>
      </c>
      <c r="H2233" s="579" t="s">
        <v>5968</v>
      </c>
      <c r="I2233" s="1784"/>
      <c r="J2233" s="1784"/>
      <c r="K2233" s="1784"/>
      <c r="L2233" s="1784"/>
      <c r="M2233" s="1784"/>
      <c r="N2233" s="579"/>
      <c r="O2233" s="486">
        <v>1598</v>
      </c>
      <c r="P2233" s="1472">
        <v>44600</v>
      </c>
      <c r="Q2233" s="486" t="s">
        <v>5960</v>
      </c>
      <c r="R2233" s="486" t="s">
        <v>5930</v>
      </c>
      <c r="S2233" s="486"/>
      <c r="U2233" s="198" t="s">
        <v>22</v>
      </c>
      <c r="V2233" s="170"/>
      <c r="W2233" s="138"/>
      <c r="X2233" s="258">
        <v>6</v>
      </c>
      <c r="Y2233" s="138"/>
      <c r="Z2233" s="170"/>
      <c r="AA2233" s="485">
        <v>0.02</v>
      </c>
      <c r="AB2233" s="485">
        <v>2200000</v>
      </c>
      <c r="AC2233" s="580"/>
      <c r="AD2233" s="1484"/>
      <c r="AE2233" s="1484"/>
      <c r="AF2233" s="1484"/>
      <c r="AG2233" s="2129" t="s">
        <v>5619</v>
      </c>
      <c r="AH2233" s="486"/>
      <c r="AI2233" s="1473" t="s">
        <v>3030</v>
      </c>
      <c r="AJ2233" s="2142" t="s">
        <v>5911</v>
      </c>
      <c r="AK2233" s="486"/>
      <c r="AL2233" s="486"/>
      <c r="AM2233" s="486"/>
      <c r="AN2233" s="486"/>
      <c r="AO2233" s="1474"/>
      <c r="AP2233" s="486"/>
      <c r="AQ2233" s="1475"/>
      <c r="AR2233" s="1274"/>
      <c r="AS2233" s="486"/>
      <c r="AT2233" s="486"/>
      <c r="AU2233" s="486"/>
    </row>
    <row r="2234" spans="1:47" s="584" customFormat="1" ht="16" x14ac:dyDescent="0.2">
      <c r="A2234" s="144"/>
      <c r="B2234" s="2144"/>
      <c r="C2234" s="2666"/>
      <c r="D2234" s="1990"/>
      <c r="E2234" s="486" t="s">
        <v>328</v>
      </c>
      <c r="F2234" s="1589" t="s">
        <v>4575</v>
      </c>
      <c r="G2234" s="138">
        <v>54536678</v>
      </c>
      <c r="H2234" s="579" t="s">
        <v>5969</v>
      </c>
      <c r="I2234" s="1784"/>
      <c r="J2234" s="1784"/>
      <c r="K2234" s="1784"/>
      <c r="L2234" s="1784"/>
      <c r="M2234" s="1784"/>
      <c r="N2234" s="579"/>
      <c r="O2234" s="486">
        <f>O2233+1</f>
        <v>1599</v>
      </c>
      <c r="P2234" s="1472">
        <v>44600</v>
      </c>
      <c r="Q2234" s="486" t="s">
        <v>5961</v>
      </c>
      <c r="R2234" s="486" t="s">
        <v>5931</v>
      </c>
      <c r="S2234" s="486"/>
      <c r="U2234" s="198" t="s">
        <v>22</v>
      </c>
      <c r="V2234" s="170"/>
      <c r="W2234" s="138"/>
      <c r="X2234" s="258">
        <v>6</v>
      </c>
      <c r="Y2234" s="138"/>
      <c r="Z2234" s="170"/>
      <c r="AA2234" s="485">
        <v>0.02</v>
      </c>
      <c r="AB2234" s="485">
        <v>2200000</v>
      </c>
      <c r="AC2234" s="580"/>
      <c r="AD2234" s="1484"/>
      <c r="AE2234" s="1484"/>
      <c r="AF2234" s="1484"/>
      <c r="AG2234" s="2129" t="s">
        <v>5619</v>
      </c>
      <c r="AH2234" s="486"/>
      <c r="AI2234" s="1473" t="s">
        <v>3030</v>
      </c>
      <c r="AJ2234" s="2142" t="s">
        <v>5912</v>
      </c>
      <c r="AK2234" s="486"/>
      <c r="AL2234" s="486"/>
      <c r="AM2234" s="486"/>
      <c r="AN2234" s="486"/>
      <c r="AO2234" s="1474"/>
      <c r="AP2234" s="486"/>
      <c r="AQ2234" s="1475"/>
      <c r="AR2234" s="1274"/>
      <c r="AS2234" s="486"/>
      <c r="AT2234" s="486"/>
      <c r="AU2234" s="486"/>
    </row>
    <row r="2235" spans="1:47" s="584" customFormat="1" ht="16" x14ac:dyDescent="0.2">
      <c r="A2235" s="144"/>
      <c r="B2235" s="2144"/>
      <c r="C2235" s="2667"/>
      <c r="D2235" s="1990"/>
      <c r="E2235" s="486" t="s">
        <v>328</v>
      </c>
      <c r="F2235" s="1589" t="s">
        <v>4575</v>
      </c>
      <c r="G2235" s="138">
        <v>54536679</v>
      </c>
      <c r="H2235" s="579" t="s">
        <v>5970</v>
      </c>
      <c r="I2235" s="1784"/>
      <c r="J2235" s="1784"/>
      <c r="K2235" s="1784"/>
      <c r="L2235" s="1784"/>
      <c r="M2235" s="1784"/>
      <c r="N2235" s="579"/>
      <c r="O2235" s="486">
        <v>1600</v>
      </c>
      <c r="P2235" s="1472">
        <v>44600</v>
      </c>
      <c r="Q2235" s="486" t="s">
        <v>5973</v>
      </c>
      <c r="R2235" s="486" t="s">
        <v>5945</v>
      </c>
      <c r="S2235" s="486"/>
      <c r="U2235" s="198" t="s">
        <v>22</v>
      </c>
      <c r="V2235" s="170"/>
      <c r="W2235" s="138"/>
      <c r="X2235" s="258">
        <v>6</v>
      </c>
      <c r="Y2235" s="138"/>
      <c r="Z2235" s="170"/>
      <c r="AA2235" s="485">
        <v>0.02</v>
      </c>
      <c r="AB2235" s="485">
        <v>2200000</v>
      </c>
      <c r="AC2235" s="580"/>
      <c r="AD2235" s="1484"/>
      <c r="AE2235" s="1484"/>
      <c r="AF2235" s="1484"/>
      <c r="AG2235" s="2129" t="s">
        <v>5619</v>
      </c>
      <c r="AH2235" s="486"/>
      <c r="AI2235" s="1473" t="s">
        <v>3030</v>
      </c>
      <c r="AJ2235" s="2142" t="s">
        <v>5947</v>
      </c>
      <c r="AK2235" s="486"/>
      <c r="AL2235" s="486"/>
      <c r="AM2235" s="486"/>
      <c r="AN2235" s="486"/>
      <c r="AO2235" s="1474"/>
      <c r="AP2235" s="486"/>
      <c r="AQ2235" s="1475"/>
      <c r="AR2235" s="1274"/>
      <c r="AS2235" s="486"/>
      <c r="AT2235" s="486"/>
      <c r="AU2235" s="486"/>
    </row>
    <row r="2237" spans="1:47" s="584" customFormat="1" ht="16" x14ac:dyDescent="0.2">
      <c r="A2237" s="144"/>
      <c r="B2237" s="2144"/>
      <c r="C2237" s="2665" t="s">
        <v>5983</v>
      </c>
      <c r="D2237" s="1990"/>
      <c r="E2237" s="486" t="s">
        <v>328</v>
      </c>
      <c r="F2237" s="1589" t="s">
        <v>4575</v>
      </c>
      <c r="G2237" s="138">
        <v>54536682</v>
      </c>
      <c r="H2237" s="579" t="s">
        <v>5974</v>
      </c>
      <c r="I2237" s="1784"/>
      <c r="J2237" s="1784"/>
      <c r="K2237" s="1784"/>
      <c r="L2237" s="1784"/>
      <c r="M2237" s="1784"/>
      <c r="N2237" s="579"/>
      <c r="O2237" s="486">
        <v>1601</v>
      </c>
      <c r="P2237" s="1472">
        <v>44600</v>
      </c>
      <c r="Q2237" s="486" t="s">
        <v>5984</v>
      </c>
      <c r="R2237" s="486" t="s">
        <v>5924</v>
      </c>
      <c r="S2237" s="486"/>
      <c r="U2237" s="486" t="s">
        <v>5704</v>
      </c>
      <c r="V2237" s="170"/>
      <c r="W2237" s="138"/>
      <c r="X2237" s="258">
        <v>6</v>
      </c>
      <c r="Y2237" s="138"/>
      <c r="Z2237" s="170"/>
      <c r="AA2237" s="233">
        <v>0.02</v>
      </c>
      <c r="AB2237" s="233">
        <v>2200000</v>
      </c>
      <c r="AC2237" s="580" t="s">
        <v>6141</v>
      </c>
      <c r="AD2237" s="1484"/>
      <c r="AE2237" s="1484"/>
      <c r="AF2237" s="1484"/>
      <c r="AG2237" s="2129" t="s">
        <v>5619</v>
      </c>
      <c r="AH2237" s="486"/>
      <c r="AI2237" s="1473" t="s">
        <v>3030</v>
      </c>
      <c r="AJ2237" s="2142" t="s">
        <v>5972</v>
      </c>
      <c r="AK2237" s="486"/>
      <c r="AL2237" s="486"/>
      <c r="AM2237" s="486"/>
      <c r="AN2237" s="486"/>
      <c r="AO2237" s="1474"/>
      <c r="AP2237" s="486"/>
      <c r="AQ2237" s="1475"/>
      <c r="AR2237" s="1274"/>
      <c r="AS2237" s="486"/>
      <c r="AT2237" s="486"/>
      <c r="AU2237" s="486"/>
    </row>
    <row r="2238" spans="1:47" s="584" customFormat="1" ht="16" x14ac:dyDescent="0.2">
      <c r="A2238" s="144"/>
      <c r="B2238" s="2144"/>
      <c r="C2238" s="2666"/>
      <c r="D2238" s="1990"/>
      <c r="E2238" s="486" t="s">
        <v>328</v>
      </c>
      <c r="F2238" s="1589" t="s">
        <v>4575</v>
      </c>
      <c r="G2238" s="138">
        <v>54536686</v>
      </c>
      <c r="H2238" s="579" t="s">
        <v>5975</v>
      </c>
      <c r="I2238" s="1784"/>
      <c r="J2238" s="1784"/>
      <c r="K2238" s="1784"/>
      <c r="L2238" s="1784"/>
      <c r="M2238" s="1784"/>
      <c r="N2238" s="579"/>
      <c r="O2238" s="486">
        <v>1602</v>
      </c>
      <c r="P2238" s="1472">
        <v>44594</v>
      </c>
      <c r="Q2238" s="486" t="s">
        <v>5985</v>
      </c>
      <c r="R2238" s="486" t="s">
        <v>5925</v>
      </c>
      <c r="S2238" s="486"/>
      <c r="U2238" s="486" t="s">
        <v>5704</v>
      </c>
      <c r="V2238" s="170"/>
      <c r="W2238" s="138"/>
      <c r="X2238" s="258">
        <v>6</v>
      </c>
      <c r="Y2238" s="138"/>
      <c r="Z2238" s="170"/>
      <c r="AA2238" s="485">
        <v>0.02</v>
      </c>
      <c r="AB2238" s="485">
        <v>2200000</v>
      </c>
      <c r="AC2238" s="580"/>
      <c r="AD2238" s="1484"/>
      <c r="AE2238" s="1484"/>
      <c r="AF2238" s="1484"/>
      <c r="AG2238" s="2129" t="s">
        <v>5619</v>
      </c>
      <c r="AH2238" s="486"/>
      <c r="AI2238" s="1473" t="s">
        <v>3030</v>
      </c>
      <c r="AJ2238" s="2115" t="s">
        <v>5906</v>
      </c>
      <c r="AK2238" s="486"/>
      <c r="AL2238" s="486"/>
      <c r="AM2238" s="486"/>
      <c r="AN2238" s="486"/>
      <c r="AO2238" s="1474"/>
      <c r="AP2238" s="486"/>
      <c r="AQ2238" s="1475"/>
      <c r="AR2238" s="1274"/>
      <c r="AS2238" s="486"/>
      <c r="AT2238" s="486"/>
      <c r="AU2238" s="486"/>
    </row>
    <row r="2239" spans="1:47" s="584" customFormat="1" ht="16" x14ac:dyDescent="0.2">
      <c r="A2239" s="144"/>
      <c r="B2239" s="2144"/>
      <c r="C2239" s="2666"/>
      <c r="D2239" s="1990"/>
      <c r="E2239" s="486" t="s">
        <v>328</v>
      </c>
      <c r="F2239" s="1589" t="s">
        <v>4575</v>
      </c>
      <c r="G2239" s="138">
        <v>54536687</v>
      </c>
      <c r="H2239" s="579" t="s">
        <v>5976</v>
      </c>
      <c r="I2239" s="1784"/>
      <c r="J2239" s="1784"/>
      <c r="K2239" s="1784"/>
      <c r="L2239" s="1784"/>
      <c r="M2239" s="1784"/>
      <c r="N2239" s="579"/>
      <c r="O2239" s="486">
        <v>1603</v>
      </c>
      <c r="P2239" s="1472">
        <v>44594</v>
      </c>
      <c r="Q2239" s="486" t="s">
        <v>5986</v>
      </c>
      <c r="R2239" s="486" t="s">
        <v>5926</v>
      </c>
      <c r="S2239" s="486"/>
      <c r="U2239" s="486" t="s">
        <v>5704</v>
      </c>
      <c r="V2239" s="170"/>
      <c r="W2239" s="138"/>
      <c r="X2239" s="258">
        <v>6</v>
      </c>
      <c r="Y2239" s="138"/>
      <c r="Z2239" s="170"/>
      <c r="AA2239" s="485">
        <v>0.02</v>
      </c>
      <c r="AB2239" s="485">
        <v>2200000</v>
      </c>
      <c r="AC2239" s="580"/>
      <c r="AD2239" s="1484"/>
      <c r="AE2239" s="1484"/>
      <c r="AF2239" s="1484"/>
      <c r="AG2239" s="2129" t="s">
        <v>5619</v>
      </c>
      <c r="AH2239" s="486"/>
      <c r="AI2239" s="1473" t="s">
        <v>3030</v>
      </c>
      <c r="AJ2239" s="2115" t="s">
        <v>5907</v>
      </c>
      <c r="AK2239" s="486"/>
      <c r="AL2239" s="486"/>
      <c r="AM2239" s="486"/>
      <c r="AN2239" s="486"/>
      <c r="AO2239" s="1474"/>
      <c r="AP2239" s="486"/>
      <c r="AQ2239" s="1475"/>
      <c r="AR2239" s="1274"/>
      <c r="AS2239" s="486"/>
      <c r="AT2239" s="486"/>
      <c r="AU2239" s="486"/>
    </row>
    <row r="2240" spans="1:47" s="584" customFormat="1" ht="16" x14ac:dyDescent="0.2">
      <c r="A2240" s="144"/>
      <c r="B2240" s="2144"/>
      <c r="C2240" s="2666"/>
      <c r="D2240" s="1990"/>
      <c r="E2240" s="486" t="s">
        <v>328</v>
      </c>
      <c r="F2240" s="1589" t="s">
        <v>4575</v>
      </c>
      <c r="G2240" s="138">
        <v>54536690</v>
      </c>
      <c r="H2240" s="579" t="s">
        <v>5977</v>
      </c>
      <c r="I2240" s="1784"/>
      <c r="J2240" s="1784"/>
      <c r="K2240" s="1784"/>
      <c r="L2240" s="1784"/>
      <c r="M2240" s="1784"/>
      <c r="N2240" s="579"/>
      <c r="O2240" s="486">
        <v>1604</v>
      </c>
      <c r="P2240" s="1472">
        <v>44594</v>
      </c>
      <c r="Q2240" s="486" t="s">
        <v>5987</v>
      </c>
      <c r="R2240" s="486" t="s">
        <v>5927</v>
      </c>
      <c r="S2240" s="486"/>
      <c r="U2240" s="486" t="s">
        <v>5704</v>
      </c>
      <c r="V2240" s="170"/>
      <c r="W2240" s="138"/>
      <c r="X2240" s="258">
        <v>6</v>
      </c>
      <c r="Y2240" s="138"/>
      <c r="Z2240" s="170"/>
      <c r="AA2240" s="485">
        <v>0.02</v>
      </c>
      <c r="AB2240" s="485">
        <v>2200000</v>
      </c>
      <c r="AC2240" s="580"/>
      <c r="AD2240" s="1484"/>
      <c r="AE2240" s="1484"/>
      <c r="AF2240" s="1484"/>
      <c r="AG2240" s="2129" t="s">
        <v>5619</v>
      </c>
      <c r="AH2240" s="486"/>
      <c r="AI2240" s="1473" t="s">
        <v>3030</v>
      </c>
      <c r="AJ2240" s="2115" t="s">
        <v>5908</v>
      </c>
      <c r="AK2240" s="486"/>
      <c r="AL2240" s="486"/>
      <c r="AM2240" s="486"/>
      <c r="AN2240" s="486"/>
      <c r="AO2240" s="1474"/>
      <c r="AP2240" s="486"/>
      <c r="AQ2240" s="1475"/>
      <c r="AR2240" s="1274"/>
      <c r="AS2240" s="486"/>
      <c r="AT2240" s="486"/>
      <c r="AU2240" s="486"/>
    </row>
    <row r="2241" spans="1:47" s="584" customFormat="1" ht="16" x14ac:dyDescent="0.2">
      <c r="A2241" s="144"/>
      <c r="B2241" s="2144"/>
      <c r="C2241" s="2666"/>
      <c r="D2241" s="1990"/>
      <c r="E2241" s="486" t="s">
        <v>328</v>
      </c>
      <c r="F2241" s="1589" t="s">
        <v>4575</v>
      </c>
      <c r="G2241" s="138">
        <v>54536691</v>
      </c>
      <c r="H2241" s="579" t="s">
        <v>5978</v>
      </c>
      <c r="I2241" s="1784"/>
      <c r="J2241" s="1784"/>
      <c r="K2241" s="1784"/>
      <c r="L2241" s="1784"/>
      <c r="M2241" s="1784"/>
      <c r="N2241" s="579"/>
      <c r="O2241" s="486">
        <v>1605</v>
      </c>
      <c r="P2241" s="1472">
        <v>44594</v>
      </c>
      <c r="Q2241" s="486" t="s">
        <v>5988</v>
      </c>
      <c r="R2241" s="486" t="s">
        <v>5928</v>
      </c>
      <c r="S2241" s="486"/>
      <c r="U2241" s="486" t="s">
        <v>5704</v>
      </c>
      <c r="V2241" s="170"/>
      <c r="W2241" s="138"/>
      <c r="X2241" s="258">
        <v>6</v>
      </c>
      <c r="Y2241" s="138"/>
      <c r="Z2241" s="170"/>
      <c r="AA2241" s="485">
        <v>0.02</v>
      </c>
      <c r="AB2241" s="485">
        <v>2200000</v>
      </c>
      <c r="AC2241" s="580"/>
      <c r="AD2241" s="1484"/>
      <c r="AE2241" s="1484"/>
      <c r="AF2241" s="1484"/>
      <c r="AG2241" s="2129" t="s">
        <v>5619</v>
      </c>
      <c r="AH2241" s="486"/>
      <c r="AI2241" s="1473" t="s">
        <v>3030</v>
      </c>
      <c r="AJ2241" s="2115" t="s">
        <v>5909</v>
      </c>
      <c r="AK2241" s="486"/>
      <c r="AL2241" s="486"/>
      <c r="AM2241" s="486"/>
      <c r="AN2241" s="486"/>
      <c r="AO2241" s="1474"/>
      <c r="AP2241" s="486"/>
      <c r="AQ2241" s="1475"/>
      <c r="AR2241" s="1274"/>
      <c r="AS2241" s="486"/>
      <c r="AT2241" s="486"/>
      <c r="AU2241" s="486"/>
    </row>
    <row r="2242" spans="1:47" s="584" customFormat="1" ht="16" x14ac:dyDescent="0.2">
      <c r="A2242" s="144"/>
      <c r="B2242" s="2144"/>
      <c r="C2242" s="2666"/>
      <c r="D2242" s="1990"/>
      <c r="E2242" s="486" t="s">
        <v>328</v>
      </c>
      <c r="F2242" s="1589" t="s">
        <v>4575</v>
      </c>
      <c r="G2242" s="138">
        <v>54536692</v>
      </c>
      <c r="H2242" s="579" t="s">
        <v>5979</v>
      </c>
      <c r="I2242" s="1784"/>
      <c r="J2242" s="1784"/>
      <c r="K2242" s="1784"/>
      <c r="L2242" s="1784"/>
      <c r="M2242" s="1784"/>
      <c r="N2242" s="579"/>
      <c r="O2242" s="486">
        <v>1606</v>
      </c>
      <c r="P2242" s="1472">
        <v>44594</v>
      </c>
      <c r="Q2242" s="486" t="s">
        <v>5989</v>
      </c>
      <c r="R2242" s="486" t="s">
        <v>5929</v>
      </c>
      <c r="S2242" s="486"/>
      <c r="U2242" s="486" t="s">
        <v>5704</v>
      </c>
      <c r="V2242" s="170"/>
      <c r="W2242" s="138"/>
      <c r="X2242" s="258">
        <v>6</v>
      </c>
      <c r="Y2242" s="138"/>
      <c r="Z2242" s="170"/>
      <c r="AA2242" s="485">
        <v>0.02</v>
      </c>
      <c r="AB2242" s="485">
        <v>2200000</v>
      </c>
      <c r="AC2242" s="580"/>
      <c r="AD2242" s="1484"/>
      <c r="AE2242" s="1484"/>
      <c r="AF2242" s="1484"/>
      <c r="AG2242" s="2129" t="s">
        <v>5619</v>
      </c>
      <c r="AH2242" s="486"/>
      <c r="AI2242" s="1473" t="s">
        <v>3030</v>
      </c>
      <c r="AJ2242" s="2115" t="s">
        <v>5910</v>
      </c>
      <c r="AK2242" s="486"/>
      <c r="AL2242" s="486"/>
      <c r="AM2242" s="486"/>
      <c r="AN2242" s="486"/>
      <c r="AO2242" s="1474"/>
      <c r="AP2242" s="486"/>
      <c r="AQ2242" s="1475"/>
      <c r="AR2242" s="1274"/>
      <c r="AS2242" s="486"/>
      <c r="AT2242" s="486"/>
      <c r="AU2242" s="486"/>
    </row>
    <row r="2243" spans="1:47" s="584" customFormat="1" ht="16" x14ac:dyDescent="0.2">
      <c r="A2243" s="144"/>
      <c r="B2243" s="2144"/>
      <c r="C2243" s="2666"/>
      <c r="D2243" s="1990"/>
      <c r="E2243" s="486" t="s">
        <v>328</v>
      </c>
      <c r="F2243" s="1589" t="s">
        <v>4575</v>
      </c>
      <c r="G2243" s="138">
        <v>54536693</v>
      </c>
      <c r="H2243" s="579" t="s">
        <v>5980</v>
      </c>
      <c r="I2243" s="1784"/>
      <c r="J2243" s="1784"/>
      <c r="K2243" s="1784"/>
      <c r="L2243" s="1784"/>
      <c r="M2243" s="1784"/>
      <c r="N2243" s="579"/>
      <c r="O2243" s="486">
        <v>1607</v>
      </c>
      <c r="P2243" s="1472">
        <v>44594</v>
      </c>
      <c r="Q2243" s="486" t="s">
        <v>5990</v>
      </c>
      <c r="R2243" s="486" t="s">
        <v>5930</v>
      </c>
      <c r="S2243" s="486"/>
      <c r="U2243" s="486" t="s">
        <v>5704</v>
      </c>
      <c r="V2243" s="170"/>
      <c r="W2243" s="138"/>
      <c r="X2243" s="258">
        <v>6</v>
      </c>
      <c r="Y2243" s="138"/>
      <c r="Z2243" s="170"/>
      <c r="AA2243" s="485">
        <v>0.02</v>
      </c>
      <c r="AB2243" s="485">
        <v>2200000</v>
      </c>
      <c r="AC2243" s="580"/>
      <c r="AD2243" s="1484"/>
      <c r="AE2243" s="1484"/>
      <c r="AF2243" s="1484"/>
      <c r="AG2243" s="2129" t="s">
        <v>5619</v>
      </c>
      <c r="AH2243" s="486"/>
      <c r="AI2243" s="1473" t="s">
        <v>3030</v>
      </c>
      <c r="AJ2243" s="2115" t="s">
        <v>5911</v>
      </c>
      <c r="AK2243" s="486"/>
      <c r="AL2243" s="486"/>
      <c r="AM2243" s="486"/>
      <c r="AN2243" s="486"/>
      <c r="AO2243" s="1474"/>
      <c r="AP2243" s="486"/>
      <c r="AQ2243" s="1475"/>
      <c r="AR2243" s="1274"/>
      <c r="AS2243" s="486"/>
      <c r="AT2243" s="486"/>
      <c r="AU2243" s="486"/>
    </row>
    <row r="2244" spans="1:47" s="584" customFormat="1" ht="16" x14ac:dyDescent="0.2">
      <c r="A2244" s="144"/>
      <c r="B2244" s="2144"/>
      <c r="C2244" s="2666"/>
      <c r="D2244" s="1990"/>
      <c r="E2244" s="486" t="s">
        <v>328</v>
      </c>
      <c r="F2244" s="1589" t="s">
        <v>4575</v>
      </c>
      <c r="G2244" s="138">
        <v>54536694</v>
      </c>
      <c r="H2244" s="579" t="s">
        <v>5981</v>
      </c>
      <c r="I2244" s="1784"/>
      <c r="J2244" s="1784"/>
      <c r="K2244" s="1784"/>
      <c r="L2244" s="1784"/>
      <c r="M2244" s="1784"/>
      <c r="N2244" s="579"/>
      <c r="O2244" s="486">
        <v>1608</v>
      </c>
      <c r="P2244" s="1472">
        <v>44594</v>
      </c>
      <c r="Q2244" s="486" t="s">
        <v>5991</v>
      </c>
      <c r="R2244" s="486" t="s">
        <v>5931</v>
      </c>
      <c r="S2244" s="486"/>
      <c r="U2244" s="486" t="s">
        <v>5704</v>
      </c>
      <c r="V2244" s="170"/>
      <c r="W2244" s="138"/>
      <c r="X2244" s="258">
        <v>6</v>
      </c>
      <c r="Y2244" s="138"/>
      <c r="Z2244" s="170"/>
      <c r="AA2244" s="485">
        <v>0.02</v>
      </c>
      <c r="AB2244" s="485">
        <v>2200000</v>
      </c>
      <c r="AC2244" s="580"/>
      <c r="AD2244" s="1484"/>
      <c r="AE2244" s="1484"/>
      <c r="AF2244" s="1484"/>
      <c r="AG2244" s="2129" t="s">
        <v>5619</v>
      </c>
      <c r="AH2244" s="486"/>
      <c r="AI2244" s="1473" t="s">
        <v>3030</v>
      </c>
      <c r="AJ2244" s="2115" t="s">
        <v>5912</v>
      </c>
      <c r="AK2244" s="486"/>
      <c r="AL2244" s="486"/>
      <c r="AM2244" s="486"/>
      <c r="AN2244" s="486"/>
      <c r="AO2244" s="1474"/>
      <c r="AP2244" s="486"/>
      <c r="AQ2244" s="1475"/>
      <c r="AR2244" s="1274"/>
      <c r="AS2244" s="486"/>
      <c r="AT2244" s="486"/>
      <c r="AU2244" s="486"/>
    </row>
    <row r="2245" spans="1:47" s="584" customFormat="1" ht="16" x14ac:dyDescent="0.2">
      <c r="A2245" s="144"/>
      <c r="B2245" s="2144"/>
      <c r="C2245" s="2667"/>
      <c r="D2245" s="1990"/>
      <c r="E2245" s="486" t="s">
        <v>328</v>
      </c>
      <c r="F2245" s="1589" t="s">
        <v>4575</v>
      </c>
      <c r="G2245" s="138">
        <v>54536695</v>
      </c>
      <c r="H2245" s="579" t="s">
        <v>5982</v>
      </c>
      <c r="I2245" s="1784"/>
      <c r="J2245" s="1784"/>
      <c r="K2245" s="1784"/>
      <c r="L2245" s="1784"/>
      <c r="M2245" s="1784"/>
      <c r="N2245" s="579"/>
      <c r="O2245" s="486">
        <v>1609</v>
      </c>
      <c r="P2245" s="1472">
        <v>44595</v>
      </c>
      <c r="Q2245" s="486" t="s">
        <v>5992</v>
      </c>
      <c r="R2245" s="486" t="s">
        <v>5945</v>
      </c>
      <c r="S2245" s="486"/>
      <c r="U2245" s="486" t="s">
        <v>5704</v>
      </c>
      <c r="V2245" s="170"/>
      <c r="W2245" s="138"/>
      <c r="X2245" s="258">
        <v>6</v>
      </c>
      <c r="Y2245" s="138"/>
      <c r="Z2245" s="170"/>
      <c r="AA2245" s="485">
        <v>0.02</v>
      </c>
      <c r="AB2245" s="485">
        <v>2200000</v>
      </c>
      <c r="AC2245" s="580"/>
      <c r="AD2245" s="1484"/>
      <c r="AE2245" s="1484"/>
      <c r="AF2245" s="1484"/>
      <c r="AG2245" s="2129" t="s">
        <v>5619</v>
      </c>
      <c r="AH2245" s="486"/>
      <c r="AI2245" s="1473" t="s">
        <v>3030</v>
      </c>
      <c r="AJ2245" s="2115" t="s">
        <v>5947</v>
      </c>
      <c r="AK2245" s="486"/>
      <c r="AL2245" s="486"/>
      <c r="AM2245" s="486"/>
      <c r="AN2245" s="486"/>
      <c r="AO2245" s="1474"/>
      <c r="AP2245" s="486"/>
      <c r="AQ2245" s="1475"/>
      <c r="AR2245" s="1274"/>
      <c r="AS2245" s="486"/>
      <c r="AT2245" s="486"/>
      <c r="AU2245" s="486"/>
    </row>
    <row r="2247" spans="1:47" s="209" customFormat="1" ht="16" x14ac:dyDescent="0.2">
      <c r="A2247" s="105"/>
      <c r="B2247" s="2147" t="s">
        <v>5852</v>
      </c>
      <c r="C2247" s="2660" t="s">
        <v>6023</v>
      </c>
      <c r="D2247" s="1991"/>
      <c r="E2247" s="210" t="s">
        <v>328</v>
      </c>
      <c r="F2247" s="1591" t="s">
        <v>4575</v>
      </c>
      <c r="G2247" s="139">
        <v>54639934</v>
      </c>
      <c r="H2247" s="211" t="s">
        <v>5994</v>
      </c>
      <c r="I2247" s="2496"/>
      <c r="J2247" s="2496"/>
      <c r="K2247" s="2496"/>
      <c r="L2247" s="2496"/>
      <c r="M2247" s="2496"/>
      <c r="N2247" s="211"/>
      <c r="O2247" s="210">
        <v>1610</v>
      </c>
      <c r="P2247" s="215">
        <v>44602</v>
      </c>
      <c r="Q2247" s="210" t="s">
        <v>5993</v>
      </c>
      <c r="R2247" s="210" t="s">
        <v>5948</v>
      </c>
      <c r="S2247" s="210"/>
      <c r="U2247" s="210" t="s">
        <v>1812</v>
      </c>
      <c r="V2247" s="297"/>
      <c r="W2247" s="139"/>
      <c r="X2247" s="260">
        <v>6</v>
      </c>
      <c r="Y2247" s="139"/>
      <c r="Z2247" s="297"/>
      <c r="AA2247" s="298">
        <v>0.02</v>
      </c>
      <c r="AB2247" s="298">
        <v>2200000</v>
      </c>
      <c r="AC2247" s="573" t="s">
        <v>6142</v>
      </c>
      <c r="AD2247" s="610"/>
      <c r="AE2247" s="610"/>
      <c r="AF2247" s="610"/>
      <c r="AG2247" s="2127" t="s">
        <v>5619</v>
      </c>
      <c r="AH2247" s="210"/>
      <c r="AI2247" s="1572" t="s">
        <v>3030</v>
      </c>
      <c r="AJ2247" s="2088" t="s">
        <v>6014</v>
      </c>
      <c r="AK2247" s="210"/>
      <c r="AL2247" s="210"/>
      <c r="AM2247" s="210"/>
      <c r="AN2247" s="210"/>
      <c r="AO2247" s="213"/>
      <c r="AP2247" s="210"/>
      <c r="AQ2247" s="214"/>
      <c r="AR2247" s="212"/>
      <c r="AS2247" s="210"/>
      <c r="AT2247" s="210"/>
      <c r="AU2247" s="210"/>
    </row>
    <row r="2248" spans="1:47" s="209" customFormat="1" ht="16" x14ac:dyDescent="0.2">
      <c r="A2248" s="105"/>
      <c r="B2248" s="2147"/>
      <c r="C2248" s="2660"/>
      <c r="D2248" s="1991"/>
      <c r="E2248" s="210" t="s">
        <v>328</v>
      </c>
      <c r="F2248" s="1591" t="s">
        <v>4575</v>
      </c>
      <c r="G2248" s="139">
        <v>54639960</v>
      </c>
      <c r="H2248" s="211" t="s">
        <v>5996</v>
      </c>
      <c r="I2248" s="2496"/>
      <c r="J2248" s="2496"/>
      <c r="K2248" s="2496"/>
      <c r="L2248" s="2496"/>
      <c r="M2248" s="2496"/>
      <c r="N2248" s="211"/>
      <c r="O2248" s="210">
        <v>1611</v>
      </c>
      <c r="P2248" s="215">
        <v>44602</v>
      </c>
      <c r="Q2248" s="210" t="s">
        <v>5995</v>
      </c>
      <c r="R2248" s="210" t="s">
        <v>5993</v>
      </c>
      <c r="S2248" s="210"/>
      <c r="U2248" s="210" t="s">
        <v>1812</v>
      </c>
      <c r="V2248" s="297"/>
      <c r="W2248" s="139"/>
      <c r="X2248" s="260">
        <v>6</v>
      </c>
      <c r="Y2248" s="139"/>
      <c r="Z2248" s="297"/>
      <c r="AA2248" s="298">
        <v>0.02</v>
      </c>
      <c r="AB2248" s="298">
        <v>2200000</v>
      </c>
      <c r="AC2248" s="573"/>
      <c r="AD2248" s="610"/>
      <c r="AE2248" s="610"/>
      <c r="AF2248" s="610"/>
      <c r="AG2248" s="2127" t="s">
        <v>5619</v>
      </c>
      <c r="AH2248" s="210"/>
      <c r="AI2248" s="1572" t="s">
        <v>3030</v>
      </c>
      <c r="AJ2248" s="2088" t="s">
        <v>6015</v>
      </c>
      <c r="AK2248" s="210"/>
      <c r="AL2248" s="210"/>
      <c r="AM2248" s="210"/>
      <c r="AN2248" s="210"/>
      <c r="AO2248" s="213"/>
      <c r="AP2248" s="210"/>
      <c r="AQ2248" s="214"/>
      <c r="AR2248" s="212"/>
      <c r="AS2248" s="210"/>
      <c r="AT2248" s="210"/>
      <c r="AU2248" s="210"/>
    </row>
    <row r="2249" spans="1:47" s="209" customFormat="1" ht="16" x14ac:dyDescent="0.2">
      <c r="A2249" s="105"/>
      <c r="B2249" s="2147"/>
      <c r="C2249" s="2660"/>
      <c r="D2249" s="1991"/>
      <c r="E2249" s="210" t="s">
        <v>328</v>
      </c>
      <c r="F2249" s="1591" t="s">
        <v>4575</v>
      </c>
      <c r="G2249" s="139">
        <v>54639962</v>
      </c>
      <c r="H2249" s="211" t="s">
        <v>6005</v>
      </c>
      <c r="I2249" s="2496"/>
      <c r="J2249" s="2496"/>
      <c r="K2249" s="2496"/>
      <c r="L2249" s="2496"/>
      <c r="M2249" s="2496"/>
      <c r="N2249" s="211"/>
      <c r="O2249" s="210">
        <v>1612</v>
      </c>
      <c r="P2249" s="215">
        <v>44602</v>
      </c>
      <c r="Q2249" s="210" t="s">
        <v>5997</v>
      </c>
      <c r="R2249" s="210" t="s">
        <v>5993</v>
      </c>
      <c r="S2249" s="210"/>
      <c r="U2249" s="210" t="s">
        <v>1812</v>
      </c>
      <c r="V2249" s="297"/>
      <c r="W2249" s="139"/>
      <c r="X2249" s="260">
        <v>6</v>
      </c>
      <c r="Y2249" s="139"/>
      <c r="Z2249" s="297"/>
      <c r="AA2249" s="298">
        <v>0.02</v>
      </c>
      <c r="AB2249" s="298">
        <v>2200000</v>
      </c>
      <c r="AC2249" s="573"/>
      <c r="AD2249" s="610"/>
      <c r="AE2249" s="610"/>
      <c r="AF2249" s="610"/>
      <c r="AG2249" s="2127" t="s">
        <v>5619</v>
      </c>
      <c r="AH2249" s="210"/>
      <c r="AI2249" s="1572" t="s">
        <v>3030</v>
      </c>
      <c r="AJ2249" s="2088" t="s">
        <v>6016</v>
      </c>
      <c r="AK2249" s="210"/>
      <c r="AL2249" s="210"/>
      <c r="AM2249" s="210"/>
      <c r="AN2249" s="210"/>
      <c r="AO2249" s="213"/>
      <c r="AP2249" s="210"/>
      <c r="AQ2249" s="214"/>
      <c r="AR2249" s="212"/>
      <c r="AS2249" s="210"/>
      <c r="AT2249" s="210"/>
      <c r="AU2249" s="210"/>
    </row>
    <row r="2250" spans="1:47" s="209" customFormat="1" ht="16" x14ac:dyDescent="0.2">
      <c r="A2250" s="105"/>
      <c r="B2250" s="2147"/>
      <c r="C2250" s="2660"/>
      <c r="D2250" s="1991"/>
      <c r="E2250" s="210" t="s">
        <v>328</v>
      </c>
      <c r="F2250" s="1591" t="s">
        <v>4575</v>
      </c>
      <c r="G2250" s="139">
        <v>54639966</v>
      </c>
      <c r="H2250" s="211" t="s">
        <v>6006</v>
      </c>
      <c r="I2250" s="2496"/>
      <c r="J2250" s="2496"/>
      <c r="K2250" s="2496"/>
      <c r="L2250" s="2496"/>
      <c r="M2250" s="2496"/>
      <c r="N2250" s="211"/>
      <c r="O2250" s="210">
        <v>1613</v>
      </c>
      <c r="P2250" s="215">
        <v>44602</v>
      </c>
      <c r="Q2250" s="210" t="s">
        <v>5998</v>
      </c>
      <c r="R2250" s="210" t="s">
        <v>5993</v>
      </c>
      <c r="S2250" s="210"/>
      <c r="U2250" s="210" t="s">
        <v>1812</v>
      </c>
      <c r="V2250" s="297"/>
      <c r="W2250" s="139"/>
      <c r="X2250" s="260">
        <v>6</v>
      </c>
      <c r="Y2250" s="139"/>
      <c r="Z2250" s="297"/>
      <c r="AA2250" s="298">
        <v>0.02</v>
      </c>
      <c r="AB2250" s="298">
        <v>2200000</v>
      </c>
      <c r="AC2250" s="573"/>
      <c r="AD2250" s="610"/>
      <c r="AE2250" s="610"/>
      <c r="AF2250" s="610"/>
      <c r="AG2250" s="2127" t="s">
        <v>5619</v>
      </c>
      <c r="AH2250" s="210"/>
      <c r="AI2250" s="1572" t="s">
        <v>3030</v>
      </c>
      <c r="AJ2250" s="2088" t="s">
        <v>6017</v>
      </c>
      <c r="AK2250" s="210"/>
      <c r="AL2250" s="210"/>
      <c r="AM2250" s="210"/>
      <c r="AN2250" s="210"/>
      <c r="AO2250" s="213"/>
      <c r="AP2250" s="210"/>
      <c r="AQ2250" s="214"/>
      <c r="AR2250" s="212"/>
      <c r="AS2250" s="210"/>
      <c r="AT2250" s="210"/>
      <c r="AU2250" s="210"/>
    </row>
    <row r="2251" spans="1:47" s="209" customFormat="1" ht="16" x14ac:dyDescent="0.2">
      <c r="A2251" s="105"/>
      <c r="B2251" s="2147"/>
      <c r="C2251" s="2660"/>
      <c r="D2251" s="1991"/>
      <c r="E2251" s="210" t="s">
        <v>328</v>
      </c>
      <c r="F2251" s="1591" t="s">
        <v>4575</v>
      </c>
      <c r="G2251" s="139">
        <v>54639967</v>
      </c>
      <c r="H2251" s="211" t="s">
        <v>6007</v>
      </c>
      <c r="I2251" s="2496"/>
      <c r="J2251" s="2496"/>
      <c r="K2251" s="2496"/>
      <c r="L2251" s="2496"/>
      <c r="M2251" s="2496"/>
      <c r="N2251" s="211"/>
      <c r="O2251" s="210">
        <v>1614</v>
      </c>
      <c r="P2251" s="215">
        <v>44602</v>
      </c>
      <c r="Q2251" s="210" t="s">
        <v>5999</v>
      </c>
      <c r="R2251" s="210" t="s">
        <v>5993</v>
      </c>
      <c r="S2251" s="210"/>
      <c r="U2251" s="210" t="s">
        <v>1812</v>
      </c>
      <c r="V2251" s="297"/>
      <c r="W2251" s="139"/>
      <c r="X2251" s="260">
        <v>6</v>
      </c>
      <c r="Y2251" s="139"/>
      <c r="Z2251" s="297"/>
      <c r="AA2251" s="298">
        <v>0.02</v>
      </c>
      <c r="AB2251" s="298">
        <v>2200000</v>
      </c>
      <c r="AC2251" s="573"/>
      <c r="AD2251" s="610"/>
      <c r="AE2251" s="610"/>
      <c r="AF2251" s="610"/>
      <c r="AG2251" s="2127" t="s">
        <v>5619</v>
      </c>
      <c r="AH2251" s="210"/>
      <c r="AI2251" s="1572" t="s">
        <v>3030</v>
      </c>
      <c r="AJ2251" s="2088" t="s">
        <v>6018</v>
      </c>
      <c r="AK2251" s="210"/>
      <c r="AL2251" s="210"/>
      <c r="AM2251" s="210"/>
      <c r="AN2251" s="210"/>
      <c r="AO2251" s="213"/>
      <c r="AP2251" s="210"/>
      <c r="AQ2251" s="214"/>
      <c r="AR2251" s="212"/>
      <c r="AS2251" s="210"/>
      <c r="AT2251" s="210"/>
      <c r="AU2251" s="210"/>
    </row>
    <row r="2252" spans="1:47" s="209" customFormat="1" ht="16" x14ac:dyDescent="0.2">
      <c r="A2252" s="105"/>
      <c r="B2252" s="2147"/>
      <c r="C2252" s="2660"/>
      <c r="D2252" s="1991"/>
      <c r="E2252" s="210" t="s">
        <v>328</v>
      </c>
      <c r="F2252" s="1591" t="s">
        <v>4575</v>
      </c>
      <c r="G2252" s="139">
        <v>54639968</v>
      </c>
      <c r="H2252" s="211" t="s">
        <v>6008</v>
      </c>
      <c r="I2252" s="2496"/>
      <c r="J2252" s="2496"/>
      <c r="K2252" s="2496"/>
      <c r="L2252" s="2496"/>
      <c r="M2252" s="2496"/>
      <c r="N2252" s="211"/>
      <c r="O2252" s="210">
        <v>1615</v>
      </c>
      <c r="P2252" s="215">
        <v>44602</v>
      </c>
      <c r="Q2252" s="210" t="s">
        <v>6000</v>
      </c>
      <c r="R2252" s="210" t="s">
        <v>5993</v>
      </c>
      <c r="S2252" s="210"/>
      <c r="U2252" s="210" t="s">
        <v>1812</v>
      </c>
      <c r="V2252" s="297"/>
      <c r="W2252" s="139"/>
      <c r="X2252" s="260">
        <v>6</v>
      </c>
      <c r="Y2252" s="139"/>
      <c r="Z2252" s="297"/>
      <c r="AA2252" s="298">
        <v>0.02</v>
      </c>
      <c r="AB2252" s="298">
        <v>2200000</v>
      </c>
      <c r="AC2252" s="573"/>
      <c r="AD2252" s="610"/>
      <c r="AE2252" s="610"/>
      <c r="AF2252" s="610"/>
      <c r="AG2252" s="2127" t="s">
        <v>5619</v>
      </c>
      <c r="AH2252" s="210"/>
      <c r="AI2252" s="1572" t="s">
        <v>3030</v>
      </c>
      <c r="AJ2252" s="2088" t="s">
        <v>6019</v>
      </c>
      <c r="AK2252" s="210"/>
      <c r="AL2252" s="210"/>
      <c r="AM2252" s="210"/>
      <c r="AN2252" s="210"/>
      <c r="AO2252" s="213"/>
      <c r="AP2252" s="210"/>
      <c r="AQ2252" s="214"/>
      <c r="AR2252" s="212"/>
      <c r="AS2252" s="210"/>
      <c r="AT2252" s="210"/>
      <c r="AU2252" s="210"/>
    </row>
    <row r="2253" spans="1:47" s="209" customFormat="1" ht="16" x14ac:dyDescent="0.2">
      <c r="A2253" s="105"/>
      <c r="B2253" s="2147"/>
      <c r="C2253" s="2660"/>
      <c r="D2253" s="1991"/>
      <c r="E2253" s="210" t="s">
        <v>328</v>
      </c>
      <c r="F2253" s="1591" t="s">
        <v>4575</v>
      </c>
      <c r="G2253" s="139">
        <v>54639969</v>
      </c>
      <c r="H2253" s="211" t="s">
        <v>6009</v>
      </c>
      <c r="I2253" s="2496"/>
      <c r="J2253" s="2496"/>
      <c r="K2253" s="2496"/>
      <c r="L2253" s="2496"/>
      <c r="M2253" s="2496"/>
      <c r="N2253" s="211"/>
      <c r="O2253" s="210">
        <v>1616</v>
      </c>
      <c r="P2253" s="215">
        <v>44602</v>
      </c>
      <c r="Q2253" s="210" t="s">
        <v>6001</v>
      </c>
      <c r="R2253" s="210" t="s">
        <v>5993</v>
      </c>
      <c r="S2253" s="210"/>
      <c r="U2253" s="210" t="s">
        <v>1812</v>
      </c>
      <c r="V2253" s="297"/>
      <c r="W2253" s="139"/>
      <c r="X2253" s="260">
        <v>6</v>
      </c>
      <c r="Y2253" s="139"/>
      <c r="Z2253" s="297"/>
      <c r="AA2253" s="298">
        <v>0.02</v>
      </c>
      <c r="AB2253" s="298">
        <v>2200000</v>
      </c>
      <c r="AC2253" s="573"/>
      <c r="AD2253" s="610"/>
      <c r="AE2253" s="610"/>
      <c r="AF2253" s="610"/>
      <c r="AG2253" s="2127" t="s">
        <v>5619</v>
      </c>
      <c r="AH2253" s="210"/>
      <c r="AI2253" s="1572" t="s">
        <v>3030</v>
      </c>
      <c r="AJ2253" s="2088" t="s">
        <v>6020</v>
      </c>
      <c r="AK2253" s="210"/>
      <c r="AL2253" s="210"/>
      <c r="AM2253" s="210"/>
      <c r="AN2253" s="210"/>
      <c r="AO2253" s="213"/>
      <c r="AP2253" s="210"/>
      <c r="AQ2253" s="214"/>
      <c r="AR2253" s="212"/>
      <c r="AS2253" s="210"/>
      <c r="AT2253" s="210"/>
      <c r="AU2253" s="210"/>
    </row>
    <row r="2254" spans="1:47" s="209" customFormat="1" ht="16" x14ac:dyDescent="0.2">
      <c r="A2254" s="105"/>
      <c r="B2254" s="2147"/>
      <c r="C2254" s="2660"/>
      <c r="D2254" s="1991"/>
      <c r="E2254" s="210" t="s">
        <v>328</v>
      </c>
      <c r="F2254" s="1591" t="s">
        <v>4575</v>
      </c>
      <c r="G2254" s="139">
        <v>54639970</v>
      </c>
      <c r="H2254" s="211" t="s">
        <v>6010</v>
      </c>
      <c r="I2254" s="2496"/>
      <c r="J2254" s="2496"/>
      <c r="K2254" s="2496"/>
      <c r="L2254" s="2496"/>
      <c r="M2254" s="2496"/>
      <c r="N2254" s="211"/>
      <c r="O2254" s="210">
        <v>1617</v>
      </c>
      <c r="P2254" s="215">
        <v>44602</v>
      </c>
      <c r="Q2254" s="210" t="s">
        <v>6002</v>
      </c>
      <c r="R2254" s="210" t="s">
        <v>5993</v>
      </c>
      <c r="S2254" s="210"/>
      <c r="U2254" s="210" t="s">
        <v>1812</v>
      </c>
      <c r="V2254" s="297"/>
      <c r="W2254" s="139"/>
      <c r="X2254" s="260">
        <v>6</v>
      </c>
      <c r="Y2254" s="139"/>
      <c r="Z2254" s="297"/>
      <c r="AA2254" s="298">
        <v>0.02</v>
      </c>
      <c r="AB2254" s="298">
        <v>2200000</v>
      </c>
      <c r="AC2254" s="573"/>
      <c r="AD2254" s="610"/>
      <c r="AE2254" s="610"/>
      <c r="AF2254" s="610"/>
      <c r="AG2254" s="2127" t="s">
        <v>5619</v>
      </c>
      <c r="AH2254" s="210"/>
      <c r="AI2254" s="1572" t="s">
        <v>3030</v>
      </c>
      <c r="AJ2254" s="2088" t="s">
        <v>6021</v>
      </c>
      <c r="AK2254" s="210"/>
      <c r="AL2254" s="210"/>
      <c r="AM2254" s="210"/>
      <c r="AN2254" s="210"/>
      <c r="AO2254" s="213"/>
      <c r="AP2254" s="210"/>
      <c r="AQ2254" s="214"/>
      <c r="AR2254" s="212"/>
      <c r="AS2254" s="210"/>
      <c r="AT2254" s="210"/>
      <c r="AU2254" s="210"/>
    </row>
    <row r="2255" spans="1:47" s="209" customFormat="1" ht="16" x14ac:dyDescent="0.2">
      <c r="A2255" s="105"/>
      <c r="B2255" s="2147"/>
      <c r="C2255" s="2660"/>
      <c r="D2255" s="1991"/>
      <c r="E2255" s="210" t="s">
        <v>328</v>
      </c>
      <c r="F2255" s="1591" t="s">
        <v>4575</v>
      </c>
      <c r="G2255" s="139">
        <v>54639971</v>
      </c>
      <c r="H2255" s="211" t="s">
        <v>6004</v>
      </c>
      <c r="I2255" s="2496"/>
      <c r="J2255" s="2496"/>
      <c r="K2255" s="2496"/>
      <c r="L2255" s="2496"/>
      <c r="M2255" s="2496"/>
      <c r="N2255" s="211"/>
      <c r="O2255" s="210">
        <v>1618</v>
      </c>
      <c r="P2255" s="215">
        <v>44602</v>
      </c>
      <c r="Q2255" s="210" t="s">
        <v>6003</v>
      </c>
      <c r="R2255" s="210" t="s">
        <v>5993</v>
      </c>
      <c r="S2255" s="210"/>
      <c r="U2255" s="210" t="s">
        <v>1812</v>
      </c>
      <c r="V2255" s="297"/>
      <c r="W2255" s="139"/>
      <c r="X2255" s="260">
        <v>6</v>
      </c>
      <c r="Y2255" s="139"/>
      <c r="Z2255" s="297"/>
      <c r="AA2255" s="298">
        <v>0.02</v>
      </c>
      <c r="AB2255" s="298">
        <v>2200000</v>
      </c>
      <c r="AC2255" s="573"/>
      <c r="AD2255" s="610"/>
      <c r="AE2255" s="610"/>
      <c r="AF2255" s="610"/>
      <c r="AG2255" s="2127" t="s">
        <v>5619</v>
      </c>
      <c r="AH2255" s="210"/>
      <c r="AI2255" s="1572" t="s">
        <v>3030</v>
      </c>
      <c r="AJ2255" s="2088" t="s">
        <v>6022</v>
      </c>
      <c r="AK2255" s="210"/>
      <c r="AL2255" s="210"/>
      <c r="AM2255" s="210"/>
      <c r="AN2255" s="210"/>
      <c r="AO2255" s="213"/>
      <c r="AP2255" s="210"/>
      <c r="AQ2255" s="214"/>
      <c r="AR2255" s="212"/>
      <c r="AS2255" s="210"/>
      <c r="AT2255" s="210"/>
      <c r="AU2255" s="210"/>
    </row>
    <row r="2257" spans="1:47" s="209" customFormat="1" ht="16" x14ac:dyDescent="0.2">
      <c r="A2257" s="105"/>
      <c r="B2257" s="2147"/>
      <c r="C2257" s="2148"/>
      <c r="D2257" s="1991"/>
      <c r="E2257" s="210" t="s">
        <v>328</v>
      </c>
      <c r="F2257" s="1591" t="s">
        <v>4575</v>
      </c>
      <c r="G2257" s="139">
        <v>54635583</v>
      </c>
      <c r="H2257" s="211" t="s">
        <v>6011</v>
      </c>
      <c r="I2257" s="2496"/>
      <c r="J2257" s="2496"/>
      <c r="K2257" s="2496"/>
      <c r="L2257" s="2496"/>
      <c r="M2257" s="2496"/>
      <c r="N2257" s="211"/>
      <c r="O2257" s="210">
        <v>1620</v>
      </c>
      <c r="P2257" s="215">
        <v>44602</v>
      </c>
      <c r="Q2257" s="210" t="s">
        <v>6012</v>
      </c>
      <c r="R2257" s="210" t="s">
        <v>5993</v>
      </c>
      <c r="S2257" s="210"/>
      <c r="U2257" s="210" t="s">
        <v>1812</v>
      </c>
      <c r="V2257" s="297"/>
      <c r="W2257" s="139"/>
      <c r="X2257" s="260">
        <v>6</v>
      </c>
      <c r="Y2257" s="139"/>
      <c r="Z2257" s="297"/>
      <c r="AA2257" s="298">
        <v>0.02</v>
      </c>
      <c r="AB2257" s="298">
        <v>2200000</v>
      </c>
      <c r="AC2257" s="573"/>
      <c r="AD2257" s="610"/>
      <c r="AE2257" s="610"/>
      <c r="AF2257" s="610"/>
      <c r="AG2257" s="2127" t="s">
        <v>5619</v>
      </c>
      <c r="AH2257" s="210"/>
      <c r="AI2257" s="1572" t="s">
        <v>3030</v>
      </c>
      <c r="AJ2257" s="2088" t="s">
        <v>6013</v>
      </c>
      <c r="AK2257" s="210"/>
      <c r="AL2257" s="210"/>
      <c r="AM2257" s="210"/>
      <c r="AN2257" s="210"/>
      <c r="AO2257" s="213"/>
      <c r="AP2257" s="210"/>
      <c r="AQ2257" s="214"/>
      <c r="AR2257" s="212"/>
      <c r="AS2257" s="210"/>
      <c r="AT2257" s="210"/>
      <c r="AU2257" s="210"/>
    </row>
    <row r="2258" spans="1:47" s="209" customFormat="1" ht="16" x14ac:dyDescent="0.2">
      <c r="A2258" s="105"/>
      <c r="B2258" s="2147"/>
      <c r="C2258" s="2148"/>
      <c r="D2258" s="1991"/>
      <c r="E2258" s="210" t="s">
        <v>328</v>
      </c>
      <c r="F2258" s="1591" t="s">
        <v>4575</v>
      </c>
      <c r="G2258" s="139">
        <v>54642694</v>
      </c>
      <c r="H2258" s="211" t="s">
        <v>6025</v>
      </c>
      <c r="I2258" s="2496"/>
      <c r="J2258" s="2496"/>
      <c r="K2258" s="2496"/>
      <c r="L2258" s="2496"/>
      <c r="M2258" s="2496"/>
      <c r="N2258" s="211"/>
      <c r="O2258" s="210">
        <v>1621</v>
      </c>
      <c r="P2258" s="215">
        <v>44602</v>
      </c>
      <c r="Q2258" s="210" t="s">
        <v>6024</v>
      </c>
      <c r="R2258" s="210" t="s">
        <v>6012</v>
      </c>
      <c r="S2258" s="210"/>
      <c r="U2258" s="210" t="s">
        <v>1812</v>
      </c>
      <c r="V2258" s="297"/>
      <c r="W2258" s="139"/>
      <c r="X2258" s="260">
        <v>6</v>
      </c>
      <c r="Y2258" s="139"/>
      <c r="Z2258" s="297"/>
      <c r="AA2258" s="298">
        <v>0.02</v>
      </c>
      <c r="AB2258" s="298">
        <v>2200000</v>
      </c>
      <c r="AC2258" s="573"/>
      <c r="AD2258" s="610"/>
      <c r="AE2258" s="610"/>
      <c r="AF2258" s="610"/>
      <c r="AG2258" s="2127" t="s">
        <v>5619</v>
      </c>
      <c r="AH2258" s="210"/>
      <c r="AI2258" s="1572" t="s">
        <v>3030</v>
      </c>
      <c r="AJ2258" s="2088" t="s">
        <v>6026</v>
      </c>
      <c r="AK2258" s="210"/>
      <c r="AL2258" s="210"/>
      <c r="AM2258" s="210"/>
      <c r="AN2258" s="210"/>
      <c r="AO2258" s="213"/>
      <c r="AP2258" s="210"/>
      <c r="AQ2258" s="214"/>
      <c r="AR2258" s="212"/>
      <c r="AS2258" s="210"/>
      <c r="AT2258" s="210"/>
      <c r="AU2258" s="210"/>
    </row>
    <row r="2259" spans="1:47" s="584" customFormat="1" ht="16" x14ac:dyDescent="0.2">
      <c r="A2259" s="144"/>
      <c r="B2259" s="2144"/>
      <c r="C2259" s="142"/>
      <c r="D2259" s="1990"/>
      <c r="E2259" s="486" t="s">
        <v>328</v>
      </c>
      <c r="F2259" s="1589" t="s">
        <v>4575</v>
      </c>
      <c r="G2259" s="138">
        <v>54716573</v>
      </c>
      <c r="H2259" s="579" t="s">
        <v>6028</v>
      </c>
      <c r="I2259" s="1784"/>
      <c r="J2259" s="1784"/>
      <c r="K2259" s="1784"/>
      <c r="L2259" s="1784"/>
      <c r="M2259" s="1784"/>
      <c r="N2259" s="579"/>
      <c r="O2259" s="486">
        <v>1622</v>
      </c>
      <c r="P2259" s="1472">
        <v>44603</v>
      </c>
      <c r="Q2259" s="486" t="s">
        <v>6027</v>
      </c>
      <c r="R2259" s="486" t="s">
        <v>5954</v>
      </c>
      <c r="S2259" s="486"/>
      <c r="U2259" s="486" t="s">
        <v>22</v>
      </c>
      <c r="V2259" s="170"/>
      <c r="W2259" s="138"/>
      <c r="X2259" s="258">
        <v>6</v>
      </c>
      <c r="Y2259" s="138"/>
      <c r="Z2259" s="170"/>
      <c r="AA2259" s="1773">
        <v>0.02</v>
      </c>
      <c r="AB2259" s="1773">
        <v>2200000</v>
      </c>
      <c r="AC2259" s="580"/>
      <c r="AD2259" s="1484"/>
      <c r="AE2259" s="1484"/>
      <c r="AF2259" s="1484"/>
      <c r="AG2259" s="2129" t="s">
        <v>5619</v>
      </c>
      <c r="AH2259" s="486"/>
      <c r="AI2259" s="1473" t="s">
        <v>3030</v>
      </c>
      <c r="AJ2259" s="2150" t="s">
        <v>6029</v>
      </c>
      <c r="AK2259" s="486"/>
      <c r="AL2259" s="486"/>
      <c r="AM2259" s="486"/>
      <c r="AN2259" s="486"/>
      <c r="AO2259" s="1474"/>
      <c r="AP2259" s="486"/>
      <c r="AQ2259" s="1475"/>
      <c r="AR2259" s="1274"/>
      <c r="AS2259" s="486"/>
      <c r="AT2259" s="486"/>
      <c r="AU2259" s="486"/>
    </row>
    <row r="2261" spans="1:47" s="209" customFormat="1" ht="16" x14ac:dyDescent="0.2">
      <c r="A2261" s="105"/>
      <c r="B2261" s="2147" t="s">
        <v>5852</v>
      </c>
      <c r="C2261" s="2660" t="s">
        <v>6048</v>
      </c>
      <c r="D2261" s="1991"/>
      <c r="E2261" s="210" t="s">
        <v>328</v>
      </c>
      <c r="F2261" s="1591" t="s">
        <v>4575</v>
      </c>
      <c r="G2261" s="139">
        <v>54780610</v>
      </c>
      <c r="H2261" s="211" t="s">
        <v>6039</v>
      </c>
      <c r="I2261" s="2496"/>
      <c r="J2261" s="2496"/>
      <c r="K2261" s="2496"/>
      <c r="L2261" s="2496"/>
      <c r="M2261" s="2496"/>
      <c r="N2261" s="211"/>
      <c r="O2261" s="210">
        <v>1623</v>
      </c>
      <c r="P2261" s="215">
        <v>44605</v>
      </c>
      <c r="Q2261" s="210" t="s">
        <v>6030</v>
      </c>
      <c r="R2261" s="210" t="s">
        <v>5993</v>
      </c>
      <c r="S2261" s="210"/>
      <c r="U2261" s="210" t="s">
        <v>1812</v>
      </c>
      <c r="V2261" s="297"/>
      <c r="W2261" s="139"/>
      <c r="X2261" s="260">
        <v>6</v>
      </c>
      <c r="Y2261" s="139"/>
      <c r="Z2261" s="297"/>
      <c r="AA2261" s="298">
        <v>0.02</v>
      </c>
      <c r="AB2261" s="298">
        <v>2200000</v>
      </c>
      <c r="AC2261" s="573" t="s">
        <v>6142</v>
      </c>
      <c r="AD2261" s="610"/>
      <c r="AE2261" s="610"/>
      <c r="AF2261" s="610"/>
      <c r="AG2261" s="2127" t="s">
        <v>5619</v>
      </c>
      <c r="AH2261" s="210"/>
      <c r="AI2261" s="1572" t="s">
        <v>3030</v>
      </c>
      <c r="AJ2261" s="2113" t="s">
        <v>6049</v>
      </c>
      <c r="AK2261" s="210"/>
      <c r="AL2261" s="210"/>
      <c r="AM2261" s="210"/>
      <c r="AN2261" s="210"/>
      <c r="AO2261" s="213"/>
      <c r="AP2261" s="210"/>
      <c r="AQ2261" s="214"/>
      <c r="AR2261" s="212"/>
      <c r="AS2261" s="210"/>
      <c r="AT2261" s="210"/>
      <c r="AU2261" s="210"/>
    </row>
    <row r="2262" spans="1:47" s="209" customFormat="1" ht="16" x14ac:dyDescent="0.2">
      <c r="A2262" s="105"/>
      <c r="B2262" s="2147"/>
      <c r="C2262" s="2660"/>
      <c r="D2262" s="1991"/>
      <c r="E2262" s="210" t="s">
        <v>328</v>
      </c>
      <c r="F2262" s="1591" t="s">
        <v>4575</v>
      </c>
      <c r="G2262" s="139">
        <v>54780612</v>
      </c>
      <c r="H2262" s="211" t="s">
        <v>6040</v>
      </c>
      <c r="I2262" s="2496"/>
      <c r="J2262" s="2496"/>
      <c r="K2262" s="2496"/>
      <c r="L2262" s="2496"/>
      <c r="M2262" s="2496"/>
      <c r="N2262" s="211"/>
      <c r="O2262" s="210">
        <v>1624</v>
      </c>
      <c r="P2262" s="215">
        <v>44605</v>
      </c>
      <c r="Q2262" s="210" t="s">
        <v>6031</v>
      </c>
      <c r="R2262" s="210" t="s">
        <v>5995</v>
      </c>
      <c r="S2262" s="210"/>
      <c r="U2262" s="210" t="s">
        <v>1812</v>
      </c>
      <c r="V2262" s="297"/>
      <c r="W2262" s="139"/>
      <c r="X2262" s="260">
        <v>6</v>
      </c>
      <c r="Y2262" s="139"/>
      <c r="Z2262" s="297"/>
      <c r="AA2262" s="298">
        <v>0.02</v>
      </c>
      <c r="AB2262" s="298">
        <v>2200000</v>
      </c>
      <c r="AC2262" s="573"/>
      <c r="AD2262" s="610"/>
      <c r="AE2262" s="610"/>
      <c r="AF2262" s="610"/>
      <c r="AG2262" s="2127" t="s">
        <v>5619</v>
      </c>
      <c r="AH2262" s="210"/>
      <c r="AI2262" s="1572" t="s">
        <v>3030</v>
      </c>
      <c r="AJ2262" s="2113" t="s">
        <v>6015</v>
      </c>
      <c r="AK2262" s="210"/>
      <c r="AL2262" s="210"/>
      <c r="AM2262" s="210"/>
      <c r="AN2262" s="210"/>
      <c r="AO2262" s="213"/>
      <c r="AP2262" s="210"/>
      <c r="AQ2262" s="214"/>
      <c r="AR2262" s="212"/>
      <c r="AS2262" s="210"/>
      <c r="AT2262" s="210"/>
      <c r="AU2262" s="210"/>
    </row>
    <row r="2263" spans="1:47" s="209" customFormat="1" ht="16" x14ac:dyDescent="0.2">
      <c r="A2263" s="105"/>
      <c r="B2263" s="2147"/>
      <c r="C2263" s="2660"/>
      <c r="D2263" s="1991"/>
      <c r="E2263" s="210" t="s">
        <v>328</v>
      </c>
      <c r="F2263" s="1591" t="s">
        <v>4575</v>
      </c>
      <c r="G2263" s="139">
        <v>54796865</v>
      </c>
      <c r="H2263" s="211" t="s">
        <v>6041</v>
      </c>
      <c r="I2263" s="2496"/>
      <c r="J2263" s="2496"/>
      <c r="K2263" s="2496"/>
      <c r="L2263" s="2496"/>
      <c r="M2263" s="2496"/>
      <c r="N2263" s="211"/>
      <c r="O2263" s="210">
        <v>1625</v>
      </c>
      <c r="P2263" s="215">
        <v>44605</v>
      </c>
      <c r="Q2263" s="210" t="s">
        <v>6032</v>
      </c>
      <c r="R2263" s="210" t="s">
        <v>5997</v>
      </c>
      <c r="S2263" s="210"/>
      <c r="U2263" s="210" t="s">
        <v>1812</v>
      </c>
      <c r="V2263" s="297"/>
      <c r="W2263" s="139"/>
      <c r="X2263" s="260">
        <v>6</v>
      </c>
      <c r="Y2263" s="139"/>
      <c r="Z2263" s="297"/>
      <c r="AA2263" s="298">
        <v>0.02</v>
      </c>
      <c r="AB2263" s="298">
        <v>2200000</v>
      </c>
      <c r="AC2263" s="573"/>
      <c r="AD2263" s="610"/>
      <c r="AE2263" s="610"/>
      <c r="AF2263" s="610"/>
      <c r="AG2263" s="2127" t="s">
        <v>5619</v>
      </c>
      <c r="AH2263" s="210"/>
      <c r="AI2263" s="1572" t="s">
        <v>3030</v>
      </c>
      <c r="AJ2263" s="2113" t="s">
        <v>6016</v>
      </c>
      <c r="AK2263" s="210"/>
      <c r="AL2263" s="210"/>
      <c r="AM2263" s="210"/>
      <c r="AN2263" s="210"/>
      <c r="AO2263" s="213"/>
      <c r="AP2263" s="210"/>
      <c r="AQ2263" s="214"/>
      <c r="AR2263" s="212"/>
      <c r="AS2263" s="210"/>
      <c r="AT2263" s="210"/>
      <c r="AU2263" s="210"/>
    </row>
    <row r="2264" spans="1:47" s="209" customFormat="1" ht="16" x14ac:dyDescent="0.2">
      <c r="A2264" s="105"/>
      <c r="B2264" s="2147"/>
      <c r="C2264" s="2660"/>
      <c r="D2264" s="1991"/>
      <c r="E2264" s="210" t="s">
        <v>328</v>
      </c>
      <c r="F2264" s="1591" t="s">
        <v>4575</v>
      </c>
      <c r="G2264" s="139">
        <v>54780615</v>
      </c>
      <c r="H2264" s="211" t="s">
        <v>6042</v>
      </c>
      <c r="I2264" s="2496"/>
      <c r="J2264" s="2496"/>
      <c r="K2264" s="2496"/>
      <c r="L2264" s="2496"/>
      <c r="M2264" s="2496"/>
      <c r="N2264" s="211"/>
      <c r="O2264" s="210">
        <v>1626</v>
      </c>
      <c r="P2264" s="215">
        <v>44605</v>
      </c>
      <c r="Q2264" s="210" t="s">
        <v>6033</v>
      </c>
      <c r="R2264" s="210" t="s">
        <v>5998</v>
      </c>
      <c r="S2264" s="210"/>
      <c r="U2264" s="210" t="s">
        <v>1812</v>
      </c>
      <c r="V2264" s="297"/>
      <c r="W2264" s="139"/>
      <c r="X2264" s="260">
        <v>6</v>
      </c>
      <c r="Y2264" s="139"/>
      <c r="Z2264" s="297"/>
      <c r="AA2264" s="298">
        <v>0.02</v>
      </c>
      <c r="AB2264" s="298">
        <v>2200000</v>
      </c>
      <c r="AC2264" s="573"/>
      <c r="AD2264" s="610"/>
      <c r="AE2264" s="610"/>
      <c r="AF2264" s="610"/>
      <c r="AG2264" s="2127" t="s">
        <v>5619</v>
      </c>
      <c r="AH2264" s="210"/>
      <c r="AI2264" s="1572" t="s">
        <v>3030</v>
      </c>
      <c r="AJ2264" s="2113" t="s">
        <v>6017</v>
      </c>
      <c r="AK2264" s="210"/>
      <c r="AL2264" s="210"/>
      <c r="AM2264" s="210"/>
      <c r="AN2264" s="210"/>
      <c r="AO2264" s="213"/>
      <c r="AP2264" s="210"/>
      <c r="AQ2264" s="214"/>
      <c r="AR2264" s="212"/>
      <c r="AS2264" s="210"/>
      <c r="AT2264" s="210"/>
      <c r="AU2264" s="210"/>
    </row>
    <row r="2265" spans="1:47" s="209" customFormat="1" ht="16" x14ac:dyDescent="0.2">
      <c r="A2265" s="105"/>
      <c r="B2265" s="2147"/>
      <c r="C2265" s="2660"/>
      <c r="D2265" s="1991"/>
      <c r="E2265" s="210" t="s">
        <v>328</v>
      </c>
      <c r="F2265" s="1591" t="s">
        <v>4575</v>
      </c>
      <c r="G2265" s="139">
        <v>54780616</v>
      </c>
      <c r="H2265" s="211" t="s">
        <v>6043</v>
      </c>
      <c r="I2265" s="2496"/>
      <c r="J2265" s="2496"/>
      <c r="K2265" s="2496"/>
      <c r="L2265" s="2496"/>
      <c r="M2265" s="2496"/>
      <c r="N2265" s="211"/>
      <c r="O2265" s="210">
        <v>1627</v>
      </c>
      <c r="P2265" s="215">
        <v>44605</v>
      </c>
      <c r="Q2265" s="210" t="s">
        <v>6034</v>
      </c>
      <c r="R2265" s="210" t="s">
        <v>5999</v>
      </c>
      <c r="S2265" s="210"/>
      <c r="U2265" s="210" t="s">
        <v>1812</v>
      </c>
      <c r="V2265" s="297"/>
      <c r="W2265" s="139"/>
      <c r="X2265" s="260">
        <v>6</v>
      </c>
      <c r="Y2265" s="139"/>
      <c r="Z2265" s="297"/>
      <c r="AA2265" s="298">
        <v>0.02</v>
      </c>
      <c r="AB2265" s="298">
        <v>2200000</v>
      </c>
      <c r="AC2265" s="573"/>
      <c r="AD2265" s="610"/>
      <c r="AE2265" s="610"/>
      <c r="AF2265" s="610"/>
      <c r="AG2265" s="2127" t="s">
        <v>5619</v>
      </c>
      <c r="AH2265" s="210"/>
      <c r="AI2265" s="1572" t="s">
        <v>3030</v>
      </c>
      <c r="AJ2265" s="2113" t="s">
        <v>6018</v>
      </c>
      <c r="AK2265" s="210"/>
      <c r="AL2265" s="210"/>
      <c r="AM2265" s="210"/>
      <c r="AN2265" s="210"/>
      <c r="AO2265" s="213"/>
      <c r="AP2265" s="210"/>
      <c r="AQ2265" s="214"/>
      <c r="AR2265" s="212"/>
      <c r="AS2265" s="210"/>
      <c r="AT2265" s="210"/>
      <c r="AU2265" s="210"/>
    </row>
    <row r="2266" spans="1:47" s="209" customFormat="1" ht="16" x14ac:dyDescent="0.2">
      <c r="A2266" s="105"/>
      <c r="B2266" s="2147"/>
      <c r="C2266" s="2660"/>
      <c r="D2266" s="1991"/>
      <c r="E2266" s="210" t="s">
        <v>328</v>
      </c>
      <c r="F2266" s="1591" t="s">
        <v>4575</v>
      </c>
      <c r="G2266" s="139">
        <v>54780617</v>
      </c>
      <c r="H2266" s="211" t="s">
        <v>6044</v>
      </c>
      <c r="I2266" s="2496"/>
      <c r="J2266" s="2496"/>
      <c r="K2266" s="2496"/>
      <c r="L2266" s="2496"/>
      <c r="M2266" s="2496"/>
      <c r="N2266" s="211"/>
      <c r="O2266" s="210">
        <v>1628</v>
      </c>
      <c r="P2266" s="215">
        <v>44605</v>
      </c>
      <c r="Q2266" s="210" t="s">
        <v>6035</v>
      </c>
      <c r="R2266" s="210" t="s">
        <v>6000</v>
      </c>
      <c r="S2266" s="210"/>
      <c r="U2266" s="210" t="s">
        <v>1812</v>
      </c>
      <c r="V2266" s="297"/>
      <c r="W2266" s="139"/>
      <c r="X2266" s="260">
        <v>6</v>
      </c>
      <c r="Y2266" s="139"/>
      <c r="Z2266" s="297"/>
      <c r="AA2266" s="298">
        <v>0.02</v>
      </c>
      <c r="AB2266" s="298">
        <v>2200000</v>
      </c>
      <c r="AC2266" s="573"/>
      <c r="AD2266" s="610"/>
      <c r="AE2266" s="610"/>
      <c r="AF2266" s="610"/>
      <c r="AG2266" s="2127" t="s">
        <v>5619</v>
      </c>
      <c r="AH2266" s="210"/>
      <c r="AI2266" s="1572" t="s">
        <v>3030</v>
      </c>
      <c r="AJ2266" s="2113" t="s">
        <v>6019</v>
      </c>
      <c r="AK2266" s="210"/>
      <c r="AL2266" s="210"/>
      <c r="AM2266" s="210"/>
      <c r="AN2266" s="210"/>
      <c r="AO2266" s="213"/>
      <c r="AP2266" s="210"/>
      <c r="AQ2266" s="214"/>
      <c r="AR2266" s="212"/>
      <c r="AS2266" s="210"/>
      <c r="AT2266" s="210"/>
      <c r="AU2266" s="210"/>
    </row>
    <row r="2267" spans="1:47" s="209" customFormat="1" ht="16" x14ac:dyDescent="0.2">
      <c r="A2267" s="105"/>
      <c r="B2267" s="2147"/>
      <c r="C2267" s="2660"/>
      <c r="D2267" s="1991"/>
      <c r="E2267" s="210" t="s">
        <v>328</v>
      </c>
      <c r="F2267" s="1591" t="s">
        <v>4575</v>
      </c>
      <c r="G2267" s="139">
        <v>54780619</v>
      </c>
      <c r="H2267" s="211" t="s">
        <v>6045</v>
      </c>
      <c r="I2267" s="2496"/>
      <c r="J2267" s="2496"/>
      <c r="K2267" s="2496"/>
      <c r="L2267" s="2496"/>
      <c r="M2267" s="2496"/>
      <c r="N2267" s="211"/>
      <c r="O2267" s="210">
        <v>1629</v>
      </c>
      <c r="P2267" s="215">
        <v>44605</v>
      </c>
      <c r="Q2267" s="210" t="s">
        <v>6036</v>
      </c>
      <c r="R2267" s="210" t="s">
        <v>6001</v>
      </c>
      <c r="S2267" s="210"/>
      <c r="U2267" s="210" t="s">
        <v>1812</v>
      </c>
      <c r="V2267" s="297"/>
      <c r="W2267" s="139"/>
      <c r="X2267" s="260">
        <v>6</v>
      </c>
      <c r="Y2267" s="139"/>
      <c r="Z2267" s="297"/>
      <c r="AA2267" s="298">
        <v>0.02</v>
      </c>
      <c r="AB2267" s="298">
        <v>2200000</v>
      </c>
      <c r="AC2267" s="573"/>
      <c r="AD2267" s="610"/>
      <c r="AE2267" s="610"/>
      <c r="AF2267" s="610"/>
      <c r="AG2267" s="2127" t="s">
        <v>5619</v>
      </c>
      <c r="AH2267" s="210"/>
      <c r="AI2267" s="1572" t="s">
        <v>3030</v>
      </c>
      <c r="AJ2267" s="2113" t="s">
        <v>6020</v>
      </c>
      <c r="AK2267" s="210"/>
      <c r="AL2267" s="210"/>
      <c r="AM2267" s="210"/>
      <c r="AN2267" s="210"/>
      <c r="AO2267" s="213"/>
      <c r="AP2267" s="210"/>
      <c r="AQ2267" s="214"/>
      <c r="AR2267" s="212"/>
      <c r="AS2267" s="210"/>
      <c r="AT2267" s="210"/>
      <c r="AU2267" s="210"/>
    </row>
    <row r="2268" spans="1:47" s="209" customFormat="1" ht="16" x14ac:dyDescent="0.2">
      <c r="A2268" s="105"/>
      <c r="B2268" s="2147"/>
      <c r="C2268" s="2660"/>
      <c r="D2268" s="1991"/>
      <c r="E2268" s="210" t="s">
        <v>328</v>
      </c>
      <c r="F2268" s="1591" t="s">
        <v>4575</v>
      </c>
      <c r="G2268" s="139">
        <v>54780621</v>
      </c>
      <c r="H2268" s="211" t="s">
        <v>6046</v>
      </c>
      <c r="I2268" s="2496"/>
      <c r="J2268" s="2496"/>
      <c r="K2268" s="2496"/>
      <c r="L2268" s="2496"/>
      <c r="M2268" s="2496"/>
      <c r="N2268" s="211"/>
      <c r="O2268" s="210">
        <v>1630</v>
      </c>
      <c r="P2268" s="215">
        <v>44605</v>
      </c>
      <c r="Q2268" s="210" t="s">
        <v>6037</v>
      </c>
      <c r="R2268" s="210" t="s">
        <v>6002</v>
      </c>
      <c r="S2268" s="210"/>
      <c r="U2268" s="210" t="s">
        <v>1812</v>
      </c>
      <c r="V2268" s="297"/>
      <c r="W2268" s="139"/>
      <c r="X2268" s="260">
        <v>6</v>
      </c>
      <c r="Y2268" s="139"/>
      <c r="Z2268" s="297"/>
      <c r="AA2268" s="298">
        <v>0.02</v>
      </c>
      <c r="AB2268" s="298">
        <v>2200000</v>
      </c>
      <c r="AC2268" s="573"/>
      <c r="AD2268" s="610"/>
      <c r="AE2268" s="610"/>
      <c r="AF2268" s="610"/>
      <c r="AG2268" s="2127" t="s">
        <v>5619</v>
      </c>
      <c r="AH2268" s="210"/>
      <c r="AI2268" s="1572" t="s">
        <v>3030</v>
      </c>
      <c r="AJ2268" s="2113" t="s">
        <v>6021</v>
      </c>
      <c r="AK2268" s="210"/>
      <c r="AL2268" s="210"/>
      <c r="AM2268" s="210"/>
      <c r="AN2268" s="210"/>
      <c r="AO2268" s="213"/>
      <c r="AP2268" s="210"/>
      <c r="AQ2268" s="214"/>
      <c r="AR2268" s="212"/>
      <c r="AS2268" s="210"/>
      <c r="AT2268" s="210"/>
      <c r="AU2268" s="210"/>
    </row>
    <row r="2269" spans="1:47" s="209" customFormat="1" ht="16" x14ac:dyDescent="0.2">
      <c r="A2269" s="105"/>
      <c r="B2269" s="2147"/>
      <c r="C2269" s="2660"/>
      <c r="D2269" s="1991"/>
      <c r="E2269" s="210" t="s">
        <v>328</v>
      </c>
      <c r="F2269" s="1591" t="s">
        <v>4575</v>
      </c>
      <c r="G2269" s="139">
        <v>54780623</v>
      </c>
      <c r="H2269" s="211" t="s">
        <v>6047</v>
      </c>
      <c r="I2269" s="2496"/>
      <c r="J2269" s="2496"/>
      <c r="K2269" s="2496"/>
      <c r="L2269" s="2496"/>
      <c r="M2269" s="2496"/>
      <c r="N2269" s="211"/>
      <c r="O2269" s="210">
        <v>1631</v>
      </c>
      <c r="P2269" s="215">
        <v>44605</v>
      </c>
      <c r="Q2269" s="210" t="s">
        <v>6038</v>
      </c>
      <c r="R2269" s="210" t="s">
        <v>6003</v>
      </c>
      <c r="S2269" s="210"/>
      <c r="U2269" s="210" t="s">
        <v>1812</v>
      </c>
      <c r="V2269" s="297"/>
      <c r="W2269" s="139"/>
      <c r="X2269" s="260">
        <v>6</v>
      </c>
      <c r="Y2269" s="139"/>
      <c r="Z2269" s="297"/>
      <c r="AA2269" s="298">
        <v>0.02</v>
      </c>
      <c r="AB2269" s="298">
        <v>2200000</v>
      </c>
      <c r="AC2269" s="573"/>
      <c r="AD2269" s="610"/>
      <c r="AE2269" s="610"/>
      <c r="AF2269" s="610"/>
      <c r="AG2269" s="2127" t="s">
        <v>5619</v>
      </c>
      <c r="AH2269" s="210"/>
      <c r="AI2269" s="1572" t="s">
        <v>3030</v>
      </c>
      <c r="AJ2269" s="2113" t="s">
        <v>6022</v>
      </c>
      <c r="AK2269" s="210"/>
      <c r="AL2269" s="210"/>
      <c r="AM2269" s="210"/>
      <c r="AN2269" s="210"/>
      <c r="AO2269" s="213"/>
      <c r="AP2269" s="210"/>
      <c r="AQ2269" s="214"/>
      <c r="AR2269" s="212"/>
      <c r="AS2269" s="210"/>
      <c r="AT2269" s="210"/>
      <c r="AU2269" s="210"/>
    </row>
    <row r="2271" spans="1:47" s="209" customFormat="1" ht="16" x14ac:dyDescent="0.2">
      <c r="A2271" s="105"/>
      <c r="B2271" s="2147" t="s">
        <v>2252</v>
      </c>
      <c r="C2271" s="142"/>
      <c r="D2271" s="1991"/>
      <c r="E2271" s="210" t="s">
        <v>328</v>
      </c>
      <c r="F2271" s="1591" t="s">
        <v>4575</v>
      </c>
      <c r="G2271" s="139">
        <v>54797119</v>
      </c>
      <c r="H2271" s="211" t="s">
        <v>6051</v>
      </c>
      <c r="I2271" s="2496"/>
      <c r="J2271" s="2496"/>
      <c r="K2271" s="2496"/>
      <c r="L2271" s="2496"/>
      <c r="M2271" s="2496"/>
      <c r="N2271" s="211"/>
      <c r="O2271" s="210">
        <v>1632</v>
      </c>
      <c r="P2271" s="215">
        <v>44606</v>
      </c>
      <c r="Q2271" s="210" t="s">
        <v>6050</v>
      </c>
      <c r="R2271" s="210" t="s">
        <v>6038</v>
      </c>
      <c r="S2271" s="210"/>
      <c r="U2271" s="210" t="s">
        <v>1812</v>
      </c>
      <c r="V2271" s="297"/>
      <c r="W2271" s="139"/>
      <c r="X2271" s="260">
        <v>6</v>
      </c>
      <c r="Y2271" s="139"/>
      <c r="Z2271" s="297"/>
      <c r="AA2271" s="298">
        <v>1E-4</v>
      </c>
      <c r="AB2271" s="577">
        <v>47880</v>
      </c>
      <c r="AC2271" s="573" t="s">
        <v>6142</v>
      </c>
      <c r="AD2271" s="610"/>
      <c r="AE2271" s="610"/>
      <c r="AF2271" s="610"/>
      <c r="AG2271" s="2127" t="s">
        <v>5619</v>
      </c>
      <c r="AH2271" s="210"/>
      <c r="AI2271" s="1572" t="s">
        <v>3030</v>
      </c>
      <c r="AJ2271" s="2113" t="s">
        <v>6058</v>
      </c>
      <c r="AK2271" s="210"/>
      <c r="AL2271" s="210"/>
      <c r="AM2271" s="210"/>
      <c r="AN2271" s="210"/>
      <c r="AO2271" s="213"/>
      <c r="AP2271" s="210"/>
      <c r="AQ2271" s="214"/>
      <c r="AR2271" s="212"/>
      <c r="AS2271" s="210"/>
      <c r="AT2271" s="210"/>
      <c r="AU2271" s="210"/>
    </row>
    <row r="2272" spans="1:47" s="209" customFormat="1" ht="16" x14ac:dyDescent="0.2">
      <c r="A2272" s="105"/>
      <c r="B2272" s="2147"/>
      <c r="C2272" s="142"/>
      <c r="D2272" s="1991"/>
      <c r="E2272" s="210" t="s">
        <v>328</v>
      </c>
      <c r="F2272" s="1591" t="s">
        <v>4575</v>
      </c>
      <c r="G2272" s="139">
        <v>54797091</v>
      </c>
      <c r="H2272" s="211" t="s">
        <v>6053</v>
      </c>
      <c r="I2272" s="2496"/>
      <c r="J2272" s="2496"/>
      <c r="K2272" s="2496"/>
      <c r="L2272" s="2496"/>
      <c r="M2272" s="2496"/>
      <c r="N2272" s="211"/>
      <c r="O2272" s="210">
        <v>1633</v>
      </c>
      <c r="P2272" s="215">
        <v>44606</v>
      </c>
      <c r="Q2272" s="210" t="s">
        <v>6052</v>
      </c>
      <c r="R2272" s="210" t="s">
        <v>6050</v>
      </c>
      <c r="S2272" s="210"/>
      <c r="U2272" s="210" t="s">
        <v>1812</v>
      </c>
      <c r="V2272" s="297"/>
      <c r="W2272" s="139"/>
      <c r="X2272" s="260">
        <v>6</v>
      </c>
      <c r="Y2272" s="139"/>
      <c r="Z2272" s="297"/>
      <c r="AA2272" s="298">
        <v>1E-4</v>
      </c>
      <c r="AB2272" s="577">
        <v>47880</v>
      </c>
      <c r="AC2272" s="573"/>
      <c r="AD2272" s="610"/>
      <c r="AE2272" s="610"/>
      <c r="AF2272" s="610"/>
      <c r="AG2272" s="2127" t="s">
        <v>5619</v>
      </c>
      <c r="AH2272" s="210"/>
      <c r="AI2272" s="1572" t="s">
        <v>3030</v>
      </c>
      <c r="AJ2272" s="2113" t="s">
        <v>6054</v>
      </c>
      <c r="AK2272" s="210"/>
      <c r="AL2272" s="210"/>
      <c r="AM2272" s="210"/>
      <c r="AN2272" s="210"/>
      <c r="AO2272" s="213"/>
      <c r="AP2272" s="210"/>
      <c r="AQ2272" s="214"/>
      <c r="AR2272" s="212"/>
      <c r="AS2272" s="210"/>
      <c r="AT2272" s="210"/>
      <c r="AU2272" s="210"/>
    </row>
    <row r="2273" spans="1:47" s="209" customFormat="1" ht="16" x14ac:dyDescent="0.2">
      <c r="A2273" s="105"/>
      <c r="B2273" s="2147"/>
      <c r="C2273" s="142"/>
      <c r="D2273" s="1991"/>
      <c r="E2273" s="210" t="s">
        <v>328</v>
      </c>
      <c r="F2273" s="1591" t="s">
        <v>4575</v>
      </c>
      <c r="G2273" s="139">
        <v>54797106</v>
      </c>
      <c r="H2273" s="211" t="s">
        <v>6056</v>
      </c>
      <c r="I2273" s="2496"/>
      <c r="J2273" s="2496"/>
      <c r="K2273" s="2496"/>
      <c r="L2273" s="2496"/>
      <c r="M2273" s="2496"/>
      <c r="N2273" s="211"/>
      <c r="O2273" s="210">
        <v>1634</v>
      </c>
      <c r="P2273" s="215">
        <v>44606</v>
      </c>
      <c r="Q2273" s="210" t="s">
        <v>6055</v>
      </c>
      <c r="R2273" s="210" t="s">
        <v>6052</v>
      </c>
      <c r="S2273" s="210"/>
      <c r="U2273" s="210" t="s">
        <v>1812</v>
      </c>
      <c r="V2273" s="297"/>
      <c r="W2273" s="139"/>
      <c r="X2273" s="260">
        <v>6</v>
      </c>
      <c r="Y2273" s="139"/>
      <c r="Z2273" s="297"/>
      <c r="AA2273" s="298">
        <v>1E-4</v>
      </c>
      <c r="AB2273" s="577">
        <v>47880</v>
      </c>
      <c r="AC2273" s="573"/>
      <c r="AD2273" s="610"/>
      <c r="AE2273" s="610"/>
      <c r="AF2273" s="610"/>
      <c r="AG2273" s="2127" t="s">
        <v>5619</v>
      </c>
      <c r="AH2273" s="210"/>
      <c r="AI2273" s="1572" t="s">
        <v>3030</v>
      </c>
      <c r="AJ2273" s="2113" t="s">
        <v>6057</v>
      </c>
      <c r="AK2273" s="210"/>
      <c r="AL2273" s="210"/>
      <c r="AM2273" s="210"/>
      <c r="AN2273" s="210"/>
      <c r="AO2273" s="213"/>
      <c r="AP2273" s="210"/>
      <c r="AQ2273" s="214"/>
      <c r="AR2273" s="212"/>
      <c r="AS2273" s="210"/>
      <c r="AT2273" s="210"/>
      <c r="AU2273" s="210"/>
    </row>
    <row r="2274" spans="1:47" s="209" customFormat="1" ht="16" x14ac:dyDescent="0.2">
      <c r="A2274" s="105"/>
      <c r="B2274" s="2147" t="s">
        <v>2252</v>
      </c>
      <c r="C2274" s="142"/>
      <c r="D2274" s="1991"/>
      <c r="E2274" s="210" t="s">
        <v>328</v>
      </c>
      <c r="F2274" s="1591" t="s">
        <v>4575</v>
      </c>
      <c r="G2274" s="139">
        <v>54800404</v>
      </c>
      <c r="H2274" s="211" t="s">
        <v>6060</v>
      </c>
      <c r="I2274" s="2496"/>
      <c r="J2274" s="2496"/>
      <c r="K2274" s="2496"/>
      <c r="L2274" s="2496"/>
      <c r="M2274" s="2496"/>
      <c r="N2274" s="211"/>
      <c r="O2274" s="210">
        <v>1635</v>
      </c>
      <c r="P2274" s="215">
        <v>44606</v>
      </c>
      <c r="Q2274" s="210" t="s">
        <v>6059</v>
      </c>
      <c r="R2274" s="210" t="s">
        <v>6050</v>
      </c>
      <c r="S2274" s="210"/>
      <c r="U2274" s="210" t="s">
        <v>1812</v>
      </c>
      <c r="V2274" s="297"/>
      <c r="W2274" s="139"/>
      <c r="X2274" s="260">
        <v>6</v>
      </c>
      <c r="Y2274" s="139"/>
      <c r="Z2274" s="297"/>
      <c r="AA2274" s="298">
        <v>1E-4</v>
      </c>
      <c r="AB2274" s="577">
        <v>4101</v>
      </c>
      <c r="AC2274" s="573"/>
      <c r="AD2274" s="610"/>
      <c r="AE2274" s="610"/>
      <c r="AF2274" s="610"/>
      <c r="AG2274" s="2127" t="s">
        <v>5619</v>
      </c>
      <c r="AH2274" s="210"/>
      <c r="AI2274" s="1572" t="s">
        <v>3030</v>
      </c>
      <c r="AJ2274" s="2113" t="s">
        <v>6061</v>
      </c>
      <c r="AK2274" s="210"/>
      <c r="AL2274" s="210"/>
      <c r="AM2274" s="210"/>
      <c r="AN2274" s="210"/>
      <c r="AO2274" s="213"/>
      <c r="AP2274" s="210"/>
      <c r="AQ2274" s="214"/>
      <c r="AR2274" s="212"/>
      <c r="AS2274" s="210"/>
      <c r="AT2274" s="210"/>
      <c r="AU2274" s="210"/>
    </row>
    <row r="2275" spans="1:47" s="209" customFormat="1" ht="16" x14ac:dyDescent="0.2">
      <c r="A2275" s="105"/>
      <c r="B2275" s="2147" t="s">
        <v>2252</v>
      </c>
      <c r="C2275" s="142"/>
      <c r="D2275" s="1991"/>
      <c r="E2275" s="210" t="s">
        <v>328</v>
      </c>
      <c r="F2275" s="1591" t="s">
        <v>4575</v>
      </c>
      <c r="G2275" s="139">
        <v>54801179</v>
      </c>
      <c r="H2275" s="211" t="s">
        <v>6064</v>
      </c>
      <c r="I2275" s="2496"/>
      <c r="J2275" s="2496"/>
      <c r="K2275" s="2496"/>
      <c r="L2275" s="2496"/>
      <c r="M2275" s="2496"/>
      <c r="N2275" s="211"/>
      <c r="O2275" s="210">
        <v>1636</v>
      </c>
      <c r="P2275" s="215">
        <v>44606</v>
      </c>
      <c r="Q2275" s="210" t="s">
        <v>6063</v>
      </c>
      <c r="R2275" s="210" t="s">
        <v>6059</v>
      </c>
      <c r="S2275" s="210"/>
      <c r="U2275" s="210" t="s">
        <v>1812</v>
      </c>
      <c r="V2275" s="297"/>
      <c r="W2275" s="139"/>
      <c r="X2275" s="260">
        <v>6</v>
      </c>
      <c r="Y2275" s="139"/>
      <c r="Z2275" s="297"/>
      <c r="AA2275" s="298">
        <v>1E-4</v>
      </c>
      <c r="AB2275" s="577">
        <v>329</v>
      </c>
      <c r="AC2275" s="573"/>
      <c r="AD2275" s="610"/>
      <c r="AE2275" s="610"/>
      <c r="AF2275" s="610"/>
      <c r="AG2275" s="2127" t="s">
        <v>5619</v>
      </c>
      <c r="AH2275" s="210"/>
      <c r="AI2275" s="1572" t="s">
        <v>3030</v>
      </c>
      <c r="AJ2275" s="2113" t="s">
        <v>6062</v>
      </c>
      <c r="AK2275" s="210"/>
      <c r="AL2275" s="210"/>
      <c r="AM2275" s="210"/>
      <c r="AN2275" s="210"/>
      <c r="AO2275" s="213"/>
      <c r="AP2275" s="210"/>
      <c r="AQ2275" s="214"/>
      <c r="AR2275" s="212"/>
      <c r="AS2275" s="210"/>
      <c r="AT2275" s="210"/>
      <c r="AU2275" s="210"/>
    </row>
    <row r="2277" spans="1:47" s="209" customFormat="1" ht="16" x14ac:dyDescent="0.2">
      <c r="A2277" s="105"/>
      <c r="B2277" s="2147" t="s">
        <v>5852</v>
      </c>
      <c r="C2277" s="2660" t="s">
        <v>6084</v>
      </c>
      <c r="D2277" s="1991"/>
      <c r="E2277" s="210" t="s">
        <v>328</v>
      </c>
      <c r="F2277" s="1591" t="s">
        <v>4575</v>
      </c>
      <c r="G2277" s="139">
        <v>54805605</v>
      </c>
      <c r="H2277" s="211" t="s">
        <v>6066</v>
      </c>
      <c r="I2277" s="2496"/>
      <c r="J2277" s="2496"/>
      <c r="K2277" s="2496"/>
      <c r="L2277" s="2496"/>
      <c r="M2277" s="2496"/>
      <c r="N2277" s="211"/>
      <c r="O2277" s="210">
        <v>1637</v>
      </c>
      <c r="P2277" s="215">
        <v>44606</v>
      </c>
      <c r="Q2277" s="210" t="s">
        <v>6065</v>
      </c>
      <c r="R2277" s="210" t="s">
        <v>5993</v>
      </c>
      <c r="S2277" s="210"/>
      <c r="U2277" s="210" t="s">
        <v>1812</v>
      </c>
      <c r="V2277" s="297"/>
      <c r="W2277" s="139"/>
      <c r="X2277" s="260">
        <v>6</v>
      </c>
      <c r="Y2277" s="139"/>
      <c r="Z2277" s="297"/>
      <c r="AA2277" s="298">
        <v>0.02</v>
      </c>
      <c r="AB2277" s="298">
        <v>2200000</v>
      </c>
      <c r="AC2277" s="573" t="s">
        <v>6142</v>
      </c>
      <c r="AD2277" s="610"/>
      <c r="AE2277" s="610"/>
      <c r="AF2277" s="610"/>
      <c r="AG2277" s="2127" t="s">
        <v>5619</v>
      </c>
      <c r="AH2277" s="210"/>
      <c r="AI2277" s="1572" t="s">
        <v>3030</v>
      </c>
      <c r="AJ2277" s="2151" t="s">
        <v>6083</v>
      </c>
      <c r="AK2277" s="210"/>
      <c r="AL2277" s="210"/>
      <c r="AM2277" s="210"/>
      <c r="AN2277" s="210"/>
      <c r="AO2277" s="213"/>
      <c r="AP2277" s="210"/>
      <c r="AQ2277" s="214"/>
      <c r="AR2277" s="212"/>
      <c r="AS2277" s="210"/>
      <c r="AT2277" s="210"/>
      <c r="AU2277" s="210"/>
    </row>
    <row r="2278" spans="1:47" s="209" customFormat="1" ht="16" x14ac:dyDescent="0.2">
      <c r="A2278" s="105"/>
      <c r="B2278" s="2147"/>
      <c r="C2278" s="2660"/>
      <c r="D2278" s="1991"/>
      <c r="E2278" s="210" t="s">
        <v>328</v>
      </c>
      <c r="F2278" s="1591" t="s">
        <v>4575</v>
      </c>
      <c r="G2278" s="139">
        <v>54806177</v>
      </c>
      <c r="H2278" s="211" t="s">
        <v>6067</v>
      </c>
      <c r="I2278" s="2496"/>
      <c r="J2278" s="2496"/>
      <c r="K2278" s="2496"/>
      <c r="L2278" s="2496"/>
      <c r="M2278" s="2496"/>
      <c r="N2278" s="211"/>
      <c r="O2278" s="210">
        <v>1638</v>
      </c>
      <c r="P2278" s="215">
        <v>44606</v>
      </c>
      <c r="Q2278" s="210" t="s">
        <v>6075</v>
      </c>
      <c r="R2278" s="210" t="s">
        <v>5995</v>
      </c>
      <c r="S2278" s="210"/>
      <c r="U2278" s="210" t="s">
        <v>1812</v>
      </c>
      <c r="V2278" s="297"/>
      <c r="W2278" s="139"/>
      <c r="X2278" s="260">
        <v>6</v>
      </c>
      <c r="Y2278" s="139"/>
      <c r="Z2278" s="297"/>
      <c r="AA2278" s="298">
        <v>0.02</v>
      </c>
      <c r="AB2278" s="298">
        <v>2200000</v>
      </c>
      <c r="AC2278" s="573"/>
      <c r="AD2278" s="610"/>
      <c r="AE2278" s="610"/>
      <c r="AF2278" s="610"/>
      <c r="AG2278" s="2127" t="s">
        <v>5619</v>
      </c>
      <c r="AH2278" s="210"/>
      <c r="AI2278" s="1572" t="s">
        <v>3030</v>
      </c>
      <c r="AJ2278" s="2088" t="s">
        <v>6015</v>
      </c>
      <c r="AK2278" s="210"/>
      <c r="AL2278" s="210"/>
      <c r="AM2278" s="210"/>
      <c r="AN2278" s="210"/>
      <c r="AO2278" s="213"/>
      <c r="AP2278" s="210"/>
      <c r="AQ2278" s="214"/>
      <c r="AR2278" s="212"/>
      <c r="AS2278" s="210"/>
      <c r="AT2278" s="210"/>
      <c r="AU2278" s="210"/>
    </row>
    <row r="2279" spans="1:47" s="209" customFormat="1" ht="16" x14ac:dyDescent="0.2">
      <c r="A2279" s="105"/>
      <c r="B2279" s="2147"/>
      <c r="C2279" s="2660"/>
      <c r="D2279" s="1991"/>
      <c r="E2279" s="210" t="s">
        <v>328</v>
      </c>
      <c r="F2279" s="1591" t="s">
        <v>4575</v>
      </c>
      <c r="G2279" s="139"/>
      <c r="H2279" s="211" t="s">
        <v>6068</v>
      </c>
      <c r="I2279" s="2496"/>
      <c r="J2279" s="2496"/>
      <c r="K2279" s="2496"/>
      <c r="L2279" s="2496"/>
      <c r="M2279" s="2496"/>
      <c r="N2279" s="211"/>
      <c r="O2279" s="210">
        <v>1639</v>
      </c>
      <c r="P2279" s="215">
        <v>44606</v>
      </c>
      <c r="Q2279" s="210" t="s">
        <v>6076</v>
      </c>
      <c r="R2279" s="210" t="s">
        <v>5997</v>
      </c>
      <c r="S2279" s="210"/>
      <c r="U2279" s="210" t="s">
        <v>1812</v>
      </c>
      <c r="V2279" s="297"/>
      <c r="W2279" s="139"/>
      <c r="X2279" s="260">
        <v>6</v>
      </c>
      <c r="Y2279" s="139"/>
      <c r="Z2279" s="297"/>
      <c r="AA2279" s="298">
        <v>0.02</v>
      </c>
      <c r="AB2279" s="298">
        <v>2200000</v>
      </c>
      <c r="AC2279" s="573"/>
      <c r="AD2279" s="610"/>
      <c r="AE2279" s="610"/>
      <c r="AF2279" s="610"/>
      <c r="AG2279" s="2127" t="s">
        <v>5619</v>
      </c>
      <c r="AH2279" s="210"/>
      <c r="AI2279" s="1572" t="s">
        <v>3030</v>
      </c>
      <c r="AJ2279" s="2088" t="s">
        <v>6016</v>
      </c>
      <c r="AK2279" s="210"/>
      <c r="AL2279" s="210"/>
      <c r="AM2279" s="210"/>
      <c r="AN2279" s="210"/>
      <c r="AO2279" s="213"/>
      <c r="AP2279" s="210"/>
      <c r="AQ2279" s="214"/>
      <c r="AR2279" s="212"/>
      <c r="AS2279" s="210"/>
      <c r="AT2279" s="210"/>
      <c r="AU2279" s="210"/>
    </row>
    <row r="2280" spans="1:47" s="209" customFormat="1" ht="16" x14ac:dyDescent="0.2">
      <c r="A2280" s="105"/>
      <c r="B2280" s="2147"/>
      <c r="C2280" s="2660"/>
      <c r="D2280" s="1991"/>
      <c r="E2280" s="210" t="s">
        <v>328</v>
      </c>
      <c r="F2280" s="1591" t="s">
        <v>4575</v>
      </c>
      <c r="G2280" s="139"/>
      <c r="H2280" s="211" t="s">
        <v>6069</v>
      </c>
      <c r="I2280" s="2496"/>
      <c r="J2280" s="2496"/>
      <c r="K2280" s="2496"/>
      <c r="L2280" s="2496"/>
      <c r="M2280" s="2496"/>
      <c r="N2280" s="211"/>
      <c r="O2280" s="210">
        <v>1640</v>
      </c>
      <c r="P2280" s="215">
        <v>44606</v>
      </c>
      <c r="Q2280" s="210" t="s">
        <v>6077</v>
      </c>
      <c r="R2280" s="210" t="s">
        <v>5998</v>
      </c>
      <c r="S2280" s="210"/>
      <c r="U2280" s="210" t="s">
        <v>1812</v>
      </c>
      <c r="V2280" s="297"/>
      <c r="W2280" s="139"/>
      <c r="X2280" s="260">
        <v>6</v>
      </c>
      <c r="Y2280" s="139"/>
      <c r="Z2280" s="297"/>
      <c r="AA2280" s="298">
        <v>0.02</v>
      </c>
      <c r="AB2280" s="298">
        <v>2200000</v>
      </c>
      <c r="AC2280" s="573"/>
      <c r="AD2280" s="610"/>
      <c r="AE2280" s="610"/>
      <c r="AF2280" s="610"/>
      <c r="AG2280" s="2127" t="s">
        <v>5619</v>
      </c>
      <c r="AH2280" s="210"/>
      <c r="AI2280" s="1572" t="s">
        <v>3030</v>
      </c>
      <c r="AJ2280" s="2088" t="s">
        <v>6017</v>
      </c>
      <c r="AK2280" s="210"/>
      <c r="AL2280" s="210"/>
      <c r="AM2280" s="210"/>
      <c r="AN2280" s="210"/>
      <c r="AO2280" s="213"/>
      <c r="AP2280" s="210"/>
      <c r="AQ2280" s="214"/>
      <c r="AR2280" s="212"/>
      <c r="AS2280" s="210"/>
      <c r="AT2280" s="210"/>
      <c r="AU2280" s="210"/>
    </row>
    <row r="2281" spans="1:47" s="209" customFormat="1" ht="16" x14ac:dyDescent="0.2">
      <c r="A2281" s="105"/>
      <c r="B2281" s="2147"/>
      <c r="C2281" s="2660"/>
      <c r="D2281" s="1991"/>
      <c r="E2281" s="210" t="s">
        <v>328</v>
      </c>
      <c r="F2281" s="1591" t="s">
        <v>4575</v>
      </c>
      <c r="G2281" s="139"/>
      <c r="H2281" s="211" t="s">
        <v>6070</v>
      </c>
      <c r="I2281" s="2496"/>
      <c r="J2281" s="2496"/>
      <c r="K2281" s="2496"/>
      <c r="L2281" s="2496"/>
      <c r="M2281" s="2496"/>
      <c r="N2281" s="211"/>
      <c r="O2281" s="210">
        <v>1641</v>
      </c>
      <c r="P2281" s="215">
        <v>44606</v>
      </c>
      <c r="Q2281" s="210" t="s">
        <v>6078</v>
      </c>
      <c r="R2281" s="210" t="s">
        <v>5999</v>
      </c>
      <c r="S2281" s="210"/>
      <c r="U2281" s="210" t="s">
        <v>1812</v>
      </c>
      <c r="V2281" s="297"/>
      <c r="W2281" s="139"/>
      <c r="X2281" s="260">
        <v>6</v>
      </c>
      <c r="Y2281" s="139"/>
      <c r="Z2281" s="297"/>
      <c r="AA2281" s="298">
        <v>0.02</v>
      </c>
      <c r="AB2281" s="298">
        <v>2200000</v>
      </c>
      <c r="AC2281" s="573"/>
      <c r="AD2281" s="610"/>
      <c r="AE2281" s="610"/>
      <c r="AF2281" s="610"/>
      <c r="AG2281" s="2127" t="s">
        <v>5619</v>
      </c>
      <c r="AH2281" s="210"/>
      <c r="AI2281" s="1572" t="s">
        <v>3030</v>
      </c>
      <c r="AJ2281" s="2088" t="s">
        <v>6018</v>
      </c>
      <c r="AK2281" s="210"/>
      <c r="AL2281" s="210"/>
      <c r="AM2281" s="210"/>
      <c r="AN2281" s="210"/>
      <c r="AO2281" s="213"/>
      <c r="AP2281" s="210"/>
      <c r="AQ2281" s="214"/>
      <c r="AR2281" s="212"/>
      <c r="AS2281" s="210"/>
      <c r="AT2281" s="210"/>
      <c r="AU2281" s="210"/>
    </row>
    <row r="2282" spans="1:47" s="209" customFormat="1" ht="16" x14ac:dyDescent="0.2">
      <c r="A2282" s="105"/>
      <c r="B2282" s="2147"/>
      <c r="C2282" s="2660"/>
      <c r="D2282" s="1991"/>
      <c r="E2282" s="210" t="s">
        <v>328</v>
      </c>
      <c r="F2282" s="1591" t="s">
        <v>4575</v>
      </c>
      <c r="G2282" s="139"/>
      <c r="H2282" s="211" t="s">
        <v>6071</v>
      </c>
      <c r="I2282" s="2496"/>
      <c r="J2282" s="2496"/>
      <c r="K2282" s="2496"/>
      <c r="L2282" s="2496"/>
      <c r="M2282" s="2496"/>
      <c r="N2282" s="211"/>
      <c r="O2282" s="210">
        <v>1642</v>
      </c>
      <c r="P2282" s="215">
        <v>44606</v>
      </c>
      <c r="Q2282" s="210" t="s">
        <v>6079</v>
      </c>
      <c r="R2282" s="210" t="s">
        <v>6000</v>
      </c>
      <c r="S2282" s="210"/>
      <c r="U2282" s="210" t="s">
        <v>1812</v>
      </c>
      <c r="V2282" s="297"/>
      <c r="W2282" s="139"/>
      <c r="X2282" s="260">
        <v>6</v>
      </c>
      <c r="Y2282" s="139"/>
      <c r="Z2282" s="297"/>
      <c r="AA2282" s="298">
        <v>0.02</v>
      </c>
      <c r="AB2282" s="298">
        <v>2200000</v>
      </c>
      <c r="AC2282" s="573"/>
      <c r="AD2282" s="610"/>
      <c r="AE2282" s="610"/>
      <c r="AF2282" s="610"/>
      <c r="AG2282" s="2127" t="s">
        <v>5619</v>
      </c>
      <c r="AH2282" s="210"/>
      <c r="AI2282" s="1572" t="s">
        <v>3030</v>
      </c>
      <c r="AJ2282" s="2088" t="s">
        <v>6019</v>
      </c>
      <c r="AK2282" s="210"/>
      <c r="AL2282" s="210"/>
      <c r="AM2282" s="210"/>
      <c r="AN2282" s="210"/>
      <c r="AO2282" s="213"/>
      <c r="AP2282" s="210"/>
      <c r="AQ2282" s="214"/>
      <c r="AR2282" s="212"/>
      <c r="AS2282" s="210"/>
      <c r="AT2282" s="210"/>
      <c r="AU2282" s="210"/>
    </row>
    <row r="2283" spans="1:47" s="209" customFormat="1" ht="16" x14ac:dyDescent="0.2">
      <c r="A2283" s="105"/>
      <c r="B2283" s="2147"/>
      <c r="C2283" s="2660"/>
      <c r="D2283" s="1991"/>
      <c r="E2283" s="210" t="s">
        <v>328</v>
      </c>
      <c r="F2283" s="1591" t="s">
        <v>4575</v>
      </c>
      <c r="G2283" s="139"/>
      <c r="H2283" s="211" t="s">
        <v>6072</v>
      </c>
      <c r="I2283" s="2496"/>
      <c r="J2283" s="2496"/>
      <c r="K2283" s="2496"/>
      <c r="L2283" s="2496"/>
      <c r="M2283" s="2496"/>
      <c r="N2283" s="211"/>
      <c r="O2283" s="210">
        <v>1643</v>
      </c>
      <c r="P2283" s="215">
        <v>44606</v>
      </c>
      <c r="Q2283" s="210" t="s">
        <v>6080</v>
      </c>
      <c r="R2283" s="210" t="s">
        <v>6001</v>
      </c>
      <c r="S2283" s="210"/>
      <c r="U2283" s="210" t="s">
        <v>1812</v>
      </c>
      <c r="V2283" s="297"/>
      <c r="W2283" s="139"/>
      <c r="X2283" s="260">
        <v>6</v>
      </c>
      <c r="Y2283" s="139"/>
      <c r="Z2283" s="297"/>
      <c r="AA2283" s="298">
        <v>0.02</v>
      </c>
      <c r="AB2283" s="298">
        <v>2200000</v>
      </c>
      <c r="AC2283" s="573"/>
      <c r="AD2283" s="610"/>
      <c r="AE2283" s="610"/>
      <c r="AF2283" s="610"/>
      <c r="AG2283" s="2127" t="s">
        <v>5619</v>
      </c>
      <c r="AH2283" s="210"/>
      <c r="AI2283" s="1572" t="s">
        <v>3030</v>
      </c>
      <c r="AJ2283" s="2088" t="s">
        <v>6020</v>
      </c>
      <c r="AK2283" s="210"/>
      <c r="AL2283" s="210"/>
      <c r="AM2283" s="210"/>
      <c r="AN2283" s="210"/>
      <c r="AO2283" s="213"/>
      <c r="AP2283" s="210"/>
      <c r="AQ2283" s="214"/>
      <c r="AR2283" s="212"/>
      <c r="AS2283" s="210"/>
      <c r="AT2283" s="210"/>
      <c r="AU2283" s="210"/>
    </row>
    <row r="2284" spans="1:47" s="209" customFormat="1" ht="16" x14ac:dyDescent="0.2">
      <c r="A2284" s="105"/>
      <c r="B2284" s="2147"/>
      <c r="C2284" s="2660"/>
      <c r="D2284" s="1991"/>
      <c r="E2284" s="210" t="s">
        <v>328</v>
      </c>
      <c r="F2284" s="1591" t="s">
        <v>4575</v>
      </c>
      <c r="G2284" s="139"/>
      <c r="H2284" s="211" t="s">
        <v>6073</v>
      </c>
      <c r="I2284" s="2496"/>
      <c r="J2284" s="2496"/>
      <c r="K2284" s="2496"/>
      <c r="L2284" s="2496"/>
      <c r="M2284" s="2496"/>
      <c r="N2284" s="211"/>
      <c r="O2284" s="210">
        <v>1644</v>
      </c>
      <c r="P2284" s="215">
        <v>44606</v>
      </c>
      <c r="Q2284" s="210" t="s">
        <v>6081</v>
      </c>
      <c r="R2284" s="210" t="s">
        <v>6002</v>
      </c>
      <c r="S2284" s="210"/>
      <c r="U2284" s="210" t="s">
        <v>1812</v>
      </c>
      <c r="V2284" s="297"/>
      <c r="W2284" s="139"/>
      <c r="X2284" s="260">
        <v>6</v>
      </c>
      <c r="Y2284" s="139"/>
      <c r="Z2284" s="297"/>
      <c r="AA2284" s="298">
        <v>0.02</v>
      </c>
      <c r="AB2284" s="298">
        <v>2200000</v>
      </c>
      <c r="AC2284" s="573"/>
      <c r="AD2284" s="610"/>
      <c r="AE2284" s="610"/>
      <c r="AF2284" s="610"/>
      <c r="AG2284" s="2127" t="s">
        <v>5619</v>
      </c>
      <c r="AH2284" s="210"/>
      <c r="AI2284" s="1572" t="s">
        <v>3030</v>
      </c>
      <c r="AJ2284" s="2088" t="s">
        <v>6021</v>
      </c>
      <c r="AK2284" s="210"/>
      <c r="AL2284" s="210"/>
      <c r="AM2284" s="210"/>
      <c r="AN2284" s="210"/>
      <c r="AO2284" s="213"/>
      <c r="AP2284" s="210"/>
      <c r="AQ2284" s="214"/>
      <c r="AR2284" s="212"/>
      <c r="AS2284" s="210"/>
      <c r="AT2284" s="210"/>
      <c r="AU2284" s="210"/>
    </row>
    <row r="2285" spans="1:47" s="209" customFormat="1" ht="16" x14ac:dyDescent="0.2">
      <c r="A2285" s="105"/>
      <c r="B2285" s="2147"/>
      <c r="C2285" s="2660"/>
      <c r="D2285" s="1991"/>
      <c r="E2285" s="210" t="s">
        <v>328</v>
      </c>
      <c r="F2285" s="1591" t="s">
        <v>4575</v>
      </c>
      <c r="G2285" s="139"/>
      <c r="H2285" s="211" t="s">
        <v>6074</v>
      </c>
      <c r="I2285" s="2496"/>
      <c r="J2285" s="2496"/>
      <c r="K2285" s="2496"/>
      <c r="L2285" s="2496"/>
      <c r="M2285" s="2496"/>
      <c r="N2285" s="211"/>
      <c r="O2285" s="210">
        <v>1645</v>
      </c>
      <c r="P2285" s="215">
        <v>44606</v>
      </c>
      <c r="Q2285" s="210" t="s">
        <v>6082</v>
      </c>
      <c r="R2285" s="210" t="s">
        <v>6003</v>
      </c>
      <c r="S2285" s="210"/>
      <c r="U2285" s="210" t="s">
        <v>1812</v>
      </c>
      <c r="V2285" s="297"/>
      <c r="W2285" s="139"/>
      <c r="X2285" s="260">
        <v>6</v>
      </c>
      <c r="Y2285" s="139"/>
      <c r="Z2285" s="297"/>
      <c r="AA2285" s="298">
        <v>0.02</v>
      </c>
      <c r="AB2285" s="298">
        <v>2200000</v>
      </c>
      <c r="AC2285" s="573"/>
      <c r="AD2285" s="610"/>
      <c r="AE2285" s="610"/>
      <c r="AF2285" s="610"/>
      <c r="AG2285" s="2127" t="s">
        <v>5619</v>
      </c>
      <c r="AH2285" s="210"/>
      <c r="AI2285" s="1572" t="s">
        <v>3030</v>
      </c>
      <c r="AJ2285" s="2088" t="s">
        <v>6022</v>
      </c>
      <c r="AK2285" s="210"/>
      <c r="AL2285" s="210"/>
      <c r="AM2285" s="210"/>
      <c r="AN2285" s="210"/>
      <c r="AO2285" s="213"/>
      <c r="AP2285" s="210"/>
      <c r="AQ2285" s="214"/>
      <c r="AR2285" s="212"/>
      <c r="AS2285" s="210"/>
      <c r="AT2285" s="210"/>
      <c r="AU2285" s="210"/>
    </row>
    <row r="2287" spans="1:47" s="617" customFormat="1" ht="16" x14ac:dyDescent="0.2">
      <c r="A2287" s="157"/>
      <c r="B2287" s="2152" t="s">
        <v>5852</v>
      </c>
      <c r="C2287" s="2661" t="s">
        <v>6103</v>
      </c>
      <c r="D2287" s="1995"/>
      <c r="E2287" s="246" t="s">
        <v>105</v>
      </c>
      <c r="F2287" s="1594" t="s">
        <v>4575</v>
      </c>
      <c r="G2287" s="85">
        <v>54820318</v>
      </c>
      <c r="H2287" s="612" t="s">
        <v>6087</v>
      </c>
      <c r="I2287" s="2497"/>
      <c r="J2287" s="2497"/>
      <c r="K2287" s="2497"/>
      <c r="L2287" s="2497"/>
      <c r="M2287" s="2497"/>
      <c r="N2287" s="612"/>
      <c r="O2287" s="246">
        <v>1646</v>
      </c>
      <c r="P2287" s="1532">
        <v>44607</v>
      </c>
      <c r="Q2287" s="246" t="s">
        <v>6085</v>
      </c>
      <c r="R2287" s="246" t="s">
        <v>5993</v>
      </c>
      <c r="S2287" s="246"/>
      <c r="U2287" s="412" t="s">
        <v>1811</v>
      </c>
      <c r="V2287" s="241"/>
      <c r="W2287" s="85"/>
      <c r="X2287" s="261">
        <v>6</v>
      </c>
      <c r="Y2287" s="85"/>
      <c r="Z2287" s="241"/>
      <c r="AA2287" s="520">
        <v>0.02</v>
      </c>
      <c r="AB2287" s="520">
        <v>2200000</v>
      </c>
      <c r="AC2287" s="573" t="s">
        <v>6142</v>
      </c>
      <c r="AD2287" s="1483"/>
      <c r="AE2287" s="1483"/>
      <c r="AF2287" s="1483"/>
      <c r="AG2287" s="2128" t="s">
        <v>5619</v>
      </c>
      <c r="AH2287" s="246"/>
      <c r="AI2287" s="1537" t="s">
        <v>3030</v>
      </c>
      <c r="AJ2287" s="2133" t="s">
        <v>6014</v>
      </c>
      <c r="AK2287" s="246"/>
      <c r="AL2287" s="246"/>
      <c r="AM2287" s="246"/>
      <c r="AN2287" s="246"/>
      <c r="AO2287" s="1535"/>
      <c r="AP2287" s="246"/>
      <c r="AQ2287" s="1536"/>
      <c r="AR2287" s="247"/>
      <c r="AS2287" s="246"/>
      <c r="AT2287" s="246"/>
      <c r="AU2287" s="246"/>
    </row>
    <row r="2288" spans="1:47" s="617" customFormat="1" ht="16" x14ac:dyDescent="0.2">
      <c r="A2288" s="157"/>
      <c r="B2288" s="2152"/>
      <c r="C2288" s="2648"/>
      <c r="D2288" s="1995"/>
      <c r="E2288" s="246" t="s">
        <v>105</v>
      </c>
      <c r="F2288" s="1594" t="s">
        <v>4575</v>
      </c>
      <c r="G2288" s="85">
        <v>54820321</v>
      </c>
      <c r="H2288" s="612" t="s">
        <v>6088</v>
      </c>
      <c r="I2288" s="2497"/>
      <c r="J2288" s="2497"/>
      <c r="K2288" s="2497"/>
      <c r="L2288" s="2497"/>
      <c r="M2288" s="2497"/>
      <c r="N2288" s="612"/>
      <c r="O2288" s="246">
        <v>1647</v>
      </c>
      <c r="P2288" s="1532">
        <v>44607</v>
      </c>
      <c r="Q2288" s="246" t="s">
        <v>6086</v>
      </c>
      <c r="R2288" s="246" t="s">
        <v>5995</v>
      </c>
      <c r="S2288" s="246"/>
      <c r="U2288" s="412" t="s">
        <v>1811</v>
      </c>
      <c r="V2288" s="241"/>
      <c r="W2288" s="85"/>
      <c r="X2288" s="261">
        <v>6</v>
      </c>
      <c r="Y2288" s="85"/>
      <c r="Z2288" s="241"/>
      <c r="AA2288" s="520">
        <v>0.02</v>
      </c>
      <c r="AB2288" s="520">
        <v>2200000</v>
      </c>
      <c r="AC2288" s="613"/>
      <c r="AD2288" s="1483"/>
      <c r="AE2288" s="1483"/>
      <c r="AF2288" s="1483"/>
      <c r="AG2288" s="2128" t="s">
        <v>5619</v>
      </c>
      <c r="AH2288" s="246"/>
      <c r="AI2288" s="1537" t="s">
        <v>3030</v>
      </c>
      <c r="AJ2288" s="2133" t="s">
        <v>6015</v>
      </c>
      <c r="AK2288" s="246"/>
      <c r="AL2288" s="246"/>
      <c r="AM2288" s="246"/>
      <c r="AN2288" s="246"/>
      <c r="AO2288" s="1535"/>
      <c r="AP2288" s="246"/>
      <c r="AQ2288" s="1536"/>
      <c r="AR2288" s="247"/>
      <c r="AS2288" s="246"/>
      <c r="AT2288" s="246"/>
      <c r="AU2288" s="246"/>
    </row>
    <row r="2289" spans="1:47" s="617" customFormat="1" ht="16" x14ac:dyDescent="0.2">
      <c r="A2289" s="157"/>
      <c r="B2289" s="2152"/>
      <c r="C2289" s="2648"/>
      <c r="D2289" s="1995"/>
      <c r="E2289" s="246" t="s">
        <v>328</v>
      </c>
      <c r="F2289" s="1594" t="s">
        <v>4575</v>
      </c>
      <c r="G2289" s="85">
        <v>54822234</v>
      </c>
      <c r="H2289" s="612" t="s">
        <v>6096</v>
      </c>
      <c r="I2289" s="2497"/>
      <c r="J2289" s="2497"/>
      <c r="K2289" s="2497"/>
      <c r="L2289" s="2497"/>
      <c r="M2289" s="2497"/>
      <c r="N2289" s="612"/>
      <c r="O2289" s="246">
        <v>1648</v>
      </c>
      <c r="P2289" s="1532">
        <v>44607</v>
      </c>
      <c r="Q2289" s="246" t="s">
        <v>6089</v>
      </c>
      <c r="R2289" s="246" t="s">
        <v>5997</v>
      </c>
      <c r="S2289" s="246"/>
      <c r="U2289" s="412" t="s">
        <v>1811</v>
      </c>
      <c r="V2289" s="241"/>
      <c r="W2289" s="85"/>
      <c r="X2289" s="261">
        <v>6</v>
      </c>
      <c r="Y2289" s="85"/>
      <c r="Z2289" s="241"/>
      <c r="AA2289" s="520">
        <v>0.02</v>
      </c>
      <c r="AB2289" s="520">
        <v>2200000</v>
      </c>
      <c r="AC2289" s="613"/>
      <c r="AD2289" s="1483"/>
      <c r="AE2289" s="1483"/>
      <c r="AF2289" s="1483"/>
      <c r="AG2289" s="2128" t="s">
        <v>5619</v>
      </c>
      <c r="AH2289" s="246"/>
      <c r="AI2289" s="1537" t="s">
        <v>3030</v>
      </c>
      <c r="AJ2289" s="2114" t="s">
        <v>6016</v>
      </c>
      <c r="AK2289" s="246"/>
      <c r="AL2289" s="246"/>
      <c r="AM2289" s="246"/>
      <c r="AN2289" s="246"/>
      <c r="AO2289" s="1535"/>
      <c r="AP2289" s="246"/>
      <c r="AQ2289" s="1536"/>
      <c r="AR2289" s="247"/>
      <c r="AS2289" s="246"/>
      <c r="AT2289" s="246"/>
      <c r="AU2289" s="246"/>
    </row>
    <row r="2290" spans="1:47" s="617" customFormat="1" ht="16" x14ac:dyDescent="0.2">
      <c r="A2290" s="157"/>
      <c r="B2290" s="2152"/>
      <c r="C2290" s="2648"/>
      <c r="D2290" s="1995"/>
      <c r="E2290" s="246" t="s">
        <v>328</v>
      </c>
      <c r="F2290" s="1594" t="s">
        <v>4575</v>
      </c>
      <c r="G2290" s="85">
        <v>54822236</v>
      </c>
      <c r="H2290" s="612" t="s">
        <v>6097</v>
      </c>
      <c r="I2290" s="2497"/>
      <c r="J2290" s="2497"/>
      <c r="K2290" s="2497"/>
      <c r="L2290" s="2497"/>
      <c r="M2290" s="2497"/>
      <c r="N2290" s="612"/>
      <c r="O2290" s="246">
        <v>1649</v>
      </c>
      <c r="P2290" s="1532">
        <v>44607</v>
      </c>
      <c r="Q2290" s="246" t="s">
        <v>6090</v>
      </c>
      <c r="R2290" s="246" t="s">
        <v>5998</v>
      </c>
      <c r="S2290" s="246"/>
      <c r="U2290" s="412" t="s">
        <v>1811</v>
      </c>
      <c r="V2290" s="241"/>
      <c r="W2290" s="85"/>
      <c r="X2290" s="261">
        <v>6</v>
      </c>
      <c r="Y2290" s="85"/>
      <c r="Z2290" s="241"/>
      <c r="AA2290" s="520">
        <v>0.02</v>
      </c>
      <c r="AB2290" s="520">
        <v>2200000</v>
      </c>
      <c r="AC2290" s="613"/>
      <c r="AD2290" s="1483"/>
      <c r="AE2290" s="1483"/>
      <c r="AF2290" s="1483"/>
      <c r="AG2290" s="2128" t="s">
        <v>5619</v>
      </c>
      <c r="AH2290" s="246"/>
      <c r="AI2290" s="1537" t="s">
        <v>3030</v>
      </c>
      <c r="AJ2290" s="2114" t="s">
        <v>6017</v>
      </c>
      <c r="AK2290" s="246"/>
      <c r="AL2290" s="246"/>
      <c r="AM2290" s="246"/>
      <c r="AN2290" s="246"/>
      <c r="AO2290" s="1535"/>
      <c r="AP2290" s="246"/>
      <c r="AQ2290" s="1536"/>
      <c r="AR2290" s="247"/>
      <c r="AS2290" s="246"/>
      <c r="AT2290" s="246"/>
      <c r="AU2290" s="246"/>
    </row>
    <row r="2291" spans="1:47" s="617" customFormat="1" ht="16" x14ac:dyDescent="0.2">
      <c r="A2291" s="157"/>
      <c r="B2291" s="2152"/>
      <c r="C2291" s="2648"/>
      <c r="D2291" s="1995"/>
      <c r="E2291" s="246" t="s">
        <v>328</v>
      </c>
      <c r="F2291" s="1594" t="s">
        <v>4575</v>
      </c>
      <c r="G2291" s="85">
        <v>54822238</v>
      </c>
      <c r="H2291" s="612" t="s">
        <v>6098</v>
      </c>
      <c r="I2291" s="2497"/>
      <c r="J2291" s="2497"/>
      <c r="K2291" s="2497"/>
      <c r="L2291" s="2497"/>
      <c r="M2291" s="2497"/>
      <c r="N2291" s="612"/>
      <c r="O2291" s="246">
        <v>1650</v>
      </c>
      <c r="P2291" s="1532">
        <v>44607</v>
      </c>
      <c r="Q2291" s="246" t="s">
        <v>6091</v>
      </c>
      <c r="R2291" s="246" t="s">
        <v>5999</v>
      </c>
      <c r="S2291" s="246"/>
      <c r="U2291" s="412" t="s">
        <v>1811</v>
      </c>
      <c r="V2291" s="241"/>
      <c r="W2291" s="85"/>
      <c r="X2291" s="261">
        <v>6</v>
      </c>
      <c r="Y2291" s="85"/>
      <c r="Z2291" s="241"/>
      <c r="AA2291" s="520">
        <v>0.02</v>
      </c>
      <c r="AB2291" s="520">
        <v>2200000</v>
      </c>
      <c r="AC2291" s="613"/>
      <c r="AD2291" s="1483"/>
      <c r="AE2291" s="1483"/>
      <c r="AF2291" s="1483"/>
      <c r="AG2291" s="2128" t="s">
        <v>5619</v>
      </c>
      <c r="AH2291" s="246"/>
      <c r="AI2291" s="1537" t="s">
        <v>3030</v>
      </c>
      <c r="AJ2291" s="2114" t="s">
        <v>6018</v>
      </c>
      <c r="AK2291" s="246"/>
      <c r="AL2291" s="246"/>
      <c r="AM2291" s="246"/>
      <c r="AN2291" s="246"/>
      <c r="AO2291" s="1535"/>
      <c r="AP2291" s="246"/>
      <c r="AQ2291" s="1536"/>
      <c r="AR2291" s="247"/>
      <c r="AS2291" s="246"/>
      <c r="AT2291" s="246"/>
      <c r="AU2291" s="246"/>
    </row>
    <row r="2292" spans="1:47" s="617" customFormat="1" ht="16" x14ac:dyDescent="0.2">
      <c r="A2292" s="157"/>
      <c r="B2292" s="2152"/>
      <c r="C2292" s="2648"/>
      <c r="D2292" s="1995"/>
      <c r="E2292" s="246" t="s">
        <v>328</v>
      </c>
      <c r="F2292" s="1594" t="s">
        <v>4575</v>
      </c>
      <c r="G2292" s="85">
        <v>54822239</v>
      </c>
      <c r="H2292" s="612" t="s">
        <v>6099</v>
      </c>
      <c r="I2292" s="2497"/>
      <c r="J2292" s="2497"/>
      <c r="K2292" s="2497"/>
      <c r="L2292" s="2497"/>
      <c r="M2292" s="2497"/>
      <c r="N2292" s="612"/>
      <c r="O2292" s="246">
        <v>1651</v>
      </c>
      <c r="P2292" s="1532">
        <v>44607</v>
      </c>
      <c r="Q2292" s="246" t="s">
        <v>6092</v>
      </c>
      <c r="R2292" s="246" t="s">
        <v>6000</v>
      </c>
      <c r="S2292" s="246"/>
      <c r="U2292" s="412" t="s">
        <v>1811</v>
      </c>
      <c r="V2292" s="241"/>
      <c r="W2292" s="85"/>
      <c r="X2292" s="261">
        <v>6</v>
      </c>
      <c r="Y2292" s="85"/>
      <c r="Z2292" s="241"/>
      <c r="AA2292" s="520">
        <v>0.02</v>
      </c>
      <c r="AB2292" s="520">
        <v>2200000</v>
      </c>
      <c r="AC2292" s="613"/>
      <c r="AD2292" s="1483"/>
      <c r="AE2292" s="1483"/>
      <c r="AF2292" s="1483"/>
      <c r="AG2292" s="2128" t="s">
        <v>5619</v>
      </c>
      <c r="AH2292" s="246"/>
      <c r="AI2292" s="1537" t="s">
        <v>3030</v>
      </c>
      <c r="AJ2292" s="2114" t="s">
        <v>6019</v>
      </c>
      <c r="AK2292" s="246"/>
      <c r="AL2292" s="246"/>
      <c r="AM2292" s="246"/>
      <c r="AN2292" s="246"/>
      <c r="AO2292" s="1535"/>
      <c r="AP2292" s="246"/>
      <c r="AQ2292" s="1536"/>
      <c r="AR2292" s="247"/>
      <c r="AS2292" s="246"/>
      <c r="AT2292" s="246"/>
      <c r="AU2292" s="246"/>
    </row>
    <row r="2293" spans="1:47" s="617" customFormat="1" ht="16" x14ac:dyDescent="0.2">
      <c r="A2293" s="157"/>
      <c r="B2293" s="2152"/>
      <c r="C2293" s="2648"/>
      <c r="D2293" s="1995"/>
      <c r="E2293" s="246" t="s">
        <v>328</v>
      </c>
      <c r="F2293" s="1594" t="s">
        <v>4575</v>
      </c>
      <c r="G2293" s="85">
        <v>54822240</v>
      </c>
      <c r="H2293" s="612" t="s">
        <v>6100</v>
      </c>
      <c r="I2293" s="2497"/>
      <c r="J2293" s="2497"/>
      <c r="K2293" s="2497"/>
      <c r="L2293" s="2497"/>
      <c r="M2293" s="2497"/>
      <c r="N2293" s="612"/>
      <c r="O2293" s="246">
        <v>1652</v>
      </c>
      <c r="P2293" s="1532">
        <v>44607</v>
      </c>
      <c r="Q2293" s="246" t="s">
        <v>6093</v>
      </c>
      <c r="R2293" s="246" t="s">
        <v>6001</v>
      </c>
      <c r="S2293" s="246"/>
      <c r="U2293" s="412" t="s">
        <v>1811</v>
      </c>
      <c r="V2293" s="241"/>
      <c r="W2293" s="85"/>
      <c r="X2293" s="261">
        <v>6</v>
      </c>
      <c r="Y2293" s="85"/>
      <c r="Z2293" s="241"/>
      <c r="AA2293" s="520">
        <v>0.02</v>
      </c>
      <c r="AB2293" s="520">
        <v>2200000</v>
      </c>
      <c r="AC2293" s="613"/>
      <c r="AD2293" s="1483"/>
      <c r="AE2293" s="1483"/>
      <c r="AF2293" s="1483"/>
      <c r="AG2293" s="2128" t="s">
        <v>5619</v>
      </c>
      <c r="AH2293" s="246"/>
      <c r="AI2293" s="1537" t="s">
        <v>3030</v>
      </c>
      <c r="AJ2293" s="2114" t="s">
        <v>6020</v>
      </c>
      <c r="AK2293" s="246"/>
      <c r="AL2293" s="246"/>
      <c r="AM2293" s="246"/>
      <c r="AN2293" s="246"/>
      <c r="AO2293" s="1535"/>
      <c r="AP2293" s="246"/>
      <c r="AQ2293" s="1536"/>
      <c r="AR2293" s="247"/>
      <c r="AS2293" s="246"/>
      <c r="AT2293" s="246"/>
      <c r="AU2293" s="246"/>
    </row>
    <row r="2294" spans="1:47" s="617" customFormat="1" ht="16" x14ac:dyDescent="0.2">
      <c r="A2294" s="157"/>
      <c r="B2294" s="2152"/>
      <c r="C2294" s="2648"/>
      <c r="D2294" s="1995"/>
      <c r="E2294" s="246" t="s">
        <v>328</v>
      </c>
      <c r="F2294" s="1594" t="s">
        <v>4575</v>
      </c>
      <c r="G2294" s="85">
        <v>54822241</v>
      </c>
      <c r="H2294" s="612" t="s">
        <v>6101</v>
      </c>
      <c r="I2294" s="2497"/>
      <c r="J2294" s="2497"/>
      <c r="K2294" s="2497"/>
      <c r="L2294" s="2497"/>
      <c r="M2294" s="2497"/>
      <c r="N2294" s="612"/>
      <c r="O2294" s="246">
        <v>1653</v>
      </c>
      <c r="P2294" s="1532">
        <v>44607</v>
      </c>
      <c r="Q2294" s="246" t="s">
        <v>6094</v>
      </c>
      <c r="R2294" s="246" t="s">
        <v>6002</v>
      </c>
      <c r="S2294" s="246"/>
      <c r="U2294" s="412" t="s">
        <v>1811</v>
      </c>
      <c r="V2294" s="241"/>
      <c r="W2294" s="85"/>
      <c r="X2294" s="261">
        <v>6</v>
      </c>
      <c r="Y2294" s="85"/>
      <c r="Z2294" s="241"/>
      <c r="AA2294" s="520">
        <v>0.02</v>
      </c>
      <c r="AB2294" s="520">
        <v>2200000</v>
      </c>
      <c r="AC2294" s="613"/>
      <c r="AD2294" s="1483"/>
      <c r="AE2294" s="1483"/>
      <c r="AF2294" s="1483"/>
      <c r="AG2294" s="2128" t="s">
        <v>5619</v>
      </c>
      <c r="AH2294" s="246"/>
      <c r="AI2294" s="1537" t="s">
        <v>3030</v>
      </c>
      <c r="AJ2294" s="2114" t="s">
        <v>6021</v>
      </c>
      <c r="AK2294" s="246"/>
      <c r="AL2294" s="246"/>
      <c r="AM2294" s="246"/>
      <c r="AN2294" s="246"/>
      <c r="AO2294" s="1535"/>
      <c r="AP2294" s="246"/>
      <c r="AQ2294" s="1536"/>
      <c r="AR2294" s="247"/>
      <c r="AS2294" s="246"/>
      <c r="AT2294" s="246"/>
      <c r="AU2294" s="246"/>
    </row>
    <row r="2295" spans="1:47" s="617" customFormat="1" ht="16" x14ac:dyDescent="0.2">
      <c r="A2295" s="157"/>
      <c r="B2295" s="2152"/>
      <c r="C2295" s="2648"/>
      <c r="D2295" s="1995"/>
      <c r="E2295" s="246" t="s">
        <v>328</v>
      </c>
      <c r="F2295" s="1594" t="s">
        <v>4575</v>
      </c>
      <c r="G2295" s="85">
        <v>54822243</v>
      </c>
      <c r="H2295" s="612" t="s">
        <v>6102</v>
      </c>
      <c r="I2295" s="2497"/>
      <c r="J2295" s="2497"/>
      <c r="K2295" s="2497"/>
      <c r="L2295" s="2497"/>
      <c r="M2295" s="2497"/>
      <c r="N2295" s="612"/>
      <c r="O2295" s="246">
        <v>1654</v>
      </c>
      <c r="P2295" s="1532">
        <v>44607</v>
      </c>
      <c r="Q2295" s="246" t="s">
        <v>6095</v>
      </c>
      <c r="R2295" s="246" t="s">
        <v>6003</v>
      </c>
      <c r="S2295" s="246"/>
      <c r="U2295" s="412" t="s">
        <v>1811</v>
      </c>
      <c r="V2295" s="241"/>
      <c r="W2295" s="85"/>
      <c r="X2295" s="261">
        <v>6</v>
      </c>
      <c r="Y2295" s="85"/>
      <c r="Z2295" s="241"/>
      <c r="AA2295" s="520">
        <v>0.02</v>
      </c>
      <c r="AB2295" s="520">
        <v>2200000</v>
      </c>
      <c r="AC2295" s="613"/>
      <c r="AD2295" s="1483"/>
      <c r="AE2295" s="1483"/>
      <c r="AF2295" s="1483"/>
      <c r="AG2295" s="2128" t="s">
        <v>5619</v>
      </c>
      <c r="AH2295" s="246"/>
      <c r="AI2295" s="1537" t="s">
        <v>3030</v>
      </c>
      <c r="AJ2295" s="2114" t="s">
        <v>6022</v>
      </c>
      <c r="AK2295" s="246"/>
      <c r="AL2295" s="246"/>
      <c r="AM2295" s="246"/>
      <c r="AN2295" s="246"/>
      <c r="AO2295" s="1535"/>
      <c r="AP2295" s="246"/>
      <c r="AQ2295" s="1536"/>
      <c r="AR2295" s="247"/>
      <c r="AS2295" s="246"/>
      <c r="AT2295" s="246"/>
      <c r="AU2295" s="246"/>
    </row>
    <row r="2297" spans="1:47" s="2163" customFormat="1" ht="15" customHeight="1" x14ac:dyDescent="0.2">
      <c r="A2297" s="2153"/>
      <c r="B2297" s="2154"/>
      <c r="C2297" s="2153"/>
      <c r="D2297" s="2155"/>
      <c r="E2297" s="1941" t="s">
        <v>328</v>
      </c>
      <c r="F2297" s="2116" t="s">
        <v>4264</v>
      </c>
      <c r="G2297" s="1941">
        <v>54846066</v>
      </c>
      <c r="H2297" s="2141" t="s">
        <v>6107</v>
      </c>
      <c r="I2297" s="2141"/>
      <c r="J2297" s="2141"/>
      <c r="K2297" s="2141"/>
      <c r="L2297" s="2141"/>
      <c r="M2297" s="2141"/>
      <c r="N2297" s="2118"/>
      <c r="O2297" s="1941">
        <v>1655</v>
      </c>
      <c r="P2297" s="2156">
        <v>44608</v>
      </c>
      <c r="Q2297" s="1941" t="s">
        <v>6106</v>
      </c>
      <c r="R2297" s="1941" t="s">
        <v>4257</v>
      </c>
      <c r="S2297" s="1941" t="s">
        <v>309</v>
      </c>
      <c r="T2297" s="1941" t="s">
        <v>60</v>
      </c>
      <c r="U2297" s="2157" t="s">
        <v>1811</v>
      </c>
      <c r="V2297" s="1950" t="s">
        <v>254</v>
      </c>
      <c r="W2297" s="1941">
        <v>7</v>
      </c>
      <c r="X2297" s="1933">
        <v>30016</v>
      </c>
      <c r="Y2297" s="1941"/>
      <c r="Z2297" s="1940">
        <v>17</v>
      </c>
      <c r="AA2297" s="1941">
        <v>0.3</v>
      </c>
      <c r="AB2297" s="1933">
        <v>25000</v>
      </c>
      <c r="AC2297" s="2158"/>
      <c r="AD2297" s="1934"/>
      <c r="AE2297" s="1934">
        <v>1</v>
      </c>
      <c r="AF2297" s="1934"/>
      <c r="AG2297" s="1945"/>
      <c r="AH2297" s="1945"/>
      <c r="AI2297" s="2159" t="s">
        <v>3030</v>
      </c>
      <c r="AJ2297" s="2160" t="s">
        <v>6108</v>
      </c>
      <c r="AK2297" s="1941"/>
      <c r="AL2297" s="1941"/>
      <c r="AM2297" s="1941"/>
      <c r="AN2297" s="1941"/>
      <c r="AO2297" s="2161"/>
      <c r="AP2297" s="1941"/>
      <c r="AQ2297" s="2162"/>
      <c r="AR2297" s="1940"/>
      <c r="AS2297" s="1941"/>
      <c r="AT2297" s="1941"/>
      <c r="AU2297" s="1941"/>
    </row>
    <row r="2298" spans="1:47" s="2163" customFormat="1" ht="15" customHeight="1" x14ac:dyDescent="0.2">
      <c r="A2298" s="2153"/>
      <c r="B2298" s="1941"/>
      <c r="C2298" s="2153"/>
      <c r="D2298" s="2155"/>
      <c r="E2298" s="1941" t="s">
        <v>4402</v>
      </c>
      <c r="F2298" s="2164" t="s">
        <v>4343</v>
      </c>
      <c r="G2298" s="1941">
        <v>54846067</v>
      </c>
      <c r="H2298" s="2141" t="s">
        <v>6110</v>
      </c>
      <c r="I2298" s="2141"/>
      <c r="J2298" s="2141"/>
      <c r="K2298" s="2141"/>
      <c r="L2298" s="2141"/>
      <c r="M2298" s="2141"/>
      <c r="N2298" s="2118"/>
      <c r="O2298" s="1941">
        <v>1656</v>
      </c>
      <c r="P2298" s="2156">
        <v>44608</v>
      </c>
      <c r="Q2298" s="1941" t="s">
        <v>6109</v>
      </c>
      <c r="R2298" s="1941" t="s">
        <v>4397</v>
      </c>
      <c r="S2298" s="1941" t="s">
        <v>309</v>
      </c>
      <c r="T2298" s="1941" t="s">
        <v>60</v>
      </c>
      <c r="U2298" s="2157" t="s">
        <v>1811</v>
      </c>
      <c r="V2298" s="1940" t="s">
        <v>254</v>
      </c>
      <c r="W2298" s="1941">
        <v>7</v>
      </c>
      <c r="X2298" s="2165">
        <v>5000000</v>
      </c>
      <c r="Y2298" s="1975"/>
      <c r="Z2298" s="1940">
        <v>17</v>
      </c>
      <c r="AA2298" s="1975">
        <v>9.9999999999999995E-7</v>
      </c>
      <c r="AB2298" s="1933">
        <v>17000</v>
      </c>
      <c r="AC2298" s="2158">
        <v>0</v>
      </c>
      <c r="AD2298" s="1934">
        <v>0</v>
      </c>
      <c r="AE2298" s="1934">
        <v>1</v>
      </c>
      <c r="AF2298" s="1934" t="s">
        <v>4251</v>
      </c>
      <c r="AG2298" s="2116"/>
      <c r="AH2298" s="1945"/>
      <c r="AI2298" s="2159" t="s">
        <v>3030</v>
      </c>
      <c r="AJ2298" s="2160" t="s">
        <v>6111</v>
      </c>
      <c r="AK2298" s="1941"/>
      <c r="AL2298" s="1941"/>
      <c r="AM2298" s="1941"/>
      <c r="AN2298" s="1941"/>
      <c r="AO2298" s="2161"/>
      <c r="AP2298" s="1941"/>
      <c r="AQ2298" s="2162"/>
      <c r="AR2298" s="1940"/>
      <c r="AS2298" s="1941"/>
      <c r="AT2298" s="1941"/>
      <c r="AU2298" s="1941"/>
    </row>
    <row r="2300" spans="1:47" s="617" customFormat="1" ht="16" x14ac:dyDescent="0.2">
      <c r="A2300" s="157"/>
      <c r="B2300" s="2152"/>
      <c r="C2300" s="2661" t="s">
        <v>5578</v>
      </c>
      <c r="D2300" s="1995"/>
      <c r="E2300" s="246" t="s">
        <v>105</v>
      </c>
      <c r="F2300" s="1594" t="s">
        <v>4575</v>
      </c>
      <c r="G2300" s="85">
        <v>54854329</v>
      </c>
      <c r="H2300" s="612" t="s">
        <v>6120</v>
      </c>
      <c r="I2300" s="2497"/>
      <c r="J2300" s="2497"/>
      <c r="K2300" s="2497"/>
      <c r="L2300" s="2497"/>
      <c r="M2300" s="2497"/>
      <c r="N2300" s="612"/>
      <c r="O2300" s="246">
        <v>1657</v>
      </c>
      <c r="P2300" s="1532">
        <v>44607</v>
      </c>
      <c r="Q2300" s="246" t="s">
        <v>6112</v>
      </c>
      <c r="R2300" s="246" t="s">
        <v>6085</v>
      </c>
      <c r="S2300" s="246"/>
      <c r="U2300" s="412" t="s">
        <v>1811</v>
      </c>
      <c r="V2300" s="241"/>
      <c r="W2300" s="85"/>
      <c r="X2300" s="261">
        <v>6</v>
      </c>
      <c r="Y2300" s="85"/>
      <c r="Z2300" s="241"/>
      <c r="AA2300" s="520">
        <v>0.02</v>
      </c>
      <c r="AB2300" s="520">
        <v>2200000</v>
      </c>
      <c r="AC2300" s="573" t="s">
        <v>6142</v>
      </c>
      <c r="AD2300" s="1483"/>
      <c r="AE2300" s="1483"/>
      <c r="AF2300" s="1483"/>
      <c r="AG2300" s="2128" t="s">
        <v>5619</v>
      </c>
      <c r="AH2300" s="246"/>
      <c r="AI2300" s="1537" t="s">
        <v>3030</v>
      </c>
      <c r="AJ2300" s="2133" t="s">
        <v>6128</v>
      </c>
      <c r="AK2300" s="246"/>
      <c r="AL2300" s="246"/>
      <c r="AM2300" s="246"/>
      <c r="AN2300" s="246"/>
      <c r="AO2300" s="1535"/>
      <c r="AP2300" s="246"/>
      <c r="AQ2300" s="1536"/>
      <c r="AR2300" s="247"/>
      <c r="AS2300" s="246"/>
      <c r="AT2300" s="246"/>
      <c r="AU2300" s="246"/>
    </row>
    <row r="2301" spans="1:47" s="617" customFormat="1" ht="16" x14ac:dyDescent="0.2">
      <c r="A2301" s="157"/>
      <c r="B2301" s="2169" t="s">
        <v>1223</v>
      </c>
      <c r="C2301" s="2648"/>
      <c r="D2301" s="1995"/>
      <c r="E2301" s="246" t="s">
        <v>105</v>
      </c>
      <c r="F2301" s="1594" t="s">
        <v>4575</v>
      </c>
      <c r="G2301" s="2170">
        <v>54905490</v>
      </c>
      <c r="H2301" s="612" t="s">
        <v>6121</v>
      </c>
      <c r="I2301" s="2497"/>
      <c r="J2301" s="2497"/>
      <c r="K2301" s="2497"/>
      <c r="L2301" s="2497"/>
      <c r="M2301" s="2497"/>
      <c r="N2301" s="612"/>
      <c r="O2301" s="246">
        <f>O2300+1</f>
        <v>1658</v>
      </c>
      <c r="P2301" s="1532">
        <v>44607</v>
      </c>
      <c r="Q2301" s="246" t="s">
        <v>6113</v>
      </c>
      <c r="R2301" s="246" t="s">
        <v>6086</v>
      </c>
      <c r="S2301" s="246"/>
      <c r="U2301" s="412" t="s">
        <v>1811</v>
      </c>
      <c r="V2301" s="241"/>
      <c r="W2301" s="85"/>
      <c r="X2301" s="261">
        <v>6</v>
      </c>
      <c r="Y2301" s="85"/>
      <c r="Z2301" s="241"/>
      <c r="AA2301" s="520">
        <v>0.02</v>
      </c>
      <c r="AB2301" s="520">
        <v>2200000</v>
      </c>
      <c r="AC2301" s="613"/>
      <c r="AD2301" s="1483"/>
      <c r="AE2301" s="1483"/>
      <c r="AF2301" s="1483"/>
      <c r="AG2301" s="2128" t="s">
        <v>5619</v>
      </c>
      <c r="AH2301" s="246"/>
      <c r="AI2301" s="1537" t="s">
        <v>3030</v>
      </c>
      <c r="AJ2301" s="2114" t="s">
        <v>6015</v>
      </c>
      <c r="AK2301" s="246"/>
      <c r="AL2301" s="246"/>
      <c r="AM2301" s="246"/>
      <c r="AN2301" s="246"/>
      <c r="AO2301" s="1535"/>
      <c r="AP2301" s="246"/>
      <c r="AQ2301" s="1536"/>
      <c r="AR2301" s="247"/>
      <c r="AS2301" s="246"/>
      <c r="AT2301" s="246"/>
      <c r="AU2301" s="246"/>
    </row>
    <row r="2302" spans="1:47" s="617" customFormat="1" ht="16" x14ac:dyDescent="0.2">
      <c r="A2302" s="157"/>
      <c r="B2302" s="2152"/>
      <c r="C2302" s="2648"/>
      <c r="D2302" s="1995"/>
      <c r="E2302" s="246" t="s">
        <v>328</v>
      </c>
      <c r="F2302" s="1594" t="s">
        <v>4575</v>
      </c>
      <c r="G2302" s="85">
        <v>54879605</v>
      </c>
      <c r="H2302" s="612" t="s">
        <v>6122</v>
      </c>
      <c r="I2302" s="2497"/>
      <c r="J2302" s="2497"/>
      <c r="K2302" s="2497"/>
      <c r="L2302" s="2497"/>
      <c r="M2302" s="2497"/>
      <c r="N2302" s="612"/>
      <c r="O2302" s="246">
        <f t="shared" ref="O2302:O2308" si="8">O2301+1</f>
        <v>1659</v>
      </c>
      <c r="P2302" s="1532">
        <v>44607</v>
      </c>
      <c r="Q2302" s="246" t="s">
        <v>6114</v>
      </c>
      <c r="R2302" s="246" t="s">
        <v>6089</v>
      </c>
      <c r="S2302" s="246"/>
      <c r="U2302" s="412" t="s">
        <v>1811</v>
      </c>
      <c r="V2302" s="241"/>
      <c r="W2302" s="85"/>
      <c r="X2302" s="261">
        <v>6</v>
      </c>
      <c r="Y2302" s="85"/>
      <c r="Z2302" s="241"/>
      <c r="AA2302" s="520">
        <v>0.02</v>
      </c>
      <c r="AB2302" s="520">
        <v>2200000</v>
      </c>
      <c r="AC2302" s="613"/>
      <c r="AD2302" s="1483"/>
      <c r="AE2302" s="1483"/>
      <c r="AF2302" s="1483"/>
      <c r="AG2302" s="2128" t="s">
        <v>5619</v>
      </c>
      <c r="AH2302" s="246"/>
      <c r="AI2302" s="1537" t="s">
        <v>3030</v>
      </c>
      <c r="AJ2302" s="2114" t="s">
        <v>6016</v>
      </c>
      <c r="AK2302" s="246"/>
      <c r="AL2302" s="246"/>
      <c r="AM2302" s="246"/>
      <c r="AN2302" s="246"/>
      <c r="AO2302" s="1535"/>
      <c r="AP2302" s="246"/>
      <c r="AQ2302" s="1536"/>
      <c r="AR2302" s="247"/>
      <c r="AS2302" s="246"/>
      <c r="AT2302" s="246"/>
      <c r="AU2302" s="246"/>
    </row>
    <row r="2303" spans="1:47" s="617" customFormat="1" ht="16" x14ac:dyDescent="0.2">
      <c r="A2303" s="157"/>
      <c r="B2303" s="2152"/>
      <c r="C2303" s="2648"/>
      <c r="D2303" s="1995"/>
      <c r="E2303" s="246" t="s">
        <v>328</v>
      </c>
      <c r="F2303" s="1594" t="s">
        <v>4575</v>
      </c>
      <c r="G2303" s="85">
        <v>54879606</v>
      </c>
      <c r="H2303" s="612" t="s">
        <v>6123</v>
      </c>
      <c r="I2303" s="2497"/>
      <c r="J2303" s="2497"/>
      <c r="K2303" s="2497"/>
      <c r="L2303" s="2497"/>
      <c r="M2303" s="2497"/>
      <c r="N2303" s="612"/>
      <c r="O2303" s="246">
        <f t="shared" si="8"/>
        <v>1660</v>
      </c>
      <c r="P2303" s="1532">
        <v>44607</v>
      </c>
      <c r="Q2303" s="246" t="s">
        <v>6115</v>
      </c>
      <c r="R2303" s="246" t="s">
        <v>6090</v>
      </c>
      <c r="S2303" s="246"/>
      <c r="U2303" s="412" t="s">
        <v>1811</v>
      </c>
      <c r="V2303" s="241"/>
      <c r="W2303" s="85"/>
      <c r="X2303" s="261">
        <v>6</v>
      </c>
      <c r="Y2303" s="85"/>
      <c r="Z2303" s="241"/>
      <c r="AA2303" s="520">
        <v>0.02</v>
      </c>
      <c r="AB2303" s="520">
        <v>2200000</v>
      </c>
      <c r="AC2303" s="613"/>
      <c r="AD2303" s="1483"/>
      <c r="AE2303" s="1483"/>
      <c r="AF2303" s="1483"/>
      <c r="AG2303" s="2128" t="s">
        <v>5619</v>
      </c>
      <c r="AH2303" s="246"/>
      <c r="AI2303" s="1537" t="s">
        <v>3030</v>
      </c>
      <c r="AJ2303" s="2114" t="s">
        <v>6017</v>
      </c>
      <c r="AK2303" s="246"/>
      <c r="AL2303" s="246"/>
      <c r="AM2303" s="246"/>
      <c r="AN2303" s="246"/>
      <c r="AO2303" s="1535"/>
      <c r="AP2303" s="246"/>
      <c r="AQ2303" s="1536"/>
      <c r="AR2303" s="247"/>
      <c r="AS2303" s="246"/>
      <c r="AT2303" s="246"/>
      <c r="AU2303" s="246"/>
    </row>
    <row r="2304" spans="1:47" s="617" customFormat="1" ht="16" x14ac:dyDescent="0.2">
      <c r="A2304" s="157"/>
      <c r="B2304" s="2152"/>
      <c r="C2304" s="2648"/>
      <c r="D2304" s="1995"/>
      <c r="E2304" s="246" t="s">
        <v>328</v>
      </c>
      <c r="F2304" s="1594" t="s">
        <v>4575</v>
      </c>
      <c r="G2304" s="85">
        <v>54879607</v>
      </c>
      <c r="H2304" s="612" t="s">
        <v>6124</v>
      </c>
      <c r="I2304" s="2497"/>
      <c r="J2304" s="2497"/>
      <c r="K2304" s="2497"/>
      <c r="L2304" s="2497"/>
      <c r="M2304" s="2497"/>
      <c r="N2304" s="612"/>
      <c r="O2304" s="246">
        <f t="shared" si="8"/>
        <v>1661</v>
      </c>
      <c r="P2304" s="1532">
        <v>44607</v>
      </c>
      <c r="Q2304" s="246" t="s">
        <v>6116</v>
      </c>
      <c r="R2304" s="246" t="s">
        <v>6091</v>
      </c>
      <c r="S2304" s="246"/>
      <c r="U2304" s="412" t="s">
        <v>1811</v>
      </c>
      <c r="V2304" s="241"/>
      <c r="W2304" s="85"/>
      <c r="X2304" s="261">
        <v>6</v>
      </c>
      <c r="Y2304" s="85"/>
      <c r="Z2304" s="241"/>
      <c r="AA2304" s="520">
        <v>0.02</v>
      </c>
      <c r="AB2304" s="520">
        <v>2200000</v>
      </c>
      <c r="AC2304" s="613"/>
      <c r="AD2304" s="1483"/>
      <c r="AE2304" s="1483"/>
      <c r="AF2304" s="1483"/>
      <c r="AG2304" s="2128" t="s">
        <v>5619</v>
      </c>
      <c r="AH2304" s="246"/>
      <c r="AI2304" s="1537" t="s">
        <v>3030</v>
      </c>
      <c r="AJ2304" s="2114" t="s">
        <v>6018</v>
      </c>
      <c r="AK2304" s="246"/>
      <c r="AL2304" s="246"/>
      <c r="AM2304" s="246"/>
      <c r="AN2304" s="246"/>
      <c r="AO2304" s="1535"/>
      <c r="AP2304" s="246"/>
      <c r="AQ2304" s="1536"/>
      <c r="AR2304" s="247"/>
      <c r="AS2304" s="246"/>
      <c r="AT2304" s="246"/>
      <c r="AU2304" s="246"/>
    </row>
    <row r="2305" spans="1:47" s="617" customFormat="1" ht="16" x14ac:dyDescent="0.2">
      <c r="A2305" s="157"/>
      <c r="B2305" s="2169" t="s">
        <v>1223</v>
      </c>
      <c r="C2305" s="2648"/>
      <c r="D2305" s="1995"/>
      <c r="E2305" s="246" t="s">
        <v>328</v>
      </c>
      <c r="F2305" s="1594" t="s">
        <v>4575</v>
      </c>
      <c r="G2305" s="2170">
        <v>54905492</v>
      </c>
      <c r="H2305" s="612" t="s">
        <v>6125</v>
      </c>
      <c r="I2305" s="2497"/>
      <c r="J2305" s="2497"/>
      <c r="K2305" s="2497"/>
      <c r="L2305" s="2497"/>
      <c r="M2305" s="2497"/>
      <c r="N2305" s="612"/>
      <c r="O2305" s="246">
        <f t="shared" si="8"/>
        <v>1662</v>
      </c>
      <c r="P2305" s="1532">
        <v>44607</v>
      </c>
      <c r="Q2305" s="246" t="s">
        <v>6117</v>
      </c>
      <c r="R2305" s="246" t="s">
        <v>6092</v>
      </c>
      <c r="S2305" s="246"/>
      <c r="U2305" s="412" t="s">
        <v>1811</v>
      </c>
      <c r="V2305" s="241"/>
      <c r="W2305" s="85"/>
      <c r="X2305" s="261">
        <v>6</v>
      </c>
      <c r="Y2305" s="85"/>
      <c r="Z2305" s="241"/>
      <c r="AA2305" s="520">
        <v>0.02</v>
      </c>
      <c r="AB2305" s="520">
        <v>2200000</v>
      </c>
      <c r="AC2305" s="613"/>
      <c r="AD2305" s="1483"/>
      <c r="AE2305" s="1483"/>
      <c r="AF2305" s="1483"/>
      <c r="AG2305" s="2128" t="s">
        <v>5619</v>
      </c>
      <c r="AH2305" s="246"/>
      <c r="AI2305" s="1537" t="s">
        <v>3030</v>
      </c>
      <c r="AJ2305" s="2114" t="s">
        <v>6019</v>
      </c>
      <c r="AK2305" s="246"/>
      <c r="AL2305" s="246"/>
      <c r="AM2305" s="246"/>
      <c r="AN2305" s="246"/>
      <c r="AO2305" s="1535"/>
      <c r="AP2305" s="246"/>
      <c r="AQ2305" s="1536"/>
      <c r="AR2305" s="247"/>
      <c r="AS2305" s="246"/>
      <c r="AT2305" s="246"/>
      <c r="AU2305" s="246"/>
    </row>
    <row r="2306" spans="1:47" s="617" customFormat="1" ht="16" x14ac:dyDescent="0.2">
      <c r="A2306" s="157"/>
      <c r="B2306" s="2152"/>
      <c r="C2306" s="2648"/>
      <c r="D2306" s="1995"/>
      <c r="E2306" s="246" t="s">
        <v>328</v>
      </c>
      <c r="F2306" s="1594" t="s">
        <v>4575</v>
      </c>
      <c r="G2306" s="85">
        <v>54881976</v>
      </c>
      <c r="H2306" s="612" t="s">
        <v>6126</v>
      </c>
      <c r="I2306" s="2497"/>
      <c r="J2306" s="2497"/>
      <c r="K2306" s="2497"/>
      <c r="L2306" s="2497"/>
      <c r="M2306" s="2497"/>
      <c r="N2306" s="612"/>
      <c r="O2306" s="246">
        <f t="shared" si="8"/>
        <v>1663</v>
      </c>
      <c r="P2306" s="1532">
        <v>44607</v>
      </c>
      <c r="Q2306" s="246" t="s">
        <v>6118</v>
      </c>
      <c r="R2306" s="246" t="s">
        <v>6093</v>
      </c>
      <c r="S2306" s="246"/>
      <c r="U2306" s="412" t="s">
        <v>1811</v>
      </c>
      <c r="V2306" s="241"/>
      <c r="W2306" s="85"/>
      <c r="X2306" s="261">
        <v>6</v>
      </c>
      <c r="Y2306" s="85"/>
      <c r="Z2306" s="241"/>
      <c r="AA2306" s="520">
        <v>0.02</v>
      </c>
      <c r="AB2306" s="520">
        <v>2200000</v>
      </c>
      <c r="AC2306" s="613"/>
      <c r="AD2306" s="1483"/>
      <c r="AE2306" s="1483"/>
      <c r="AF2306" s="1483"/>
      <c r="AG2306" s="2128" t="s">
        <v>5619</v>
      </c>
      <c r="AH2306" s="246"/>
      <c r="AI2306" s="1537" t="s">
        <v>3030</v>
      </c>
      <c r="AJ2306" s="2114" t="s">
        <v>6020</v>
      </c>
      <c r="AK2306" s="246"/>
      <c r="AL2306" s="246"/>
      <c r="AM2306" s="246"/>
      <c r="AN2306" s="246"/>
      <c r="AO2306" s="1535"/>
      <c r="AP2306" s="246"/>
      <c r="AQ2306" s="1536"/>
      <c r="AR2306" s="247"/>
      <c r="AS2306" s="246"/>
      <c r="AT2306" s="246"/>
      <c r="AU2306" s="246"/>
    </row>
    <row r="2307" spans="1:47" s="617" customFormat="1" ht="16" x14ac:dyDescent="0.2">
      <c r="A2307" s="157"/>
      <c r="B2307" s="2152"/>
      <c r="C2307" s="2648"/>
      <c r="D2307" s="1995"/>
      <c r="E2307" s="246" t="s">
        <v>328</v>
      </c>
      <c r="F2307" s="1594" t="s">
        <v>4575</v>
      </c>
      <c r="G2307" s="85">
        <v>54881977</v>
      </c>
      <c r="H2307" s="612" t="s">
        <v>6127</v>
      </c>
      <c r="I2307" s="2497"/>
      <c r="J2307" s="2497"/>
      <c r="K2307" s="2497"/>
      <c r="L2307" s="2497"/>
      <c r="M2307" s="2497"/>
      <c r="N2307" s="612"/>
      <c r="O2307" s="246">
        <f t="shared" si="8"/>
        <v>1664</v>
      </c>
      <c r="P2307" s="1532">
        <v>44607</v>
      </c>
      <c r="Q2307" s="246" t="s">
        <v>6119</v>
      </c>
      <c r="R2307" s="246" t="s">
        <v>6094</v>
      </c>
      <c r="S2307" s="246"/>
      <c r="U2307" s="412" t="s">
        <v>1811</v>
      </c>
      <c r="V2307" s="241"/>
      <c r="W2307" s="85"/>
      <c r="X2307" s="261">
        <v>6</v>
      </c>
      <c r="Y2307" s="85"/>
      <c r="Z2307" s="241"/>
      <c r="AA2307" s="520">
        <v>0.02</v>
      </c>
      <c r="AB2307" s="520">
        <v>2200000</v>
      </c>
      <c r="AC2307" s="613"/>
      <c r="AD2307" s="1483"/>
      <c r="AE2307" s="1483"/>
      <c r="AF2307" s="1483"/>
      <c r="AG2307" s="2128" t="s">
        <v>5619</v>
      </c>
      <c r="AH2307" s="246"/>
      <c r="AI2307" s="1537" t="s">
        <v>3030</v>
      </c>
      <c r="AJ2307" s="2114" t="s">
        <v>6021</v>
      </c>
      <c r="AK2307" s="246"/>
      <c r="AL2307" s="246"/>
      <c r="AM2307" s="246"/>
      <c r="AN2307" s="246"/>
      <c r="AO2307" s="1535"/>
      <c r="AP2307" s="246"/>
      <c r="AQ2307" s="1536"/>
      <c r="AR2307" s="247"/>
      <c r="AS2307" s="246"/>
      <c r="AT2307" s="246"/>
      <c r="AU2307" s="246"/>
    </row>
    <row r="2308" spans="1:47" s="617" customFormat="1" ht="16" x14ac:dyDescent="0.2">
      <c r="A2308" s="157"/>
      <c r="B2308" s="2152"/>
      <c r="C2308" s="2648"/>
      <c r="D2308" s="1995"/>
      <c r="E2308" s="246" t="s">
        <v>328</v>
      </c>
      <c r="F2308" s="1594" t="s">
        <v>4575</v>
      </c>
      <c r="G2308" s="85">
        <v>54881978</v>
      </c>
      <c r="H2308" s="612" t="s">
        <v>6105</v>
      </c>
      <c r="I2308" s="2497"/>
      <c r="J2308" s="2497"/>
      <c r="K2308" s="2497"/>
      <c r="L2308" s="2497"/>
      <c r="M2308" s="2497"/>
      <c r="N2308" s="612"/>
      <c r="O2308" s="246">
        <f t="shared" si="8"/>
        <v>1665</v>
      </c>
      <c r="P2308" s="1532">
        <v>44607</v>
      </c>
      <c r="Q2308" s="246" t="s">
        <v>6104</v>
      </c>
      <c r="R2308" s="246" t="s">
        <v>6095</v>
      </c>
      <c r="S2308" s="246"/>
      <c r="U2308" s="412" t="s">
        <v>1811</v>
      </c>
      <c r="V2308" s="241"/>
      <c r="W2308" s="85"/>
      <c r="X2308" s="261">
        <v>6</v>
      </c>
      <c r="Y2308" s="85"/>
      <c r="Z2308" s="241"/>
      <c r="AA2308" s="520">
        <v>0.02</v>
      </c>
      <c r="AB2308" s="520">
        <v>2200000</v>
      </c>
      <c r="AC2308" s="613"/>
      <c r="AD2308" s="1483"/>
      <c r="AE2308" s="1483"/>
      <c r="AF2308" s="1483"/>
      <c r="AG2308" s="2128" t="s">
        <v>5619</v>
      </c>
      <c r="AH2308" s="246"/>
      <c r="AI2308" s="1537" t="s">
        <v>3030</v>
      </c>
      <c r="AJ2308" s="2114" t="s">
        <v>6022</v>
      </c>
      <c r="AK2308" s="246"/>
      <c r="AL2308" s="246"/>
      <c r="AM2308" s="246"/>
      <c r="AN2308" s="246"/>
      <c r="AO2308" s="1535"/>
      <c r="AP2308" s="246"/>
      <c r="AQ2308" s="1536"/>
      <c r="AR2308" s="247"/>
      <c r="AS2308" s="246"/>
      <c r="AT2308" s="246"/>
      <c r="AU2308" s="246"/>
    </row>
    <row r="2310" spans="1:47" s="2163" customFormat="1" ht="15" customHeight="1" x14ac:dyDescent="0.2">
      <c r="A2310" s="2153"/>
      <c r="B2310" s="1941"/>
      <c r="C2310" s="2153"/>
      <c r="D2310" s="2155"/>
      <c r="E2310" s="1941" t="s">
        <v>6135</v>
      </c>
      <c r="F2310" s="2164" t="s">
        <v>4318</v>
      </c>
      <c r="G2310" s="1941">
        <v>54894253</v>
      </c>
      <c r="H2310" s="2141" t="s">
        <v>4525</v>
      </c>
      <c r="I2310" s="2141"/>
      <c r="J2310" s="2141"/>
      <c r="K2310" s="2141"/>
      <c r="L2310" s="2141"/>
      <c r="M2310" s="2141"/>
      <c r="N2310" s="2118"/>
      <c r="O2310" s="1941">
        <v>1666</v>
      </c>
      <c r="P2310" s="2156">
        <v>44609</v>
      </c>
      <c r="Q2310" s="1941" t="s">
        <v>6129</v>
      </c>
      <c r="R2310" s="1941" t="s">
        <v>6109</v>
      </c>
      <c r="S2310" s="1941" t="s">
        <v>309</v>
      </c>
      <c r="T2310" s="1941" t="s">
        <v>60</v>
      </c>
      <c r="U2310" s="1933" t="s">
        <v>1811</v>
      </c>
      <c r="V2310" s="1950" t="s">
        <v>254</v>
      </c>
      <c r="W2310" s="1941">
        <v>7</v>
      </c>
      <c r="X2310" s="1943">
        <v>2500000</v>
      </c>
      <c r="Y2310" s="1975"/>
      <c r="Z2310" s="1940">
        <v>17</v>
      </c>
      <c r="AA2310" s="1943">
        <v>5.0000000000000002E-5</v>
      </c>
      <c r="AB2310" s="1933"/>
      <c r="AC2310" s="2158">
        <v>0</v>
      </c>
      <c r="AD2310" s="1934">
        <v>0</v>
      </c>
      <c r="AE2310" s="1934">
        <v>1</v>
      </c>
      <c r="AF2310" s="1934" t="s">
        <v>4251</v>
      </c>
      <c r="AG2310" s="2116"/>
      <c r="AH2310" s="1945"/>
      <c r="AI2310" s="2159" t="s">
        <v>3030</v>
      </c>
      <c r="AJ2310" s="2160" t="s">
        <v>6130</v>
      </c>
      <c r="AK2310" s="1941"/>
      <c r="AL2310" s="1941"/>
      <c r="AM2310" s="1941"/>
      <c r="AN2310" s="1941"/>
      <c r="AO2310" s="2161"/>
      <c r="AP2310" s="1941"/>
      <c r="AQ2310" s="2162"/>
      <c r="AR2310" s="1940"/>
      <c r="AS2310" s="1941"/>
      <c r="AT2310" s="1941"/>
      <c r="AU2310" s="1941"/>
    </row>
    <row r="2311" spans="1:47" s="2163" customFormat="1" ht="15" customHeight="1" x14ac:dyDescent="0.2">
      <c r="A2311" s="2153"/>
      <c r="B2311" s="1941"/>
      <c r="C2311" s="2153"/>
      <c r="D2311" s="2155"/>
      <c r="E2311" s="1941" t="s">
        <v>6131</v>
      </c>
      <c r="F2311" s="2164" t="s">
        <v>4538</v>
      </c>
      <c r="G2311" s="1941">
        <v>54901942</v>
      </c>
      <c r="H2311" s="2141" t="s">
        <v>6134</v>
      </c>
      <c r="I2311" s="2141"/>
      <c r="J2311" s="2141"/>
      <c r="K2311" s="2141"/>
      <c r="L2311" s="2141"/>
      <c r="M2311" s="2141"/>
      <c r="N2311" s="2118"/>
      <c r="O2311" s="1941">
        <v>1667</v>
      </c>
      <c r="P2311" s="2156">
        <v>44609</v>
      </c>
      <c r="Q2311" s="1941" t="s">
        <v>6133</v>
      </c>
      <c r="R2311" s="1941" t="s">
        <v>6129</v>
      </c>
      <c r="S2311" s="1941" t="s">
        <v>309</v>
      </c>
      <c r="T2311" s="1941" t="s">
        <v>60</v>
      </c>
      <c r="U2311" s="1933" t="s">
        <v>1811</v>
      </c>
      <c r="V2311" s="2166" t="s">
        <v>4185</v>
      </c>
      <c r="W2311" s="2167" t="s">
        <v>6132</v>
      </c>
      <c r="X2311" s="2168">
        <v>20000</v>
      </c>
      <c r="Y2311" s="1975"/>
      <c r="Z2311" s="1940">
        <v>17</v>
      </c>
      <c r="AA2311" s="1943">
        <v>5.0000000000000002E-5</v>
      </c>
      <c r="AB2311" s="1933"/>
      <c r="AC2311" s="2158">
        <v>0</v>
      </c>
      <c r="AD2311" s="1934">
        <v>0</v>
      </c>
      <c r="AE2311" s="1934">
        <v>1</v>
      </c>
      <c r="AF2311" s="1934" t="s">
        <v>4251</v>
      </c>
      <c r="AG2311" s="2116"/>
      <c r="AH2311" s="1945"/>
      <c r="AI2311" s="2159" t="s">
        <v>3030</v>
      </c>
      <c r="AJ2311" s="2160" t="s">
        <v>6136</v>
      </c>
      <c r="AK2311" s="1941"/>
      <c r="AL2311" s="1941"/>
      <c r="AM2311" s="1941"/>
      <c r="AN2311" s="1941"/>
      <c r="AO2311" s="2161"/>
      <c r="AP2311" s="1941"/>
      <c r="AQ2311" s="2162"/>
      <c r="AR2311" s="1940"/>
      <c r="AS2311" s="1941"/>
      <c r="AT2311" s="1941"/>
      <c r="AU2311" s="1941"/>
    </row>
    <row r="2312" spans="1:47" s="2163" customFormat="1" ht="15" customHeight="1" x14ac:dyDescent="0.2">
      <c r="A2312" s="2153"/>
      <c r="B2312" s="1941"/>
      <c r="C2312" s="2153"/>
      <c r="D2312" s="2155"/>
      <c r="E2312" s="1941" t="s">
        <v>6143</v>
      </c>
      <c r="F2312" s="2164" t="s">
        <v>4318</v>
      </c>
      <c r="G2312" s="1941">
        <v>54906259</v>
      </c>
      <c r="H2312" s="2141" t="s">
        <v>6139</v>
      </c>
      <c r="I2312" s="2141"/>
      <c r="J2312" s="2141"/>
      <c r="K2312" s="2141"/>
      <c r="L2312" s="2141"/>
      <c r="M2312" s="2141"/>
      <c r="N2312" s="2118"/>
      <c r="O2312" s="1941">
        <v>1668</v>
      </c>
      <c r="P2312" s="2156">
        <v>44609</v>
      </c>
      <c r="Q2312" s="1941" t="s">
        <v>6138</v>
      </c>
      <c r="R2312" s="1941" t="s">
        <v>6133</v>
      </c>
      <c r="S2312" s="1941" t="s">
        <v>309</v>
      </c>
      <c r="T2312" s="1941" t="s">
        <v>60</v>
      </c>
      <c r="U2312" s="1933" t="s">
        <v>1811</v>
      </c>
      <c r="V2312" s="2166" t="s">
        <v>4185</v>
      </c>
      <c r="W2312" s="2167" t="s">
        <v>6137</v>
      </c>
      <c r="X2312" s="2168">
        <v>20000</v>
      </c>
      <c r="Y2312" s="1975"/>
      <c r="Z2312" s="1940">
        <v>17</v>
      </c>
      <c r="AA2312" s="1943">
        <v>0.02</v>
      </c>
      <c r="AB2312" s="1933"/>
      <c r="AC2312" s="2158">
        <v>0</v>
      </c>
      <c r="AD2312" s="1934">
        <v>0</v>
      </c>
      <c r="AE2312" s="1934">
        <v>1</v>
      </c>
      <c r="AF2312" s="1934" t="s">
        <v>4251</v>
      </c>
      <c r="AG2312" s="2116"/>
      <c r="AH2312" s="1945"/>
      <c r="AI2312" s="2159" t="s">
        <v>3030</v>
      </c>
      <c r="AJ2312" s="2160" t="s">
        <v>6140</v>
      </c>
      <c r="AK2312" s="1941"/>
      <c r="AL2312" s="1941"/>
      <c r="AM2312" s="1941"/>
      <c r="AN2312" s="1941"/>
      <c r="AO2312" s="2161"/>
      <c r="AP2312" s="1941"/>
      <c r="AQ2312" s="2162"/>
      <c r="AR2312" s="1940"/>
      <c r="AS2312" s="1941"/>
      <c r="AT2312" s="1941"/>
      <c r="AU2312" s="1941"/>
    </row>
    <row r="2314" spans="1:47" s="617" customFormat="1" ht="16" x14ac:dyDescent="0.2">
      <c r="A2314" s="157"/>
      <c r="B2314" s="2152"/>
      <c r="C2314" s="2661" t="s">
        <v>6162</v>
      </c>
      <c r="D2314" s="1995"/>
      <c r="E2314" s="246" t="s">
        <v>105</v>
      </c>
      <c r="F2314" s="1594" t="s">
        <v>4575</v>
      </c>
      <c r="G2314" s="85">
        <v>54967301</v>
      </c>
      <c r="H2314" s="612" t="s">
        <v>6153</v>
      </c>
      <c r="I2314" s="2497"/>
      <c r="J2314" s="2497"/>
      <c r="K2314" s="2497"/>
      <c r="L2314" s="2497"/>
      <c r="M2314" s="2497"/>
      <c r="N2314" s="612"/>
      <c r="O2314" s="246">
        <v>1669</v>
      </c>
      <c r="P2314" s="1532">
        <v>44610</v>
      </c>
      <c r="Q2314" s="246" t="s">
        <v>6144</v>
      </c>
      <c r="R2314" s="246" t="s">
        <v>6085</v>
      </c>
      <c r="S2314" s="246"/>
      <c r="U2314" s="412" t="s">
        <v>22</v>
      </c>
      <c r="V2314" s="241"/>
      <c r="W2314" s="85"/>
      <c r="X2314" s="261">
        <v>6</v>
      </c>
      <c r="Y2314" s="85"/>
      <c r="Z2314" s="241"/>
      <c r="AA2314" s="520">
        <v>0.02</v>
      </c>
      <c r="AB2314" s="520">
        <v>2200000</v>
      </c>
      <c r="AC2314" s="573" t="s">
        <v>6142</v>
      </c>
      <c r="AD2314" s="1483"/>
      <c r="AE2314" s="1483"/>
      <c r="AF2314" s="1483"/>
      <c r="AG2314" s="2128" t="s">
        <v>5619</v>
      </c>
      <c r="AH2314" s="246"/>
      <c r="AI2314" s="1537" t="s">
        <v>3030</v>
      </c>
      <c r="AJ2314" s="2133" t="s">
        <v>6014</v>
      </c>
      <c r="AK2314" s="246"/>
      <c r="AL2314" s="246"/>
      <c r="AM2314" s="246"/>
      <c r="AN2314" s="246"/>
      <c r="AO2314" s="1535"/>
      <c r="AP2314" s="246"/>
      <c r="AQ2314" s="1536"/>
      <c r="AR2314" s="247"/>
      <c r="AS2314" s="246"/>
      <c r="AT2314" s="246"/>
      <c r="AU2314" s="246"/>
    </row>
    <row r="2315" spans="1:47" s="617" customFormat="1" ht="16" x14ac:dyDescent="0.2">
      <c r="A2315" s="157"/>
      <c r="B2315" s="2152"/>
      <c r="C2315" s="2648"/>
      <c r="D2315" s="1995"/>
      <c r="E2315" s="246" t="s">
        <v>105</v>
      </c>
      <c r="F2315" s="1594" t="s">
        <v>4575</v>
      </c>
      <c r="G2315" s="85">
        <v>54967302</v>
      </c>
      <c r="H2315" s="612" t="s">
        <v>6154</v>
      </c>
      <c r="I2315" s="2497"/>
      <c r="J2315" s="2497"/>
      <c r="K2315" s="2497"/>
      <c r="L2315" s="2497"/>
      <c r="M2315" s="2497"/>
      <c r="N2315" s="612"/>
      <c r="O2315" s="246">
        <f>O2314+1</f>
        <v>1670</v>
      </c>
      <c r="P2315" s="1532">
        <v>44610</v>
      </c>
      <c r="Q2315" s="246" t="s">
        <v>6145</v>
      </c>
      <c r="R2315" s="246" t="s">
        <v>6086</v>
      </c>
      <c r="S2315" s="246"/>
      <c r="U2315" s="412" t="s">
        <v>22</v>
      </c>
      <c r="V2315" s="241"/>
      <c r="W2315" s="85"/>
      <c r="X2315" s="261">
        <v>6</v>
      </c>
      <c r="Y2315" s="85"/>
      <c r="Z2315" s="241"/>
      <c r="AA2315" s="520">
        <v>0.02</v>
      </c>
      <c r="AB2315" s="520">
        <v>2200000</v>
      </c>
      <c r="AC2315" s="613"/>
      <c r="AD2315" s="1483"/>
      <c r="AE2315" s="1483"/>
      <c r="AF2315" s="1483"/>
      <c r="AG2315" s="2128" t="s">
        <v>5619</v>
      </c>
      <c r="AH2315" s="246"/>
      <c r="AI2315" s="1537" t="s">
        <v>3030</v>
      </c>
      <c r="AJ2315" s="2133" t="s">
        <v>6015</v>
      </c>
      <c r="AK2315" s="246"/>
      <c r="AL2315" s="246"/>
      <c r="AM2315" s="246"/>
      <c r="AN2315" s="246"/>
      <c r="AO2315" s="1535"/>
      <c r="AP2315" s="246"/>
      <c r="AQ2315" s="1536"/>
      <c r="AR2315" s="247"/>
      <c r="AS2315" s="246"/>
      <c r="AT2315" s="246"/>
      <c r="AU2315" s="246"/>
    </row>
    <row r="2316" spans="1:47" s="617" customFormat="1" ht="16" x14ac:dyDescent="0.2">
      <c r="A2316" s="157"/>
      <c r="B2316" s="2152"/>
      <c r="C2316" s="2648"/>
      <c r="D2316" s="1995"/>
      <c r="E2316" s="246" t="s">
        <v>328</v>
      </c>
      <c r="F2316" s="1594" t="s">
        <v>4575</v>
      </c>
      <c r="G2316" s="85">
        <v>54967304</v>
      </c>
      <c r="H2316" s="612" t="s">
        <v>6155</v>
      </c>
      <c r="I2316" s="2497"/>
      <c r="J2316" s="2497"/>
      <c r="K2316" s="2497"/>
      <c r="L2316" s="2497"/>
      <c r="M2316" s="2497"/>
      <c r="N2316" s="612"/>
      <c r="O2316" s="246">
        <f t="shared" ref="O2316:O2322" si="9">O2315+1</f>
        <v>1671</v>
      </c>
      <c r="P2316" s="1532">
        <v>44610</v>
      </c>
      <c r="Q2316" s="246" t="s">
        <v>6146</v>
      </c>
      <c r="R2316" s="246" t="s">
        <v>6089</v>
      </c>
      <c r="S2316" s="246"/>
      <c r="U2316" s="412" t="s">
        <v>22</v>
      </c>
      <c r="V2316" s="241"/>
      <c r="W2316" s="85"/>
      <c r="X2316" s="261">
        <v>6</v>
      </c>
      <c r="Y2316" s="85"/>
      <c r="Z2316" s="241"/>
      <c r="AA2316" s="520">
        <v>0.02</v>
      </c>
      <c r="AB2316" s="520">
        <v>2200000</v>
      </c>
      <c r="AC2316" s="613"/>
      <c r="AD2316" s="1483"/>
      <c r="AE2316" s="1483"/>
      <c r="AF2316" s="1483"/>
      <c r="AG2316" s="2128" t="s">
        <v>5619</v>
      </c>
      <c r="AH2316" s="246"/>
      <c r="AI2316" s="1537" t="s">
        <v>3030</v>
      </c>
      <c r="AJ2316" s="2114" t="s">
        <v>6016</v>
      </c>
      <c r="AK2316" s="246"/>
      <c r="AL2316" s="246"/>
      <c r="AM2316" s="246"/>
      <c r="AN2316" s="246"/>
      <c r="AO2316" s="1535"/>
      <c r="AP2316" s="246"/>
      <c r="AQ2316" s="1536"/>
      <c r="AR2316" s="247"/>
      <c r="AS2316" s="246"/>
      <c r="AT2316" s="246"/>
      <c r="AU2316" s="246"/>
    </row>
    <row r="2317" spans="1:47" s="617" customFormat="1" ht="16" x14ac:dyDescent="0.2">
      <c r="A2317" s="157"/>
      <c r="B2317" s="2152"/>
      <c r="C2317" s="2648"/>
      <c r="D2317" s="1995"/>
      <c r="E2317" s="246" t="s">
        <v>328</v>
      </c>
      <c r="F2317" s="1594" t="s">
        <v>4575</v>
      </c>
      <c r="G2317" s="85">
        <v>54967306</v>
      </c>
      <c r="H2317" s="612" t="s">
        <v>6156</v>
      </c>
      <c r="I2317" s="2497"/>
      <c r="J2317" s="2497"/>
      <c r="K2317" s="2497"/>
      <c r="L2317" s="2497"/>
      <c r="M2317" s="2497"/>
      <c r="N2317" s="612"/>
      <c r="O2317" s="246">
        <f t="shared" si="9"/>
        <v>1672</v>
      </c>
      <c r="P2317" s="1532">
        <v>44610</v>
      </c>
      <c r="Q2317" s="246" t="s">
        <v>6147</v>
      </c>
      <c r="R2317" s="246" t="s">
        <v>6090</v>
      </c>
      <c r="S2317" s="246"/>
      <c r="U2317" s="412" t="s">
        <v>22</v>
      </c>
      <c r="V2317" s="241"/>
      <c r="W2317" s="85"/>
      <c r="X2317" s="261">
        <v>6</v>
      </c>
      <c r="Y2317" s="85"/>
      <c r="Z2317" s="241"/>
      <c r="AA2317" s="520">
        <v>0.02</v>
      </c>
      <c r="AB2317" s="520">
        <v>2200000</v>
      </c>
      <c r="AC2317" s="613"/>
      <c r="AD2317" s="1483"/>
      <c r="AE2317" s="1483"/>
      <c r="AF2317" s="1483"/>
      <c r="AG2317" s="2128" t="s">
        <v>5619</v>
      </c>
      <c r="AH2317" s="246"/>
      <c r="AI2317" s="1537" t="s">
        <v>3030</v>
      </c>
      <c r="AJ2317" s="2114" t="s">
        <v>6017</v>
      </c>
      <c r="AK2317" s="246"/>
      <c r="AL2317" s="246"/>
      <c r="AM2317" s="246"/>
      <c r="AN2317" s="246"/>
      <c r="AO2317" s="1535"/>
      <c r="AP2317" s="246"/>
      <c r="AQ2317" s="1536"/>
      <c r="AR2317" s="247"/>
      <c r="AS2317" s="246"/>
      <c r="AT2317" s="246"/>
      <c r="AU2317" s="246"/>
    </row>
    <row r="2318" spans="1:47" s="617" customFormat="1" ht="16" x14ac:dyDescent="0.2">
      <c r="A2318" s="157"/>
      <c r="B2318" s="2152"/>
      <c r="C2318" s="2648"/>
      <c r="D2318" s="1995"/>
      <c r="E2318" s="246" t="s">
        <v>328</v>
      </c>
      <c r="F2318" s="1594" t="s">
        <v>4575</v>
      </c>
      <c r="G2318" s="85">
        <v>54967308</v>
      </c>
      <c r="H2318" s="612" t="s">
        <v>6157</v>
      </c>
      <c r="I2318" s="2497"/>
      <c r="J2318" s="2497"/>
      <c r="K2318" s="2497"/>
      <c r="L2318" s="2497"/>
      <c r="M2318" s="2497"/>
      <c r="N2318" s="612"/>
      <c r="O2318" s="246">
        <f t="shared" si="9"/>
        <v>1673</v>
      </c>
      <c r="P2318" s="1532">
        <v>44610</v>
      </c>
      <c r="Q2318" s="246" t="s">
        <v>6148</v>
      </c>
      <c r="R2318" s="246" t="s">
        <v>6091</v>
      </c>
      <c r="S2318" s="246"/>
      <c r="U2318" s="412" t="s">
        <v>22</v>
      </c>
      <c r="V2318" s="241"/>
      <c r="W2318" s="85"/>
      <c r="X2318" s="261">
        <v>6</v>
      </c>
      <c r="Y2318" s="85"/>
      <c r="Z2318" s="241"/>
      <c r="AA2318" s="520">
        <v>0.02</v>
      </c>
      <c r="AB2318" s="520">
        <v>2200000</v>
      </c>
      <c r="AC2318" s="613"/>
      <c r="AD2318" s="1483"/>
      <c r="AE2318" s="1483"/>
      <c r="AF2318" s="1483"/>
      <c r="AG2318" s="2128" t="s">
        <v>5619</v>
      </c>
      <c r="AH2318" s="246"/>
      <c r="AI2318" s="1537" t="s">
        <v>3030</v>
      </c>
      <c r="AJ2318" s="2114" t="s">
        <v>6018</v>
      </c>
      <c r="AK2318" s="246"/>
      <c r="AL2318" s="246"/>
      <c r="AM2318" s="246"/>
      <c r="AN2318" s="246"/>
      <c r="AO2318" s="1535"/>
      <c r="AP2318" s="246"/>
      <c r="AQ2318" s="1536"/>
      <c r="AR2318" s="247"/>
      <c r="AS2318" s="246"/>
      <c r="AT2318" s="246"/>
      <c r="AU2318" s="246"/>
    </row>
    <row r="2319" spans="1:47" s="617" customFormat="1" ht="16" x14ac:dyDescent="0.2">
      <c r="A2319" s="157"/>
      <c r="B2319" s="2152"/>
      <c r="C2319" s="2648"/>
      <c r="D2319" s="1995"/>
      <c r="E2319" s="246" t="s">
        <v>328</v>
      </c>
      <c r="F2319" s="1594" t="s">
        <v>4575</v>
      </c>
      <c r="G2319" s="85">
        <v>54967309</v>
      </c>
      <c r="H2319" s="612" t="s">
        <v>6158</v>
      </c>
      <c r="I2319" s="2497"/>
      <c r="J2319" s="2497"/>
      <c r="K2319" s="2497"/>
      <c r="L2319" s="2497"/>
      <c r="M2319" s="2497"/>
      <c r="N2319" s="612"/>
      <c r="O2319" s="246">
        <f t="shared" si="9"/>
        <v>1674</v>
      </c>
      <c r="P2319" s="1532">
        <v>44610</v>
      </c>
      <c r="Q2319" s="246" t="s">
        <v>6149</v>
      </c>
      <c r="R2319" s="246" t="s">
        <v>6092</v>
      </c>
      <c r="S2319" s="246"/>
      <c r="U2319" s="412" t="s">
        <v>22</v>
      </c>
      <c r="V2319" s="241"/>
      <c r="W2319" s="85"/>
      <c r="X2319" s="261">
        <v>6</v>
      </c>
      <c r="Y2319" s="85"/>
      <c r="Z2319" s="241"/>
      <c r="AA2319" s="520">
        <v>0.02</v>
      </c>
      <c r="AB2319" s="520">
        <v>2200000</v>
      </c>
      <c r="AC2319" s="613"/>
      <c r="AD2319" s="1483"/>
      <c r="AE2319" s="1483"/>
      <c r="AF2319" s="1483"/>
      <c r="AG2319" s="2128" t="s">
        <v>5619</v>
      </c>
      <c r="AH2319" s="246"/>
      <c r="AI2319" s="1537" t="s">
        <v>3030</v>
      </c>
      <c r="AJ2319" s="2114" t="s">
        <v>6019</v>
      </c>
      <c r="AK2319" s="246"/>
      <c r="AL2319" s="246"/>
      <c r="AM2319" s="246"/>
      <c r="AN2319" s="246"/>
      <c r="AO2319" s="1535"/>
      <c r="AP2319" s="246"/>
      <c r="AQ2319" s="1536"/>
      <c r="AR2319" s="247"/>
      <c r="AS2319" s="246"/>
      <c r="AT2319" s="246"/>
      <c r="AU2319" s="246"/>
    </row>
    <row r="2320" spans="1:47" s="617" customFormat="1" ht="16" x14ac:dyDescent="0.2">
      <c r="A2320" s="157"/>
      <c r="B2320" s="2152"/>
      <c r="C2320" s="2648"/>
      <c r="D2320" s="1995"/>
      <c r="E2320" s="246" t="s">
        <v>328</v>
      </c>
      <c r="F2320" s="1594" t="s">
        <v>4575</v>
      </c>
      <c r="G2320" s="85">
        <v>54967312</v>
      </c>
      <c r="H2320" s="612" t="s">
        <v>6159</v>
      </c>
      <c r="I2320" s="2497"/>
      <c r="J2320" s="2497"/>
      <c r="K2320" s="2497"/>
      <c r="L2320" s="2497"/>
      <c r="M2320" s="2497"/>
      <c r="N2320" s="612"/>
      <c r="O2320" s="246">
        <f t="shared" si="9"/>
        <v>1675</v>
      </c>
      <c r="P2320" s="1532">
        <v>44610</v>
      </c>
      <c r="Q2320" s="246" t="s">
        <v>6150</v>
      </c>
      <c r="R2320" s="246" t="s">
        <v>6093</v>
      </c>
      <c r="S2320" s="246"/>
      <c r="U2320" s="412" t="s">
        <v>22</v>
      </c>
      <c r="V2320" s="241"/>
      <c r="W2320" s="85"/>
      <c r="X2320" s="261">
        <v>6</v>
      </c>
      <c r="Y2320" s="85"/>
      <c r="Z2320" s="241"/>
      <c r="AA2320" s="520">
        <v>0.02</v>
      </c>
      <c r="AB2320" s="520">
        <v>2200000</v>
      </c>
      <c r="AC2320" s="613"/>
      <c r="AD2320" s="1483"/>
      <c r="AE2320" s="1483"/>
      <c r="AF2320" s="1483"/>
      <c r="AG2320" s="2128" t="s">
        <v>5619</v>
      </c>
      <c r="AH2320" s="246"/>
      <c r="AI2320" s="1537" t="s">
        <v>3030</v>
      </c>
      <c r="AJ2320" s="2114" t="s">
        <v>6020</v>
      </c>
      <c r="AK2320" s="246"/>
      <c r="AL2320" s="246"/>
      <c r="AM2320" s="246"/>
      <c r="AN2320" s="246"/>
      <c r="AO2320" s="1535"/>
      <c r="AP2320" s="246"/>
      <c r="AQ2320" s="1536"/>
      <c r="AR2320" s="247"/>
      <c r="AS2320" s="246"/>
      <c r="AT2320" s="246"/>
      <c r="AU2320" s="246"/>
    </row>
    <row r="2321" spans="1:47" s="617" customFormat="1" ht="16" x14ac:dyDescent="0.2">
      <c r="A2321" s="157"/>
      <c r="B2321" s="2152"/>
      <c r="C2321" s="2648"/>
      <c r="D2321" s="1995"/>
      <c r="E2321" s="246" t="s">
        <v>328</v>
      </c>
      <c r="F2321" s="1594" t="s">
        <v>4575</v>
      </c>
      <c r="G2321" s="85">
        <v>54967313</v>
      </c>
      <c r="H2321" s="612" t="s">
        <v>6160</v>
      </c>
      <c r="I2321" s="2497"/>
      <c r="J2321" s="2497"/>
      <c r="K2321" s="2497"/>
      <c r="L2321" s="2497"/>
      <c r="M2321" s="2497"/>
      <c r="N2321" s="612"/>
      <c r="O2321" s="246">
        <f t="shared" si="9"/>
        <v>1676</v>
      </c>
      <c r="P2321" s="1532">
        <v>44610</v>
      </c>
      <c r="Q2321" s="246" t="s">
        <v>6151</v>
      </c>
      <c r="R2321" s="246" t="s">
        <v>6094</v>
      </c>
      <c r="S2321" s="246"/>
      <c r="U2321" s="412" t="s">
        <v>22</v>
      </c>
      <c r="V2321" s="241"/>
      <c r="W2321" s="85"/>
      <c r="X2321" s="261">
        <v>6</v>
      </c>
      <c r="Y2321" s="85"/>
      <c r="Z2321" s="241"/>
      <c r="AA2321" s="520">
        <v>0.02</v>
      </c>
      <c r="AB2321" s="520">
        <v>2200000</v>
      </c>
      <c r="AC2321" s="613"/>
      <c r="AD2321" s="1483"/>
      <c r="AE2321" s="1483"/>
      <c r="AF2321" s="1483"/>
      <c r="AG2321" s="2128" t="s">
        <v>5619</v>
      </c>
      <c r="AH2321" s="246"/>
      <c r="AI2321" s="1537" t="s">
        <v>3030</v>
      </c>
      <c r="AJ2321" s="2114" t="s">
        <v>6021</v>
      </c>
      <c r="AK2321" s="246"/>
      <c r="AL2321" s="246"/>
      <c r="AM2321" s="246"/>
      <c r="AN2321" s="246"/>
      <c r="AO2321" s="1535"/>
      <c r="AP2321" s="246"/>
      <c r="AQ2321" s="1536"/>
      <c r="AR2321" s="247"/>
      <c r="AS2321" s="246"/>
      <c r="AT2321" s="246"/>
      <c r="AU2321" s="246"/>
    </row>
    <row r="2322" spans="1:47" s="617" customFormat="1" ht="16" x14ac:dyDescent="0.2">
      <c r="A2322" s="157"/>
      <c r="B2322" s="2152"/>
      <c r="C2322" s="2648"/>
      <c r="D2322" s="1995"/>
      <c r="E2322" s="246" t="s">
        <v>328</v>
      </c>
      <c r="F2322" s="1594" t="s">
        <v>4575</v>
      </c>
      <c r="G2322" s="85">
        <v>54967315</v>
      </c>
      <c r="H2322" s="612" t="s">
        <v>6161</v>
      </c>
      <c r="I2322" s="2497"/>
      <c r="J2322" s="2497"/>
      <c r="K2322" s="2497"/>
      <c r="L2322" s="2497"/>
      <c r="M2322" s="2497"/>
      <c r="N2322" s="612"/>
      <c r="O2322" s="246">
        <f t="shared" si="9"/>
        <v>1677</v>
      </c>
      <c r="P2322" s="1532">
        <v>44610</v>
      </c>
      <c r="Q2322" s="246" t="s">
        <v>6152</v>
      </c>
      <c r="R2322" s="246" t="s">
        <v>6095</v>
      </c>
      <c r="S2322" s="246"/>
      <c r="U2322" s="412" t="s">
        <v>22</v>
      </c>
      <c r="V2322" s="241"/>
      <c r="W2322" s="85"/>
      <c r="X2322" s="261">
        <v>6</v>
      </c>
      <c r="Y2322" s="85"/>
      <c r="Z2322" s="241"/>
      <c r="AA2322" s="520">
        <v>0.02</v>
      </c>
      <c r="AB2322" s="520">
        <v>2200000</v>
      </c>
      <c r="AC2322" s="613"/>
      <c r="AD2322" s="1483"/>
      <c r="AE2322" s="1483"/>
      <c r="AF2322" s="1483"/>
      <c r="AG2322" s="2128" t="s">
        <v>5619</v>
      </c>
      <c r="AH2322" s="246"/>
      <c r="AI2322" s="1537" t="s">
        <v>3030</v>
      </c>
      <c r="AJ2322" s="2114" t="s">
        <v>6022</v>
      </c>
      <c r="AK2322" s="246"/>
      <c r="AL2322" s="246"/>
      <c r="AM2322" s="246"/>
      <c r="AN2322" s="246"/>
      <c r="AO2322" s="1535"/>
      <c r="AP2322" s="246"/>
      <c r="AQ2322" s="1536"/>
      <c r="AR2322" s="247"/>
      <c r="AS2322" s="246"/>
      <c r="AT2322" s="246"/>
      <c r="AU2322" s="246"/>
    </row>
    <row r="2324" spans="1:47" s="617" customFormat="1" ht="16" x14ac:dyDescent="0.2">
      <c r="A2324" s="157"/>
      <c r="B2324" s="2152"/>
      <c r="C2324" s="2661" t="s">
        <v>6181</v>
      </c>
      <c r="D2324" s="1995"/>
      <c r="E2324" s="246" t="s">
        <v>105</v>
      </c>
      <c r="F2324" s="1594" t="s">
        <v>4575</v>
      </c>
      <c r="G2324" s="85">
        <v>54970540</v>
      </c>
      <c r="H2324" s="612" t="s">
        <v>6172</v>
      </c>
      <c r="I2324" s="2497"/>
      <c r="J2324" s="2497"/>
      <c r="K2324" s="2497"/>
      <c r="L2324" s="2497"/>
      <c r="M2324" s="2497"/>
      <c r="N2324" s="612"/>
      <c r="O2324" s="246">
        <v>1678</v>
      </c>
      <c r="P2324" s="1532">
        <v>44610</v>
      </c>
      <c r="Q2324" s="246" t="s">
        <v>6163</v>
      </c>
      <c r="R2324" s="246" t="s">
        <v>6085</v>
      </c>
      <c r="S2324" s="246"/>
      <c r="U2324" s="412" t="s">
        <v>5704</v>
      </c>
      <c r="V2324" s="241"/>
      <c r="W2324" s="85"/>
      <c r="X2324" s="261">
        <v>6</v>
      </c>
      <c r="Y2324" s="85"/>
      <c r="Z2324" s="241"/>
      <c r="AA2324" s="520">
        <v>0.02</v>
      </c>
      <c r="AB2324" s="520">
        <v>2200000</v>
      </c>
      <c r="AC2324" s="573" t="s">
        <v>6142</v>
      </c>
      <c r="AD2324" s="1483"/>
      <c r="AE2324" s="1483"/>
      <c r="AF2324" s="1483"/>
      <c r="AG2324" s="2128" t="s">
        <v>5619</v>
      </c>
      <c r="AH2324" s="246"/>
      <c r="AI2324" s="1537" t="s">
        <v>3030</v>
      </c>
      <c r="AJ2324" s="2133" t="s">
        <v>6014</v>
      </c>
      <c r="AK2324" s="246"/>
      <c r="AL2324" s="246"/>
      <c r="AM2324" s="246"/>
      <c r="AN2324" s="246"/>
      <c r="AO2324" s="1535"/>
      <c r="AP2324" s="246"/>
      <c r="AQ2324" s="1536"/>
      <c r="AR2324" s="247"/>
      <c r="AS2324" s="246"/>
      <c r="AT2324" s="246"/>
      <c r="AU2324" s="246"/>
    </row>
    <row r="2325" spans="1:47" s="617" customFormat="1" ht="16" x14ac:dyDescent="0.2">
      <c r="A2325" s="157"/>
      <c r="B2325" s="2152"/>
      <c r="C2325" s="2648"/>
      <c r="D2325" s="1995"/>
      <c r="E2325" s="246" t="s">
        <v>105</v>
      </c>
      <c r="F2325" s="1594" t="s">
        <v>4575</v>
      </c>
      <c r="G2325" s="85">
        <v>54970541</v>
      </c>
      <c r="H2325" s="612" t="s">
        <v>6173</v>
      </c>
      <c r="I2325" s="2497"/>
      <c r="J2325" s="2497"/>
      <c r="K2325" s="2497"/>
      <c r="L2325" s="2497"/>
      <c r="M2325" s="2497"/>
      <c r="N2325" s="612"/>
      <c r="O2325" s="246">
        <f>O2324+1</f>
        <v>1679</v>
      </c>
      <c r="P2325" s="1532">
        <v>44610</v>
      </c>
      <c r="Q2325" s="246" t="s">
        <v>6164</v>
      </c>
      <c r="R2325" s="246" t="s">
        <v>6086</v>
      </c>
      <c r="S2325" s="246"/>
      <c r="U2325" s="412" t="s">
        <v>5704</v>
      </c>
      <c r="V2325" s="241"/>
      <c r="W2325" s="85"/>
      <c r="X2325" s="261">
        <v>6</v>
      </c>
      <c r="Y2325" s="85"/>
      <c r="Z2325" s="241"/>
      <c r="AA2325" s="520">
        <v>0.02</v>
      </c>
      <c r="AB2325" s="520">
        <v>2200000</v>
      </c>
      <c r="AC2325" s="613"/>
      <c r="AD2325" s="1483"/>
      <c r="AE2325" s="1483"/>
      <c r="AF2325" s="1483"/>
      <c r="AG2325" s="2128" t="s">
        <v>5619</v>
      </c>
      <c r="AH2325" s="246"/>
      <c r="AI2325" s="1537" t="s">
        <v>3030</v>
      </c>
      <c r="AJ2325" s="2133" t="s">
        <v>6015</v>
      </c>
      <c r="AK2325" s="246"/>
      <c r="AL2325" s="246"/>
      <c r="AM2325" s="246"/>
      <c r="AN2325" s="246"/>
      <c r="AO2325" s="1535"/>
      <c r="AP2325" s="246"/>
      <c r="AQ2325" s="1536"/>
      <c r="AR2325" s="247"/>
      <c r="AS2325" s="246"/>
      <c r="AT2325" s="246"/>
      <c r="AU2325" s="246"/>
    </row>
    <row r="2326" spans="1:47" s="617" customFormat="1" ht="16" x14ac:dyDescent="0.2">
      <c r="A2326" s="157"/>
      <c r="B2326" s="2152"/>
      <c r="C2326" s="2648"/>
      <c r="D2326" s="1995"/>
      <c r="E2326" s="246" t="s">
        <v>328</v>
      </c>
      <c r="F2326" s="1594" t="s">
        <v>4575</v>
      </c>
      <c r="G2326" s="85">
        <v>54970542</v>
      </c>
      <c r="H2326" s="612" t="s">
        <v>6174</v>
      </c>
      <c r="I2326" s="2497"/>
      <c r="J2326" s="2497"/>
      <c r="K2326" s="2497"/>
      <c r="L2326" s="2497"/>
      <c r="M2326" s="2497"/>
      <c r="N2326" s="612"/>
      <c r="O2326" s="246">
        <f t="shared" ref="O2326:O2332" si="10">O2325+1</f>
        <v>1680</v>
      </c>
      <c r="P2326" s="1532">
        <v>44610</v>
      </c>
      <c r="Q2326" s="246" t="s">
        <v>6165</v>
      </c>
      <c r="R2326" s="246" t="s">
        <v>6089</v>
      </c>
      <c r="S2326" s="246"/>
      <c r="U2326" s="412" t="s">
        <v>5704</v>
      </c>
      <c r="V2326" s="241"/>
      <c r="W2326" s="85"/>
      <c r="X2326" s="261">
        <v>6</v>
      </c>
      <c r="Y2326" s="85"/>
      <c r="Z2326" s="241"/>
      <c r="AA2326" s="520">
        <v>0.02</v>
      </c>
      <c r="AB2326" s="520">
        <v>2200000</v>
      </c>
      <c r="AC2326" s="613"/>
      <c r="AD2326" s="1483"/>
      <c r="AE2326" s="1483"/>
      <c r="AF2326" s="1483"/>
      <c r="AG2326" s="2128" t="s">
        <v>5619</v>
      </c>
      <c r="AH2326" s="246"/>
      <c r="AI2326" s="1537" t="s">
        <v>3030</v>
      </c>
      <c r="AJ2326" s="2114" t="s">
        <v>6016</v>
      </c>
      <c r="AK2326" s="246"/>
      <c r="AL2326" s="246"/>
      <c r="AM2326" s="246"/>
      <c r="AN2326" s="246"/>
      <c r="AO2326" s="1535"/>
      <c r="AP2326" s="246"/>
      <c r="AQ2326" s="1536"/>
      <c r="AR2326" s="247"/>
      <c r="AS2326" s="246"/>
      <c r="AT2326" s="246"/>
      <c r="AU2326" s="246"/>
    </row>
    <row r="2327" spans="1:47" s="617" customFormat="1" ht="16" x14ac:dyDescent="0.2">
      <c r="A2327" s="157"/>
      <c r="B2327" s="2152"/>
      <c r="C2327" s="2648"/>
      <c r="D2327" s="1995"/>
      <c r="E2327" s="246" t="s">
        <v>328</v>
      </c>
      <c r="F2327" s="1594" t="s">
        <v>4575</v>
      </c>
      <c r="G2327" s="85">
        <v>54970545</v>
      </c>
      <c r="H2327" s="612" t="s">
        <v>6175</v>
      </c>
      <c r="I2327" s="2497"/>
      <c r="J2327" s="2497"/>
      <c r="K2327" s="2497"/>
      <c r="L2327" s="2497"/>
      <c r="M2327" s="2497"/>
      <c r="N2327" s="612"/>
      <c r="O2327" s="246">
        <f t="shared" si="10"/>
        <v>1681</v>
      </c>
      <c r="P2327" s="1532">
        <v>44610</v>
      </c>
      <c r="Q2327" s="246" t="s">
        <v>6166</v>
      </c>
      <c r="R2327" s="246" t="s">
        <v>6090</v>
      </c>
      <c r="S2327" s="246"/>
      <c r="U2327" s="412" t="s">
        <v>5704</v>
      </c>
      <c r="V2327" s="241"/>
      <c r="W2327" s="85"/>
      <c r="X2327" s="261">
        <v>6</v>
      </c>
      <c r="Y2327" s="85"/>
      <c r="Z2327" s="241"/>
      <c r="AA2327" s="520">
        <v>0.02</v>
      </c>
      <c r="AB2327" s="520">
        <v>2200000</v>
      </c>
      <c r="AC2327" s="613"/>
      <c r="AD2327" s="1483"/>
      <c r="AE2327" s="1483"/>
      <c r="AF2327" s="1483"/>
      <c r="AG2327" s="2128" t="s">
        <v>5619</v>
      </c>
      <c r="AH2327" s="246"/>
      <c r="AI2327" s="1537" t="s">
        <v>3030</v>
      </c>
      <c r="AJ2327" s="2114" t="s">
        <v>6017</v>
      </c>
      <c r="AK2327" s="246"/>
      <c r="AL2327" s="246"/>
      <c r="AM2327" s="246"/>
      <c r="AN2327" s="246"/>
      <c r="AO2327" s="1535"/>
      <c r="AP2327" s="246"/>
      <c r="AQ2327" s="1536"/>
      <c r="AR2327" s="247"/>
      <c r="AS2327" s="246"/>
      <c r="AT2327" s="246"/>
      <c r="AU2327" s="246"/>
    </row>
    <row r="2328" spans="1:47" s="617" customFormat="1" ht="16" x14ac:dyDescent="0.2">
      <c r="A2328" s="157"/>
      <c r="B2328" s="2152"/>
      <c r="C2328" s="2648"/>
      <c r="D2328" s="1995"/>
      <c r="E2328" s="246" t="s">
        <v>328</v>
      </c>
      <c r="F2328" s="1594" t="s">
        <v>4575</v>
      </c>
      <c r="G2328" s="85">
        <v>54970546</v>
      </c>
      <c r="H2328" s="612" t="s">
        <v>6176</v>
      </c>
      <c r="I2328" s="2497"/>
      <c r="J2328" s="2497"/>
      <c r="K2328" s="2497"/>
      <c r="L2328" s="2497"/>
      <c r="M2328" s="2497"/>
      <c r="N2328" s="612"/>
      <c r="O2328" s="246">
        <f t="shared" si="10"/>
        <v>1682</v>
      </c>
      <c r="P2328" s="1532">
        <v>44610</v>
      </c>
      <c r="Q2328" s="246" t="s">
        <v>6167</v>
      </c>
      <c r="R2328" s="246" t="s">
        <v>6091</v>
      </c>
      <c r="S2328" s="246"/>
      <c r="U2328" s="412" t="s">
        <v>5704</v>
      </c>
      <c r="V2328" s="241"/>
      <c r="W2328" s="85"/>
      <c r="X2328" s="261">
        <v>6</v>
      </c>
      <c r="Y2328" s="85"/>
      <c r="Z2328" s="241"/>
      <c r="AA2328" s="520">
        <v>0.02</v>
      </c>
      <c r="AB2328" s="520">
        <v>2200000</v>
      </c>
      <c r="AC2328" s="613"/>
      <c r="AD2328" s="1483"/>
      <c r="AE2328" s="1483"/>
      <c r="AF2328" s="1483"/>
      <c r="AG2328" s="2128" t="s">
        <v>5619</v>
      </c>
      <c r="AH2328" s="246"/>
      <c r="AI2328" s="1537" t="s">
        <v>3030</v>
      </c>
      <c r="AJ2328" s="2114" t="s">
        <v>6018</v>
      </c>
      <c r="AK2328" s="246"/>
      <c r="AL2328" s="246"/>
      <c r="AM2328" s="246"/>
      <c r="AN2328" s="246"/>
      <c r="AO2328" s="1535"/>
      <c r="AP2328" s="246"/>
      <c r="AQ2328" s="1536"/>
      <c r="AR2328" s="247"/>
      <c r="AS2328" s="246"/>
      <c r="AT2328" s="246"/>
      <c r="AU2328" s="246"/>
    </row>
    <row r="2329" spans="1:47" s="617" customFormat="1" ht="16" x14ac:dyDescent="0.2">
      <c r="A2329" s="157"/>
      <c r="B2329" s="2152"/>
      <c r="C2329" s="2648"/>
      <c r="D2329" s="1995"/>
      <c r="E2329" s="246" t="s">
        <v>328</v>
      </c>
      <c r="F2329" s="1594" t="s">
        <v>4575</v>
      </c>
      <c r="G2329" s="85">
        <v>54970547</v>
      </c>
      <c r="H2329" s="612" t="s">
        <v>6177</v>
      </c>
      <c r="I2329" s="2497"/>
      <c r="J2329" s="2497"/>
      <c r="K2329" s="2497"/>
      <c r="L2329" s="2497"/>
      <c r="M2329" s="2497"/>
      <c r="N2329" s="612"/>
      <c r="O2329" s="246">
        <f t="shared" si="10"/>
        <v>1683</v>
      </c>
      <c r="P2329" s="1532">
        <v>44610</v>
      </c>
      <c r="Q2329" s="246" t="s">
        <v>6168</v>
      </c>
      <c r="R2329" s="246" t="s">
        <v>6092</v>
      </c>
      <c r="S2329" s="246"/>
      <c r="U2329" s="412" t="s">
        <v>5704</v>
      </c>
      <c r="V2329" s="241"/>
      <c r="W2329" s="85"/>
      <c r="X2329" s="261">
        <v>6</v>
      </c>
      <c r="Y2329" s="85"/>
      <c r="Z2329" s="241"/>
      <c r="AA2329" s="520">
        <v>0.02</v>
      </c>
      <c r="AB2329" s="520">
        <v>2200000</v>
      </c>
      <c r="AC2329" s="613"/>
      <c r="AD2329" s="1483"/>
      <c r="AE2329" s="1483"/>
      <c r="AF2329" s="1483"/>
      <c r="AG2329" s="2128" t="s">
        <v>5619</v>
      </c>
      <c r="AH2329" s="246"/>
      <c r="AI2329" s="1537" t="s">
        <v>3030</v>
      </c>
      <c r="AJ2329" s="2114" t="s">
        <v>6019</v>
      </c>
      <c r="AK2329" s="246"/>
      <c r="AL2329" s="246"/>
      <c r="AM2329" s="246"/>
      <c r="AN2329" s="246"/>
      <c r="AO2329" s="1535"/>
      <c r="AP2329" s="246"/>
      <c r="AQ2329" s="1536"/>
      <c r="AR2329" s="247"/>
      <c r="AS2329" s="246"/>
      <c r="AT2329" s="246"/>
      <c r="AU2329" s="246"/>
    </row>
    <row r="2330" spans="1:47" s="617" customFormat="1" ht="16" x14ac:dyDescent="0.2">
      <c r="A2330" s="157"/>
      <c r="B2330" s="2152"/>
      <c r="C2330" s="2648"/>
      <c r="D2330" s="1995"/>
      <c r="E2330" s="246" t="s">
        <v>328</v>
      </c>
      <c r="F2330" s="1594" t="s">
        <v>4575</v>
      </c>
      <c r="G2330" s="85">
        <v>54970550</v>
      </c>
      <c r="H2330" s="612" t="s">
        <v>6178</v>
      </c>
      <c r="I2330" s="2497"/>
      <c r="J2330" s="2497"/>
      <c r="K2330" s="2497"/>
      <c r="L2330" s="2497"/>
      <c r="M2330" s="2497"/>
      <c r="N2330" s="612"/>
      <c r="O2330" s="246">
        <f t="shared" si="10"/>
        <v>1684</v>
      </c>
      <c r="P2330" s="1532">
        <v>44610</v>
      </c>
      <c r="Q2330" s="246" t="s">
        <v>6169</v>
      </c>
      <c r="R2330" s="246" t="s">
        <v>6093</v>
      </c>
      <c r="S2330" s="246"/>
      <c r="U2330" s="412" t="s">
        <v>5704</v>
      </c>
      <c r="V2330" s="241"/>
      <c r="W2330" s="85"/>
      <c r="X2330" s="261">
        <v>6</v>
      </c>
      <c r="Y2330" s="85"/>
      <c r="Z2330" s="241"/>
      <c r="AA2330" s="520">
        <v>0.02</v>
      </c>
      <c r="AB2330" s="520">
        <v>2200000</v>
      </c>
      <c r="AC2330" s="613"/>
      <c r="AD2330" s="1483"/>
      <c r="AE2330" s="1483"/>
      <c r="AF2330" s="1483"/>
      <c r="AG2330" s="2128" t="s">
        <v>5619</v>
      </c>
      <c r="AH2330" s="246"/>
      <c r="AI2330" s="1537" t="s">
        <v>3030</v>
      </c>
      <c r="AJ2330" s="2114" t="s">
        <v>6020</v>
      </c>
      <c r="AK2330" s="246"/>
      <c r="AL2330" s="246"/>
      <c r="AM2330" s="246"/>
      <c r="AN2330" s="246"/>
      <c r="AO2330" s="1535"/>
      <c r="AP2330" s="246"/>
      <c r="AQ2330" s="1536"/>
      <c r="AR2330" s="247"/>
      <c r="AS2330" s="246"/>
      <c r="AT2330" s="246"/>
      <c r="AU2330" s="246"/>
    </row>
    <row r="2331" spans="1:47" s="617" customFormat="1" ht="16" x14ac:dyDescent="0.2">
      <c r="A2331" s="157"/>
      <c r="B2331" s="2152"/>
      <c r="C2331" s="2648"/>
      <c r="D2331" s="1995"/>
      <c r="E2331" s="246" t="s">
        <v>328</v>
      </c>
      <c r="F2331" s="1594" t="s">
        <v>4575</v>
      </c>
      <c r="G2331" s="85">
        <v>54970551</v>
      </c>
      <c r="H2331" s="612" t="s">
        <v>6179</v>
      </c>
      <c r="I2331" s="2497"/>
      <c r="J2331" s="2497"/>
      <c r="K2331" s="2497"/>
      <c r="L2331" s="2497"/>
      <c r="M2331" s="2497"/>
      <c r="N2331" s="612"/>
      <c r="O2331" s="246">
        <f t="shared" si="10"/>
        <v>1685</v>
      </c>
      <c r="P2331" s="1532">
        <v>44610</v>
      </c>
      <c r="Q2331" s="246" t="s">
        <v>6170</v>
      </c>
      <c r="R2331" s="246" t="s">
        <v>6094</v>
      </c>
      <c r="S2331" s="246"/>
      <c r="U2331" s="412" t="s">
        <v>5704</v>
      </c>
      <c r="V2331" s="241"/>
      <c r="W2331" s="85"/>
      <c r="X2331" s="261">
        <v>6</v>
      </c>
      <c r="Y2331" s="85"/>
      <c r="Z2331" s="241"/>
      <c r="AA2331" s="520">
        <v>0.02</v>
      </c>
      <c r="AB2331" s="520">
        <v>2200000</v>
      </c>
      <c r="AC2331" s="613"/>
      <c r="AD2331" s="1483"/>
      <c r="AE2331" s="1483"/>
      <c r="AF2331" s="1483"/>
      <c r="AG2331" s="2128" t="s">
        <v>5619</v>
      </c>
      <c r="AH2331" s="246"/>
      <c r="AI2331" s="1537" t="s">
        <v>3030</v>
      </c>
      <c r="AJ2331" s="2114" t="s">
        <v>6021</v>
      </c>
      <c r="AK2331" s="246"/>
      <c r="AL2331" s="246"/>
      <c r="AM2331" s="246"/>
      <c r="AN2331" s="246"/>
      <c r="AO2331" s="1535"/>
      <c r="AP2331" s="246"/>
      <c r="AQ2331" s="1536"/>
      <c r="AR2331" s="247"/>
      <c r="AS2331" s="246"/>
      <c r="AT2331" s="246"/>
      <c r="AU2331" s="246"/>
    </row>
    <row r="2332" spans="1:47" s="617" customFormat="1" ht="16" x14ac:dyDescent="0.2">
      <c r="A2332" s="157"/>
      <c r="B2332" s="2152"/>
      <c r="C2332" s="2648"/>
      <c r="D2332" s="1995"/>
      <c r="E2332" s="246" t="s">
        <v>328</v>
      </c>
      <c r="F2332" s="1594" t="s">
        <v>4575</v>
      </c>
      <c r="G2332" s="85">
        <v>54970552</v>
      </c>
      <c r="H2332" s="612" t="s">
        <v>6180</v>
      </c>
      <c r="I2332" s="2497"/>
      <c r="J2332" s="2497"/>
      <c r="K2332" s="2497"/>
      <c r="L2332" s="2497"/>
      <c r="M2332" s="2497"/>
      <c r="N2332" s="612"/>
      <c r="O2332" s="246">
        <f t="shared" si="10"/>
        <v>1686</v>
      </c>
      <c r="P2332" s="1532">
        <v>44610</v>
      </c>
      <c r="Q2332" s="246" t="s">
        <v>6171</v>
      </c>
      <c r="R2332" s="246" t="s">
        <v>6095</v>
      </c>
      <c r="S2332" s="246"/>
      <c r="U2332" s="412" t="s">
        <v>5704</v>
      </c>
      <c r="V2332" s="241"/>
      <c r="W2332" s="85"/>
      <c r="X2332" s="261">
        <v>6</v>
      </c>
      <c r="Y2332" s="85"/>
      <c r="Z2332" s="241"/>
      <c r="AA2332" s="520">
        <v>0.02</v>
      </c>
      <c r="AB2332" s="520">
        <v>2200000</v>
      </c>
      <c r="AC2332" s="613"/>
      <c r="AD2332" s="1483"/>
      <c r="AE2332" s="1483"/>
      <c r="AF2332" s="1483"/>
      <c r="AG2332" s="2128" t="s">
        <v>5619</v>
      </c>
      <c r="AH2332" s="246"/>
      <c r="AI2332" s="1537" t="s">
        <v>3030</v>
      </c>
      <c r="AJ2332" s="2114" t="s">
        <v>6022</v>
      </c>
      <c r="AK2332" s="246"/>
      <c r="AL2332" s="246"/>
      <c r="AM2332" s="246"/>
      <c r="AN2332" s="246"/>
      <c r="AO2332" s="1535"/>
      <c r="AP2332" s="246"/>
      <c r="AQ2332" s="1536"/>
      <c r="AR2332" s="247"/>
      <c r="AS2332" s="246"/>
      <c r="AT2332" s="246"/>
      <c r="AU2332" s="246"/>
    </row>
    <row r="2334" spans="1:47" s="2163" customFormat="1" ht="15" customHeight="1" x14ac:dyDescent="0.2">
      <c r="A2334" s="2153"/>
      <c r="B2334" s="1941"/>
      <c r="C2334" s="2153"/>
      <c r="D2334" s="2155"/>
      <c r="E2334" s="1941" t="s">
        <v>6185</v>
      </c>
      <c r="F2334" s="2164" t="s">
        <v>4318</v>
      </c>
      <c r="G2334" s="1941">
        <v>55111480</v>
      </c>
      <c r="H2334" s="2141" t="s">
        <v>6183</v>
      </c>
      <c r="I2334" s="2141"/>
      <c r="J2334" s="2141"/>
      <c r="K2334" s="2141"/>
      <c r="L2334" s="2141"/>
      <c r="M2334" s="2141"/>
      <c r="N2334" s="2118"/>
      <c r="O2334" s="1941">
        <v>1687</v>
      </c>
      <c r="P2334" s="2156">
        <v>44613</v>
      </c>
      <c r="Q2334" s="1941" t="s">
        <v>6182</v>
      </c>
      <c r="R2334" s="1941" t="s">
        <v>6138</v>
      </c>
      <c r="S2334" s="1941" t="s">
        <v>309</v>
      </c>
      <c r="T2334" s="1941" t="s">
        <v>60</v>
      </c>
      <c r="U2334" s="1933" t="s">
        <v>1811</v>
      </c>
      <c r="V2334" s="1950" t="s">
        <v>4185</v>
      </c>
      <c r="W2334" s="2171" t="s">
        <v>6137</v>
      </c>
      <c r="X2334" s="1934">
        <v>20000</v>
      </c>
      <c r="Y2334" s="2165"/>
      <c r="Z2334" s="1940">
        <v>17</v>
      </c>
      <c r="AA2334" s="2165">
        <v>0.02</v>
      </c>
      <c r="AB2334" s="1933"/>
      <c r="AC2334" s="2158">
        <v>0</v>
      </c>
      <c r="AD2334" s="1934">
        <v>0</v>
      </c>
      <c r="AE2334" s="1934">
        <v>1</v>
      </c>
      <c r="AF2334" s="1934" t="s">
        <v>4251</v>
      </c>
      <c r="AG2334" s="2116"/>
      <c r="AH2334" s="1945"/>
      <c r="AI2334" s="2159" t="s">
        <v>3030</v>
      </c>
      <c r="AJ2334" s="2160" t="s">
        <v>6184</v>
      </c>
      <c r="AK2334" s="1941"/>
      <c r="AL2334" s="1941"/>
      <c r="AM2334" s="1941"/>
      <c r="AN2334" s="1941"/>
      <c r="AO2334" s="2161"/>
      <c r="AP2334" s="1941"/>
      <c r="AQ2334" s="2162"/>
      <c r="AR2334" s="1940"/>
      <c r="AS2334" s="1941"/>
      <c r="AT2334" s="1941"/>
      <c r="AU2334" s="1941"/>
    </row>
    <row r="2336" spans="1:47" s="617" customFormat="1" ht="16" x14ac:dyDescent="0.2">
      <c r="A2336" s="157"/>
      <c r="B2336" s="2152"/>
      <c r="C2336" s="2661" t="s">
        <v>5621</v>
      </c>
      <c r="D2336" s="1995"/>
      <c r="E2336" s="246" t="s">
        <v>105</v>
      </c>
      <c r="F2336" s="1594" t="s">
        <v>4575</v>
      </c>
      <c r="G2336" s="85">
        <v>55192500</v>
      </c>
      <c r="H2336" s="612" t="s">
        <v>6187</v>
      </c>
      <c r="I2336" s="2497"/>
      <c r="J2336" s="2497"/>
      <c r="K2336" s="2497"/>
      <c r="L2336" s="2497"/>
      <c r="M2336" s="2497"/>
      <c r="N2336" s="612"/>
      <c r="O2336" s="246">
        <v>1669</v>
      </c>
      <c r="P2336" s="1532">
        <v>44614</v>
      </c>
      <c r="Q2336" s="246" t="s">
        <v>6186</v>
      </c>
      <c r="R2336" s="246" t="s">
        <v>6144</v>
      </c>
      <c r="S2336" s="246"/>
      <c r="U2336" s="412" t="s">
        <v>22</v>
      </c>
      <c r="V2336" s="241"/>
      <c r="W2336" s="85"/>
      <c r="X2336" s="261">
        <v>6</v>
      </c>
      <c r="Y2336" s="85"/>
      <c r="Z2336" s="241"/>
      <c r="AA2336" s="520">
        <v>0.02</v>
      </c>
      <c r="AB2336" s="520">
        <v>2200000</v>
      </c>
      <c r="AC2336" s="613" t="s">
        <v>6142</v>
      </c>
      <c r="AD2336" s="1483"/>
      <c r="AE2336" s="1483"/>
      <c r="AF2336" s="1483"/>
      <c r="AG2336" s="2128" t="s">
        <v>5619</v>
      </c>
      <c r="AH2336" s="246"/>
      <c r="AI2336" s="1537" t="s">
        <v>3030</v>
      </c>
      <c r="AJ2336" s="2133" t="s">
        <v>6188</v>
      </c>
      <c r="AK2336" s="246"/>
      <c r="AL2336" s="246"/>
      <c r="AM2336" s="246"/>
      <c r="AN2336" s="246"/>
      <c r="AO2336" s="1535"/>
      <c r="AP2336" s="246"/>
      <c r="AQ2336" s="1536"/>
      <c r="AR2336" s="247"/>
      <c r="AS2336" s="246"/>
      <c r="AT2336" s="246"/>
      <c r="AU2336" s="246"/>
    </row>
    <row r="2337" spans="1:47" s="617" customFormat="1" ht="16" x14ac:dyDescent="0.2">
      <c r="A2337" s="157"/>
      <c r="B2337" s="2152"/>
      <c r="C2337" s="2648"/>
      <c r="D2337" s="1995"/>
      <c r="E2337" s="246" t="s">
        <v>105</v>
      </c>
      <c r="F2337" s="1594" t="s">
        <v>4575</v>
      </c>
      <c r="G2337" s="85">
        <v>55192502</v>
      </c>
      <c r="H2337" s="612" t="s">
        <v>6187</v>
      </c>
      <c r="I2337" s="2497"/>
      <c r="J2337" s="2497"/>
      <c r="K2337" s="2497"/>
      <c r="L2337" s="2497"/>
      <c r="M2337" s="2497"/>
      <c r="N2337" s="612"/>
      <c r="O2337" s="246">
        <v>1669</v>
      </c>
      <c r="P2337" s="1532">
        <v>44614</v>
      </c>
      <c r="Q2337" s="246" t="s">
        <v>6192</v>
      </c>
      <c r="R2337" s="246" t="s">
        <v>6186</v>
      </c>
      <c r="S2337" s="246"/>
      <c r="U2337" s="412" t="s">
        <v>22</v>
      </c>
      <c r="V2337" s="241"/>
      <c r="W2337" s="85"/>
      <c r="X2337" s="261">
        <v>6</v>
      </c>
      <c r="Y2337" s="85"/>
      <c r="Z2337" s="241"/>
      <c r="AA2337" s="520">
        <v>0.02</v>
      </c>
      <c r="AB2337" s="520">
        <v>2200000</v>
      </c>
      <c r="AC2337" s="613" t="s">
        <v>6142</v>
      </c>
      <c r="AD2337" s="1483"/>
      <c r="AE2337" s="1483"/>
      <c r="AF2337" s="1483"/>
      <c r="AG2337" s="2128" t="s">
        <v>5619</v>
      </c>
      <c r="AH2337" s="246"/>
      <c r="AI2337" s="1537" t="s">
        <v>3030</v>
      </c>
      <c r="AJ2337" s="2133" t="s">
        <v>6190</v>
      </c>
      <c r="AK2337" s="246"/>
      <c r="AL2337" s="246"/>
      <c r="AM2337" s="246"/>
      <c r="AN2337" s="246"/>
      <c r="AO2337" s="1535"/>
      <c r="AP2337" s="246"/>
      <c r="AQ2337" s="1536"/>
      <c r="AR2337" s="247"/>
      <c r="AS2337" s="246"/>
      <c r="AT2337" s="246"/>
      <c r="AU2337" s="246"/>
    </row>
    <row r="2338" spans="1:47" s="617" customFormat="1" ht="16" x14ac:dyDescent="0.2">
      <c r="A2338" s="157"/>
      <c r="B2338" s="2152"/>
      <c r="C2338" s="2648"/>
      <c r="D2338" s="1995"/>
      <c r="E2338" s="246" t="s">
        <v>105</v>
      </c>
      <c r="F2338" s="1594" t="s">
        <v>4575</v>
      </c>
      <c r="G2338" s="85">
        <v>55192503</v>
      </c>
      <c r="H2338" s="612" t="s">
        <v>6187</v>
      </c>
      <c r="I2338" s="2497"/>
      <c r="J2338" s="2497"/>
      <c r="K2338" s="2497"/>
      <c r="L2338" s="2497"/>
      <c r="M2338" s="2497"/>
      <c r="N2338" s="612"/>
      <c r="O2338" s="246">
        <v>1669</v>
      </c>
      <c r="P2338" s="1532">
        <v>44614</v>
      </c>
      <c r="Q2338" s="246" t="s">
        <v>6193</v>
      </c>
      <c r="R2338" s="246" t="s">
        <v>6186</v>
      </c>
      <c r="S2338" s="246"/>
      <c r="U2338" s="412" t="s">
        <v>22</v>
      </c>
      <c r="V2338" s="241"/>
      <c r="W2338" s="85"/>
      <c r="X2338" s="261">
        <v>6</v>
      </c>
      <c r="Y2338" s="85"/>
      <c r="Z2338" s="241"/>
      <c r="AA2338" s="520">
        <v>0.02</v>
      </c>
      <c r="AB2338" s="520">
        <v>2200000</v>
      </c>
      <c r="AC2338" s="613" t="s">
        <v>6142</v>
      </c>
      <c r="AD2338" s="1483"/>
      <c r="AE2338" s="1483"/>
      <c r="AF2338" s="1483"/>
      <c r="AG2338" s="2128" t="s">
        <v>5619</v>
      </c>
      <c r="AH2338" s="246"/>
      <c r="AI2338" s="1537" t="s">
        <v>3030</v>
      </c>
      <c r="AJ2338" s="2133" t="s">
        <v>6189</v>
      </c>
      <c r="AK2338" s="246"/>
      <c r="AL2338" s="246"/>
      <c r="AM2338" s="246"/>
      <c r="AN2338" s="246"/>
      <c r="AO2338" s="1535"/>
      <c r="AP2338" s="246"/>
      <c r="AQ2338" s="1536"/>
      <c r="AR2338" s="247"/>
      <c r="AS2338" s="246"/>
      <c r="AT2338" s="246"/>
      <c r="AU2338" s="246"/>
    </row>
    <row r="2339" spans="1:47" s="617" customFormat="1" ht="16" x14ac:dyDescent="0.2">
      <c r="A2339" s="157"/>
      <c r="B2339" s="2152"/>
      <c r="C2339" s="2648"/>
      <c r="D2339" s="1995"/>
      <c r="E2339" s="246" t="s">
        <v>105</v>
      </c>
      <c r="F2339" s="1594" t="s">
        <v>4575</v>
      </c>
      <c r="G2339" s="85">
        <v>55192506</v>
      </c>
      <c r="H2339" s="612" t="s">
        <v>6187</v>
      </c>
      <c r="I2339" s="2497"/>
      <c r="J2339" s="2497"/>
      <c r="K2339" s="2497"/>
      <c r="L2339" s="2497"/>
      <c r="M2339" s="2497"/>
      <c r="N2339" s="612"/>
      <c r="O2339" s="246">
        <v>1669</v>
      </c>
      <c r="P2339" s="1532">
        <v>44614</v>
      </c>
      <c r="Q2339" s="246" t="s">
        <v>6194</v>
      </c>
      <c r="R2339" s="246" t="s">
        <v>6186</v>
      </c>
      <c r="S2339" s="246"/>
      <c r="U2339" s="412" t="s">
        <v>22</v>
      </c>
      <c r="V2339" s="241"/>
      <c r="W2339" s="85"/>
      <c r="X2339" s="261">
        <v>6</v>
      </c>
      <c r="Y2339" s="85"/>
      <c r="Z2339" s="241"/>
      <c r="AA2339" s="520">
        <v>0.02</v>
      </c>
      <c r="AB2339" s="520">
        <v>2200000</v>
      </c>
      <c r="AC2339" s="613" t="s">
        <v>6142</v>
      </c>
      <c r="AD2339" s="1483"/>
      <c r="AE2339" s="1483"/>
      <c r="AF2339" s="1483"/>
      <c r="AG2339" s="2128" t="s">
        <v>5619</v>
      </c>
      <c r="AH2339" s="246"/>
      <c r="AI2339" s="1537" t="s">
        <v>3030</v>
      </c>
      <c r="AJ2339" s="2133" t="s">
        <v>6191</v>
      </c>
      <c r="AK2339" s="246"/>
      <c r="AL2339" s="246"/>
      <c r="AM2339" s="246"/>
      <c r="AN2339" s="246"/>
      <c r="AO2339" s="1535"/>
      <c r="AP2339" s="246"/>
      <c r="AQ2339" s="1536"/>
      <c r="AR2339" s="247"/>
      <c r="AS2339" s="246"/>
      <c r="AT2339" s="246"/>
      <c r="AU2339" s="246"/>
    </row>
    <row r="2341" spans="1:47" s="584" customFormat="1" ht="16" x14ac:dyDescent="0.2">
      <c r="A2341" s="144"/>
      <c r="B2341" s="2144"/>
      <c r="C2341" s="2649" t="s">
        <v>6214</v>
      </c>
      <c r="D2341" s="1990"/>
      <c r="E2341" s="486"/>
      <c r="F2341" s="1589" t="s">
        <v>4575</v>
      </c>
      <c r="G2341" s="138">
        <v>55192509</v>
      </c>
      <c r="H2341" s="579" t="s">
        <v>6196</v>
      </c>
      <c r="I2341" s="2496"/>
      <c r="J2341" s="2496"/>
      <c r="K2341" s="2496"/>
      <c r="L2341" s="2496"/>
      <c r="M2341" s="2496"/>
      <c r="N2341" s="579"/>
      <c r="O2341" s="486">
        <v>1692</v>
      </c>
      <c r="P2341" s="1472">
        <v>44614</v>
      </c>
      <c r="Q2341" s="486" t="s">
        <v>6195</v>
      </c>
      <c r="R2341" s="486" t="s">
        <v>6085</v>
      </c>
      <c r="S2341" s="486"/>
      <c r="U2341" s="486" t="s">
        <v>1811</v>
      </c>
      <c r="V2341" s="170"/>
      <c r="W2341" s="138"/>
      <c r="X2341" s="258">
        <v>6</v>
      </c>
      <c r="Y2341" s="138"/>
      <c r="Z2341" s="170"/>
      <c r="AA2341" s="485">
        <v>0.02</v>
      </c>
      <c r="AB2341" s="485">
        <v>2200000</v>
      </c>
      <c r="AC2341" s="580" t="s">
        <v>6142</v>
      </c>
      <c r="AD2341" s="1484"/>
      <c r="AE2341" s="1484"/>
      <c r="AF2341" s="1484"/>
      <c r="AG2341" s="2129" t="s">
        <v>5619</v>
      </c>
      <c r="AH2341" s="486"/>
      <c r="AI2341" s="1473" t="s">
        <v>3030</v>
      </c>
      <c r="AJ2341" s="2142" t="s">
        <v>6188</v>
      </c>
      <c r="AK2341" s="486"/>
      <c r="AL2341" s="486"/>
      <c r="AM2341" s="486"/>
      <c r="AN2341" s="486"/>
      <c r="AO2341" s="1474"/>
      <c r="AP2341" s="486"/>
      <c r="AQ2341" s="1475"/>
      <c r="AR2341" s="1274"/>
      <c r="AS2341" s="486"/>
      <c r="AT2341" s="486"/>
      <c r="AU2341" s="486"/>
    </row>
    <row r="2342" spans="1:47" s="584" customFormat="1" ht="16" x14ac:dyDescent="0.2">
      <c r="A2342" s="144"/>
      <c r="B2342" s="2144"/>
      <c r="C2342" s="2649"/>
      <c r="D2342" s="1990"/>
      <c r="E2342" s="486"/>
      <c r="F2342" s="1589" t="s">
        <v>4575</v>
      </c>
      <c r="G2342" s="138">
        <v>55192512</v>
      </c>
      <c r="H2342" s="579" t="s">
        <v>6198</v>
      </c>
      <c r="I2342" s="2496"/>
      <c r="J2342" s="2496"/>
      <c r="K2342" s="2496"/>
      <c r="L2342" s="2496"/>
      <c r="M2342" s="2496"/>
      <c r="N2342" s="579"/>
      <c r="O2342" s="486">
        <v>1693</v>
      </c>
      <c r="P2342" s="1472">
        <v>44614</v>
      </c>
      <c r="Q2342" s="486" t="s">
        <v>6197</v>
      </c>
      <c r="R2342" s="486" t="s">
        <v>6195</v>
      </c>
      <c r="S2342" s="486"/>
      <c r="U2342" s="486" t="s">
        <v>1811</v>
      </c>
      <c r="V2342" s="170"/>
      <c r="W2342" s="138"/>
      <c r="X2342" s="258">
        <v>6</v>
      </c>
      <c r="Y2342" s="138"/>
      <c r="Z2342" s="170"/>
      <c r="AA2342" s="485">
        <v>0.02</v>
      </c>
      <c r="AB2342" s="485">
        <v>2200000</v>
      </c>
      <c r="AC2342" s="580" t="s">
        <v>6142</v>
      </c>
      <c r="AD2342" s="1484"/>
      <c r="AE2342" s="1484"/>
      <c r="AF2342" s="1484"/>
      <c r="AG2342" s="2129" t="s">
        <v>5619</v>
      </c>
      <c r="AH2342" s="486"/>
      <c r="AI2342" s="1473" t="s">
        <v>3030</v>
      </c>
      <c r="AJ2342" s="2142" t="s">
        <v>6203</v>
      </c>
      <c r="AK2342" s="486"/>
      <c r="AL2342" s="486"/>
      <c r="AM2342" s="486"/>
      <c r="AN2342" s="486"/>
      <c r="AO2342" s="1474"/>
      <c r="AP2342" s="486"/>
      <c r="AQ2342" s="1475"/>
      <c r="AR2342" s="1274"/>
      <c r="AS2342" s="486"/>
      <c r="AT2342" s="486"/>
      <c r="AU2342" s="486"/>
    </row>
    <row r="2343" spans="1:47" s="584" customFormat="1" ht="16" x14ac:dyDescent="0.2">
      <c r="A2343" s="144"/>
      <c r="B2343" s="2144"/>
      <c r="C2343" s="2649"/>
      <c r="D2343" s="1990"/>
      <c r="E2343" s="486"/>
      <c r="F2343" s="1589" t="s">
        <v>4575</v>
      </c>
      <c r="G2343" s="138">
        <v>55192513</v>
      </c>
      <c r="H2343" s="579" t="s">
        <v>6199</v>
      </c>
      <c r="I2343" s="2496"/>
      <c r="J2343" s="2496"/>
      <c r="K2343" s="2496"/>
      <c r="L2343" s="2496"/>
      <c r="M2343" s="2496"/>
      <c r="N2343" s="579"/>
      <c r="O2343" s="486">
        <v>1694</v>
      </c>
      <c r="P2343" s="1472">
        <v>44614</v>
      </c>
      <c r="Q2343" s="486" t="s">
        <v>6201</v>
      </c>
      <c r="R2343" s="486" t="s">
        <v>6195</v>
      </c>
      <c r="S2343" s="486"/>
      <c r="U2343" s="486" t="s">
        <v>1811</v>
      </c>
      <c r="V2343" s="170"/>
      <c r="W2343" s="138"/>
      <c r="X2343" s="258">
        <v>6</v>
      </c>
      <c r="Y2343" s="138"/>
      <c r="Z2343" s="170"/>
      <c r="AA2343" s="485">
        <v>0.02</v>
      </c>
      <c r="AB2343" s="485">
        <v>2200000</v>
      </c>
      <c r="AC2343" s="580" t="s">
        <v>6142</v>
      </c>
      <c r="AD2343" s="1484"/>
      <c r="AE2343" s="1484"/>
      <c r="AF2343" s="1484"/>
      <c r="AG2343" s="2129" t="s">
        <v>5619</v>
      </c>
      <c r="AH2343" s="486"/>
      <c r="AI2343" s="1473" t="s">
        <v>3030</v>
      </c>
      <c r="AJ2343" s="2142" t="s">
        <v>6204</v>
      </c>
      <c r="AK2343" s="486"/>
      <c r="AL2343" s="486"/>
      <c r="AM2343" s="486"/>
      <c r="AN2343" s="486"/>
      <c r="AO2343" s="1474"/>
      <c r="AP2343" s="486"/>
      <c r="AQ2343" s="1475"/>
      <c r="AR2343" s="1274"/>
      <c r="AS2343" s="486"/>
      <c r="AT2343" s="486"/>
      <c r="AU2343" s="486"/>
    </row>
    <row r="2344" spans="1:47" s="584" customFormat="1" ht="16" x14ac:dyDescent="0.2">
      <c r="A2344" s="144"/>
      <c r="B2344" s="2144"/>
      <c r="C2344" s="2649"/>
      <c r="D2344" s="1990"/>
      <c r="E2344" s="486"/>
      <c r="F2344" s="1589" t="s">
        <v>4575</v>
      </c>
      <c r="G2344" s="138">
        <v>55192514</v>
      </c>
      <c r="H2344" s="579" t="s">
        <v>6200</v>
      </c>
      <c r="I2344" s="2496"/>
      <c r="J2344" s="2496"/>
      <c r="K2344" s="2496"/>
      <c r="L2344" s="2496"/>
      <c r="M2344" s="2496"/>
      <c r="N2344" s="579"/>
      <c r="O2344" s="486">
        <v>1695</v>
      </c>
      <c r="P2344" s="1472">
        <v>44614</v>
      </c>
      <c r="Q2344" s="486" t="s">
        <v>6202</v>
      </c>
      <c r="R2344" s="486" t="s">
        <v>6195</v>
      </c>
      <c r="S2344" s="486"/>
      <c r="U2344" s="486" t="s">
        <v>1811</v>
      </c>
      <c r="V2344" s="170"/>
      <c r="W2344" s="138"/>
      <c r="X2344" s="258">
        <v>6</v>
      </c>
      <c r="Y2344" s="138"/>
      <c r="Z2344" s="170"/>
      <c r="AA2344" s="485">
        <v>0.02</v>
      </c>
      <c r="AB2344" s="485">
        <v>2200000</v>
      </c>
      <c r="AC2344" s="580" t="s">
        <v>6142</v>
      </c>
      <c r="AD2344" s="1484"/>
      <c r="AE2344" s="1484"/>
      <c r="AF2344" s="1484"/>
      <c r="AG2344" s="2129" t="s">
        <v>5619</v>
      </c>
      <c r="AH2344" s="486"/>
      <c r="AI2344" s="1473" t="s">
        <v>3030</v>
      </c>
      <c r="AJ2344" s="2142" t="s">
        <v>6205</v>
      </c>
      <c r="AK2344" s="486"/>
      <c r="AL2344" s="486"/>
      <c r="AM2344" s="486"/>
      <c r="AN2344" s="486"/>
      <c r="AO2344" s="1474"/>
      <c r="AP2344" s="486"/>
      <c r="AQ2344" s="1475"/>
      <c r="AR2344" s="1274"/>
      <c r="AS2344" s="486"/>
      <c r="AT2344" s="486"/>
      <c r="AU2344" s="486"/>
    </row>
    <row r="2346" spans="1:47" s="617" customFormat="1" ht="16" x14ac:dyDescent="0.2">
      <c r="A2346" s="157"/>
      <c r="B2346" s="2152"/>
      <c r="C2346" s="2648" t="s">
        <v>5659</v>
      </c>
      <c r="D2346" s="1995"/>
      <c r="E2346" s="246"/>
      <c r="F2346" s="1594" t="s">
        <v>4575</v>
      </c>
      <c r="G2346" s="85">
        <v>55201801</v>
      </c>
      <c r="H2346" s="612" t="s">
        <v>6207</v>
      </c>
      <c r="I2346" s="2497"/>
      <c r="J2346" s="2497"/>
      <c r="K2346" s="2497"/>
      <c r="L2346" s="2497"/>
      <c r="M2346" s="2497"/>
      <c r="N2346" s="612"/>
      <c r="O2346" s="246">
        <v>1696</v>
      </c>
      <c r="P2346" s="1532">
        <v>44614</v>
      </c>
      <c r="Q2346" s="246" t="s">
        <v>6206</v>
      </c>
      <c r="R2346" s="246" t="s">
        <v>6163</v>
      </c>
      <c r="S2346" s="246"/>
      <c r="U2346" s="246" t="s">
        <v>5704</v>
      </c>
      <c r="V2346" s="241"/>
      <c r="W2346" s="85"/>
      <c r="X2346" s="261">
        <v>6</v>
      </c>
      <c r="Y2346" s="85"/>
      <c r="Z2346" s="241"/>
      <c r="AA2346" s="520">
        <v>0.02</v>
      </c>
      <c r="AB2346" s="520">
        <v>2200000</v>
      </c>
      <c r="AC2346" s="613" t="s">
        <v>6142</v>
      </c>
      <c r="AD2346" s="1483"/>
      <c r="AE2346" s="1483"/>
      <c r="AF2346" s="1483"/>
      <c r="AG2346" s="2128" t="s">
        <v>5619</v>
      </c>
      <c r="AH2346" s="246"/>
      <c r="AI2346" s="1537" t="s">
        <v>3030</v>
      </c>
      <c r="AJ2346" s="2133" t="s">
        <v>6188</v>
      </c>
      <c r="AK2346" s="246"/>
      <c r="AL2346" s="246"/>
      <c r="AM2346" s="246"/>
      <c r="AN2346" s="246"/>
      <c r="AO2346" s="1535"/>
      <c r="AP2346" s="246"/>
      <c r="AQ2346" s="1536"/>
      <c r="AR2346" s="247"/>
      <c r="AS2346" s="246"/>
      <c r="AT2346" s="246"/>
      <c r="AU2346" s="246"/>
    </row>
    <row r="2347" spans="1:47" s="617" customFormat="1" ht="16" x14ac:dyDescent="0.2">
      <c r="A2347" s="157"/>
      <c r="B2347" s="2152"/>
      <c r="C2347" s="2648"/>
      <c r="D2347" s="1995"/>
      <c r="E2347" s="246"/>
      <c r="F2347" s="1594" t="s">
        <v>4575</v>
      </c>
      <c r="G2347" s="85">
        <v>55201802</v>
      </c>
      <c r="H2347" s="612" t="s">
        <v>6211</v>
      </c>
      <c r="I2347" s="2497"/>
      <c r="J2347" s="2497"/>
      <c r="K2347" s="2497"/>
      <c r="L2347" s="2497"/>
      <c r="M2347" s="2497"/>
      <c r="N2347" s="612"/>
      <c r="O2347" s="246">
        <v>1697</v>
      </c>
      <c r="P2347" s="1532">
        <v>44614</v>
      </c>
      <c r="Q2347" s="246" t="s">
        <v>6208</v>
      </c>
      <c r="R2347" s="246" t="s">
        <v>6206</v>
      </c>
      <c r="S2347" s="246"/>
      <c r="U2347" s="246" t="s">
        <v>5704</v>
      </c>
      <c r="V2347" s="241"/>
      <c r="W2347" s="85"/>
      <c r="X2347" s="261">
        <v>6</v>
      </c>
      <c r="Y2347" s="85"/>
      <c r="Z2347" s="241"/>
      <c r="AA2347" s="520">
        <v>0.02</v>
      </c>
      <c r="AB2347" s="520">
        <v>2200000</v>
      </c>
      <c r="AC2347" s="613" t="s">
        <v>6142</v>
      </c>
      <c r="AD2347" s="1483"/>
      <c r="AE2347" s="1483"/>
      <c r="AF2347" s="1483"/>
      <c r="AG2347" s="2128" t="s">
        <v>5619</v>
      </c>
      <c r="AH2347" s="246"/>
      <c r="AI2347" s="1537" t="s">
        <v>3030</v>
      </c>
      <c r="AJ2347" s="2133" t="s">
        <v>6203</v>
      </c>
      <c r="AK2347" s="246"/>
      <c r="AL2347" s="246"/>
      <c r="AM2347" s="246"/>
      <c r="AN2347" s="246"/>
      <c r="AO2347" s="1535"/>
      <c r="AP2347" s="246"/>
      <c r="AQ2347" s="1536"/>
      <c r="AR2347" s="247"/>
      <c r="AS2347" s="246"/>
      <c r="AT2347" s="246"/>
      <c r="AU2347" s="246"/>
    </row>
    <row r="2348" spans="1:47" s="617" customFormat="1" ht="16" x14ac:dyDescent="0.2">
      <c r="A2348" s="157"/>
      <c r="B2348" s="2152"/>
      <c r="C2348" s="2648"/>
      <c r="D2348" s="1995"/>
      <c r="E2348" s="246"/>
      <c r="F2348" s="1594" t="s">
        <v>4575</v>
      </c>
      <c r="G2348" s="85">
        <v>55201803</v>
      </c>
      <c r="H2348" s="612" t="s">
        <v>6212</v>
      </c>
      <c r="I2348" s="2497"/>
      <c r="J2348" s="2497"/>
      <c r="K2348" s="2497"/>
      <c r="L2348" s="2497"/>
      <c r="M2348" s="2497"/>
      <c r="N2348" s="612"/>
      <c r="O2348" s="246">
        <v>1698</v>
      </c>
      <c r="P2348" s="1532">
        <v>44614</v>
      </c>
      <c r="Q2348" s="246" t="s">
        <v>6209</v>
      </c>
      <c r="R2348" s="246" t="s">
        <v>6206</v>
      </c>
      <c r="S2348" s="246"/>
      <c r="U2348" s="246" t="s">
        <v>5704</v>
      </c>
      <c r="V2348" s="241"/>
      <c r="W2348" s="85"/>
      <c r="X2348" s="261">
        <v>6</v>
      </c>
      <c r="Y2348" s="85"/>
      <c r="Z2348" s="241"/>
      <c r="AA2348" s="520">
        <v>0.02</v>
      </c>
      <c r="AB2348" s="520">
        <v>2200000</v>
      </c>
      <c r="AC2348" s="613" t="s">
        <v>6142</v>
      </c>
      <c r="AD2348" s="1483"/>
      <c r="AE2348" s="1483"/>
      <c r="AF2348" s="1483"/>
      <c r="AG2348" s="2128" t="s">
        <v>5619</v>
      </c>
      <c r="AH2348" s="246"/>
      <c r="AI2348" s="1537" t="s">
        <v>3030</v>
      </c>
      <c r="AJ2348" s="2133" t="s">
        <v>6204</v>
      </c>
      <c r="AK2348" s="246"/>
      <c r="AL2348" s="246"/>
      <c r="AM2348" s="246"/>
      <c r="AN2348" s="246"/>
      <c r="AO2348" s="1535"/>
      <c r="AP2348" s="246"/>
      <c r="AQ2348" s="1536"/>
      <c r="AR2348" s="247"/>
      <c r="AS2348" s="246"/>
      <c r="AT2348" s="246"/>
      <c r="AU2348" s="246"/>
    </row>
    <row r="2349" spans="1:47" s="617" customFormat="1" ht="16" x14ac:dyDescent="0.2">
      <c r="A2349" s="157"/>
      <c r="B2349" s="2152"/>
      <c r="C2349" s="2648"/>
      <c r="D2349" s="1995"/>
      <c r="E2349" s="246"/>
      <c r="F2349" s="1594" t="s">
        <v>4575</v>
      </c>
      <c r="G2349" s="85">
        <v>55201804</v>
      </c>
      <c r="H2349" s="612" t="s">
        <v>6213</v>
      </c>
      <c r="I2349" s="2497"/>
      <c r="J2349" s="2497"/>
      <c r="K2349" s="2497"/>
      <c r="L2349" s="2497"/>
      <c r="M2349" s="2497"/>
      <c r="N2349" s="612"/>
      <c r="O2349" s="246">
        <v>1699</v>
      </c>
      <c r="P2349" s="1532">
        <v>44614</v>
      </c>
      <c r="Q2349" s="246" t="s">
        <v>6210</v>
      </c>
      <c r="R2349" s="246" t="s">
        <v>6206</v>
      </c>
      <c r="S2349" s="246"/>
      <c r="U2349" s="246" t="s">
        <v>5704</v>
      </c>
      <c r="V2349" s="241"/>
      <c r="W2349" s="85"/>
      <c r="X2349" s="261">
        <v>6</v>
      </c>
      <c r="Y2349" s="85"/>
      <c r="Z2349" s="241"/>
      <c r="AA2349" s="520">
        <v>0.02</v>
      </c>
      <c r="AB2349" s="520">
        <v>2200000</v>
      </c>
      <c r="AC2349" s="613" t="s">
        <v>6142</v>
      </c>
      <c r="AD2349" s="1483"/>
      <c r="AE2349" s="1483"/>
      <c r="AF2349" s="1483"/>
      <c r="AG2349" s="2128" t="s">
        <v>5619</v>
      </c>
      <c r="AH2349" s="246"/>
      <c r="AI2349" s="1537" t="s">
        <v>3030</v>
      </c>
      <c r="AJ2349" s="2133" t="s">
        <v>6205</v>
      </c>
      <c r="AK2349" s="246"/>
      <c r="AL2349" s="246"/>
      <c r="AM2349" s="246"/>
      <c r="AN2349" s="246"/>
      <c r="AO2349" s="1535"/>
      <c r="AP2349" s="246"/>
      <c r="AQ2349" s="1536"/>
      <c r="AR2349" s="247"/>
      <c r="AS2349" s="246"/>
      <c r="AT2349" s="246"/>
      <c r="AU2349" s="246"/>
    </row>
    <row r="2350" spans="1:47" s="617" customFormat="1" ht="16" x14ac:dyDescent="0.2">
      <c r="A2350" s="157"/>
      <c r="B2350" s="2152"/>
      <c r="C2350" s="153"/>
      <c r="D2350" s="1995"/>
      <c r="E2350" s="246"/>
      <c r="F2350" s="1594" t="s">
        <v>4575</v>
      </c>
      <c r="G2350" s="85">
        <v>55216324</v>
      </c>
      <c r="H2350" s="612" t="s">
        <v>6220</v>
      </c>
      <c r="I2350" s="2497"/>
      <c r="J2350" s="2497"/>
      <c r="K2350" s="2497"/>
      <c r="L2350" s="2497"/>
      <c r="M2350" s="2497"/>
      <c r="N2350" s="612"/>
      <c r="O2350" s="246">
        <v>1701</v>
      </c>
      <c r="P2350" s="1532">
        <v>44614</v>
      </c>
      <c r="Q2350" s="246" t="s">
        <v>6219</v>
      </c>
      <c r="R2350" s="246" t="s">
        <v>6206</v>
      </c>
      <c r="S2350" s="246"/>
      <c r="U2350" s="246" t="s">
        <v>5704</v>
      </c>
      <c r="V2350" s="241"/>
      <c r="W2350" s="85"/>
      <c r="X2350" s="261">
        <v>6</v>
      </c>
      <c r="Y2350" s="85"/>
      <c r="Z2350" s="241"/>
      <c r="AA2350" s="520">
        <v>0.02</v>
      </c>
      <c r="AB2350" s="520">
        <v>2200000</v>
      </c>
      <c r="AC2350" s="613" t="s">
        <v>6142</v>
      </c>
      <c r="AD2350" s="1483"/>
      <c r="AE2350" s="1483"/>
      <c r="AF2350" s="1483"/>
      <c r="AG2350" s="2128" t="s">
        <v>5619</v>
      </c>
      <c r="AH2350" s="246"/>
      <c r="AI2350" s="1537" t="s">
        <v>3030</v>
      </c>
      <c r="AJ2350" s="2133" t="s">
        <v>6221</v>
      </c>
      <c r="AK2350" s="246"/>
      <c r="AL2350" s="246"/>
      <c r="AM2350" s="246"/>
      <c r="AN2350" s="246"/>
      <c r="AO2350" s="1535"/>
      <c r="AP2350" s="246"/>
      <c r="AQ2350" s="1536"/>
      <c r="AR2350" s="247"/>
      <c r="AS2350" s="246"/>
      <c r="AT2350" s="246"/>
      <c r="AU2350" s="246"/>
    </row>
    <row r="2352" spans="1:47" s="2163" customFormat="1" ht="15" customHeight="1" x14ac:dyDescent="0.2">
      <c r="A2352" s="2153"/>
      <c r="B2352" s="1941"/>
      <c r="C2352" s="2153"/>
      <c r="D2352" s="2155"/>
      <c r="E2352" s="1941" t="s">
        <v>6185</v>
      </c>
      <c r="F2352" s="2172" t="s">
        <v>6215</v>
      </c>
      <c r="G2352" s="1941">
        <v>55205160</v>
      </c>
      <c r="H2352" s="2141" t="s">
        <v>6217</v>
      </c>
      <c r="I2352" s="2141"/>
      <c r="J2352" s="2141"/>
      <c r="K2352" s="2141"/>
      <c r="L2352" s="2141"/>
      <c r="M2352" s="2141"/>
      <c r="N2352" s="2118"/>
      <c r="O2352" s="1941">
        <v>1700</v>
      </c>
      <c r="P2352" s="2156">
        <v>44614</v>
      </c>
      <c r="Q2352" s="1941" t="s">
        <v>6216</v>
      </c>
      <c r="R2352" s="1941" t="s">
        <v>6182</v>
      </c>
      <c r="S2352" s="1941" t="s">
        <v>309</v>
      </c>
      <c r="T2352" s="1941" t="s">
        <v>60</v>
      </c>
      <c r="U2352" s="1933" t="s">
        <v>1811</v>
      </c>
      <c r="V2352" s="1950" t="s">
        <v>4185</v>
      </c>
      <c r="W2352" s="2171" t="s">
        <v>6137</v>
      </c>
      <c r="X2352" s="1934">
        <v>3216</v>
      </c>
      <c r="Y2352" s="2165"/>
      <c r="Z2352" s="1940">
        <v>17</v>
      </c>
      <c r="AA2352" s="1943">
        <v>0.1</v>
      </c>
      <c r="AB2352" s="1933"/>
      <c r="AC2352" s="2158"/>
      <c r="AD2352" s="1934"/>
      <c r="AE2352" s="1934"/>
      <c r="AF2352" s="1934"/>
      <c r="AG2352" s="2116"/>
      <c r="AH2352" s="1945"/>
      <c r="AI2352" s="2159" t="s">
        <v>3030</v>
      </c>
      <c r="AJ2352" s="2160" t="s">
        <v>6218</v>
      </c>
      <c r="AK2352" s="1941"/>
      <c r="AL2352" s="1941"/>
      <c r="AM2352" s="1941"/>
      <c r="AN2352" s="1941"/>
      <c r="AO2352" s="2161"/>
      <c r="AP2352" s="1941"/>
      <c r="AQ2352" s="2162"/>
      <c r="AR2352" s="1940"/>
      <c r="AS2352" s="1941"/>
      <c r="AT2352" s="1941"/>
      <c r="AU2352" s="1941"/>
    </row>
    <row r="2354" spans="1:47" s="584" customFormat="1" ht="16" x14ac:dyDescent="0.2">
      <c r="A2354" s="144"/>
      <c r="B2354" s="2144"/>
      <c r="C2354" s="142"/>
      <c r="D2354" s="1990"/>
      <c r="E2354" s="486"/>
      <c r="F2354" s="1589" t="s">
        <v>4575</v>
      </c>
      <c r="G2354" s="138"/>
      <c r="H2354" s="579" t="s">
        <v>6223</v>
      </c>
      <c r="I2354" s="2496"/>
      <c r="J2354" s="2496"/>
      <c r="K2354" s="2496"/>
      <c r="L2354" s="2496"/>
      <c r="M2354" s="2496"/>
      <c r="N2354" s="579"/>
      <c r="O2354" s="486">
        <v>1702</v>
      </c>
      <c r="P2354" s="1472">
        <v>44614</v>
      </c>
      <c r="Q2354" s="486" t="s">
        <v>6222</v>
      </c>
      <c r="R2354" s="486" t="s">
        <v>6219</v>
      </c>
      <c r="S2354" s="486"/>
      <c r="U2354" s="486" t="s">
        <v>5704</v>
      </c>
      <c r="V2354" s="170"/>
      <c r="W2354" s="138"/>
      <c r="X2354" s="258">
        <v>6</v>
      </c>
      <c r="Y2354" s="138"/>
      <c r="Z2354" s="170"/>
      <c r="AA2354" s="485">
        <v>0.02</v>
      </c>
      <c r="AB2354" s="485">
        <v>2200000</v>
      </c>
      <c r="AC2354" s="580" t="s">
        <v>6142</v>
      </c>
      <c r="AD2354" s="1484"/>
      <c r="AE2354" s="1484"/>
      <c r="AF2354" s="1484"/>
      <c r="AG2354" s="2129" t="s">
        <v>5619</v>
      </c>
      <c r="AH2354" s="486"/>
      <c r="AI2354" s="1473" t="s">
        <v>3030</v>
      </c>
      <c r="AJ2354" s="2143" t="s">
        <v>6275</v>
      </c>
      <c r="AK2354" s="486"/>
      <c r="AL2354" s="486"/>
      <c r="AM2354" s="486"/>
      <c r="AN2354" s="486"/>
      <c r="AO2354" s="1474"/>
      <c r="AP2354" s="486"/>
      <c r="AQ2354" s="1475"/>
      <c r="AR2354" s="1274"/>
      <c r="AS2354" s="486"/>
      <c r="AT2354" s="486"/>
      <c r="AU2354" s="486"/>
    </row>
    <row r="2355" spans="1:47" s="617" customFormat="1" ht="16" x14ac:dyDescent="0.2">
      <c r="A2355" s="157"/>
      <c r="B2355" s="2152"/>
      <c r="C2355" s="2648" t="s">
        <v>6276</v>
      </c>
      <c r="D2355" s="1995"/>
      <c r="E2355" s="246"/>
      <c r="F2355" s="1594" t="s">
        <v>4575</v>
      </c>
      <c r="G2355" s="85">
        <v>55221812</v>
      </c>
      <c r="H2355" s="612" t="s">
        <v>6225</v>
      </c>
      <c r="I2355" s="2497"/>
      <c r="J2355" s="2497"/>
      <c r="K2355" s="2497"/>
      <c r="L2355" s="2497"/>
      <c r="M2355" s="2497"/>
      <c r="N2355" s="612"/>
      <c r="O2355" s="246">
        <v>1703</v>
      </c>
      <c r="P2355" s="1532">
        <v>44614</v>
      </c>
      <c r="Q2355" s="246" t="s">
        <v>6224</v>
      </c>
      <c r="R2355" s="246" t="s">
        <v>6222</v>
      </c>
      <c r="S2355" s="246"/>
      <c r="U2355" s="246" t="s">
        <v>5704</v>
      </c>
      <c r="V2355" s="241"/>
      <c r="W2355" s="85"/>
      <c r="X2355" s="261">
        <v>6</v>
      </c>
      <c r="Y2355" s="85"/>
      <c r="Z2355" s="241"/>
      <c r="AA2355" s="520">
        <v>0.02</v>
      </c>
      <c r="AB2355" s="520">
        <v>2200000</v>
      </c>
      <c r="AC2355" s="613" t="s">
        <v>6142</v>
      </c>
      <c r="AD2355" s="1483"/>
      <c r="AE2355" s="1483"/>
      <c r="AF2355" s="1483"/>
      <c r="AG2355" s="2128" t="s">
        <v>5619</v>
      </c>
      <c r="AH2355" s="246"/>
      <c r="AI2355" s="1537" t="s">
        <v>3030</v>
      </c>
      <c r="AJ2355" s="2173" t="s">
        <v>6226</v>
      </c>
      <c r="AK2355" s="246"/>
      <c r="AL2355" s="246"/>
      <c r="AM2355" s="246"/>
      <c r="AN2355" s="246"/>
      <c r="AO2355" s="1535"/>
      <c r="AP2355" s="246"/>
      <c r="AQ2355" s="1536"/>
      <c r="AR2355" s="247"/>
      <c r="AS2355" s="246"/>
      <c r="AT2355" s="246"/>
      <c r="AU2355" s="246"/>
    </row>
    <row r="2356" spans="1:47" s="617" customFormat="1" ht="16" x14ac:dyDescent="0.2">
      <c r="A2356" s="157"/>
      <c r="B2356" s="2152"/>
      <c r="C2356" s="2648"/>
      <c r="D2356" s="1995"/>
      <c r="E2356" s="246"/>
      <c r="F2356" s="1594" t="s">
        <v>4575</v>
      </c>
      <c r="G2356" s="85">
        <v>55221813</v>
      </c>
      <c r="H2356" s="612" t="s">
        <v>6259</v>
      </c>
      <c r="I2356" s="2497"/>
      <c r="J2356" s="2497"/>
      <c r="K2356" s="2497"/>
      <c r="L2356" s="2497"/>
      <c r="M2356" s="2497"/>
      <c r="N2356" s="612"/>
      <c r="O2356" s="246">
        <f>O2355+1</f>
        <v>1704</v>
      </c>
      <c r="P2356" s="1532">
        <v>44614</v>
      </c>
      <c r="Q2356" s="246" t="s">
        <v>6243</v>
      </c>
      <c r="R2356" s="246" t="s">
        <v>6222</v>
      </c>
      <c r="S2356" s="246"/>
      <c r="U2356" s="246" t="s">
        <v>5704</v>
      </c>
      <c r="V2356" s="241"/>
      <c r="W2356" s="85"/>
      <c r="X2356" s="261">
        <v>6</v>
      </c>
      <c r="Y2356" s="85"/>
      <c r="Z2356" s="241"/>
      <c r="AA2356" s="520">
        <v>0.02</v>
      </c>
      <c r="AB2356" s="520">
        <v>2200000</v>
      </c>
      <c r="AC2356" s="613" t="s">
        <v>6142</v>
      </c>
      <c r="AD2356" s="1483"/>
      <c r="AE2356" s="1483"/>
      <c r="AF2356" s="1483"/>
      <c r="AG2356" s="2128" t="s">
        <v>5619</v>
      </c>
      <c r="AH2356" s="246"/>
      <c r="AI2356" s="1537" t="s">
        <v>3030</v>
      </c>
      <c r="AJ2356" s="2173" t="s">
        <v>6227</v>
      </c>
      <c r="AK2356" s="246"/>
      <c r="AL2356" s="246"/>
      <c r="AM2356" s="246"/>
      <c r="AN2356" s="246"/>
      <c r="AO2356" s="1535"/>
      <c r="AP2356" s="246"/>
      <c r="AQ2356" s="1536"/>
      <c r="AR2356" s="247"/>
      <c r="AS2356" s="246"/>
      <c r="AT2356" s="246"/>
      <c r="AU2356" s="246"/>
    </row>
    <row r="2357" spans="1:47" s="617" customFormat="1" ht="16" x14ac:dyDescent="0.2">
      <c r="A2357" s="157"/>
      <c r="B2357" s="2152"/>
      <c r="C2357" s="2648"/>
      <c r="D2357" s="1995"/>
      <c r="E2357" s="246"/>
      <c r="F2357" s="1594" t="s">
        <v>4575</v>
      </c>
      <c r="G2357" s="85">
        <v>55221817</v>
      </c>
      <c r="H2357" s="612" t="s">
        <v>6260</v>
      </c>
      <c r="I2357" s="2497"/>
      <c r="J2357" s="2497"/>
      <c r="K2357" s="2497"/>
      <c r="L2357" s="2497"/>
      <c r="M2357" s="2497"/>
      <c r="N2357" s="612"/>
      <c r="O2357" s="246">
        <f t="shared" ref="O2357:O2371" si="11">O2356+1</f>
        <v>1705</v>
      </c>
      <c r="P2357" s="1532">
        <v>44614</v>
      </c>
      <c r="Q2357" s="246" t="s">
        <v>6244</v>
      </c>
      <c r="R2357" s="246" t="s">
        <v>6222</v>
      </c>
      <c r="S2357" s="246"/>
      <c r="U2357" s="246" t="s">
        <v>5704</v>
      </c>
      <c r="V2357" s="241"/>
      <c r="W2357" s="85"/>
      <c r="X2357" s="261">
        <v>6</v>
      </c>
      <c r="Y2357" s="85"/>
      <c r="Z2357" s="241"/>
      <c r="AA2357" s="520">
        <v>0.02</v>
      </c>
      <c r="AB2357" s="520">
        <v>2200000</v>
      </c>
      <c r="AC2357" s="613" t="s">
        <v>6142</v>
      </c>
      <c r="AD2357" s="1483"/>
      <c r="AE2357" s="1483"/>
      <c r="AF2357" s="1483"/>
      <c r="AG2357" s="2128" t="s">
        <v>5619</v>
      </c>
      <c r="AH2357" s="246"/>
      <c r="AI2357" s="1537" t="s">
        <v>3030</v>
      </c>
      <c r="AJ2357" s="2173" t="s">
        <v>6228</v>
      </c>
      <c r="AK2357" s="246"/>
      <c r="AL2357" s="246"/>
      <c r="AM2357" s="246"/>
      <c r="AN2357" s="246"/>
      <c r="AO2357" s="1535"/>
      <c r="AP2357" s="246"/>
      <c r="AQ2357" s="1536"/>
      <c r="AR2357" s="247"/>
      <c r="AS2357" s="246"/>
      <c r="AT2357" s="246"/>
      <c r="AU2357" s="246"/>
    </row>
    <row r="2358" spans="1:47" s="617" customFormat="1" ht="16" x14ac:dyDescent="0.2">
      <c r="A2358" s="157"/>
      <c r="B2358" s="2152"/>
      <c r="C2358" s="2648"/>
      <c r="D2358" s="1995"/>
      <c r="E2358" s="246"/>
      <c r="F2358" s="1594" t="s">
        <v>4575</v>
      </c>
      <c r="G2358" s="85">
        <v>55221821</v>
      </c>
      <c r="H2358" s="612" t="s">
        <v>6261</v>
      </c>
      <c r="I2358" s="2497"/>
      <c r="J2358" s="2497"/>
      <c r="K2358" s="2497"/>
      <c r="L2358" s="2497"/>
      <c r="M2358" s="2497"/>
      <c r="N2358" s="612"/>
      <c r="O2358" s="246">
        <f t="shared" si="11"/>
        <v>1706</v>
      </c>
      <c r="P2358" s="1532">
        <v>44614</v>
      </c>
      <c r="Q2358" s="246" t="s">
        <v>6245</v>
      </c>
      <c r="R2358" s="246" t="s">
        <v>6222</v>
      </c>
      <c r="S2358" s="246"/>
      <c r="U2358" s="246" t="s">
        <v>5704</v>
      </c>
      <c r="V2358" s="241"/>
      <c r="W2358" s="85"/>
      <c r="X2358" s="261">
        <v>6</v>
      </c>
      <c r="Y2358" s="85"/>
      <c r="Z2358" s="241"/>
      <c r="AA2358" s="520">
        <v>0.02</v>
      </c>
      <c r="AB2358" s="520">
        <v>2200000</v>
      </c>
      <c r="AC2358" s="613" t="s">
        <v>6142</v>
      </c>
      <c r="AD2358" s="1483"/>
      <c r="AE2358" s="1483"/>
      <c r="AF2358" s="1483"/>
      <c r="AG2358" s="2128" t="s">
        <v>5619</v>
      </c>
      <c r="AH2358" s="246"/>
      <c r="AI2358" s="1537" t="s">
        <v>3030</v>
      </c>
      <c r="AJ2358" s="2173" t="s">
        <v>6229</v>
      </c>
      <c r="AK2358" s="246"/>
      <c r="AL2358" s="246"/>
      <c r="AM2358" s="246"/>
      <c r="AN2358" s="246"/>
      <c r="AO2358" s="1535"/>
      <c r="AP2358" s="246"/>
      <c r="AQ2358" s="1536"/>
      <c r="AR2358" s="247"/>
      <c r="AS2358" s="246"/>
      <c r="AT2358" s="246"/>
      <c r="AU2358" s="246"/>
    </row>
    <row r="2359" spans="1:47" s="617" customFormat="1" ht="16" x14ac:dyDescent="0.2">
      <c r="A2359" s="157"/>
      <c r="B2359" s="2152"/>
      <c r="C2359" s="2648"/>
      <c r="D2359" s="1995"/>
      <c r="E2359" s="246"/>
      <c r="F2359" s="1594" t="s">
        <v>4575</v>
      </c>
      <c r="G2359" s="85">
        <v>55221823</v>
      </c>
      <c r="H2359" s="612" t="s">
        <v>6262</v>
      </c>
      <c r="I2359" s="2497"/>
      <c r="J2359" s="2497"/>
      <c r="K2359" s="2497"/>
      <c r="L2359" s="2497"/>
      <c r="M2359" s="2497"/>
      <c r="N2359" s="612"/>
      <c r="O2359" s="246">
        <f t="shared" si="11"/>
        <v>1707</v>
      </c>
      <c r="P2359" s="1532">
        <v>44614</v>
      </c>
      <c r="Q2359" s="246" t="s">
        <v>6246</v>
      </c>
      <c r="R2359" s="246" t="s">
        <v>6222</v>
      </c>
      <c r="S2359" s="246"/>
      <c r="U2359" s="246" t="s">
        <v>5704</v>
      </c>
      <c r="V2359" s="241"/>
      <c r="W2359" s="85"/>
      <c r="X2359" s="261">
        <v>6</v>
      </c>
      <c r="Y2359" s="85"/>
      <c r="Z2359" s="241"/>
      <c r="AA2359" s="520">
        <v>0.02</v>
      </c>
      <c r="AB2359" s="520">
        <v>2200000</v>
      </c>
      <c r="AC2359" s="613" t="s">
        <v>6142</v>
      </c>
      <c r="AD2359" s="1483"/>
      <c r="AE2359" s="1483"/>
      <c r="AF2359" s="1483"/>
      <c r="AG2359" s="2128" t="s">
        <v>5619</v>
      </c>
      <c r="AH2359" s="246"/>
      <c r="AI2359" s="1537" t="s">
        <v>3030</v>
      </c>
      <c r="AJ2359" s="2173" t="s">
        <v>6230</v>
      </c>
      <c r="AK2359" s="246"/>
      <c r="AL2359" s="246"/>
      <c r="AM2359" s="246"/>
      <c r="AN2359" s="246"/>
      <c r="AO2359" s="1535"/>
      <c r="AP2359" s="246"/>
      <c r="AQ2359" s="1536"/>
      <c r="AR2359" s="247"/>
      <c r="AS2359" s="246"/>
      <c r="AT2359" s="246"/>
      <c r="AU2359" s="246"/>
    </row>
    <row r="2360" spans="1:47" s="617" customFormat="1" ht="16" x14ac:dyDescent="0.2">
      <c r="A2360" s="157"/>
      <c r="B2360" s="2152"/>
      <c r="C2360" s="2648"/>
      <c r="D2360" s="1995"/>
      <c r="E2360" s="246"/>
      <c r="F2360" s="1594" t="s">
        <v>4575</v>
      </c>
      <c r="G2360" s="85">
        <v>55221825</v>
      </c>
      <c r="H2360" s="612" t="s">
        <v>6263</v>
      </c>
      <c r="I2360" s="2497"/>
      <c r="J2360" s="2497"/>
      <c r="K2360" s="2497"/>
      <c r="L2360" s="2497"/>
      <c r="M2360" s="2497"/>
      <c r="N2360" s="612"/>
      <c r="O2360" s="246">
        <f t="shared" si="11"/>
        <v>1708</v>
      </c>
      <c r="P2360" s="1532">
        <v>44614</v>
      </c>
      <c r="Q2360" s="246" t="s">
        <v>6247</v>
      </c>
      <c r="R2360" s="246" t="s">
        <v>6222</v>
      </c>
      <c r="S2360" s="246"/>
      <c r="U2360" s="246" t="s">
        <v>5704</v>
      </c>
      <c r="V2360" s="241"/>
      <c r="W2360" s="85"/>
      <c r="X2360" s="261">
        <v>6</v>
      </c>
      <c r="Y2360" s="85"/>
      <c r="Z2360" s="241"/>
      <c r="AA2360" s="520">
        <v>0.02</v>
      </c>
      <c r="AB2360" s="520">
        <v>2200000</v>
      </c>
      <c r="AC2360" s="613" t="s">
        <v>6142</v>
      </c>
      <c r="AD2360" s="1483"/>
      <c r="AE2360" s="1483"/>
      <c r="AF2360" s="1483"/>
      <c r="AG2360" s="2128" t="s">
        <v>5619</v>
      </c>
      <c r="AH2360" s="246"/>
      <c r="AI2360" s="1537" t="s">
        <v>3030</v>
      </c>
      <c r="AJ2360" s="2173" t="s">
        <v>6231</v>
      </c>
      <c r="AK2360" s="246"/>
      <c r="AL2360" s="246"/>
      <c r="AM2360" s="246"/>
      <c r="AN2360" s="246"/>
      <c r="AO2360" s="1535"/>
      <c r="AP2360" s="246"/>
      <c r="AQ2360" s="1536"/>
      <c r="AR2360" s="247"/>
      <c r="AS2360" s="246"/>
      <c r="AT2360" s="246"/>
      <c r="AU2360" s="246"/>
    </row>
    <row r="2361" spans="1:47" s="617" customFormat="1" ht="16" x14ac:dyDescent="0.2">
      <c r="A2361" s="157"/>
      <c r="B2361" s="2152"/>
      <c r="C2361" s="2648"/>
      <c r="D2361" s="1995"/>
      <c r="E2361" s="246"/>
      <c r="F2361" s="1594" t="s">
        <v>4575</v>
      </c>
      <c r="G2361" s="85">
        <v>55221826</v>
      </c>
      <c r="H2361" s="612" t="s">
        <v>6264</v>
      </c>
      <c r="I2361" s="2497"/>
      <c r="J2361" s="2497"/>
      <c r="K2361" s="2497"/>
      <c r="L2361" s="2497"/>
      <c r="M2361" s="2497"/>
      <c r="N2361" s="612"/>
      <c r="O2361" s="246">
        <f t="shared" si="11"/>
        <v>1709</v>
      </c>
      <c r="P2361" s="1532">
        <v>44614</v>
      </c>
      <c r="Q2361" s="246" t="s">
        <v>6248</v>
      </c>
      <c r="R2361" s="246" t="s">
        <v>6222</v>
      </c>
      <c r="S2361" s="246"/>
      <c r="U2361" s="246" t="s">
        <v>5704</v>
      </c>
      <c r="V2361" s="241"/>
      <c r="W2361" s="85"/>
      <c r="X2361" s="261">
        <v>6</v>
      </c>
      <c r="Y2361" s="85"/>
      <c r="Z2361" s="241"/>
      <c r="AA2361" s="520">
        <v>0.02</v>
      </c>
      <c r="AB2361" s="520">
        <v>2200000</v>
      </c>
      <c r="AC2361" s="613" t="s">
        <v>6142</v>
      </c>
      <c r="AD2361" s="1483"/>
      <c r="AE2361" s="1483"/>
      <c r="AF2361" s="1483"/>
      <c r="AG2361" s="2128" t="s">
        <v>5619</v>
      </c>
      <c r="AH2361" s="246"/>
      <c r="AI2361" s="1537" t="s">
        <v>3030</v>
      </c>
      <c r="AJ2361" s="2173" t="s">
        <v>6232</v>
      </c>
      <c r="AK2361" s="246"/>
      <c r="AL2361" s="246"/>
      <c r="AM2361" s="246"/>
      <c r="AN2361" s="246"/>
      <c r="AO2361" s="1535"/>
      <c r="AP2361" s="246"/>
      <c r="AQ2361" s="1536"/>
      <c r="AR2361" s="247"/>
      <c r="AS2361" s="246"/>
      <c r="AT2361" s="246"/>
      <c r="AU2361" s="246"/>
    </row>
    <row r="2362" spans="1:47" s="617" customFormat="1" ht="16" x14ac:dyDescent="0.2">
      <c r="A2362" s="157"/>
      <c r="B2362" s="2152"/>
      <c r="C2362" s="2648"/>
      <c r="D2362" s="1995"/>
      <c r="E2362" s="246"/>
      <c r="F2362" s="1594" t="s">
        <v>4575</v>
      </c>
      <c r="G2362" s="85">
        <v>55221828</v>
      </c>
      <c r="H2362" s="612" t="s">
        <v>6265</v>
      </c>
      <c r="I2362" s="2497"/>
      <c r="J2362" s="2497"/>
      <c r="K2362" s="2497"/>
      <c r="L2362" s="2497"/>
      <c r="M2362" s="2497"/>
      <c r="N2362" s="612"/>
      <c r="O2362" s="246">
        <f t="shared" si="11"/>
        <v>1710</v>
      </c>
      <c r="P2362" s="1532">
        <v>44614</v>
      </c>
      <c r="Q2362" s="246" t="s">
        <v>6249</v>
      </c>
      <c r="R2362" s="246" t="s">
        <v>6222</v>
      </c>
      <c r="S2362" s="246"/>
      <c r="U2362" s="246" t="s">
        <v>5704</v>
      </c>
      <c r="V2362" s="241"/>
      <c r="W2362" s="85"/>
      <c r="X2362" s="261">
        <v>6</v>
      </c>
      <c r="Y2362" s="85"/>
      <c r="Z2362" s="241"/>
      <c r="AA2362" s="520">
        <v>0.02</v>
      </c>
      <c r="AB2362" s="520">
        <v>2200000</v>
      </c>
      <c r="AC2362" s="613" t="s">
        <v>6142</v>
      </c>
      <c r="AD2362" s="1483"/>
      <c r="AE2362" s="1483"/>
      <c r="AF2362" s="1483"/>
      <c r="AG2362" s="2128" t="s">
        <v>5619</v>
      </c>
      <c r="AH2362" s="246"/>
      <c r="AI2362" s="1537" t="s">
        <v>3030</v>
      </c>
      <c r="AJ2362" s="2173" t="s">
        <v>6233</v>
      </c>
      <c r="AK2362" s="246"/>
      <c r="AL2362" s="246"/>
      <c r="AM2362" s="246"/>
      <c r="AN2362" s="246"/>
      <c r="AO2362" s="1535"/>
      <c r="AP2362" s="246"/>
      <c r="AQ2362" s="1536"/>
      <c r="AR2362" s="247"/>
      <c r="AS2362" s="246"/>
      <c r="AT2362" s="246"/>
      <c r="AU2362" s="246"/>
    </row>
    <row r="2363" spans="1:47" s="617" customFormat="1" ht="16" x14ac:dyDescent="0.2">
      <c r="A2363" s="157"/>
      <c r="B2363" s="2152"/>
      <c r="C2363" s="2648"/>
      <c r="D2363" s="1995"/>
      <c r="E2363" s="246"/>
      <c r="F2363" s="1594" t="s">
        <v>4575</v>
      </c>
      <c r="G2363" s="85">
        <v>55221830</v>
      </c>
      <c r="H2363" s="612" t="s">
        <v>6266</v>
      </c>
      <c r="I2363" s="2497"/>
      <c r="J2363" s="2497"/>
      <c r="K2363" s="2497"/>
      <c r="L2363" s="2497"/>
      <c r="M2363" s="2497"/>
      <c r="N2363" s="612"/>
      <c r="O2363" s="246">
        <f t="shared" si="11"/>
        <v>1711</v>
      </c>
      <c r="P2363" s="1532">
        <v>44614</v>
      </c>
      <c r="Q2363" s="246" t="s">
        <v>6250</v>
      </c>
      <c r="R2363" s="246" t="s">
        <v>6222</v>
      </c>
      <c r="S2363" s="246"/>
      <c r="U2363" s="246" t="s">
        <v>5704</v>
      </c>
      <c r="V2363" s="241"/>
      <c r="W2363" s="85"/>
      <c r="X2363" s="261">
        <v>6</v>
      </c>
      <c r="Y2363" s="85"/>
      <c r="Z2363" s="241"/>
      <c r="AA2363" s="520">
        <v>0.02</v>
      </c>
      <c r="AB2363" s="520">
        <v>2200000</v>
      </c>
      <c r="AC2363" s="613" t="s">
        <v>6142</v>
      </c>
      <c r="AD2363" s="1483"/>
      <c r="AE2363" s="1483"/>
      <c r="AF2363" s="1483"/>
      <c r="AG2363" s="2128" t="s">
        <v>5619</v>
      </c>
      <c r="AH2363" s="246"/>
      <c r="AI2363" s="1537" t="s">
        <v>3030</v>
      </c>
      <c r="AJ2363" s="2173" t="s">
        <v>6234</v>
      </c>
      <c r="AK2363" s="246"/>
      <c r="AL2363" s="246"/>
      <c r="AM2363" s="246"/>
      <c r="AN2363" s="246"/>
      <c r="AO2363" s="1535"/>
      <c r="AP2363" s="246"/>
      <c r="AQ2363" s="1536"/>
      <c r="AR2363" s="247"/>
      <c r="AS2363" s="246"/>
      <c r="AT2363" s="246"/>
      <c r="AU2363" s="246"/>
    </row>
    <row r="2364" spans="1:47" s="617" customFormat="1" ht="16" x14ac:dyDescent="0.2">
      <c r="A2364" s="157"/>
      <c r="B2364" s="2152"/>
      <c r="C2364" s="2648"/>
      <c r="D2364" s="1995"/>
      <c r="E2364" s="246"/>
      <c r="F2364" s="1594" t="s">
        <v>4575</v>
      </c>
      <c r="G2364" s="85">
        <v>55221833</v>
      </c>
      <c r="H2364" s="612" t="s">
        <v>6267</v>
      </c>
      <c r="I2364" s="2497"/>
      <c r="J2364" s="2497"/>
      <c r="K2364" s="2497"/>
      <c r="L2364" s="2497"/>
      <c r="M2364" s="2497"/>
      <c r="N2364" s="612"/>
      <c r="O2364" s="246">
        <f t="shared" si="11"/>
        <v>1712</v>
      </c>
      <c r="P2364" s="1532">
        <v>44614</v>
      </c>
      <c r="Q2364" s="246" t="s">
        <v>6251</v>
      </c>
      <c r="R2364" s="246" t="s">
        <v>6222</v>
      </c>
      <c r="S2364" s="246"/>
      <c r="U2364" s="246" t="s">
        <v>5704</v>
      </c>
      <c r="V2364" s="241"/>
      <c r="W2364" s="85"/>
      <c r="X2364" s="261">
        <v>6</v>
      </c>
      <c r="Y2364" s="85"/>
      <c r="Z2364" s="241"/>
      <c r="AA2364" s="520">
        <v>0.02</v>
      </c>
      <c r="AB2364" s="520">
        <v>2200000</v>
      </c>
      <c r="AC2364" s="613" t="s">
        <v>6142</v>
      </c>
      <c r="AD2364" s="1483"/>
      <c r="AE2364" s="1483"/>
      <c r="AF2364" s="1483"/>
      <c r="AG2364" s="2128" t="s">
        <v>5619</v>
      </c>
      <c r="AH2364" s="246"/>
      <c r="AI2364" s="1537" t="s">
        <v>3030</v>
      </c>
      <c r="AJ2364" s="2173" t="s">
        <v>6235</v>
      </c>
      <c r="AK2364" s="246"/>
      <c r="AL2364" s="246"/>
      <c r="AM2364" s="246"/>
      <c r="AN2364" s="246"/>
      <c r="AO2364" s="1535"/>
      <c r="AP2364" s="246"/>
      <c r="AQ2364" s="1536"/>
      <c r="AR2364" s="247"/>
      <c r="AS2364" s="246"/>
      <c r="AT2364" s="246"/>
      <c r="AU2364" s="246"/>
    </row>
    <row r="2365" spans="1:47" s="617" customFormat="1" ht="16" x14ac:dyDescent="0.2">
      <c r="A2365" s="157"/>
      <c r="B2365" s="2152"/>
      <c r="C2365" s="2648"/>
      <c r="D2365" s="1995"/>
      <c r="E2365" s="246"/>
      <c r="F2365" s="1594" t="s">
        <v>4575</v>
      </c>
      <c r="G2365" s="85">
        <v>55221834</v>
      </c>
      <c r="H2365" s="612" t="s">
        <v>6268</v>
      </c>
      <c r="I2365" s="2497"/>
      <c r="J2365" s="2497"/>
      <c r="K2365" s="2497"/>
      <c r="L2365" s="2497"/>
      <c r="M2365" s="2497"/>
      <c r="N2365" s="612"/>
      <c r="O2365" s="246">
        <f t="shared" si="11"/>
        <v>1713</v>
      </c>
      <c r="P2365" s="1532">
        <v>44614</v>
      </c>
      <c r="Q2365" s="246" t="s">
        <v>6252</v>
      </c>
      <c r="R2365" s="246" t="s">
        <v>6222</v>
      </c>
      <c r="S2365" s="246"/>
      <c r="U2365" s="246" t="s">
        <v>5704</v>
      </c>
      <c r="V2365" s="241"/>
      <c r="W2365" s="85"/>
      <c r="X2365" s="261">
        <v>6</v>
      </c>
      <c r="Y2365" s="85"/>
      <c r="Z2365" s="241"/>
      <c r="AA2365" s="520">
        <v>0.02</v>
      </c>
      <c r="AB2365" s="520">
        <v>2200000</v>
      </c>
      <c r="AC2365" s="613" t="s">
        <v>6142</v>
      </c>
      <c r="AD2365" s="1483"/>
      <c r="AE2365" s="1483"/>
      <c r="AF2365" s="1483"/>
      <c r="AG2365" s="2128" t="s">
        <v>5619</v>
      </c>
      <c r="AH2365" s="246"/>
      <c r="AI2365" s="1537" t="s">
        <v>3030</v>
      </c>
      <c r="AJ2365" s="2173" t="s">
        <v>6236</v>
      </c>
      <c r="AK2365" s="246"/>
      <c r="AL2365" s="246"/>
      <c r="AM2365" s="246"/>
      <c r="AN2365" s="246"/>
      <c r="AO2365" s="1535"/>
      <c r="AP2365" s="246"/>
      <c r="AQ2365" s="1536"/>
      <c r="AR2365" s="247"/>
      <c r="AS2365" s="246"/>
      <c r="AT2365" s="246"/>
      <c r="AU2365" s="246"/>
    </row>
    <row r="2366" spans="1:47" s="617" customFormat="1" ht="16" x14ac:dyDescent="0.2">
      <c r="A2366" s="157"/>
      <c r="B2366" s="2152"/>
      <c r="C2366" s="2648"/>
      <c r="D2366" s="1995"/>
      <c r="E2366" s="246"/>
      <c r="F2366" s="1594" t="s">
        <v>4575</v>
      </c>
      <c r="G2366" s="85">
        <v>55221835</v>
      </c>
      <c r="H2366" s="612" t="s">
        <v>6269</v>
      </c>
      <c r="I2366" s="2497"/>
      <c r="J2366" s="2497"/>
      <c r="K2366" s="2497"/>
      <c r="L2366" s="2497"/>
      <c r="M2366" s="2497"/>
      <c r="N2366" s="612"/>
      <c r="O2366" s="246">
        <f t="shared" si="11"/>
        <v>1714</v>
      </c>
      <c r="P2366" s="1532">
        <v>44614</v>
      </c>
      <c r="Q2366" s="246" t="s">
        <v>6253</v>
      </c>
      <c r="R2366" s="246" t="s">
        <v>6222</v>
      </c>
      <c r="S2366" s="246"/>
      <c r="U2366" s="246" t="s">
        <v>5704</v>
      </c>
      <c r="V2366" s="241"/>
      <c r="W2366" s="85"/>
      <c r="X2366" s="261">
        <v>6</v>
      </c>
      <c r="Y2366" s="85"/>
      <c r="Z2366" s="241"/>
      <c r="AA2366" s="520">
        <v>0.02</v>
      </c>
      <c r="AB2366" s="520">
        <v>2200000</v>
      </c>
      <c r="AC2366" s="613" t="s">
        <v>6142</v>
      </c>
      <c r="AD2366" s="1483"/>
      <c r="AE2366" s="1483"/>
      <c r="AF2366" s="1483"/>
      <c r="AG2366" s="2128" t="s">
        <v>5619</v>
      </c>
      <c r="AH2366" s="246"/>
      <c r="AI2366" s="1537" t="s">
        <v>3030</v>
      </c>
      <c r="AJ2366" s="2173" t="s">
        <v>6237</v>
      </c>
      <c r="AK2366" s="246"/>
      <c r="AL2366" s="246"/>
      <c r="AM2366" s="246"/>
      <c r="AN2366" s="246"/>
      <c r="AO2366" s="1535"/>
      <c r="AP2366" s="246"/>
      <c r="AQ2366" s="1536"/>
      <c r="AR2366" s="247"/>
      <c r="AS2366" s="246"/>
      <c r="AT2366" s="246"/>
      <c r="AU2366" s="246"/>
    </row>
    <row r="2367" spans="1:47" s="617" customFormat="1" ht="16" x14ac:dyDescent="0.2">
      <c r="A2367" s="157"/>
      <c r="B2367" s="2152"/>
      <c r="C2367" s="2648"/>
      <c r="D2367" s="1995"/>
      <c r="E2367" s="246"/>
      <c r="F2367" s="1594" t="s">
        <v>4575</v>
      </c>
      <c r="G2367" s="85">
        <v>55221836</v>
      </c>
      <c r="H2367" s="612" t="s">
        <v>6270</v>
      </c>
      <c r="I2367" s="2497"/>
      <c r="J2367" s="2497"/>
      <c r="K2367" s="2497"/>
      <c r="L2367" s="2497"/>
      <c r="M2367" s="2497"/>
      <c r="N2367" s="612"/>
      <c r="O2367" s="246">
        <f t="shared" si="11"/>
        <v>1715</v>
      </c>
      <c r="P2367" s="1532">
        <v>44614</v>
      </c>
      <c r="Q2367" s="246" t="s">
        <v>6254</v>
      </c>
      <c r="R2367" s="246" t="s">
        <v>6222</v>
      </c>
      <c r="S2367" s="246"/>
      <c r="U2367" s="246" t="s">
        <v>5704</v>
      </c>
      <c r="V2367" s="241"/>
      <c r="W2367" s="85"/>
      <c r="X2367" s="261">
        <v>6</v>
      </c>
      <c r="Y2367" s="85"/>
      <c r="Z2367" s="241"/>
      <c r="AA2367" s="520">
        <v>0.02</v>
      </c>
      <c r="AB2367" s="520">
        <v>2200000</v>
      </c>
      <c r="AC2367" s="613" t="s">
        <v>6142</v>
      </c>
      <c r="AD2367" s="1483"/>
      <c r="AE2367" s="1483"/>
      <c r="AF2367" s="1483"/>
      <c r="AG2367" s="2128" t="s">
        <v>5619</v>
      </c>
      <c r="AH2367" s="246"/>
      <c r="AI2367" s="1537" t="s">
        <v>3030</v>
      </c>
      <c r="AJ2367" s="2173" t="s">
        <v>6238</v>
      </c>
      <c r="AK2367" s="246"/>
      <c r="AL2367" s="246"/>
      <c r="AM2367" s="246"/>
      <c r="AN2367" s="246"/>
      <c r="AO2367" s="1535"/>
      <c r="AP2367" s="246"/>
      <c r="AQ2367" s="1536"/>
      <c r="AR2367" s="247"/>
      <c r="AS2367" s="246"/>
      <c r="AT2367" s="246"/>
      <c r="AU2367" s="246"/>
    </row>
    <row r="2368" spans="1:47" s="617" customFormat="1" ht="16" x14ac:dyDescent="0.2">
      <c r="A2368" s="157"/>
      <c r="B2368" s="2152"/>
      <c r="C2368" s="2648"/>
      <c r="D2368" s="1995"/>
      <c r="E2368" s="246"/>
      <c r="F2368" s="1594" t="s">
        <v>4575</v>
      </c>
      <c r="G2368" s="85">
        <v>55221837</v>
      </c>
      <c r="H2368" s="612" t="s">
        <v>6271</v>
      </c>
      <c r="I2368" s="2497"/>
      <c r="J2368" s="2497"/>
      <c r="K2368" s="2497"/>
      <c r="L2368" s="2497"/>
      <c r="M2368" s="2497"/>
      <c r="N2368" s="612"/>
      <c r="O2368" s="246">
        <f t="shared" si="11"/>
        <v>1716</v>
      </c>
      <c r="P2368" s="1532">
        <v>44614</v>
      </c>
      <c r="Q2368" s="246" t="s">
        <v>6255</v>
      </c>
      <c r="R2368" s="246" t="s">
        <v>6222</v>
      </c>
      <c r="S2368" s="246"/>
      <c r="U2368" s="246" t="s">
        <v>5704</v>
      </c>
      <c r="V2368" s="241"/>
      <c r="W2368" s="85"/>
      <c r="X2368" s="261">
        <v>6</v>
      </c>
      <c r="Y2368" s="85"/>
      <c r="Z2368" s="241"/>
      <c r="AA2368" s="520">
        <v>0.02</v>
      </c>
      <c r="AB2368" s="520">
        <v>2200000</v>
      </c>
      <c r="AC2368" s="613" t="s">
        <v>6142</v>
      </c>
      <c r="AD2368" s="1483"/>
      <c r="AE2368" s="1483"/>
      <c r="AF2368" s="1483"/>
      <c r="AG2368" s="2128" t="s">
        <v>5619</v>
      </c>
      <c r="AH2368" s="246"/>
      <c r="AI2368" s="1537" t="s">
        <v>3030</v>
      </c>
      <c r="AJ2368" s="2173" t="s">
        <v>6239</v>
      </c>
      <c r="AK2368" s="246"/>
      <c r="AL2368" s="246"/>
      <c r="AM2368" s="246"/>
      <c r="AN2368" s="246"/>
      <c r="AO2368" s="1535"/>
      <c r="AP2368" s="246"/>
      <c r="AQ2368" s="1536"/>
      <c r="AR2368" s="247"/>
      <c r="AS2368" s="246"/>
      <c r="AT2368" s="246"/>
      <c r="AU2368" s="246"/>
    </row>
    <row r="2369" spans="1:47" s="617" customFormat="1" ht="16" x14ac:dyDescent="0.2">
      <c r="A2369" s="157"/>
      <c r="B2369" s="2152"/>
      <c r="C2369" s="2648"/>
      <c r="D2369" s="1995"/>
      <c r="E2369" s="246"/>
      <c r="F2369" s="1594" t="s">
        <v>4575</v>
      </c>
      <c r="G2369" s="85">
        <v>55221839</v>
      </c>
      <c r="H2369" s="612" t="s">
        <v>6272</v>
      </c>
      <c r="I2369" s="2497"/>
      <c r="J2369" s="2497"/>
      <c r="K2369" s="2497"/>
      <c r="L2369" s="2497"/>
      <c r="M2369" s="2497"/>
      <c r="N2369" s="612"/>
      <c r="O2369" s="246">
        <f t="shared" si="11"/>
        <v>1717</v>
      </c>
      <c r="P2369" s="1532">
        <v>44614</v>
      </c>
      <c r="Q2369" s="246" t="s">
        <v>6256</v>
      </c>
      <c r="R2369" s="246" t="s">
        <v>6222</v>
      </c>
      <c r="S2369" s="246"/>
      <c r="U2369" s="246" t="s">
        <v>5704</v>
      </c>
      <c r="V2369" s="241"/>
      <c r="W2369" s="85"/>
      <c r="X2369" s="261">
        <v>6</v>
      </c>
      <c r="Y2369" s="85"/>
      <c r="Z2369" s="241"/>
      <c r="AA2369" s="520">
        <v>0.02</v>
      </c>
      <c r="AB2369" s="520">
        <v>2200000</v>
      </c>
      <c r="AC2369" s="613" t="s">
        <v>6142</v>
      </c>
      <c r="AD2369" s="1483"/>
      <c r="AE2369" s="1483"/>
      <c r="AF2369" s="1483"/>
      <c r="AG2369" s="2128" t="s">
        <v>5619</v>
      </c>
      <c r="AH2369" s="246"/>
      <c r="AI2369" s="1537" t="s">
        <v>3030</v>
      </c>
      <c r="AJ2369" s="2173" t="s">
        <v>6240</v>
      </c>
      <c r="AK2369" s="246"/>
      <c r="AL2369" s="246"/>
      <c r="AM2369" s="246"/>
      <c r="AN2369" s="246"/>
      <c r="AO2369" s="1535"/>
      <c r="AP2369" s="246"/>
      <c r="AQ2369" s="1536"/>
      <c r="AR2369" s="247"/>
      <c r="AS2369" s="246"/>
      <c r="AT2369" s="246"/>
      <c r="AU2369" s="246"/>
    </row>
    <row r="2370" spans="1:47" s="617" customFormat="1" ht="16" x14ac:dyDescent="0.2">
      <c r="A2370" s="157"/>
      <c r="B2370" s="2152"/>
      <c r="C2370" s="2648"/>
      <c r="D2370" s="1995"/>
      <c r="E2370" s="246"/>
      <c r="F2370" s="1594" t="s">
        <v>4575</v>
      </c>
      <c r="G2370" s="85">
        <v>55221840</v>
      </c>
      <c r="H2370" s="612" t="s">
        <v>6273</v>
      </c>
      <c r="I2370" s="2497"/>
      <c r="J2370" s="2497"/>
      <c r="K2370" s="2497"/>
      <c r="L2370" s="2497"/>
      <c r="M2370" s="2497"/>
      <c r="N2370" s="612"/>
      <c r="O2370" s="246">
        <f t="shared" si="11"/>
        <v>1718</v>
      </c>
      <c r="P2370" s="1532">
        <v>44614</v>
      </c>
      <c r="Q2370" s="246" t="s">
        <v>6257</v>
      </c>
      <c r="R2370" s="246" t="s">
        <v>6222</v>
      </c>
      <c r="S2370" s="246"/>
      <c r="U2370" s="246" t="s">
        <v>5704</v>
      </c>
      <c r="V2370" s="241"/>
      <c r="W2370" s="85"/>
      <c r="X2370" s="261">
        <v>6</v>
      </c>
      <c r="Y2370" s="85"/>
      <c r="Z2370" s="241"/>
      <c r="AA2370" s="520">
        <v>0.02</v>
      </c>
      <c r="AB2370" s="520">
        <v>2200000</v>
      </c>
      <c r="AC2370" s="613" t="s">
        <v>6142</v>
      </c>
      <c r="AD2370" s="1483"/>
      <c r="AE2370" s="1483"/>
      <c r="AF2370" s="1483"/>
      <c r="AG2370" s="2128" t="s">
        <v>5619</v>
      </c>
      <c r="AH2370" s="246"/>
      <c r="AI2370" s="1537" t="s">
        <v>3030</v>
      </c>
      <c r="AJ2370" s="2173" t="s">
        <v>6241</v>
      </c>
      <c r="AK2370" s="246"/>
      <c r="AL2370" s="246"/>
      <c r="AM2370" s="246"/>
      <c r="AN2370" s="246"/>
      <c r="AO2370" s="1535"/>
      <c r="AP2370" s="246"/>
      <c r="AQ2370" s="1536"/>
      <c r="AR2370" s="247"/>
      <c r="AS2370" s="246"/>
      <c r="AT2370" s="246"/>
      <c r="AU2370" s="246"/>
    </row>
    <row r="2371" spans="1:47" s="617" customFormat="1" ht="16" x14ac:dyDescent="0.2">
      <c r="A2371" s="157"/>
      <c r="B2371" s="2152"/>
      <c r="C2371" s="2648"/>
      <c r="D2371" s="1995"/>
      <c r="E2371" s="246"/>
      <c r="F2371" s="1594" t="s">
        <v>4575</v>
      </c>
      <c r="G2371" s="85">
        <v>55221842</v>
      </c>
      <c r="H2371" s="612" t="s">
        <v>6274</v>
      </c>
      <c r="I2371" s="2497"/>
      <c r="J2371" s="2497"/>
      <c r="K2371" s="2497"/>
      <c r="L2371" s="2497"/>
      <c r="M2371" s="2497"/>
      <c r="N2371" s="612"/>
      <c r="O2371" s="246">
        <f t="shared" si="11"/>
        <v>1719</v>
      </c>
      <c r="P2371" s="1532">
        <v>44614</v>
      </c>
      <c r="Q2371" s="246" t="s">
        <v>6258</v>
      </c>
      <c r="R2371" s="246" t="s">
        <v>6222</v>
      </c>
      <c r="S2371" s="246"/>
      <c r="U2371" s="246" t="s">
        <v>5704</v>
      </c>
      <c r="V2371" s="241"/>
      <c r="W2371" s="85"/>
      <c r="X2371" s="261">
        <v>6</v>
      </c>
      <c r="Y2371" s="85"/>
      <c r="Z2371" s="241"/>
      <c r="AA2371" s="520">
        <v>0.02</v>
      </c>
      <c r="AB2371" s="520">
        <v>2200000</v>
      </c>
      <c r="AC2371" s="613" t="s">
        <v>6142</v>
      </c>
      <c r="AD2371" s="1483"/>
      <c r="AE2371" s="1483"/>
      <c r="AF2371" s="1483"/>
      <c r="AG2371" s="2128" t="s">
        <v>5619</v>
      </c>
      <c r="AH2371" s="246"/>
      <c r="AI2371" s="1537" t="s">
        <v>3030</v>
      </c>
      <c r="AJ2371" s="2173" t="s">
        <v>6242</v>
      </c>
      <c r="AK2371" s="246"/>
      <c r="AL2371" s="246"/>
      <c r="AM2371" s="246"/>
      <c r="AN2371" s="246"/>
      <c r="AO2371" s="1535"/>
      <c r="AP2371" s="246"/>
      <c r="AQ2371" s="1536"/>
      <c r="AR2371" s="247"/>
      <c r="AS2371" s="246"/>
      <c r="AT2371" s="246"/>
      <c r="AU2371" s="246"/>
    </row>
    <row r="2373" spans="1:47" s="617" customFormat="1" ht="16" x14ac:dyDescent="0.2">
      <c r="A2373" s="157"/>
      <c r="B2373" s="2152"/>
      <c r="C2373" s="2661" t="s">
        <v>6311</v>
      </c>
      <c r="D2373" s="1995"/>
      <c r="E2373" s="246"/>
      <c r="F2373" s="1594" t="s">
        <v>4575</v>
      </c>
      <c r="G2373" s="85">
        <v>55268769</v>
      </c>
      <c r="H2373" s="612" t="s">
        <v>6294</v>
      </c>
      <c r="I2373" s="2497"/>
      <c r="J2373" s="2497"/>
      <c r="K2373" s="2497"/>
      <c r="L2373" s="2497"/>
      <c r="M2373" s="2497"/>
      <c r="N2373" s="612"/>
      <c r="O2373" s="246">
        <v>1720</v>
      </c>
      <c r="P2373" s="1532">
        <v>44615</v>
      </c>
      <c r="Q2373" s="246" t="s">
        <v>6277</v>
      </c>
      <c r="R2373" s="246" t="s">
        <v>6224</v>
      </c>
      <c r="S2373" s="246"/>
      <c r="U2373" s="412" t="s">
        <v>22</v>
      </c>
      <c r="V2373" s="241"/>
      <c r="W2373" s="85"/>
      <c r="X2373" s="261">
        <v>6</v>
      </c>
      <c r="Y2373" s="85"/>
      <c r="Z2373" s="241"/>
      <c r="AA2373" s="520">
        <v>0.02</v>
      </c>
      <c r="AB2373" s="520">
        <v>2200000</v>
      </c>
      <c r="AC2373" s="613" t="s">
        <v>6142</v>
      </c>
      <c r="AD2373" s="1483"/>
      <c r="AE2373" s="1483"/>
      <c r="AF2373" s="1483"/>
      <c r="AG2373" s="2128" t="s">
        <v>5619</v>
      </c>
      <c r="AH2373" s="246"/>
      <c r="AI2373" s="1537" t="s">
        <v>3030</v>
      </c>
      <c r="AJ2373" s="2173" t="s">
        <v>6226</v>
      </c>
      <c r="AK2373" s="246"/>
      <c r="AL2373" s="246"/>
      <c r="AM2373" s="246"/>
      <c r="AN2373" s="246"/>
      <c r="AO2373" s="1535"/>
      <c r="AP2373" s="246"/>
      <c r="AQ2373" s="1536"/>
      <c r="AR2373" s="247"/>
      <c r="AS2373" s="246"/>
      <c r="AT2373" s="246"/>
      <c r="AU2373" s="246"/>
    </row>
    <row r="2374" spans="1:47" s="617" customFormat="1" ht="16" x14ac:dyDescent="0.2">
      <c r="A2374" s="157"/>
      <c r="B2374" s="2152"/>
      <c r="C2374" s="2661"/>
      <c r="D2374" s="1995"/>
      <c r="E2374" s="246"/>
      <c r="F2374" s="1594" t="s">
        <v>4575</v>
      </c>
      <c r="G2374" s="85">
        <v>55268772</v>
      </c>
      <c r="H2374" s="612" t="s">
        <v>6295</v>
      </c>
      <c r="I2374" s="2497"/>
      <c r="J2374" s="2497"/>
      <c r="K2374" s="2497"/>
      <c r="L2374" s="2497"/>
      <c r="M2374" s="2497"/>
      <c r="N2374" s="612"/>
      <c r="O2374" s="246">
        <f>O2373+1</f>
        <v>1721</v>
      </c>
      <c r="P2374" s="1532">
        <v>44615</v>
      </c>
      <c r="Q2374" s="246" t="s">
        <v>6278</v>
      </c>
      <c r="R2374" s="246" t="s">
        <v>6243</v>
      </c>
      <c r="S2374" s="246"/>
      <c r="U2374" s="412" t="s">
        <v>22</v>
      </c>
      <c r="V2374" s="241"/>
      <c r="W2374" s="85"/>
      <c r="X2374" s="261">
        <v>6</v>
      </c>
      <c r="Y2374" s="85"/>
      <c r="Z2374" s="241"/>
      <c r="AA2374" s="520">
        <v>0.02</v>
      </c>
      <c r="AB2374" s="520">
        <v>2200000</v>
      </c>
      <c r="AC2374" s="613" t="s">
        <v>6142</v>
      </c>
      <c r="AD2374" s="1483"/>
      <c r="AE2374" s="1483"/>
      <c r="AF2374" s="1483"/>
      <c r="AG2374" s="2128" t="s">
        <v>5619</v>
      </c>
      <c r="AH2374" s="246"/>
      <c r="AI2374" s="1537" t="s">
        <v>3030</v>
      </c>
      <c r="AJ2374" s="2173" t="s">
        <v>6227</v>
      </c>
      <c r="AK2374" s="246"/>
      <c r="AL2374" s="246"/>
      <c r="AM2374" s="246"/>
      <c r="AN2374" s="246"/>
      <c r="AO2374" s="1535"/>
      <c r="AP2374" s="246"/>
      <c r="AQ2374" s="1536"/>
      <c r="AR2374" s="247"/>
      <c r="AS2374" s="246"/>
      <c r="AT2374" s="246"/>
      <c r="AU2374" s="246"/>
    </row>
    <row r="2375" spans="1:47" s="617" customFormat="1" ht="16" x14ac:dyDescent="0.2">
      <c r="A2375" s="157"/>
      <c r="B2375" s="2152"/>
      <c r="C2375" s="2661"/>
      <c r="D2375" s="1995"/>
      <c r="E2375" s="246"/>
      <c r="F2375" s="1594" t="s">
        <v>4575</v>
      </c>
      <c r="G2375" s="85">
        <v>55268773</v>
      </c>
      <c r="H2375" s="612" t="s">
        <v>6296</v>
      </c>
      <c r="I2375" s="2497"/>
      <c r="J2375" s="2497"/>
      <c r="K2375" s="2497"/>
      <c r="L2375" s="2497"/>
      <c r="M2375" s="2497"/>
      <c r="N2375" s="612"/>
      <c r="O2375" s="246">
        <f t="shared" ref="O2375:O2389" si="12">O2374+1</f>
        <v>1722</v>
      </c>
      <c r="P2375" s="1532">
        <v>44615</v>
      </c>
      <c r="Q2375" s="246" t="s">
        <v>6279</v>
      </c>
      <c r="R2375" s="246" t="s">
        <v>6244</v>
      </c>
      <c r="S2375" s="246"/>
      <c r="U2375" s="412" t="s">
        <v>22</v>
      </c>
      <c r="V2375" s="241"/>
      <c r="W2375" s="85"/>
      <c r="X2375" s="261">
        <v>6</v>
      </c>
      <c r="Y2375" s="85"/>
      <c r="Z2375" s="241"/>
      <c r="AA2375" s="520">
        <v>0.02</v>
      </c>
      <c r="AB2375" s="520">
        <v>2200000</v>
      </c>
      <c r="AC2375" s="613" t="s">
        <v>6142</v>
      </c>
      <c r="AD2375" s="1483"/>
      <c r="AE2375" s="1483"/>
      <c r="AF2375" s="1483"/>
      <c r="AG2375" s="2128" t="s">
        <v>5619</v>
      </c>
      <c r="AH2375" s="246"/>
      <c r="AI2375" s="1537" t="s">
        <v>3030</v>
      </c>
      <c r="AJ2375" s="2173" t="s">
        <v>6228</v>
      </c>
      <c r="AK2375" s="246"/>
      <c r="AL2375" s="246"/>
      <c r="AM2375" s="246"/>
      <c r="AN2375" s="246"/>
      <c r="AO2375" s="1535"/>
      <c r="AP2375" s="246"/>
      <c r="AQ2375" s="1536"/>
      <c r="AR2375" s="247"/>
      <c r="AS2375" s="246"/>
      <c r="AT2375" s="246"/>
      <c r="AU2375" s="246"/>
    </row>
    <row r="2376" spans="1:47" s="617" customFormat="1" ht="16" x14ac:dyDescent="0.2">
      <c r="A2376" s="157"/>
      <c r="B2376" s="2152"/>
      <c r="C2376" s="2661"/>
      <c r="D2376" s="1995"/>
      <c r="E2376" s="246"/>
      <c r="F2376" s="1594" t="s">
        <v>4575</v>
      </c>
      <c r="G2376" s="85">
        <v>55268774</v>
      </c>
      <c r="H2376" s="612" t="s">
        <v>6297</v>
      </c>
      <c r="I2376" s="2497"/>
      <c r="J2376" s="2497"/>
      <c r="K2376" s="2497"/>
      <c r="L2376" s="2497"/>
      <c r="M2376" s="2497"/>
      <c r="N2376" s="612"/>
      <c r="O2376" s="246">
        <f t="shared" si="12"/>
        <v>1723</v>
      </c>
      <c r="P2376" s="1532">
        <v>44615</v>
      </c>
      <c r="Q2376" s="246" t="s">
        <v>6280</v>
      </c>
      <c r="R2376" s="246" t="s">
        <v>6245</v>
      </c>
      <c r="S2376" s="246"/>
      <c r="U2376" s="412" t="s">
        <v>22</v>
      </c>
      <c r="V2376" s="241"/>
      <c r="W2376" s="85"/>
      <c r="X2376" s="261">
        <v>6</v>
      </c>
      <c r="Y2376" s="85"/>
      <c r="Z2376" s="241"/>
      <c r="AA2376" s="520">
        <v>0.02</v>
      </c>
      <c r="AB2376" s="520">
        <v>2200000</v>
      </c>
      <c r="AC2376" s="613" t="s">
        <v>6142</v>
      </c>
      <c r="AD2376" s="1483"/>
      <c r="AE2376" s="1483"/>
      <c r="AF2376" s="1483"/>
      <c r="AG2376" s="2128" t="s">
        <v>5619</v>
      </c>
      <c r="AH2376" s="246"/>
      <c r="AI2376" s="1537" t="s">
        <v>3030</v>
      </c>
      <c r="AJ2376" s="2173" t="s">
        <v>6229</v>
      </c>
      <c r="AK2376" s="246"/>
      <c r="AL2376" s="246"/>
      <c r="AM2376" s="246"/>
      <c r="AN2376" s="246"/>
      <c r="AO2376" s="1535"/>
      <c r="AP2376" s="246"/>
      <c r="AQ2376" s="1536"/>
      <c r="AR2376" s="247"/>
      <c r="AS2376" s="246"/>
      <c r="AT2376" s="246"/>
      <c r="AU2376" s="246"/>
    </row>
    <row r="2377" spans="1:47" s="617" customFormat="1" ht="16" x14ac:dyDescent="0.2">
      <c r="A2377" s="157"/>
      <c r="B2377" s="2152"/>
      <c r="C2377" s="2661"/>
      <c r="D2377" s="1995"/>
      <c r="E2377" s="246"/>
      <c r="F2377" s="1594" t="s">
        <v>4575</v>
      </c>
      <c r="G2377" s="85">
        <v>55268775</v>
      </c>
      <c r="H2377" s="612" t="s">
        <v>6298</v>
      </c>
      <c r="I2377" s="2497"/>
      <c r="J2377" s="2497"/>
      <c r="K2377" s="2497"/>
      <c r="L2377" s="2497"/>
      <c r="M2377" s="2497"/>
      <c r="N2377" s="612"/>
      <c r="O2377" s="246">
        <f t="shared" si="12"/>
        <v>1724</v>
      </c>
      <c r="P2377" s="1532">
        <v>44615</v>
      </c>
      <c r="Q2377" s="246" t="s">
        <v>6281</v>
      </c>
      <c r="R2377" s="246" t="s">
        <v>6246</v>
      </c>
      <c r="S2377" s="246"/>
      <c r="U2377" s="412" t="s">
        <v>22</v>
      </c>
      <c r="V2377" s="241"/>
      <c r="W2377" s="85"/>
      <c r="X2377" s="261">
        <v>6</v>
      </c>
      <c r="Y2377" s="85"/>
      <c r="Z2377" s="241"/>
      <c r="AA2377" s="520">
        <v>0.02</v>
      </c>
      <c r="AB2377" s="520">
        <v>2200000</v>
      </c>
      <c r="AC2377" s="613" t="s">
        <v>6142</v>
      </c>
      <c r="AD2377" s="1483"/>
      <c r="AE2377" s="1483"/>
      <c r="AF2377" s="1483"/>
      <c r="AG2377" s="2128" t="s">
        <v>5619</v>
      </c>
      <c r="AH2377" s="246"/>
      <c r="AI2377" s="1537" t="s">
        <v>3030</v>
      </c>
      <c r="AJ2377" s="2173" t="s">
        <v>6230</v>
      </c>
      <c r="AK2377" s="246"/>
      <c r="AL2377" s="246"/>
      <c r="AM2377" s="246"/>
      <c r="AN2377" s="246"/>
      <c r="AO2377" s="1535"/>
      <c r="AP2377" s="246"/>
      <c r="AQ2377" s="1536"/>
      <c r="AR2377" s="247"/>
      <c r="AS2377" s="246"/>
      <c r="AT2377" s="246"/>
      <c r="AU2377" s="246"/>
    </row>
    <row r="2378" spans="1:47" s="617" customFormat="1" ht="16" x14ac:dyDescent="0.2">
      <c r="A2378" s="157"/>
      <c r="B2378" s="2152"/>
      <c r="C2378" s="2661"/>
      <c r="D2378" s="1995"/>
      <c r="E2378" s="246"/>
      <c r="F2378" s="1594" t="s">
        <v>4575</v>
      </c>
      <c r="G2378" s="85">
        <v>55268988</v>
      </c>
      <c r="H2378" s="612" t="s">
        <v>6299</v>
      </c>
      <c r="I2378" s="2497"/>
      <c r="J2378" s="2497"/>
      <c r="K2378" s="2497"/>
      <c r="L2378" s="2497"/>
      <c r="M2378" s="2497"/>
      <c r="N2378" s="612"/>
      <c r="O2378" s="246">
        <f t="shared" si="12"/>
        <v>1725</v>
      </c>
      <c r="P2378" s="1532">
        <v>44615</v>
      </c>
      <c r="Q2378" s="246" t="s">
        <v>6282</v>
      </c>
      <c r="R2378" s="246" t="s">
        <v>6247</v>
      </c>
      <c r="S2378" s="246"/>
      <c r="U2378" s="412" t="s">
        <v>22</v>
      </c>
      <c r="V2378" s="241"/>
      <c r="W2378" s="85"/>
      <c r="X2378" s="261">
        <v>6</v>
      </c>
      <c r="Y2378" s="85"/>
      <c r="Z2378" s="241"/>
      <c r="AA2378" s="520">
        <v>0.02</v>
      </c>
      <c r="AB2378" s="520">
        <v>2200000</v>
      </c>
      <c r="AC2378" s="613" t="s">
        <v>6142</v>
      </c>
      <c r="AD2378" s="1483"/>
      <c r="AE2378" s="1483"/>
      <c r="AF2378" s="1483"/>
      <c r="AG2378" s="2128" t="s">
        <v>5619</v>
      </c>
      <c r="AH2378" s="246"/>
      <c r="AI2378" s="1537" t="s">
        <v>3030</v>
      </c>
      <c r="AJ2378" s="2173" t="s">
        <v>6231</v>
      </c>
      <c r="AK2378" s="246"/>
      <c r="AL2378" s="246"/>
      <c r="AM2378" s="246"/>
      <c r="AN2378" s="246"/>
      <c r="AO2378" s="1535"/>
      <c r="AP2378" s="246"/>
      <c r="AQ2378" s="1536"/>
      <c r="AR2378" s="247"/>
      <c r="AS2378" s="246"/>
      <c r="AT2378" s="246"/>
      <c r="AU2378" s="246"/>
    </row>
    <row r="2379" spans="1:47" s="617" customFormat="1" ht="16" x14ac:dyDescent="0.2">
      <c r="A2379" s="157"/>
      <c r="B2379" s="2152"/>
      <c r="C2379" s="2661"/>
      <c r="D2379" s="1995"/>
      <c r="E2379" s="246"/>
      <c r="F2379" s="1594" t="s">
        <v>4575</v>
      </c>
      <c r="G2379" s="85">
        <v>55268989</v>
      </c>
      <c r="H2379" s="612" t="s">
        <v>6300</v>
      </c>
      <c r="I2379" s="2497"/>
      <c r="J2379" s="2497"/>
      <c r="K2379" s="2497"/>
      <c r="L2379" s="2497"/>
      <c r="M2379" s="2497"/>
      <c r="N2379" s="612"/>
      <c r="O2379" s="246">
        <f t="shared" si="12"/>
        <v>1726</v>
      </c>
      <c r="P2379" s="1532">
        <v>44615</v>
      </c>
      <c r="Q2379" s="246" t="s">
        <v>6283</v>
      </c>
      <c r="R2379" s="246" t="s">
        <v>6248</v>
      </c>
      <c r="S2379" s="246"/>
      <c r="U2379" s="412" t="s">
        <v>22</v>
      </c>
      <c r="V2379" s="241"/>
      <c r="W2379" s="85"/>
      <c r="X2379" s="261">
        <v>6</v>
      </c>
      <c r="Y2379" s="85"/>
      <c r="Z2379" s="241"/>
      <c r="AA2379" s="520">
        <v>0.02</v>
      </c>
      <c r="AB2379" s="520">
        <v>2200000</v>
      </c>
      <c r="AC2379" s="613" t="s">
        <v>6142</v>
      </c>
      <c r="AD2379" s="1483"/>
      <c r="AE2379" s="1483"/>
      <c r="AF2379" s="1483"/>
      <c r="AG2379" s="2128" t="s">
        <v>5619</v>
      </c>
      <c r="AH2379" s="246"/>
      <c r="AI2379" s="1537" t="s">
        <v>3030</v>
      </c>
      <c r="AJ2379" s="2173" t="s">
        <v>6232</v>
      </c>
      <c r="AK2379" s="246"/>
      <c r="AL2379" s="246"/>
      <c r="AM2379" s="246"/>
      <c r="AN2379" s="246"/>
      <c r="AO2379" s="1535"/>
      <c r="AP2379" s="246"/>
      <c r="AQ2379" s="1536"/>
      <c r="AR2379" s="247"/>
      <c r="AS2379" s="246"/>
      <c r="AT2379" s="246"/>
      <c r="AU2379" s="246"/>
    </row>
    <row r="2380" spans="1:47" s="617" customFormat="1" ht="16" x14ac:dyDescent="0.2">
      <c r="A2380" s="157"/>
      <c r="B2380" s="2152"/>
      <c r="C2380" s="2661"/>
      <c r="D2380" s="1995"/>
      <c r="E2380" s="246"/>
      <c r="F2380" s="1594" t="s">
        <v>4575</v>
      </c>
      <c r="G2380" s="85">
        <v>55268990</v>
      </c>
      <c r="H2380" s="612" t="s">
        <v>6301</v>
      </c>
      <c r="I2380" s="2497"/>
      <c r="J2380" s="2497"/>
      <c r="K2380" s="2497"/>
      <c r="L2380" s="2497"/>
      <c r="M2380" s="2497"/>
      <c r="N2380" s="612"/>
      <c r="O2380" s="246">
        <f t="shared" si="12"/>
        <v>1727</v>
      </c>
      <c r="P2380" s="1532">
        <v>44615</v>
      </c>
      <c r="Q2380" s="246" t="s">
        <v>6284</v>
      </c>
      <c r="R2380" s="246" t="s">
        <v>6249</v>
      </c>
      <c r="S2380" s="246"/>
      <c r="U2380" s="412" t="s">
        <v>22</v>
      </c>
      <c r="V2380" s="241"/>
      <c r="W2380" s="85"/>
      <c r="X2380" s="261">
        <v>6</v>
      </c>
      <c r="Y2380" s="85"/>
      <c r="Z2380" s="241"/>
      <c r="AA2380" s="520">
        <v>0.02</v>
      </c>
      <c r="AB2380" s="520">
        <v>2200000</v>
      </c>
      <c r="AC2380" s="613" t="s">
        <v>6142</v>
      </c>
      <c r="AD2380" s="1483"/>
      <c r="AE2380" s="1483"/>
      <c r="AF2380" s="1483"/>
      <c r="AG2380" s="2128" t="s">
        <v>5619</v>
      </c>
      <c r="AH2380" s="246"/>
      <c r="AI2380" s="1537" t="s">
        <v>3030</v>
      </c>
      <c r="AJ2380" s="2173" t="s">
        <v>6233</v>
      </c>
      <c r="AK2380" s="246"/>
      <c r="AL2380" s="246"/>
      <c r="AM2380" s="246"/>
      <c r="AN2380" s="246"/>
      <c r="AO2380" s="1535"/>
      <c r="AP2380" s="246"/>
      <c r="AQ2380" s="1536"/>
      <c r="AR2380" s="247"/>
      <c r="AS2380" s="246"/>
      <c r="AT2380" s="246"/>
      <c r="AU2380" s="246"/>
    </row>
    <row r="2381" spans="1:47" s="617" customFormat="1" ht="16" x14ac:dyDescent="0.2">
      <c r="A2381" s="157"/>
      <c r="B2381" s="2152"/>
      <c r="C2381" s="2661"/>
      <c r="D2381" s="1995"/>
      <c r="E2381" s="246"/>
      <c r="F2381" s="1594" t="s">
        <v>4575</v>
      </c>
      <c r="G2381" s="85">
        <v>55268991</v>
      </c>
      <c r="H2381" s="612" t="s">
        <v>6302</v>
      </c>
      <c r="I2381" s="2497"/>
      <c r="J2381" s="2497"/>
      <c r="K2381" s="2497"/>
      <c r="L2381" s="2497"/>
      <c r="M2381" s="2497"/>
      <c r="N2381" s="612"/>
      <c r="O2381" s="246">
        <f t="shared" si="12"/>
        <v>1728</v>
      </c>
      <c r="P2381" s="1532">
        <v>44615</v>
      </c>
      <c r="Q2381" s="246" t="s">
        <v>6285</v>
      </c>
      <c r="R2381" s="246" t="s">
        <v>6250</v>
      </c>
      <c r="S2381" s="246"/>
      <c r="U2381" s="412" t="s">
        <v>22</v>
      </c>
      <c r="V2381" s="241"/>
      <c r="W2381" s="85"/>
      <c r="X2381" s="261">
        <v>6</v>
      </c>
      <c r="Y2381" s="85"/>
      <c r="Z2381" s="241"/>
      <c r="AA2381" s="520">
        <v>0.02</v>
      </c>
      <c r="AB2381" s="520">
        <v>2200000</v>
      </c>
      <c r="AC2381" s="613" t="s">
        <v>6142</v>
      </c>
      <c r="AD2381" s="1483"/>
      <c r="AE2381" s="1483"/>
      <c r="AF2381" s="1483"/>
      <c r="AG2381" s="2128" t="s">
        <v>5619</v>
      </c>
      <c r="AH2381" s="246"/>
      <c r="AI2381" s="1537" t="s">
        <v>3030</v>
      </c>
      <c r="AJ2381" s="2173" t="s">
        <v>6234</v>
      </c>
      <c r="AK2381" s="246"/>
      <c r="AL2381" s="246"/>
      <c r="AM2381" s="246"/>
      <c r="AN2381" s="246"/>
      <c r="AO2381" s="1535"/>
      <c r="AP2381" s="246"/>
      <c r="AQ2381" s="1536"/>
      <c r="AR2381" s="247"/>
      <c r="AS2381" s="246"/>
      <c r="AT2381" s="246"/>
      <c r="AU2381" s="246"/>
    </row>
    <row r="2382" spans="1:47" s="617" customFormat="1" ht="16" x14ac:dyDescent="0.2">
      <c r="A2382" s="157"/>
      <c r="B2382" s="2152"/>
      <c r="C2382" s="2661"/>
      <c r="D2382" s="1995"/>
      <c r="E2382" s="246"/>
      <c r="F2382" s="1594" t="s">
        <v>4575</v>
      </c>
      <c r="G2382" s="85">
        <v>55268992</v>
      </c>
      <c r="H2382" s="612" t="s">
        <v>6303</v>
      </c>
      <c r="I2382" s="2497"/>
      <c r="J2382" s="2497"/>
      <c r="K2382" s="2497"/>
      <c r="L2382" s="2497"/>
      <c r="M2382" s="2497"/>
      <c r="N2382" s="612"/>
      <c r="O2382" s="246">
        <f t="shared" si="12"/>
        <v>1729</v>
      </c>
      <c r="P2382" s="1532">
        <v>44615</v>
      </c>
      <c r="Q2382" s="246" t="s">
        <v>6286</v>
      </c>
      <c r="R2382" s="246" t="s">
        <v>6251</v>
      </c>
      <c r="S2382" s="246"/>
      <c r="U2382" s="412" t="s">
        <v>22</v>
      </c>
      <c r="V2382" s="241"/>
      <c r="W2382" s="85"/>
      <c r="X2382" s="261">
        <v>6</v>
      </c>
      <c r="Y2382" s="85"/>
      <c r="Z2382" s="241"/>
      <c r="AA2382" s="520">
        <v>0.02</v>
      </c>
      <c r="AB2382" s="520">
        <v>2200000</v>
      </c>
      <c r="AC2382" s="613" t="s">
        <v>6142</v>
      </c>
      <c r="AD2382" s="1483"/>
      <c r="AE2382" s="1483"/>
      <c r="AF2382" s="1483"/>
      <c r="AG2382" s="2128" t="s">
        <v>5619</v>
      </c>
      <c r="AH2382" s="246"/>
      <c r="AI2382" s="1537" t="s">
        <v>3030</v>
      </c>
      <c r="AJ2382" s="2173" t="s">
        <v>6235</v>
      </c>
      <c r="AK2382" s="246"/>
      <c r="AL2382" s="246"/>
      <c r="AM2382" s="246"/>
      <c r="AN2382" s="246"/>
      <c r="AO2382" s="1535"/>
      <c r="AP2382" s="246"/>
      <c r="AQ2382" s="1536"/>
      <c r="AR2382" s="247"/>
      <c r="AS2382" s="246"/>
      <c r="AT2382" s="246"/>
      <c r="AU2382" s="246"/>
    </row>
    <row r="2383" spans="1:47" s="617" customFormat="1" ht="16" x14ac:dyDescent="0.2">
      <c r="A2383" s="157"/>
      <c r="B2383" s="2152"/>
      <c r="C2383" s="2661"/>
      <c r="D2383" s="1995"/>
      <c r="E2383" s="246"/>
      <c r="F2383" s="1594" t="s">
        <v>4575</v>
      </c>
      <c r="G2383" s="85">
        <v>55268993</v>
      </c>
      <c r="H2383" s="612" t="s">
        <v>6304</v>
      </c>
      <c r="I2383" s="2497"/>
      <c r="J2383" s="2497"/>
      <c r="K2383" s="2497"/>
      <c r="L2383" s="2497"/>
      <c r="M2383" s="2497"/>
      <c r="N2383" s="612"/>
      <c r="O2383" s="246">
        <f t="shared" si="12"/>
        <v>1730</v>
      </c>
      <c r="P2383" s="1532">
        <v>44615</v>
      </c>
      <c r="Q2383" s="246" t="s">
        <v>6287</v>
      </c>
      <c r="R2383" s="246" t="s">
        <v>6252</v>
      </c>
      <c r="S2383" s="246"/>
      <c r="U2383" s="412" t="s">
        <v>22</v>
      </c>
      <c r="V2383" s="241"/>
      <c r="W2383" s="85"/>
      <c r="X2383" s="261">
        <v>6</v>
      </c>
      <c r="Y2383" s="85"/>
      <c r="Z2383" s="241"/>
      <c r="AA2383" s="520">
        <v>0.02</v>
      </c>
      <c r="AB2383" s="520">
        <v>2200000</v>
      </c>
      <c r="AC2383" s="613" t="s">
        <v>6142</v>
      </c>
      <c r="AD2383" s="1483"/>
      <c r="AE2383" s="1483"/>
      <c r="AF2383" s="1483"/>
      <c r="AG2383" s="2128" t="s">
        <v>5619</v>
      </c>
      <c r="AH2383" s="246"/>
      <c r="AI2383" s="1537" t="s">
        <v>3030</v>
      </c>
      <c r="AJ2383" s="2173" t="s">
        <v>6236</v>
      </c>
      <c r="AK2383" s="246"/>
      <c r="AL2383" s="246"/>
      <c r="AM2383" s="246"/>
      <c r="AN2383" s="246"/>
      <c r="AO2383" s="1535"/>
      <c r="AP2383" s="246"/>
      <c r="AQ2383" s="1536"/>
      <c r="AR2383" s="247"/>
      <c r="AS2383" s="246"/>
      <c r="AT2383" s="246"/>
      <c r="AU2383" s="246"/>
    </row>
    <row r="2384" spans="1:47" s="617" customFormat="1" ht="16" x14ac:dyDescent="0.2">
      <c r="A2384" s="157"/>
      <c r="B2384" s="2152"/>
      <c r="C2384" s="2661"/>
      <c r="D2384" s="1995"/>
      <c r="E2384" s="246"/>
      <c r="F2384" s="1594" t="s">
        <v>4575</v>
      </c>
      <c r="G2384" s="85">
        <v>55268994</v>
      </c>
      <c r="H2384" s="612" t="s">
        <v>6305</v>
      </c>
      <c r="I2384" s="2497"/>
      <c r="J2384" s="2497"/>
      <c r="K2384" s="2497"/>
      <c r="L2384" s="2497"/>
      <c r="M2384" s="2497"/>
      <c r="N2384" s="612"/>
      <c r="O2384" s="246">
        <f t="shared" si="12"/>
        <v>1731</v>
      </c>
      <c r="P2384" s="1532">
        <v>44615</v>
      </c>
      <c r="Q2384" s="246" t="s">
        <v>6288</v>
      </c>
      <c r="R2384" s="246" t="s">
        <v>6253</v>
      </c>
      <c r="S2384" s="246"/>
      <c r="U2384" s="412" t="s">
        <v>22</v>
      </c>
      <c r="V2384" s="241"/>
      <c r="W2384" s="85"/>
      <c r="X2384" s="261">
        <v>6</v>
      </c>
      <c r="Y2384" s="85"/>
      <c r="Z2384" s="241"/>
      <c r="AA2384" s="520">
        <v>0.02</v>
      </c>
      <c r="AB2384" s="520">
        <v>2200000</v>
      </c>
      <c r="AC2384" s="613" t="s">
        <v>6142</v>
      </c>
      <c r="AD2384" s="1483"/>
      <c r="AE2384" s="1483"/>
      <c r="AF2384" s="1483"/>
      <c r="AG2384" s="2128" t="s">
        <v>5619</v>
      </c>
      <c r="AH2384" s="246"/>
      <c r="AI2384" s="1537" t="s">
        <v>3030</v>
      </c>
      <c r="AJ2384" s="2173" t="s">
        <v>6237</v>
      </c>
      <c r="AK2384" s="246"/>
      <c r="AL2384" s="246"/>
      <c r="AM2384" s="246"/>
      <c r="AN2384" s="246"/>
      <c r="AO2384" s="1535"/>
      <c r="AP2384" s="246"/>
      <c r="AQ2384" s="1536"/>
      <c r="AR2384" s="247"/>
      <c r="AS2384" s="246"/>
      <c r="AT2384" s="246"/>
      <c r="AU2384" s="246"/>
    </row>
    <row r="2385" spans="1:47" s="617" customFormat="1" ht="16" x14ac:dyDescent="0.2">
      <c r="A2385" s="157"/>
      <c r="B2385" s="2152"/>
      <c r="C2385" s="2661"/>
      <c r="D2385" s="1995"/>
      <c r="E2385" s="246"/>
      <c r="F2385" s="1594" t="s">
        <v>4575</v>
      </c>
      <c r="G2385" s="85">
        <v>55268995</v>
      </c>
      <c r="H2385" s="612" t="s">
        <v>6306</v>
      </c>
      <c r="I2385" s="2497"/>
      <c r="J2385" s="2497"/>
      <c r="K2385" s="2497"/>
      <c r="L2385" s="2497"/>
      <c r="M2385" s="2497"/>
      <c r="N2385" s="612"/>
      <c r="O2385" s="246">
        <f t="shared" si="12"/>
        <v>1732</v>
      </c>
      <c r="P2385" s="1532">
        <v>44615</v>
      </c>
      <c r="Q2385" s="246" t="s">
        <v>6289</v>
      </c>
      <c r="R2385" s="246" t="s">
        <v>6254</v>
      </c>
      <c r="S2385" s="246"/>
      <c r="U2385" s="412" t="s">
        <v>22</v>
      </c>
      <c r="V2385" s="241"/>
      <c r="W2385" s="85"/>
      <c r="X2385" s="261">
        <v>6</v>
      </c>
      <c r="Y2385" s="85"/>
      <c r="Z2385" s="241"/>
      <c r="AA2385" s="520">
        <v>0.02</v>
      </c>
      <c r="AB2385" s="520">
        <v>2200000</v>
      </c>
      <c r="AC2385" s="613" t="s">
        <v>6142</v>
      </c>
      <c r="AD2385" s="1483"/>
      <c r="AE2385" s="1483"/>
      <c r="AF2385" s="1483"/>
      <c r="AG2385" s="2128" t="s">
        <v>5619</v>
      </c>
      <c r="AH2385" s="246"/>
      <c r="AI2385" s="1537" t="s">
        <v>3030</v>
      </c>
      <c r="AJ2385" s="2173" t="s">
        <v>6238</v>
      </c>
      <c r="AK2385" s="246"/>
      <c r="AL2385" s="246"/>
      <c r="AM2385" s="246"/>
      <c r="AN2385" s="246"/>
      <c r="AO2385" s="1535"/>
      <c r="AP2385" s="246"/>
      <c r="AQ2385" s="1536"/>
      <c r="AR2385" s="247"/>
      <c r="AS2385" s="246"/>
      <c r="AT2385" s="246"/>
      <c r="AU2385" s="246"/>
    </row>
    <row r="2386" spans="1:47" s="617" customFormat="1" ht="16" x14ac:dyDescent="0.2">
      <c r="A2386" s="157"/>
      <c r="B2386" s="2152"/>
      <c r="C2386" s="2661"/>
      <c r="D2386" s="1995"/>
      <c r="E2386" s="246"/>
      <c r="F2386" s="1594" t="s">
        <v>4575</v>
      </c>
      <c r="G2386" s="85">
        <v>55268996</v>
      </c>
      <c r="H2386" s="612" t="s">
        <v>6307</v>
      </c>
      <c r="I2386" s="2497"/>
      <c r="J2386" s="2497"/>
      <c r="K2386" s="2497"/>
      <c r="L2386" s="2497"/>
      <c r="M2386" s="2497"/>
      <c r="N2386" s="612"/>
      <c r="O2386" s="246">
        <f t="shared" si="12"/>
        <v>1733</v>
      </c>
      <c r="P2386" s="1532">
        <v>44615</v>
      </c>
      <c r="Q2386" s="246" t="s">
        <v>6290</v>
      </c>
      <c r="R2386" s="246" t="s">
        <v>6255</v>
      </c>
      <c r="S2386" s="246"/>
      <c r="U2386" s="412" t="s">
        <v>22</v>
      </c>
      <c r="V2386" s="241"/>
      <c r="W2386" s="85"/>
      <c r="X2386" s="261">
        <v>6</v>
      </c>
      <c r="Y2386" s="85"/>
      <c r="Z2386" s="241"/>
      <c r="AA2386" s="520">
        <v>0.02</v>
      </c>
      <c r="AB2386" s="520">
        <v>2200000</v>
      </c>
      <c r="AC2386" s="613" t="s">
        <v>6142</v>
      </c>
      <c r="AD2386" s="1483"/>
      <c r="AE2386" s="1483"/>
      <c r="AF2386" s="1483"/>
      <c r="AG2386" s="2128" t="s">
        <v>5619</v>
      </c>
      <c r="AH2386" s="246"/>
      <c r="AI2386" s="1537" t="s">
        <v>3030</v>
      </c>
      <c r="AJ2386" s="2173" t="s">
        <v>6239</v>
      </c>
      <c r="AK2386" s="246"/>
      <c r="AL2386" s="246"/>
      <c r="AM2386" s="246"/>
      <c r="AN2386" s="246"/>
      <c r="AO2386" s="1535"/>
      <c r="AP2386" s="246"/>
      <c r="AQ2386" s="1536"/>
      <c r="AR2386" s="247"/>
      <c r="AS2386" s="246"/>
      <c r="AT2386" s="246"/>
      <c r="AU2386" s="246"/>
    </row>
    <row r="2387" spans="1:47" s="617" customFormat="1" ht="16" x14ac:dyDescent="0.2">
      <c r="A2387" s="157"/>
      <c r="B2387" s="2152"/>
      <c r="C2387" s="2661"/>
      <c r="D2387" s="1995"/>
      <c r="E2387" s="246"/>
      <c r="F2387" s="1594" t="s">
        <v>4575</v>
      </c>
      <c r="G2387" s="85">
        <v>55268997</v>
      </c>
      <c r="H2387" s="612" t="s">
        <v>6308</v>
      </c>
      <c r="I2387" s="2497"/>
      <c r="J2387" s="2497"/>
      <c r="K2387" s="2497"/>
      <c r="L2387" s="2497"/>
      <c r="M2387" s="2497"/>
      <c r="N2387" s="612"/>
      <c r="O2387" s="246">
        <f t="shared" si="12"/>
        <v>1734</v>
      </c>
      <c r="P2387" s="1532">
        <v>44615</v>
      </c>
      <c r="Q2387" s="246" t="s">
        <v>6291</v>
      </c>
      <c r="R2387" s="246" t="s">
        <v>6256</v>
      </c>
      <c r="S2387" s="246"/>
      <c r="U2387" s="412" t="s">
        <v>22</v>
      </c>
      <c r="V2387" s="241"/>
      <c r="W2387" s="85"/>
      <c r="X2387" s="261">
        <v>6</v>
      </c>
      <c r="Y2387" s="85"/>
      <c r="Z2387" s="241"/>
      <c r="AA2387" s="520">
        <v>0.02</v>
      </c>
      <c r="AB2387" s="520">
        <v>2200000</v>
      </c>
      <c r="AC2387" s="613" t="s">
        <v>6142</v>
      </c>
      <c r="AD2387" s="1483"/>
      <c r="AE2387" s="1483"/>
      <c r="AF2387" s="1483"/>
      <c r="AG2387" s="2128" t="s">
        <v>5619</v>
      </c>
      <c r="AH2387" s="246"/>
      <c r="AI2387" s="1537" t="s">
        <v>3030</v>
      </c>
      <c r="AJ2387" s="2173" t="s">
        <v>6240</v>
      </c>
      <c r="AK2387" s="246"/>
      <c r="AL2387" s="246"/>
      <c r="AM2387" s="246"/>
      <c r="AN2387" s="246"/>
      <c r="AO2387" s="1535"/>
      <c r="AP2387" s="246"/>
      <c r="AQ2387" s="1536"/>
      <c r="AR2387" s="247"/>
      <c r="AS2387" s="246"/>
      <c r="AT2387" s="246"/>
      <c r="AU2387" s="246"/>
    </row>
    <row r="2388" spans="1:47" s="617" customFormat="1" ht="16" x14ac:dyDescent="0.2">
      <c r="A2388" s="157"/>
      <c r="B2388" s="2152"/>
      <c r="C2388" s="2661"/>
      <c r="D2388" s="1995"/>
      <c r="E2388" s="246"/>
      <c r="F2388" s="1594" t="s">
        <v>4575</v>
      </c>
      <c r="G2388" s="85">
        <v>55268998</v>
      </c>
      <c r="H2388" s="612" t="s">
        <v>6309</v>
      </c>
      <c r="I2388" s="2497"/>
      <c r="J2388" s="2497"/>
      <c r="K2388" s="2497"/>
      <c r="L2388" s="2497"/>
      <c r="M2388" s="2497"/>
      <c r="N2388" s="612"/>
      <c r="O2388" s="246">
        <f t="shared" si="12"/>
        <v>1735</v>
      </c>
      <c r="P2388" s="1532">
        <v>44615</v>
      </c>
      <c r="Q2388" s="246" t="s">
        <v>6292</v>
      </c>
      <c r="R2388" s="246" t="s">
        <v>6257</v>
      </c>
      <c r="S2388" s="246"/>
      <c r="U2388" s="412" t="s">
        <v>22</v>
      </c>
      <c r="V2388" s="241"/>
      <c r="W2388" s="85"/>
      <c r="X2388" s="261">
        <v>6</v>
      </c>
      <c r="Y2388" s="85"/>
      <c r="Z2388" s="241"/>
      <c r="AA2388" s="520">
        <v>0.02</v>
      </c>
      <c r="AB2388" s="520">
        <v>2200000</v>
      </c>
      <c r="AC2388" s="613" t="s">
        <v>6142</v>
      </c>
      <c r="AD2388" s="1483"/>
      <c r="AE2388" s="1483"/>
      <c r="AF2388" s="1483"/>
      <c r="AG2388" s="2128" t="s">
        <v>5619</v>
      </c>
      <c r="AH2388" s="246"/>
      <c r="AI2388" s="1537" t="s">
        <v>3030</v>
      </c>
      <c r="AJ2388" s="2173" t="s">
        <v>6241</v>
      </c>
      <c r="AK2388" s="246"/>
      <c r="AL2388" s="246"/>
      <c r="AM2388" s="246"/>
      <c r="AN2388" s="246"/>
      <c r="AO2388" s="1535"/>
      <c r="AP2388" s="246"/>
      <c r="AQ2388" s="1536"/>
      <c r="AR2388" s="247"/>
      <c r="AS2388" s="246"/>
      <c r="AT2388" s="246"/>
      <c r="AU2388" s="246"/>
    </row>
    <row r="2389" spans="1:47" s="617" customFormat="1" ht="16" x14ac:dyDescent="0.2">
      <c r="A2389" s="157"/>
      <c r="B2389" s="2152"/>
      <c r="C2389" s="2661"/>
      <c r="D2389" s="1995"/>
      <c r="E2389" s="246"/>
      <c r="F2389" s="1594" t="s">
        <v>4575</v>
      </c>
      <c r="G2389" s="85">
        <v>55268999</v>
      </c>
      <c r="H2389" s="612" t="s">
        <v>6310</v>
      </c>
      <c r="I2389" s="2497"/>
      <c r="J2389" s="2497"/>
      <c r="K2389" s="2497"/>
      <c r="L2389" s="2497"/>
      <c r="M2389" s="2497"/>
      <c r="N2389" s="612"/>
      <c r="O2389" s="246">
        <f t="shared" si="12"/>
        <v>1736</v>
      </c>
      <c r="P2389" s="1532">
        <v>44615</v>
      </c>
      <c r="Q2389" s="246" t="s">
        <v>6293</v>
      </c>
      <c r="R2389" s="246" t="s">
        <v>6258</v>
      </c>
      <c r="S2389" s="246"/>
      <c r="U2389" s="412" t="s">
        <v>22</v>
      </c>
      <c r="V2389" s="241"/>
      <c r="W2389" s="85"/>
      <c r="X2389" s="261">
        <v>6</v>
      </c>
      <c r="Y2389" s="85"/>
      <c r="Z2389" s="241"/>
      <c r="AA2389" s="520">
        <v>0.02</v>
      </c>
      <c r="AB2389" s="520">
        <v>2200000</v>
      </c>
      <c r="AC2389" s="613" t="s">
        <v>6142</v>
      </c>
      <c r="AD2389" s="1483"/>
      <c r="AE2389" s="1483"/>
      <c r="AF2389" s="1483"/>
      <c r="AG2389" s="2128" t="s">
        <v>5619</v>
      </c>
      <c r="AH2389" s="246"/>
      <c r="AI2389" s="1537" t="s">
        <v>3030</v>
      </c>
      <c r="AJ2389" s="2173" t="s">
        <v>6242</v>
      </c>
      <c r="AK2389" s="246"/>
      <c r="AL2389" s="246"/>
      <c r="AM2389" s="246"/>
      <c r="AN2389" s="246"/>
      <c r="AO2389" s="1535"/>
      <c r="AP2389" s="246"/>
      <c r="AQ2389" s="1536"/>
      <c r="AR2389" s="247"/>
      <c r="AS2389" s="246"/>
      <c r="AT2389" s="246"/>
      <c r="AU2389" s="246"/>
    </row>
    <row r="2391" spans="1:47" s="584" customFormat="1" ht="16" x14ac:dyDescent="0.2">
      <c r="A2391" s="144"/>
      <c r="B2391" s="2144"/>
      <c r="C2391" s="2649" t="s">
        <v>6330</v>
      </c>
      <c r="D2391" s="1990"/>
      <c r="E2391" s="486" t="s">
        <v>105</v>
      </c>
      <c r="F2391" s="1589" t="s">
        <v>4575</v>
      </c>
      <c r="G2391" s="138">
        <v>55498193</v>
      </c>
      <c r="H2391" s="579" t="s">
        <v>6316</v>
      </c>
      <c r="I2391" s="2496"/>
      <c r="J2391" s="2496"/>
      <c r="K2391" s="2496"/>
      <c r="L2391" s="2496"/>
      <c r="M2391" s="2496"/>
      <c r="N2391" s="579"/>
      <c r="O2391" s="486">
        <v>1736</v>
      </c>
      <c r="P2391" s="1472">
        <v>44619</v>
      </c>
      <c r="Q2391" s="486" t="s">
        <v>6313</v>
      </c>
      <c r="R2391" s="486" t="s">
        <v>6085</v>
      </c>
      <c r="S2391" s="486"/>
      <c r="U2391" s="198" t="s">
        <v>1811</v>
      </c>
      <c r="V2391" s="170"/>
      <c r="W2391" s="138"/>
      <c r="X2391" s="258">
        <v>6</v>
      </c>
      <c r="Y2391" s="138"/>
      <c r="Z2391" s="170"/>
      <c r="AA2391" s="485">
        <v>0.02</v>
      </c>
      <c r="AB2391" s="485">
        <v>2200000</v>
      </c>
      <c r="AC2391" s="580" t="s">
        <v>6142</v>
      </c>
      <c r="AD2391" s="1484"/>
      <c r="AE2391" s="1484"/>
      <c r="AF2391" s="1484"/>
      <c r="AG2391" s="2129" t="s">
        <v>5619</v>
      </c>
      <c r="AH2391" s="486"/>
      <c r="AI2391" s="1473" t="s">
        <v>3030</v>
      </c>
      <c r="AJ2391" s="2142" t="s">
        <v>6324</v>
      </c>
      <c r="AK2391" s="486"/>
      <c r="AL2391" s="486"/>
      <c r="AM2391" s="486"/>
      <c r="AN2391" s="486"/>
      <c r="AO2391" s="1474"/>
      <c r="AP2391" s="486"/>
      <c r="AQ2391" s="1475"/>
      <c r="AR2391" s="1274"/>
      <c r="AS2391" s="486"/>
      <c r="AT2391" s="486"/>
      <c r="AU2391" s="486"/>
    </row>
    <row r="2392" spans="1:47" s="584" customFormat="1" ht="16" x14ac:dyDescent="0.2">
      <c r="A2392" s="144"/>
      <c r="B2392" s="2144" t="s">
        <v>5852</v>
      </c>
      <c r="C2392" s="2649"/>
      <c r="D2392" s="1990"/>
      <c r="E2392" s="486" t="s">
        <v>105</v>
      </c>
      <c r="F2392" s="1589" t="s">
        <v>4575</v>
      </c>
      <c r="G2392" s="138">
        <v>55498195</v>
      </c>
      <c r="H2392" s="579" t="s">
        <v>6317</v>
      </c>
      <c r="I2392" s="2496"/>
      <c r="J2392" s="2496"/>
      <c r="K2392" s="2496"/>
      <c r="L2392" s="2496"/>
      <c r="M2392" s="2496"/>
      <c r="N2392" s="579"/>
      <c r="O2392" s="486">
        <v>1738</v>
      </c>
      <c r="P2392" s="1472">
        <v>44619</v>
      </c>
      <c r="Q2392" s="486" t="s">
        <v>6315</v>
      </c>
      <c r="R2392" s="486" t="s">
        <v>6313</v>
      </c>
      <c r="S2392" s="486"/>
      <c r="U2392" s="198" t="s">
        <v>1811</v>
      </c>
      <c r="V2392" s="170"/>
      <c r="W2392" s="138"/>
      <c r="X2392" s="258">
        <v>6</v>
      </c>
      <c r="Y2392" s="138"/>
      <c r="Z2392" s="170"/>
      <c r="AA2392" s="485">
        <v>0.02</v>
      </c>
      <c r="AB2392" s="485">
        <v>2200000</v>
      </c>
      <c r="AC2392" s="580" t="s">
        <v>6142</v>
      </c>
      <c r="AD2392" s="1484"/>
      <c r="AE2392" s="1484"/>
      <c r="AF2392" s="1484"/>
      <c r="AG2392" s="2129" t="s">
        <v>5619</v>
      </c>
      <c r="AH2392" s="486"/>
      <c r="AI2392" s="1473" t="s">
        <v>3030</v>
      </c>
      <c r="AJ2392" s="2142" t="s">
        <v>6324</v>
      </c>
      <c r="AK2392" s="486"/>
      <c r="AL2392" s="486"/>
      <c r="AM2392" s="486"/>
      <c r="AN2392" s="486"/>
      <c r="AO2392" s="1474"/>
      <c r="AP2392" s="486"/>
      <c r="AQ2392" s="1475"/>
      <c r="AR2392" s="1274"/>
      <c r="AS2392" s="486"/>
      <c r="AT2392" s="486"/>
      <c r="AU2392" s="486"/>
    </row>
    <row r="2393" spans="1:47" s="584" customFormat="1" ht="16" x14ac:dyDescent="0.2">
      <c r="A2393" s="144"/>
      <c r="B2393" s="2144"/>
      <c r="C2393" s="2649"/>
      <c r="D2393" s="1990"/>
      <c r="E2393" s="486" t="s">
        <v>105</v>
      </c>
      <c r="F2393" s="1589" t="s">
        <v>4575</v>
      </c>
      <c r="G2393" s="138">
        <v>55501384</v>
      </c>
      <c r="H2393" s="579" t="s">
        <v>6320</v>
      </c>
      <c r="I2393" s="2496"/>
      <c r="J2393" s="2496"/>
      <c r="K2393" s="2496"/>
      <c r="L2393" s="2496"/>
      <c r="M2393" s="2496"/>
      <c r="N2393" s="579"/>
      <c r="O2393" s="486">
        <v>1739</v>
      </c>
      <c r="P2393" s="1472">
        <v>44619</v>
      </c>
      <c r="Q2393" s="486" t="s">
        <v>6318</v>
      </c>
      <c r="R2393" s="486" t="s">
        <v>6313</v>
      </c>
      <c r="S2393" s="486"/>
      <c r="U2393" s="198" t="s">
        <v>1811</v>
      </c>
      <c r="V2393" s="170"/>
      <c r="W2393" s="138"/>
      <c r="X2393" s="258">
        <v>6</v>
      </c>
      <c r="Y2393" s="138"/>
      <c r="Z2393" s="170"/>
      <c r="AA2393" s="485">
        <v>0.02</v>
      </c>
      <c r="AB2393" s="485">
        <v>2200000</v>
      </c>
      <c r="AC2393" s="580" t="s">
        <v>6142</v>
      </c>
      <c r="AD2393" s="1484"/>
      <c r="AE2393" s="1484"/>
      <c r="AF2393" s="1484"/>
      <c r="AG2393" s="2129" t="s">
        <v>5619</v>
      </c>
      <c r="AH2393" s="486"/>
      <c r="AI2393" s="1473" t="s">
        <v>3030</v>
      </c>
      <c r="AJ2393" s="2142" t="s">
        <v>6314</v>
      </c>
      <c r="AK2393" s="486"/>
      <c r="AL2393" s="486"/>
      <c r="AM2393" s="486"/>
      <c r="AN2393" s="486"/>
      <c r="AO2393" s="1474"/>
      <c r="AP2393" s="486"/>
      <c r="AQ2393" s="1475"/>
      <c r="AR2393" s="1274"/>
      <c r="AS2393" s="486"/>
      <c r="AT2393" s="486"/>
      <c r="AU2393" s="486"/>
    </row>
    <row r="2394" spans="1:47" s="584" customFormat="1" ht="16" x14ac:dyDescent="0.2">
      <c r="A2394" s="144"/>
      <c r="B2394" s="2144" t="s">
        <v>5852</v>
      </c>
      <c r="C2394" s="2649"/>
      <c r="D2394" s="1990"/>
      <c r="E2394" s="486" t="s">
        <v>105</v>
      </c>
      <c r="F2394" s="1589" t="s">
        <v>4575</v>
      </c>
      <c r="G2394" s="138">
        <v>55501385</v>
      </c>
      <c r="H2394" s="579" t="s">
        <v>6321</v>
      </c>
      <c r="I2394" s="2496"/>
      <c r="J2394" s="2496"/>
      <c r="K2394" s="2496"/>
      <c r="L2394" s="2496"/>
      <c r="M2394" s="2496"/>
      <c r="N2394" s="579"/>
      <c r="O2394" s="486">
        <v>1740</v>
      </c>
      <c r="P2394" s="1472">
        <v>44619</v>
      </c>
      <c r="Q2394" s="486" t="s">
        <v>6319</v>
      </c>
      <c r="R2394" s="486" t="s">
        <v>6313</v>
      </c>
      <c r="S2394" s="486"/>
      <c r="U2394" s="198" t="s">
        <v>1811</v>
      </c>
      <c r="V2394" s="170"/>
      <c r="W2394" s="138"/>
      <c r="X2394" s="258">
        <v>6</v>
      </c>
      <c r="Y2394" s="138"/>
      <c r="Z2394" s="170"/>
      <c r="AA2394" s="485">
        <v>0.02</v>
      </c>
      <c r="AB2394" s="485">
        <v>2200000</v>
      </c>
      <c r="AC2394" s="580" t="s">
        <v>6142</v>
      </c>
      <c r="AD2394" s="1484"/>
      <c r="AE2394" s="1484"/>
      <c r="AF2394" s="1484"/>
      <c r="AG2394" s="2129" t="s">
        <v>5619</v>
      </c>
      <c r="AH2394" s="486"/>
      <c r="AI2394" s="1473" t="s">
        <v>3030</v>
      </c>
      <c r="AJ2394" s="2142" t="s">
        <v>6325</v>
      </c>
      <c r="AK2394" s="486"/>
      <c r="AL2394" s="486"/>
      <c r="AM2394" s="486"/>
      <c r="AN2394" s="486"/>
      <c r="AO2394" s="1474"/>
      <c r="AP2394" s="486"/>
      <c r="AQ2394" s="1475"/>
      <c r="AR2394" s="1274"/>
      <c r="AS2394" s="486"/>
      <c r="AT2394" s="486"/>
      <c r="AU2394" s="486"/>
    </row>
    <row r="2395" spans="1:47" s="584" customFormat="1" ht="16" x14ac:dyDescent="0.2">
      <c r="A2395" s="144"/>
      <c r="B2395" s="2144"/>
      <c r="C2395" s="2649"/>
      <c r="D2395" s="1990"/>
      <c r="E2395" s="486" t="s">
        <v>105</v>
      </c>
      <c r="F2395" s="1589" t="s">
        <v>4575</v>
      </c>
      <c r="G2395" s="138">
        <v>55501386</v>
      </c>
      <c r="H2395" s="579" t="s">
        <v>6328</v>
      </c>
      <c r="I2395" s="2496"/>
      <c r="J2395" s="2496"/>
      <c r="K2395" s="2496"/>
      <c r="L2395" s="2496"/>
      <c r="M2395" s="2496"/>
      <c r="N2395" s="579"/>
      <c r="O2395" s="486">
        <v>1741</v>
      </c>
      <c r="P2395" s="1472">
        <v>44619</v>
      </c>
      <c r="Q2395" s="486" t="s">
        <v>6326</v>
      </c>
      <c r="R2395" s="486" t="s">
        <v>6313</v>
      </c>
      <c r="S2395" s="486"/>
      <c r="U2395" s="198" t="s">
        <v>1811</v>
      </c>
      <c r="V2395" s="170"/>
      <c r="W2395" s="138"/>
      <c r="X2395" s="258">
        <v>6</v>
      </c>
      <c r="Y2395" s="138"/>
      <c r="Z2395" s="170"/>
      <c r="AA2395" s="485">
        <v>0.02</v>
      </c>
      <c r="AB2395" s="485">
        <v>2200000</v>
      </c>
      <c r="AC2395" s="580" t="s">
        <v>6142</v>
      </c>
      <c r="AD2395" s="1484"/>
      <c r="AE2395" s="1484"/>
      <c r="AF2395" s="1484"/>
      <c r="AG2395" s="2129" t="s">
        <v>5619</v>
      </c>
      <c r="AH2395" s="486"/>
      <c r="AI2395" s="1473" t="s">
        <v>3030</v>
      </c>
      <c r="AJ2395" s="2142" t="s">
        <v>6322</v>
      </c>
      <c r="AK2395" s="486"/>
      <c r="AL2395" s="486"/>
      <c r="AM2395" s="486"/>
      <c r="AN2395" s="486"/>
      <c r="AO2395" s="1474"/>
      <c r="AP2395" s="486"/>
      <c r="AQ2395" s="1475"/>
      <c r="AR2395" s="1274"/>
      <c r="AS2395" s="486"/>
      <c r="AT2395" s="486"/>
      <c r="AU2395" s="486"/>
    </row>
    <row r="2396" spans="1:47" s="584" customFormat="1" ht="16" x14ac:dyDescent="0.2">
      <c r="A2396" s="144"/>
      <c r="B2396" s="2144" t="s">
        <v>5852</v>
      </c>
      <c r="C2396" s="2649"/>
      <c r="D2396" s="1990"/>
      <c r="E2396" s="486" t="s">
        <v>105</v>
      </c>
      <c r="F2396" s="1589" t="s">
        <v>4575</v>
      </c>
      <c r="G2396" s="138">
        <v>55501387</v>
      </c>
      <c r="H2396" s="579" t="s">
        <v>6329</v>
      </c>
      <c r="I2396" s="2496"/>
      <c r="J2396" s="2496"/>
      <c r="K2396" s="2496"/>
      <c r="L2396" s="2496"/>
      <c r="M2396" s="2496"/>
      <c r="N2396" s="579"/>
      <c r="O2396" s="486">
        <v>1742</v>
      </c>
      <c r="P2396" s="1472">
        <v>44619</v>
      </c>
      <c r="Q2396" s="486" t="s">
        <v>6327</v>
      </c>
      <c r="R2396" s="486" t="s">
        <v>6313</v>
      </c>
      <c r="S2396" s="486"/>
      <c r="U2396" s="198" t="s">
        <v>1811</v>
      </c>
      <c r="V2396" s="170"/>
      <c r="W2396" s="138"/>
      <c r="X2396" s="258">
        <v>6</v>
      </c>
      <c r="Y2396" s="138"/>
      <c r="Z2396" s="170"/>
      <c r="AA2396" s="485">
        <v>0.02</v>
      </c>
      <c r="AB2396" s="485">
        <v>2200000</v>
      </c>
      <c r="AC2396" s="580" t="s">
        <v>6142</v>
      </c>
      <c r="AD2396" s="1484"/>
      <c r="AE2396" s="1484"/>
      <c r="AF2396" s="1484"/>
      <c r="AG2396" s="2129" t="s">
        <v>5619</v>
      </c>
      <c r="AH2396" s="486"/>
      <c r="AI2396" s="1473" t="s">
        <v>3030</v>
      </c>
      <c r="AJ2396" s="2142" t="s">
        <v>6323</v>
      </c>
      <c r="AK2396" s="486"/>
      <c r="AL2396" s="486"/>
      <c r="AM2396" s="486"/>
      <c r="AN2396" s="486"/>
      <c r="AO2396" s="1474"/>
      <c r="AP2396" s="486"/>
      <c r="AQ2396" s="1475"/>
      <c r="AR2396" s="1274"/>
      <c r="AS2396" s="486"/>
      <c r="AT2396" s="486"/>
      <c r="AU2396" s="486"/>
    </row>
    <row r="2398" spans="1:47" s="617" customFormat="1" ht="16" x14ac:dyDescent="0.2">
      <c r="A2398" s="157"/>
      <c r="B2398" s="2169" t="s">
        <v>5490</v>
      </c>
      <c r="C2398" s="2648" t="s">
        <v>6370</v>
      </c>
      <c r="D2398" s="1995"/>
      <c r="E2398" s="246" t="s">
        <v>105</v>
      </c>
      <c r="F2398" s="1594" t="s">
        <v>4575</v>
      </c>
      <c r="G2398" s="85">
        <v>55948126</v>
      </c>
      <c r="H2398" s="612" t="s">
        <v>6332</v>
      </c>
      <c r="I2398" s="2497"/>
      <c r="J2398" s="2497"/>
      <c r="K2398" s="2497"/>
      <c r="L2398" s="2497"/>
      <c r="M2398" s="2497"/>
      <c r="N2398" s="612"/>
      <c r="O2398" s="246">
        <v>1743</v>
      </c>
      <c r="P2398" s="1532">
        <v>44627</v>
      </c>
      <c r="Q2398" s="246" t="s">
        <v>6331</v>
      </c>
      <c r="R2398" s="612" t="s">
        <v>6087</v>
      </c>
      <c r="S2398" s="246"/>
      <c r="U2398" s="412" t="s">
        <v>1811</v>
      </c>
      <c r="V2398" s="241"/>
      <c r="W2398" s="85"/>
      <c r="X2398" s="261">
        <v>6</v>
      </c>
      <c r="Y2398" s="85"/>
      <c r="Z2398" s="241"/>
      <c r="AA2398" s="520">
        <v>0.02</v>
      </c>
      <c r="AB2398" s="520">
        <v>2200000</v>
      </c>
      <c r="AC2398" s="613" t="s">
        <v>6142</v>
      </c>
      <c r="AD2398" s="1483"/>
      <c r="AE2398" s="1483"/>
      <c r="AF2398" s="1483"/>
      <c r="AG2398" s="2128" t="s">
        <v>5619</v>
      </c>
      <c r="AH2398" s="246"/>
      <c r="AI2398" s="1537" t="s">
        <v>3030</v>
      </c>
      <c r="AJ2398" s="2133" t="s">
        <v>6333</v>
      </c>
      <c r="AK2398" s="246"/>
      <c r="AL2398" s="246"/>
      <c r="AM2398" s="246"/>
      <c r="AN2398" s="246"/>
      <c r="AO2398" s="1535"/>
      <c r="AP2398" s="246"/>
      <c r="AQ2398" s="1536"/>
      <c r="AR2398" s="247"/>
      <c r="AS2398" s="246"/>
      <c r="AT2398" s="246"/>
      <c r="AU2398" s="246"/>
    </row>
    <row r="2399" spans="1:47" s="617" customFormat="1" ht="16" x14ac:dyDescent="0.2">
      <c r="A2399" s="157"/>
      <c r="B2399" s="2169"/>
      <c r="C2399" s="2648"/>
      <c r="D2399" s="1995"/>
      <c r="E2399" s="246" t="s">
        <v>105</v>
      </c>
      <c r="F2399" s="1594" t="s">
        <v>4575</v>
      </c>
      <c r="G2399" s="85">
        <v>55950210</v>
      </c>
      <c r="H2399" s="612" t="s">
        <v>6335</v>
      </c>
      <c r="I2399" s="2497"/>
      <c r="J2399" s="2497"/>
      <c r="K2399" s="2497"/>
      <c r="L2399" s="2497"/>
      <c r="M2399" s="2497"/>
      <c r="N2399" s="612"/>
      <c r="O2399" s="246">
        <v>1744</v>
      </c>
      <c r="P2399" s="1532">
        <v>44627</v>
      </c>
      <c r="Q2399" s="246" t="s">
        <v>6334</v>
      </c>
      <c r="R2399" s="246" t="s">
        <v>6331</v>
      </c>
      <c r="S2399" s="246"/>
      <c r="U2399" s="412" t="s">
        <v>1811</v>
      </c>
      <c r="V2399" s="241"/>
      <c r="W2399" s="85"/>
      <c r="X2399" s="261">
        <v>6</v>
      </c>
      <c r="Y2399" s="85"/>
      <c r="Z2399" s="241"/>
      <c r="AA2399" s="520">
        <v>1.7999999999999999E-2</v>
      </c>
      <c r="AB2399" s="520">
        <v>1980000</v>
      </c>
      <c r="AC2399" s="613" t="s">
        <v>6142</v>
      </c>
      <c r="AD2399" s="1483"/>
      <c r="AE2399" s="1483"/>
      <c r="AF2399" s="1483"/>
      <c r="AG2399" s="2128" t="s">
        <v>5619</v>
      </c>
      <c r="AH2399" s="246"/>
      <c r="AI2399" s="1537" t="s">
        <v>3030</v>
      </c>
      <c r="AJ2399" s="2133" t="s">
        <v>6336</v>
      </c>
      <c r="AK2399" s="246"/>
      <c r="AL2399" s="246"/>
      <c r="AM2399" s="246"/>
      <c r="AN2399" s="246"/>
      <c r="AO2399" s="1535"/>
      <c r="AP2399" s="246"/>
      <c r="AQ2399" s="1536"/>
      <c r="AR2399" s="247"/>
      <c r="AS2399" s="246"/>
      <c r="AT2399" s="246"/>
      <c r="AU2399" s="246"/>
    </row>
    <row r="2400" spans="1:47" s="617" customFormat="1" ht="16" x14ac:dyDescent="0.2">
      <c r="A2400" s="157"/>
      <c r="B2400" s="2169"/>
      <c r="C2400" s="2648"/>
      <c r="D2400" s="1995"/>
      <c r="E2400" s="246" t="s">
        <v>105</v>
      </c>
      <c r="F2400" s="1594" t="s">
        <v>4575</v>
      </c>
      <c r="G2400" s="85">
        <v>55950211</v>
      </c>
      <c r="H2400" s="612" t="s">
        <v>6337</v>
      </c>
      <c r="I2400" s="2497"/>
      <c r="J2400" s="2497"/>
      <c r="K2400" s="2497"/>
      <c r="L2400" s="2497"/>
      <c r="M2400" s="2497"/>
      <c r="N2400" s="612"/>
      <c r="O2400" s="246">
        <v>1745</v>
      </c>
      <c r="P2400" s="1532">
        <v>44627</v>
      </c>
      <c r="Q2400" s="246" t="s">
        <v>6349</v>
      </c>
      <c r="R2400" s="246" t="s">
        <v>6334</v>
      </c>
      <c r="S2400" s="246"/>
      <c r="U2400" s="412" t="s">
        <v>1811</v>
      </c>
      <c r="V2400" s="241"/>
      <c r="W2400" s="85"/>
      <c r="X2400" s="261">
        <v>6</v>
      </c>
      <c r="Y2400" s="85"/>
      <c r="Z2400" s="241"/>
      <c r="AA2400" s="520">
        <v>1.7999999999999999E-2</v>
      </c>
      <c r="AB2400" s="520">
        <v>1980000</v>
      </c>
      <c r="AC2400" s="613" t="s">
        <v>6142</v>
      </c>
      <c r="AD2400" s="1483"/>
      <c r="AE2400" s="1483"/>
      <c r="AF2400" s="1483"/>
      <c r="AG2400" s="2128" t="s">
        <v>5619</v>
      </c>
      <c r="AH2400" s="246"/>
      <c r="AI2400" s="1537" t="s">
        <v>3030</v>
      </c>
      <c r="AJ2400" s="2133" t="s">
        <v>6338</v>
      </c>
      <c r="AK2400" s="246"/>
      <c r="AL2400" s="246"/>
      <c r="AM2400" s="246"/>
      <c r="AN2400" s="246"/>
      <c r="AO2400" s="1535"/>
      <c r="AP2400" s="246"/>
      <c r="AQ2400" s="1536"/>
      <c r="AR2400" s="247"/>
      <c r="AS2400" s="246"/>
      <c r="AT2400" s="246"/>
      <c r="AU2400" s="246"/>
    </row>
    <row r="2401" spans="1:47" s="617" customFormat="1" ht="16" x14ac:dyDescent="0.2">
      <c r="A2401" s="157"/>
      <c r="B2401" s="2169"/>
      <c r="C2401" s="2648"/>
      <c r="D2401" s="1995"/>
      <c r="E2401" s="246" t="s">
        <v>105</v>
      </c>
      <c r="F2401" s="1594" t="s">
        <v>4575</v>
      </c>
      <c r="G2401" s="85">
        <v>55950212</v>
      </c>
      <c r="H2401" s="612" t="s">
        <v>6360</v>
      </c>
      <c r="I2401" s="2497"/>
      <c r="J2401" s="2497"/>
      <c r="K2401" s="2497"/>
      <c r="L2401" s="2497"/>
      <c r="M2401" s="2497"/>
      <c r="N2401" s="612"/>
      <c r="O2401" s="246">
        <f>O2400+1</f>
        <v>1746</v>
      </c>
      <c r="P2401" s="1532">
        <v>44627</v>
      </c>
      <c r="Q2401" s="246" t="s">
        <v>6350</v>
      </c>
      <c r="R2401" s="246" t="s">
        <v>6334</v>
      </c>
      <c r="S2401" s="246"/>
      <c r="U2401" s="412" t="s">
        <v>1811</v>
      </c>
      <c r="V2401" s="241"/>
      <c r="W2401" s="85"/>
      <c r="X2401" s="261">
        <v>6</v>
      </c>
      <c r="Y2401" s="85"/>
      <c r="Z2401" s="241"/>
      <c r="AA2401" s="520">
        <v>1.7999999999999999E-2</v>
      </c>
      <c r="AB2401" s="520">
        <v>1980000</v>
      </c>
      <c r="AC2401" s="613" t="s">
        <v>6142</v>
      </c>
      <c r="AD2401" s="1483"/>
      <c r="AE2401" s="1483"/>
      <c r="AF2401" s="1483"/>
      <c r="AG2401" s="2128" t="s">
        <v>5619</v>
      </c>
      <c r="AH2401" s="246"/>
      <c r="AI2401" s="1537" t="s">
        <v>3030</v>
      </c>
      <c r="AJ2401" s="2133" t="s">
        <v>6339</v>
      </c>
      <c r="AK2401" s="246"/>
      <c r="AL2401" s="246"/>
      <c r="AM2401" s="246"/>
      <c r="AN2401" s="246"/>
      <c r="AO2401" s="1535"/>
      <c r="AP2401" s="246"/>
      <c r="AQ2401" s="1536"/>
      <c r="AR2401" s="247"/>
      <c r="AS2401" s="246"/>
      <c r="AT2401" s="246"/>
      <c r="AU2401" s="246"/>
    </row>
    <row r="2402" spans="1:47" s="617" customFormat="1" ht="16" x14ac:dyDescent="0.2">
      <c r="A2402" s="157"/>
      <c r="B2402" s="2169"/>
      <c r="C2402" s="2648"/>
      <c r="D2402" s="1995"/>
      <c r="E2402" s="246" t="s">
        <v>105</v>
      </c>
      <c r="F2402" s="1594" t="s">
        <v>4575</v>
      </c>
      <c r="G2402" s="85">
        <v>55950213</v>
      </c>
      <c r="H2402" s="612" t="s">
        <v>6361</v>
      </c>
      <c r="I2402" s="2497"/>
      <c r="J2402" s="2497"/>
      <c r="K2402" s="2497"/>
      <c r="L2402" s="2497"/>
      <c r="M2402" s="2497"/>
      <c r="N2402" s="612"/>
      <c r="O2402" s="246">
        <f t="shared" ref="O2402:O2410" si="13">O2401+1</f>
        <v>1747</v>
      </c>
      <c r="P2402" s="1532">
        <v>44627</v>
      </c>
      <c r="Q2402" s="246" t="s">
        <v>6351</v>
      </c>
      <c r="R2402" s="246" t="s">
        <v>6334</v>
      </c>
      <c r="S2402" s="246"/>
      <c r="U2402" s="412" t="s">
        <v>1811</v>
      </c>
      <c r="V2402" s="241"/>
      <c r="W2402" s="85"/>
      <c r="X2402" s="261">
        <v>6</v>
      </c>
      <c r="Y2402" s="85"/>
      <c r="Z2402" s="241"/>
      <c r="AA2402" s="520">
        <v>1.7999999999999999E-2</v>
      </c>
      <c r="AB2402" s="520">
        <v>1980000</v>
      </c>
      <c r="AC2402" s="613" t="s">
        <v>6142</v>
      </c>
      <c r="AD2402" s="1483"/>
      <c r="AE2402" s="1483"/>
      <c r="AF2402" s="1483"/>
      <c r="AG2402" s="2128" t="s">
        <v>5619</v>
      </c>
      <c r="AH2402" s="246"/>
      <c r="AI2402" s="1537" t="s">
        <v>3030</v>
      </c>
      <c r="AJ2402" s="2133" t="s">
        <v>6340</v>
      </c>
      <c r="AK2402" s="246"/>
      <c r="AL2402" s="246"/>
      <c r="AM2402" s="246"/>
      <c r="AN2402" s="246"/>
      <c r="AO2402" s="1535"/>
      <c r="AP2402" s="246"/>
      <c r="AQ2402" s="1536"/>
      <c r="AR2402" s="247"/>
      <c r="AS2402" s="246"/>
      <c r="AT2402" s="246"/>
      <c r="AU2402" s="246"/>
    </row>
    <row r="2403" spans="1:47" s="617" customFormat="1" ht="16" x14ac:dyDescent="0.2">
      <c r="A2403" s="157"/>
      <c r="B2403" s="2169"/>
      <c r="C2403" s="2648"/>
      <c r="D2403" s="1995"/>
      <c r="E2403" s="246" t="s">
        <v>105</v>
      </c>
      <c r="F2403" s="1594" t="s">
        <v>4575</v>
      </c>
      <c r="G2403" s="85">
        <v>55950214</v>
      </c>
      <c r="H2403" s="612" t="s">
        <v>6362</v>
      </c>
      <c r="I2403" s="2497"/>
      <c r="J2403" s="2497"/>
      <c r="K2403" s="2497"/>
      <c r="L2403" s="2497"/>
      <c r="M2403" s="2497"/>
      <c r="N2403" s="612"/>
      <c r="O2403" s="246">
        <f t="shared" si="13"/>
        <v>1748</v>
      </c>
      <c r="P2403" s="1532">
        <v>44627</v>
      </c>
      <c r="Q2403" s="246" t="s">
        <v>6352</v>
      </c>
      <c r="R2403" s="246" t="s">
        <v>6334</v>
      </c>
      <c r="S2403" s="246"/>
      <c r="U2403" s="412" t="s">
        <v>1811</v>
      </c>
      <c r="V2403" s="241"/>
      <c r="W2403" s="85"/>
      <c r="X2403" s="261">
        <v>6</v>
      </c>
      <c r="Y2403" s="85"/>
      <c r="Z2403" s="241"/>
      <c r="AA2403" s="520">
        <v>1.7999999999999999E-2</v>
      </c>
      <c r="AB2403" s="520">
        <v>1980000</v>
      </c>
      <c r="AC2403" s="613" t="s">
        <v>6142</v>
      </c>
      <c r="AD2403" s="1483"/>
      <c r="AE2403" s="1483"/>
      <c r="AF2403" s="1483"/>
      <c r="AG2403" s="2128" t="s">
        <v>5619</v>
      </c>
      <c r="AH2403" s="246"/>
      <c r="AI2403" s="1537" t="s">
        <v>3030</v>
      </c>
      <c r="AJ2403" s="2133" t="s">
        <v>6341</v>
      </c>
      <c r="AK2403" s="246"/>
      <c r="AL2403" s="246"/>
      <c r="AM2403" s="246"/>
      <c r="AN2403" s="246"/>
      <c r="AO2403" s="1535"/>
      <c r="AP2403" s="246"/>
      <c r="AQ2403" s="1536"/>
      <c r="AR2403" s="247"/>
      <c r="AS2403" s="246"/>
      <c r="AT2403" s="246"/>
      <c r="AU2403" s="246"/>
    </row>
    <row r="2404" spans="1:47" s="617" customFormat="1" ht="16" x14ac:dyDescent="0.2">
      <c r="A2404" s="157"/>
      <c r="B2404" s="2169"/>
      <c r="C2404" s="2648"/>
      <c r="D2404" s="1995"/>
      <c r="E2404" s="246" t="s">
        <v>105</v>
      </c>
      <c r="F2404" s="1594" t="s">
        <v>4575</v>
      </c>
      <c r="G2404" s="85">
        <v>55950215</v>
      </c>
      <c r="H2404" s="612" t="s">
        <v>6363</v>
      </c>
      <c r="I2404" s="2497"/>
      <c r="J2404" s="2497"/>
      <c r="K2404" s="2497"/>
      <c r="L2404" s="2497"/>
      <c r="M2404" s="2497"/>
      <c r="N2404" s="612"/>
      <c r="O2404" s="246">
        <f t="shared" si="13"/>
        <v>1749</v>
      </c>
      <c r="P2404" s="1532">
        <v>44627</v>
      </c>
      <c r="Q2404" s="246" t="s">
        <v>6353</v>
      </c>
      <c r="R2404" s="246" t="s">
        <v>6334</v>
      </c>
      <c r="S2404" s="246"/>
      <c r="U2404" s="412" t="s">
        <v>1811</v>
      </c>
      <c r="V2404" s="241"/>
      <c r="W2404" s="85"/>
      <c r="X2404" s="261">
        <v>6</v>
      </c>
      <c r="Y2404" s="85"/>
      <c r="Z2404" s="241"/>
      <c r="AA2404" s="520">
        <v>1.7999999999999999E-2</v>
      </c>
      <c r="AB2404" s="520">
        <v>1980000</v>
      </c>
      <c r="AC2404" s="613" t="s">
        <v>6142</v>
      </c>
      <c r="AD2404" s="1483"/>
      <c r="AE2404" s="1483"/>
      <c r="AF2404" s="1483"/>
      <c r="AG2404" s="2128" t="s">
        <v>5619</v>
      </c>
      <c r="AH2404" s="246"/>
      <c r="AI2404" s="1537" t="s">
        <v>3030</v>
      </c>
      <c r="AJ2404" s="2133" t="s">
        <v>6342</v>
      </c>
      <c r="AK2404" s="246"/>
      <c r="AL2404" s="246"/>
      <c r="AM2404" s="246"/>
      <c r="AN2404" s="246"/>
      <c r="AO2404" s="1535"/>
      <c r="AP2404" s="246"/>
      <c r="AQ2404" s="1536"/>
      <c r="AR2404" s="247"/>
      <c r="AS2404" s="246"/>
      <c r="AT2404" s="246"/>
      <c r="AU2404" s="246"/>
    </row>
    <row r="2405" spans="1:47" s="617" customFormat="1" ht="16" x14ac:dyDescent="0.2">
      <c r="A2405" s="157"/>
      <c r="B2405" s="2169"/>
      <c r="C2405" s="2648"/>
      <c r="D2405" s="1995"/>
      <c r="E2405" s="246" t="s">
        <v>105</v>
      </c>
      <c r="F2405" s="1594" t="s">
        <v>4575</v>
      </c>
      <c r="G2405" s="85">
        <v>55950216</v>
      </c>
      <c r="H2405" s="612" t="s">
        <v>6364</v>
      </c>
      <c r="I2405" s="2497"/>
      <c r="J2405" s="2497"/>
      <c r="K2405" s="2497"/>
      <c r="L2405" s="2497"/>
      <c r="M2405" s="2497"/>
      <c r="N2405" s="612"/>
      <c r="O2405" s="246">
        <f t="shared" si="13"/>
        <v>1750</v>
      </c>
      <c r="P2405" s="1532">
        <v>44627</v>
      </c>
      <c r="Q2405" s="246" t="s">
        <v>6354</v>
      </c>
      <c r="R2405" s="246" t="s">
        <v>6334</v>
      </c>
      <c r="S2405" s="246"/>
      <c r="U2405" s="412" t="s">
        <v>1811</v>
      </c>
      <c r="V2405" s="241"/>
      <c r="W2405" s="85"/>
      <c r="X2405" s="261">
        <v>6</v>
      </c>
      <c r="Y2405" s="85"/>
      <c r="Z2405" s="241"/>
      <c r="AA2405" s="520">
        <v>1.7999999999999999E-2</v>
      </c>
      <c r="AB2405" s="520">
        <v>1980000</v>
      </c>
      <c r="AC2405" s="613" t="s">
        <v>6142</v>
      </c>
      <c r="AD2405" s="1483"/>
      <c r="AE2405" s="1483"/>
      <c r="AF2405" s="1483"/>
      <c r="AG2405" s="2128" t="s">
        <v>5619</v>
      </c>
      <c r="AH2405" s="246"/>
      <c r="AI2405" s="1537" t="s">
        <v>3030</v>
      </c>
      <c r="AJ2405" s="2133" t="s">
        <v>6343</v>
      </c>
      <c r="AK2405" s="246"/>
      <c r="AL2405" s="246"/>
      <c r="AM2405" s="246"/>
      <c r="AN2405" s="246"/>
      <c r="AO2405" s="1535"/>
      <c r="AP2405" s="246"/>
      <c r="AQ2405" s="1536"/>
      <c r="AR2405" s="247"/>
      <c r="AS2405" s="246"/>
      <c r="AT2405" s="246"/>
      <c r="AU2405" s="246"/>
    </row>
    <row r="2406" spans="1:47" s="617" customFormat="1" ht="16" x14ac:dyDescent="0.2">
      <c r="A2406" s="157"/>
      <c r="B2406" s="2169"/>
      <c r="C2406" s="2648"/>
      <c r="D2406" s="1995"/>
      <c r="E2406" s="246" t="s">
        <v>105</v>
      </c>
      <c r="F2406" s="1594" t="s">
        <v>4575</v>
      </c>
      <c r="G2406" s="85">
        <v>55950217</v>
      </c>
      <c r="H2406" s="612" t="s">
        <v>6365</v>
      </c>
      <c r="I2406" s="2497"/>
      <c r="J2406" s="2497"/>
      <c r="K2406" s="2497"/>
      <c r="L2406" s="2497"/>
      <c r="M2406" s="2497"/>
      <c r="N2406" s="612"/>
      <c r="O2406" s="246">
        <f t="shared" si="13"/>
        <v>1751</v>
      </c>
      <c r="P2406" s="1532">
        <v>44627</v>
      </c>
      <c r="Q2406" s="246" t="s">
        <v>6355</v>
      </c>
      <c r="R2406" s="246" t="s">
        <v>6334</v>
      </c>
      <c r="S2406" s="246"/>
      <c r="U2406" s="412" t="s">
        <v>1811</v>
      </c>
      <c r="V2406" s="241"/>
      <c r="W2406" s="85"/>
      <c r="X2406" s="261">
        <v>6</v>
      </c>
      <c r="Y2406" s="85"/>
      <c r="Z2406" s="241"/>
      <c r="AA2406" s="520">
        <v>1.7999999999999999E-2</v>
      </c>
      <c r="AB2406" s="520">
        <v>1980000</v>
      </c>
      <c r="AC2406" s="613" t="s">
        <v>6142</v>
      </c>
      <c r="AD2406" s="1483"/>
      <c r="AE2406" s="1483"/>
      <c r="AF2406" s="1483"/>
      <c r="AG2406" s="2128" t="s">
        <v>5619</v>
      </c>
      <c r="AH2406" s="246"/>
      <c r="AI2406" s="1537" t="s">
        <v>3030</v>
      </c>
      <c r="AJ2406" s="2133" t="s">
        <v>6344</v>
      </c>
      <c r="AK2406" s="246"/>
      <c r="AL2406" s="246"/>
      <c r="AM2406" s="246"/>
      <c r="AN2406" s="246"/>
      <c r="AO2406" s="1535"/>
      <c r="AP2406" s="246"/>
      <c r="AQ2406" s="1536"/>
      <c r="AR2406" s="247"/>
      <c r="AS2406" s="246"/>
      <c r="AT2406" s="246"/>
      <c r="AU2406" s="246"/>
    </row>
    <row r="2407" spans="1:47" s="617" customFormat="1" ht="16" x14ac:dyDescent="0.2">
      <c r="A2407" s="157"/>
      <c r="B2407" s="2169"/>
      <c r="C2407" s="2648"/>
      <c r="D2407" s="1995"/>
      <c r="E2407" s="246" t="s">
        <v>105</v>
      </c>
      <c r="F2407" s="1594" t="s">
        <v>4575</v>
      </c>
      <c r="G2407" s="85">
        <v>55950220</v>
      </c>
      <c r="H2407" s="612" t="s">
        <v>6366</v>
      </c>
      <c r="I2407" s="2497"/>
      <c r="J2407" s="2497"/>
      <c r="K2407" s="2497"/>
      <c r="L2407" s="2497"/>
      <c r="M2407" s="2497"/>
      <c r="N2407" s="612"/>
      <c r="O2407" s="246">
        <f t="shared" si="13"/>
        <v>1752</v>
      </c>
      <c r="P2407" s="1532">
        <v>44627</v>
      </c>
      <c r="Q2407" s="246" t="s">
        <v>6356</v>
      </c>
      <c r="R2407" s="246" t="s">
        <v>6334</v>
      </c>
      <c r="S2407" s="246"/>
      <c r="U2407" s="412" t="s">
        <v>1811</v>
      </c>
      <c r="V2407" s="241"/>
      <c r="W2407" s="85"/>
      <c r="X2407" s="261">
        <v>6</v>
      </c>
      <c r="Y2407" s="85"/>
      <c r="Z2407" s="241"/>
      <c r="AA2407" s="520">
        <v>1.7999999999999999E-2</v>
      </c>
      <c r="AB2407" s="520">
        <v>1980000</v>
      </c>
      <c r="AC2407" s="613" t="s">
        <v>6142</v>
      </c>
      <c r="AD2407" s="1483"/>
      <c r="AE2407" s="1483"/>
      <c r="AF2407" s="1483"/>
      <c r="AG2407" s="2128" t="s">
        <v>5619</v>
      </c>
      <c r="AH2407" s="246"/>
      <c r="AI2407" s="1537" t="s">
        <v>3030</v>
      </c>
      <c r="AJ2407" s="2133" t="s">
        <v>6345</v>
      </c>
      <c r="AK2407" s="246"/>
      <c r="AL2407" s="246"/>
      <c r="AM2407" s="246"/>
      <c r="AN2407" s="246"/>
      <c r="AO2407" s="1535"/>
      <c r="AP2407" s="246"/>
      <c r="AQ2407" s="1536"/>
      <c r="AR2407" s="247"/>
      <c r="AS2407" s="246"/>
      <c r="AT2407" s="246"/>
      <c r="AU2407" s="246"/>
    </row>
    <row r="2408" spans="1:47" s="617" customFormat="1" ht="16" x14ac:dyDescent="0.2">
      <c r="A2408" s="157"/>
      <c r="B2408" s="2169"/>
      <c r="C2408" s="2648"/>
      <c r="D2408" s="1995"/>
      <c r="E2408" s="246" t="s">
        <v>105</v>
      </c>
      <c r="F2408" s="1594" t="s">
        <v>4575</v>
      </c>
      <c r="G2408" s="85">
        <v>55950221</v>
      </c>
      <c r="H2408" s="612" t="s">
        <v>6367</v>
      </c>
      <c r="I2408" s="2497"/>
      <c r="J2408" s="2497"/>
      <c r="K2408" s="2497"/>
      <c r="L2408" s="2497"/>
      <c r="M2408" s="2497"/>
      <c r="N2408" s="612"/>
      <c r="O2408" s="246">
        <f t="shared" si="13"/>
        <v>1753</v>
      </c>
      <c r="P2408" s="1532">
        <v>44627</v>
      </c>
      <c r="Q2408" s="246" t="s">
        <v>6357</v>
      </c>
      <c r="R2408" s="246" t="s">
        <v>6334</v>
      </c>
      <c r="S2408" s="246"/>
      <c r="U2408" s="412" t="s">
        <v>1811</v>
      </c>
      <c r="V2408" s="241"/>
      <c r="W2408" s="85"/>
      <c r="X2408" s="261">
        <v>6</v>
      </c>
      <c r="Y2408" s="85"/>
      <c r="Z2408" s="241"/>
      <c r="AA2408" s="520">
        <v>1.7999999999999999E-2</v>
      </c>
      <c r="AB2408" s="520">
        <v>1980000</v>
      </c>
      <c r="AC2408" s="613" t="s">
        <v>6142</v>
      </c>
      <c r="AD2408" s="1483"/>
      <c r="AE2408" s="1483"/>
      <c r="AF2408" s="1483"/>
      <c r="AG2408" s="2128" t="s">
        <v>5619</v>
      </c>
      <c r="AH2408" s="246"/>
      <c r="AI2408" s="1537" t="s">
        <v>3030</v>
      </c>
      <c r="AJ2408" s="2133" t="s">
        <v>6346</v>
      </c>
      <c r="AK2408" s="246"/>
      <c r="AL2408" s="246"/>
      <c r="AM2408" s="246"/>
      <c r="AN2408" s="246"/>
      <c r="AO2408" s="1535"/>
      <c r="AP2408" s="246"/>
      <c r="AQ2408" s="1536"/>
      <c r="AR2408" s="247"/>
      <c r="AS2408" s="246"/>
      <c r="AT2408" s="246"/>
      <c r="AU2408" s="246"/>
    </row>
    <row r="2409" spans="1:47" s="617" customFormat="1" ht="16" x14ac:dyDescent="0.2">
      <c r="A2409" s="157"/>
      <c r="B2409" s="2169"/>
      <c r="C2409" s="2648"/>
      <c r="D2409" s="1995"/>
      <c r="E2409" s="246" t="s">
        <v>105</v>
      </c>
      <c r="F2409" s="1594" t="s">
        <v>4575</v>
      </c>
      <c r="G2409" s="85">
        <v>55950222</v>
      </c>
      <c r="H2409" s="612" t="s">
        <v>6368</v>
      </c>
      <c r="I2409" s="2497"/>
      <c r="J2409" s="2497"/>
      <c r="K2409" s="2497"/>
      <c r="L2409" s="2497"/>
      <c r="M2409" s="2497"/>
      <c r="N2409" s="612"/>
      <c r="O2409" s="246">
        <f t="shared" si="13"/>
        <v>1754</v>
      </c>
      <c r="P2409" s="1532">
        <v>44627</v>
      </c>
      <c r="Q2409" s="246" t="s">
        <v>6358</v>
      </c>
      <c r="R2409" s="246" t="s">
        <v>6334</v>
      </c>
      <c r="S2409" s="246"/>
      <c r="U2409" s="412" t="s">
        <v>1811</v>
      </c>
      <c r="V2409" s="241"/>
      <c r="W2409" s="85"/>
      <c r="X2409" s="261">
        <v>6</v>
      </c>
      <c r="Y2409" s="85"/>
      <c r="Z2409" s="241"/>
      <c r="AA2409" s="520">
        <v>1.7999999999999999E-2</v>
      </c>
      <c r="AB2409" s="520">
        <v>1980000</v>
      </c>
      <c r="AC2409" s="613" t="s">
        <v>6142</v>
      </c>
      <c r="AD2409" s="1483"/>
      <c r="AE2409" s="1483"/>
      <c r="AF2409" s="1483"/>
      <c r="AG2409" s="2128" t="s">
        <v>5619</v>
      </c>
      <c r="AH2409" s="246"/>
      <c r="AI2409" s="1537" t="s">
        <v>3030</v>
      </c>
      <c r="AJ2409" s="2133" t="s">
        <v>6347</v>
      </c>
      <c r="AK2409" s="246"/>
      <c r="AL2409" s="246"/>
      <c r="AM2409" s="246"/>
      <c r="AN2409" s="246"/>
      <c r="AO2409" s="1535"/>
      <c r="AP2409" s="246"/>
      <c r="AQ2409" s="1536"/>
      <c r="AR2409" s="247"/>
      <c r="AS2409" s="246"/>
      <c r="AT2409" s="246"/>
      <c r="AU2409" s="246"/>
    </row>
    <row r="2410" spans="1:47" s="617" customFormat="1" ht="16" x14ac:dyDescent="0.2">
      <c r="A2410" s="157"/>
      <c r="B2410" s="2169"/>
      <c r="C2410" s="2648"/>
      <c r="D2410" s="1995"/>
      <c r="E2410" s="246" t="s">
        <v>105</v>
      </c>
      <c r="F2410" s="1594" t="s">
        <v>4575</v>
      </c>
      <c r="G2410" s="85">
        <v>55958795</v>
      </c>
      <c r="H2410" s="612" t="s">
        <v>6369</v>
      </c>
      <c r="I2410" s="2497"/>
      <c r="J2410" s="2497"/>
      <c r="K2410" s="2497"/>
      <c r="L2410" s="2497"/>
      <c r="M2410" s="2497"/>
      <c r="N2410" s="612"/>
      <c r="O2410" s="246">
        <f t="shared" si="13"/>
        <v>1755</v>
      </c>
      <c r="P2410" s="1532">
        <v>44627</v>
      </c>
      <c r="Q2410" s="246" t="s">
        <v>6359</v>
      </c>
      <c r="R2410" s="246" t="s">
        <v>6334</v>
      </c>
      <c r="S2410" s="246"/>
      <c r="U2410" s="412" t="s">
        <v>1811</v>
      </c>
      <c r="V2410" s="241"/>
      <c r="W2410" s="85"/>
      <c r="X2410" s="261">
        <v>6</v>
      </c>
      <c r="Y2410" s="85"/>
      <c r="Z2410" s="241"/>
      <c r="AA2410" s="520">
        <v>1.7999999999999999E-2</v>
      </c>
      <c r="AB2410" s="520">
        <v>1980000</v>
      </c>
      <c r="AC2410" s="613" t="s">
        <v>6142</v>
      </c>
      <c r="AD2410" s="1483"/>
      <c r="AE2410" s="1483"/>
      <c r="AF2410" s="1483"/>
      <c r="AG2410" s="2128" t="s">
        <v>5619</v>
      </c>
      <c r="AH2410" s="246"/>
      <c r="AI2410" s="1537" t="s">
        <v>3030</v>
      </c>
      <c r="AJ2410" s="2133" t="s">
        <v>6348</v>
      </c>
      <c r="AK2410" s="246"/>
      <c r="AL2410" s="246"/>
      <c r="AM2410" s="246"/>
      <c r="AN2410" s="246"/>
      <c r="AO2410" s="1535"/>
      <c r="AP2410" s="246"/>
      <c r="AQ2410" s="1536"/>
      <c r="AR2410" s="247"/>
      <c r="AS2410" s="246"/>
      <c r="AT2410" s="246"/>
      <c r="AU2410" s="246"/>
    </row>
    <row r="2411" spans="1:47" s="617" customFormat="1" ht="16" x14ac:dyDescent="0.2">
      <c r="A2411" s="157"/>
      <c r="B2411" s="2169"/>
      <c r="C2411" s="12"/>
      <c r="D2411" s="1995"/>
      <c r="E2411" s="246" t="s">
        <v>105</v>
      </c>
      <c r="F2411" s="1594" t="s">
        <v>4575</v>
      </c>
      <c r="G2411" s="85">
        <v>56008910</v>
      </c>
      <c r="H2411" s="612" t="s">
        <v>6395</v>
      </c>
      <c r="I2411" s="2497"/>
      <c r="J2411" s="2497"/>
      <c r="K2411" s="2497"/>
      <c r="L2411" s="2497"/>
      <c r="M2411" s="2497"/>
      <c r="N2411" s="612"/>
      <c r="O2411" s="246">
        <f t="shared" ref="O2411:O2422" si="14">O2410+1</f>
        <v>1756</v>
      </c>
      <c r="P2411" s="1532">
        <v>44627</v>
      </c>
      <c r="Q2411" s="246" t="s">
        <v>6383</v>
      </c>
      <c r="R2411" s="246" t="s">
        <v>6334</v>
      </c>
      <c r="S2411" s="246"/>
      <c r="U2411" s="412" t="s">
        <v>1811</v>
      </c>
      <c r="V2411" s="241"/>
      <c r="W2411" s="85"/>
      <c r="X2411" s="261">
        <v>6</v>
      </c>
      <c r="Y2411" s="85"/>
      <c r="Z2411" s="241"/>
      <c r="AA2411" s="520">
        <v>1.7999999999999999E-2</v>
      </c>
      <c r="AB2411" s="520">
        <v>1980000</v>
      </c>
      <c r="AC2411" s="613" t="s">
        <v>6142</v>
      </c>
      <c r="AD2411" s="1483"/>
      <c r="AE2411" s="1483"/>
      <c r="AF2411" s="1483"/>
      <c r="AG2411" s="2128" t="s">
        <v>5619</v>
      </c>
      <c r="AH2411" s="246"/>
      <c r="AI2411" s="1537" t="s">
        <v>3030</v>
      </c>
      <c r="AJ2411" s="2133" t="s">
        <v>6371</v>
      </c>
      <c r="AK2411" s="246"/>
      <c r="AL2411" s="246"/>
      <c r="AM2411" s="246"/>
      <c r="AN2411" s="246"/>
      <c r="AO2411" s="1535"/>
      <c r="AP2411" s="246"/>
      <c r="AQ2411" s="1536"/>
      <c r="AR2411" s="247"/>
      <c r="AS2411" s="246"/>
      <c r="AT2411" s="246"/>
      <c r="AU2411" s="246"/>
    </row>
    <row r="2412" spans="1:47" s="617" customFormat="1" ht="16" x14ac:dyDescent="0.2">
      <c r="A2412" s="157"/>
      <c r="B2412" s="2169"/>
      <c r="C2412" s="12"/>
      <c r="D2412" s="1995"/>
      <c r="E2412" s="246" t="s">
        <v>105</v>
      </c>
      <c r="F2412" s="1594" t="s">
        <v>4575</v>
      </c>
      <c r="G2412" s="85">
        <v>56008911</v>
      </c>
      <c r="H2412" s="612" t="s">
        <v>6396</v>
      </c>
      <c r="I2412" s="2497"/>
      <c r="J2412" s="2497"/>
      <c r="K2412" s="2497"/>
      <c r="L2412" s="2497"/>
      <c r="M2412" s="2497"/>
      <c r="N2412" s="612"/>
      <c r="O2412" s="246">
        <f t="shared" si="14"/>
        <v>1757</v>
      </c>
      <c r="P2412" s="1532">
        <v>44627</v>
      </c>
      <c r="Q2412" s="246" t="s">
        <v>6384</v>
      </c>
      <c r="R2412" s="246" t="s">
        <v>6334</v>
      </c>
      <c r="S2412" s="246"/>
      <c r="U2412" s="412" t="s">
        <v>1811</v>
      </c>
      <c r="V2412" s="241"/>
      <c r="W2412" s="85"/>
      <c r="X2412" s="261">
        <v>6</v>
      </c>
      <c r="Y2412" s="85"/>
      <c r="Z2412" s="241"/>
      <c r="AA2412" s="520">
        <v>1.7999999999999999E-2</v>
      </c>
      <c r="AB2412" s="520">
        <v>1980000</v>
      </c>
      <c r="AC2412" s="613" t="s">
        <v>6142</v>
      </c>
      <c r="AD2412" s="1483"/>
      <c r="AE2412" s="1483"/>
      <c r="AF2412" s="1483"/>
      <c r="AG2412" s="2128" t="s">
        <v>5619</v>
      </c>
      <c r="AH2412" s="246"/>
      <c r="AI2412" s="1537" t="s">
        <v>3030</v>
      </c>
      <c r="AJ2412" s="2133" t="s">
        <v>6372</v>
      </c>
      <c r="AK2412" s="246"/>
      <c r="AL2412" s="246"/>
      <c r="AM2412" s="246"/>
      <c r="AN2412" s="246"/>
      <c r="AO2412" s="1535"/>
      <c r="AP2412" s="246"/>
      <c r="AQ2412" s="1536"/>
      <c r="AR2412" s="247"/>
      <c r="AS2412" s="246"/>
      <c r="AT2412" s="246"/>
      <c r="AU2412" s="246"/>
    </row>
    <row r="2413" spans="1:47" s="617" customFormat="1" ht="16" x14ac:dyDescent="0.2">
      <c r="A2413" s="157"/>
      <c r="B2413" s="2169"/>
      <c r="C2413" s="12"/>
      <c r="D2413" s="1995"/>
      <c r="E2413" s="246" t="s">
        <v>105</v>
      </c>
      <c r="F2413" s="1594" t="s">
        <v>4575</v>
      </c>
      <c r="G2413" s="85">
        <v>56008912</v>
      </c>
      <c r="H2413" s="612" t="s">
        <v>6397</v>
      </c>
      <c r="I2413" s="2497"/>
      <c r="J2413" s="2497"/>
      <c r="K2413" s="2497"/>
      <c r="L2413" s="2497"/>
      <c r="M2413" s="2497"/>
      <c r="N2413" s="612"/>
      <c r="O2413" s="246">
        <f t="shared" si="14"/>
        <v>1758</v>
      </c>
      <c r="P2413" s="1532">
        <v>44627</v>
      </c>
      <c r="Q2413" s="246" t="s">
        <v>6385</v>
      </c>
      <c r="R2413" s="246" t="s">
        <v>6334</v>
      </c>
      <c r="S2413" s="246"/>
      <c r="U2413" s="412" t="s">
        <v>1811</v>
      </c>
      <c r="V2413" s="241"/>
      <c r="W2413" s="85"/>
      <c r="X2413" s="261">
        <v>6</v>
      </c>
      <c r="Y2413" s="85"/>
      <c r="Z2413" s="241"/>
      <c r="AA2413" s="520">
        <v>1.7999999999999999E-2</v>
      </c>
      <c r="AB2413" s="520">
        <v>1980000</v>
      </c>
      <c r="AC2413" s="613" t="s">
        <v>6142</v>
      </c>
      <c r="AD2413" s="1483"/>
      <c r="AE2413" s="1483"/>
      <c r="AF2413" s="1483"/>
      <c r="AG2413" s="2128" t="s">
        <v>5619</v>
      </c>
      <c r="AH2413" s="246"/>
      <c r="AI2413" s="1537" t="s">
        <v>3030</v>
      </c>
      <c r="AJ2413" s="2133" t="s">
        <v>6373</v>
      </c>
      <c r="AK2413" s="246"/>
      <c r="AL2413" s="246"/>
      <c r="AM2413" s="246"/>
      <c r="AN2413" s="246"/>
      <c r="AO2413" s="1535"/>
      <c r="AP2413" s="246"/>
      <c r="AQ2413" s="1536"/>
      <c r="AR2413" s="247"/>
      <c r="AS2413" s="246"/>
      <c r="AT2413" s="246"/>
      <c r="AU2413" s="246"/>
    </row>
    <row r="2414" spans="1:47" s="617" customFormat="1" ht="16" x14ac:dyDescent="0.2">
      <c r="A2414" s="157"/>
      <c r="B2414" s="2169"/>
      <c r="C2414" s="12"/>
      <c r="D2414" s="1995"/>
      <c r="E2414" s="246" t="s">
        <v>105</v>
      </c>
      <c r="F2414" s="1594" t="s">
        <v>4575</v>
      </c>
      <c r="G2414" s="85">
        <v>56008913</v>
      </c>
      <c r="H2414" s="612" t="s">
        <v>6398</v>
      </c>
      <c r="I2414" s="2497"/>
      <c r="J2414" s="2497"/>
      <c r="K2414" s="2497"/>
      <c r="L2414" s="2497"/>
      <c r="M2414" s="2497"/>
      <c r="N2414" s="612"/>
      <c r="O2414" s="246">
        <f t="shared" si="14"/>
        <v>1759</v>
      </c>
      <c r="P2414" s="1532">
        <v>44627</v>
      </c>
      <c r="Q2414" s="246" t="s">
        <v>6386</v>
      </c>
      <c r="R2414" s="246" t="s">
        <v>6334</v>
      </c>
      <c r="S2414" s="246"/>
      <c r="U2414" s="412" t="s">
        <v>1811</v>
      </c>
      <c r="V2414" s="241"/>
      <c r="W2414" s="85"/>
      <c r="X2414" s="261">
        <v>6</v>
      </c>
      <c r="Y2414" s="85"/>
      <c r="Z2414" s="241"/>
      <c r="AA2414" s="520">
        <v>1.7999999999999999E-2</v>
      </c>
      <c r="AB2414" s="520">
        <v>1980000</v>
      </c>
      <c r="AC2414" s="613" t="s">
        <v>6142</v>
      </c>
      <c r="AD2414" s="1483"/>
      <c r="AE2414" s="1483"/>
      <c r="AF2414" s="1483"/>
      <c r="AG2414" s="2128" t="s">
        <v>5619</v>
      </c>
      <c r="AH2414" s="246"/>
      <c r="AI2414" s="1537" t="s">
        <v>3030</v>
      </c>
      <c r="AJ2414" s="2133" t="s">
        <v>6374</v>
      </c>
      <c r="AK2414" s="246"/>
      <c r="AL2414" s="246"/>
      <c r="AM2414" s="246"/>
      <c r="AN2414" s="246"/>
      <c r="AO2414" s="1535"/>
      <c r="AP2414" s="246"/>
      <c r="AQ2414" s="1536"/>
      <c r="AR2414" s="247"/>
      <c r="AS2414" s="246"/>
      <c r="AT2414" s="246"/>
      <c r="AU2414" s="246"/>
    </row>
    <row r="2415" spans="1:47" s="617" customFormat="1" ht="16" x14ac:dyDescent="0.2">
      <c r="A2415" s="157"/>
      <c r="B2415" s="2169"/>
      <c r="C2415" s="12"/>
      <c r="D2415" s="1995"/>
      <c r="E2415" s="246" t="s">
        <v>105</v>
      </c>
      <c r="F2415" s="1594" t="s">
        <v>4575</v>
      </c>
      <c r="G2415" s="85">
        <v>56008914</v>
      </c>
      <c r="H2415" s="612" t="s">
        <v>6399</v>
      </c>
      <c r="I2415" s="2497"/>
      <c r="J2415" s="2497"/>
      <c r="K2415" s="2497"/>
      <c r="L2415" s="2497"/>
      <c r="M2415" s="2497"/>
      <c r="N2415" s="612"/>
      <c r="O2415" s="246">
        <f t="shared" si="14"/>
        <v>1760</v>
      </c>
      <c r="P2415" s="1532">
        <v>44627</v>
      </c>
      <c r="Q2415" s="246" t="s">
        <v>6387</v>
      </c>
      <c r="R2415" s="246" t="s">
        <v>6334</v>
      </c>
      <c r="S2415" s="246"/>
      <c r="U2415" s="412" t="s">
        <v>1811</v>
      </c>
      <c r="V2415" s="241"/>
      <c r="W2415" s="85"/>
      <c r="X2415" s="261">
        <v>6</v>
      </c>
      <c r="Y2415" s="85"/>
      <c r="Z2415" s="241"/>
      <c r="AA2415" s="520">
        <v>1.7999999999999999E-2</v>
      </c>
      <c r="AB2415" s="520">
        <v>1980000</v>
      </c>
      <c r="AC2415" s="613" t="s">
        <v>6142</v>
      </c>
      <c r="AD2415" s="1483"/>
      <c r="AE2415" s="1483"/>
      <c r="AF2415" s="1483"/>
      <c r="AG2415" s="2128" t="s">
        <v>5619</v>
      </c>
      <c r="AH2415" s="246"/>
      <c r="AI2415" s="1537" t="s">
        <v>3030</v>
      </c>
      <c r="AJ2415" s="2133" t="s">
        <v>6375</v>
      </c>
      <c r="AK2415" s="246"/>
      <c r="AL2415" s="246"/>
      <c r="AM2415" s="246"/>
      <c r="AN2415" s="246"/>
      <c r="AO2415" s="1535"/>
      <c r="AP2415" s="246"/>
      <c r="AQ2415" s="1536"/>
      <c r="AR2415" s="247"/>
      <c r="AS2415" s="246"/>
      <c r="AT2415" s="246"/>
      <c r="AU2415" s="246"/>
    </row>
    <row r="2416" spans="1:47" s="617" customFormat="1" ht="16" x14ac:dyDescent="0.2">
      <c r="A2416" s="157"/>
      <c r="B2416" s="2169"/>
      <c r="C2416" s="12"/>
      <c r="D2416" s="1995"/>
      <c r="E2416" s="246" t="s">
        <v>105</v>
      </c>
      <c r="F2416" s="1594" t="s">
        <v>4575</v>
      </c>
      <c r="G2416" s="85">
        <v>56008915</v>
      </c>
      <c r="H2416" s="612" t="s">
        <v>6400</v>
      </c>
      <c r="I2416" s="2497"/>
      <c r="J2416" s="2497"/>
      <c r="K2416" s="2497"/>
      <c r="L2416" s="2497"/>
      <c r="M2416" s="2497"/>
      <c r="N2416" s="612"/>
      <c r="O2416" s="246">
        <f t="shared" si="14"/>
        <v>1761</v>
      </c>
      <c r="P2416" s="1532">
        <v>44627</v>
      </c>
      <c r="Q2416" s="246" t="s">
        <v>6388</v>
      </c>
      <c r="R2416" s="246" t="s">
        <v>6334</v>
      </c>
      <c r="S2416" s="246"/>
      <c r="U2416" s="412" t="s">
        <v>1811</v>
      </c>
      <c r="V2416" s="241"/>
      <c r="W2416" s="85"/>
      <c r="X2416" s="261">
        <v>6</v>
      </c>
      <c r="Y2416" s="85"/>
      <c r="Z2416" s="241"/>
      <c r="AA2416" s="520">
        <v>1.7999999999999999E-2</v>
      </c>
      <c r="AB2416" s="520">
        <v>1980000</v>
      </c>
      <c r="AC2416" s="613" t="s">
        <v>6142</v>
      </c>
      <c r="AD2416" s="1483"/>
      <c r="AE2416" s="1483"/>
      <c r="AF2416" s="1483"/>
      <c r="AG2416" s="2128" t="s">
        <v>5619</v>
      </c>
      <c r="AH2416" s="246"/>
      <c r="AI2416" s="1537" t="s">
        <v>3030</v>
      </c>
      <c r="AJ2416" s="2133" t="s">
        <v>6376</v>
      </c>
      <c r="AK2416" s="246"/>
      <c r="AL2416" s="246"/>
      <c r="AM2416" s="246"/>
      <c r="AN2416" s="246"/>
      <c r="AO2416" s="1535"/>
      <c r="AP2416" s="246"/>
      <c r="AQ2416" s="1536"/>
      <c r="AR2416" s="247"/>
      <c r="AS2416" s="246"/>
      <c r="AT2416" s="246"/>
      <c r="AU2416" s="246"/>
    </row>
    <row r="2417" spans="1:47" s="617" customFormat="1" ht="16" x14ac:dyDescent="0.2">
      <c r="A2417" s="157"/>
      <c r="B2417" s="2169"/>
      <c r="C2417" s="12"/>
      <c r="D2417" s="1995"/>
      <c r="E2417" s="246" t="s">
        <v>105</v>
      </c>
      <c r="F2417" s="1594" t="s">
        <v>4575</v>
      </c>
      <c r="G2417" s="85">
        <v>56008916</v>
      </c>
      <c r="H2417" s="612" t="s">
        <v>6401</v>
      </c>
      <c r="I2417" s="2497"/>
      <c r="J2417" s="2497"/>
      <c r="K2417" s="2497"/>
      <c r="L2417" s="2497"/>
      <c r="M2417" s="2497"/>
      <c r="N2417" s="612"/>
      <c r="O2417" s="246">
        <f t="shared" si="14"/>
        <v>1762</v>
      </c>
      <c r="P2417" s="1532">
        <v>44627</v>
      </c>
      <c r="Q2417" s="246" t="s">
        <v>6389</v>
      </c>
      <c r="R2417" s="246" t="s">
        <v>6334</v>
      </c>
      <c r="S2417" s="246"/>
      <c r="U2417" s="412" t="s">
        <v>1811</v>
      </c>
      <c r="V2417" s="241"/>
      <c r="W2417" s="85"/>
      <c r="X2417" s="261">
        <v>6</v>
      </c>
      <c r="Y2417" s="85"/>
      <c r="Z2417" s="241"/>
      <c r="AA2417" s="520">
        <v>1.7999999999999999E-2</v>
      </c>
      <c r="AB2417" s="520">
        <v>1980000</v>
      </c>
      <c r="AC2417" s="613" t="s">
        <v>6142</v>
      </c>
      <c r="AD2417" s="1483"/>
      <c r="AE2417" s="1483"/>
      <c r="AF2417" s="1483"/>
      <c r="AG2417" s="2128" t="s">
        <v>5619</v>
      </c>
      <c r="AH2417" s="246"/>
      <c r="AI2417" s="1537" t="s">
        <v>3030</v>
      </c>
      <c r="AJ2417" s="2133" t="s">
        <v>6377</v>
      </c>
      <c r="AK2417" s="246"/>
      <c r="AL2417" s="246"/>
      <c r="AM2417" s="246"/>
      <c r="AN2417" s="246"/>
      <c r="AO2417" s="1535"/>
      <c r="AP2417" s="246"/>
      <c r="AQ2417" s="1536"/>
      <c r="AR2417" s="247"/>
      <c r="AS2417" s="246"/>
      <c r="AT2417" s="246"/>
      <c r="AU2417" s="246"/>
    </row>
    <row r="2418" spans="1:47" s="617" customFormat="1" ht="16" x14ac:dyDescent="0.2">
      <c r="A2418" s="157"/>
      <c r="B2418" s="2169"/>
      <c r="C2418" s="12"/>
      <c r="D2418" s="1995"/>
      <c r="E2418" s="246" t="s">
        <v>105</v>
      </c>
      <c r="F2418" s="1594" t="s">
        <v>4575</v>
      </c>
      <c r="G2418" s="85">
        <v>56008917</v>
      </c>
      <c r="H2418" s="612" t="s">
        <v>6402</v>
      </c>
      <c r="I2418" s="2497"/>
      <c r="J2418" s="2497"/>
      <c r="K2418" s="2497"/>
      <c r="L2418" s="2497"/>
      <c r="M2418" s="2497"/>
      <c r="N2418" s="612"/>
      <c r="O2418" s="246">
        <f t="shared" si="14"/>
        <v>1763</v>
      </c>
      <c r="P2418" s="1532">
        <v>44627</v>
      </c>
      <c r="Q2418" s="246" t="s">
        <v>6390</v>
      </c>
      <c r="R2418" s="246" t="s">
        <v>6334</v>
      </c>
      <c r="S2418" s="246"/>
      <c r="U2418" s="412" t="s">
        <v>1811</v>
      </c>
      <c r="V2418" s="241"/>
      <c r="W2418" s="85"/>
      <c r="X2418" s="261">
        <v>6</v>
      </c>
      <c r="Y2418" s="85"/>
      <c r="Z2418" s="241"/>
      <c r="AA2418" s="520">
        <v>1.7999999999999999E-2</v>
      </c>
      <c r="AB2418" s="520">
        <v>1980000</v>
      </c>
      <c r="AC2418" s="613" t="s">
        <v>6142</v>
      </c>
      <c r="AD2418" s="1483"/>
      <c r="AE2418" s="1483"/>
      <c r="AF2418" s="1483"/>
      <c r="AG2418" s="2128" t="s">
        <v>5619</v>
      </c>
      <c r="AH2418" s="246"/>
      <c r="AI2418" s="1537" t="s">
        <v>3030</v>
      </c>
      <c r="AJ2418" s="2133" t="s">
        <v>6378</v>
      </c>
      <c r="AK2418" s="246"/>
      <c r="AL2418" s="246"/>
      <c r="AM2418" s="246"/>
      <c r="AN2418" s="246"/>
      <c r="AO2418" s="1535"/>
      <c r="AP2418" s="246"/>
      <c r="AQ2418" s="1536"/>
      <c r="AR2418" s="247"/>
      <c r="AS2418" s="246"/>
      <c r="AT2418" s="246"/>
      <c r="AU2418" s="246"/>
    </row>
    <row r="2419" spans="1:47" s="617" customFormat="1" ht="16" x14ac:dyDescent="0.2">
      <c r="A2419" s="157"/>
      <c r="B2419" s="2169"/>
      <c r="C2419" s="12"/>
      <c r="D2419" s="1995"/>
      <c r="E2419" s="246" t="s">
        <v>105</v>
      </c>
      <c r="F2419" s="1594" t="s">
        <v>4575</v>
      </c>
      <c r="G2419" s="85">
        <v>56008918</v>
      </c>
      <c r="H2419" s="612" t="s">
        <v>6403</v>
      </c>
      <c r="I2419" s="2497"/>
      <c r="J2419" s="2497"/>
      <c r="K2419" s="2497"/>
      <c r="L2419" s="2497"/>
      <c r="M2419" s="2497"/>
      <c r="N2419" s="612"/>
      <c r="O2419" s="246">
        <f t="shared" si="14"/>
        <v>1764</v>
      </c>
      <c r="P2419" s="1532">
        <v>44627</v>
      </c>
      <c r="Q2419" s="246" t="s">
        <v>6391</v>
      </c>
      <c r="R2419" s="246" t="s">
        <v>6334</v>
      </c>
      <c r="S2419" s="246"/>
      <c r="U2419" s="412" t="s">
        <v>1811</v>
      </c>
      <c r="V2419" s="241"/>
      <c r="W2419" s="85"/>
      <c r="X2419" s="261">
        <v>6</v>
      </c>
      <c r="Y2419" s="85"/>
      <c r="Z2419" s="241"/>
      <c r="AA2419" s="520">
        <v>1.7999999999999999E-2</v>
      </c>
      <c r="AB2419" s="520">
        <v>1980000</v>
      </c>
      <c r="AC2419" s="613" t="s">
        <v>6142</v>
      </c>
      <c r="AD2419" s="1483"/>
      <c r="AE2419" s="1483"/>
      <c r="AF2419" s="1483"/>
      <c r="AG2419" s="2128" t="s">
        <v>5619</v>
      </c>
      <c r="AH2419" s="246"/>
      <c r="AI2419" s="1537" t="s">
        <v>3030</v>
      </c>
      <c r="AJ2419" s="2133" t="s">
        <v>6379</v>
      </c>
      <c r="AK2419" s="246"/>
      <c r="AL2419" s="246"/>
      <c r="AM2419" s="246"/>
      <c r="AN2419" s="246"/>
      <c r="AO2419" s="1535"/>
      <c r="AP2419" s="246"/>
      <c r="AQ2419" s="1536"/>
      <c r="AR2419" s="247"/>
      <c r="AS2419" s="246"/>
      <c r="AT2419" s="246"/>
      <c r="AU2419" s="246"/>
    </row>
    <row r="2420" spans="1:47" s="617" customFormat="1" ht="16" x14ac:dyDescent="0.2">
      <c r="A2420" s="157"/>
      <c r="B2420" s="2169"/>
      <c r="C2420" s="12"/>
      <c r="D2420" s="1995"/>
      <c r="E2420" s="246" t="s">
        <v>105</v>
      </c>
      <c r="F2420" s="1594" t="s">
        <v>4575</v>
      </c>
      <c r="G2420" s="85">
        <v>56008919</v>
      </c>
      <c r="H2420" s="612" t="s">
        <v>6404</v>
      </c>
      <c r="I2420" s="2497"/>
      <c r="J2420" s="2497"/>
      <c r="K2420" s="2497"/>
      <c r="L2420" s="2497"/>
      <c r="M2420" s="2497"/>
      <c r="N2420" s="612"/>
      <c r="O2420" s="246">
        <f t="shared" si="14"/>
        <v>1765</v>
      </c>
      <c r="P2420" s="1532">
        <v>44627</v>
      </c>
      <c r="Q2420" s="246" t="s">
        <v>6392</v>
      </c>
      <c r="R2420" s="246" t="s">
        <v>6334</v>
      </c>
      <c r="S2420" s="246"/>
      <c r="U2420" s="412" t="s">
        <v>1811</v>
      </c>
      <c r="V2420" s="241"/>
      <c r="W2420" s="85"/>
      <c r="X2420" s="261">
        <v>6</v>
      </c>
      <c r="Y2420" s="85"/>
      <c r="Z2420" s="241"/>
      <c r="AA2420" s="520">
        <v>1.7999999999999999E-2</v>
      </c>
      <c r="AB2420" s="520">
        <v>1980000</v>
      </c>
      <c r="AC2420" s="613" t="s">
        <v>6142</v>
      </c>
      <c r="AD2420" s="1483"/>
      <c r="AE2420" s="1483"/>
      <c r="AF2420" s="1483"/>
      <c r="AG2420" s="2128" t="s">
        <v>5619</v>
      </c>
      <c r="AH2420" s="246"/>
      <c r="AI2420" s="1537" t="s">
        <v>3030</v>
      </c>
      <c r="AJ2420" s="2133" t="s">
        <v>6380</v>
      </c>
      <c r="AK2420" s="246"/>
      <c r="AL2420" s="246"/>
      <c r="AM2420" s="246"/>
      <c r="AN2420" s="246"/>
      <c r="AO2420" s="1535"/>
      <c r="AP2420" s="246"/>
      <c r="AQ2420" s="1536"/>
      <c r="AR2420" s="247"/>
      <c r="AS2420" s="246"/>
      <c r="AT2420" s="246"/>
      <c r="AU2420" s="246"/>
    </row>
    <row r="2421" spans="1:47" s="617" customFormat="1" ht="16" x14ac:dyDescent="0.2">
      <c r="A2421" s="157"/>
      <c r="B2421" s="2169"/>
      <c r="C2421" s="12"/>
      <c r="D2421" s="1995"/>
      <c r="E2421" s="246" t="s">
        <v>105</v>
      </c>
      <c r="F2421" s="1594" t="s">
        <v>4575</v>
      </c>
      <c r="G2421" s="85">
        <v>56008920</v>
      </c>
      <c r="H2421" s="612" t="s">
        <v>6405</v>
      </c>
      <c r="I2421" s="2497"/>
      <c r="J2421" s="2497"/>
      <c r="K2421" s="2497"/>
      <c r="L2421" s="2497"/>
      <c r="M2421" s="2497"/>
      <c r="N2421" s="612"/>
      <c r="O2421" s="246">
        <f t="shared" si="14"/>
        <v>1766</v>
      </c>
      <c r="P2421" s="1532">
        <v>44627</v>
      </c>
      <c r="Q2421" s="246" t="s">
        <v>6393</v>
      </c>
      <c r="R2421" s="246" t="s">
        <v>6334</v>
      </c>
      <c r="S2421" s="246"/>
      <c r="U2421" s="412" t="s">
        <v>1811</v>
      </c>
      <c r="V2421" s="241"/>
      <c r="W2421" s="85"/>
      <c r="X2421" s="261">
        <v>6</v>
      </c>
      <c r="Y2421" s="85"/>
      <c r="Z2421" s="241"/>
      <c r="AA2421" s="520">
        <v>1.7999999999999999E-2</v>
      </c>
      <c r="AB2421" s="520">
        <v>1980000</v>
      </c>
      <c r="AC2421" s="613" t="s">
        <v>6142</v>
      </c>
      <c r="AD2421" s="1483"/>
      <c r="AE2421" s="1483"/>
      <c r="AF2421" s="1483"/>
      <c r="AG2421" s="2128" t="s">
        <v>5619</v>
      </c>
      <c r="AH2421" s="246"/>
      <c r="AI2421" s="1537" t="s">
        <v>3030</v>
      </c>
      <c r="AJ2421" s="2133" t="s">
        <v>6381</v>
      </c>
      <c r="AK2421" s="246"/>
      <c r="AL2421" s="246"/>
      <c r="AM2421" s="246"/>
      <c r="AN2421" s="246"/>
      <c r="AO2421" s="1535"/>
      <c r="AP2421" s="246"/>
      <c r="AQ2421" s="1536"/>
      <c r="AR2421" s="247"/>
      <c r="AS2421" s="246"/>
      <c r="AT2421" s="246"/>
      <c r="AU2421" s="246"/>
    </row>
    <row r="2422" spans="1:47" s="617" customFormat="1" ht="16" x14ac:dyDescent="0.2">
      <c r="A2422" s="157"/>
      <c r="B2422" s="2169"/>
      <c r="C2422" s="12"/>
      <c r="D2422" s="1995"/>
      <c r="E2422" s="246" t="s">
        <v>105</v>
      </c>
      <c r="F2422" s="1594" t="s">
        <v>4575</v>
      </c>
      <c r="G2422" s="85">
        <v>56008921</v>
      </c>
      <c r="H2422" s="612" t="s">
        <v>6406</v>
      </c>
      <c r="I2422" s="2497"/>
      <c r="J2422" s="2497"/>
      <c r="K2422" s="2497"/>
      <c r="L2422" s="2497"/>
      <c r="M2422" s="2497"/>
      <c r="N2422" s="612"/>
      <c r="O2422" s="246">
        <f t="shared" si="14"/>
        <v>1767</v>
      </c>
      <c r="P2422" s="1532">
        <v>44627</v>
      </c>
      <c r="Q2422" s="246" t="s">
        <v>6394</v>
      </c>
      <c r="R2422" s="246" t="s">
        <v>6334</v>
      </c>
      <c r="S2422" s="246"/>
      <c r="U2422" s="412" t="s">
        <v>1811</v>
      </c>
      <c r="V2422" s="241"/>
      <c r="W2422" s="85"/>
      <c r="X2422" s="261">
        <v>6</v>
      </c>
      <c r="Y2422" s="85"/>
      <c r="Z2422" s="241"/>
      <c r="AA2422" s="520">
        <v>1.7999999999999999E-2</v>
      </c>
      <c r="AB2422" s="520">
        <v>1980000</v>
      </c>
      <c r="AC2422" s="613" t="s">
        <v>6142</v>
      </c>
      <c r="AD2422" s="1483"/>
      <c r="AE2422" s="1483"/>
      <c r="AF2422" s="1483"/>
      <c r="AG2422" s="2128" t="s">
        <v>5619</v>
      </c>
      <c r="AH2422" s="246"/>
      <c r="AI2422" s="1537" t="s">
        <v>3030</v>
      </c>
      <c r="AJ2422" s="2133" t="s">
        <v>6382</v>
      </c>
      <c r="AK2422" s="246"/>
      <c r="AL2422" s="246"/>
      <c r="AM2422" s="246"/>
      <c r="AN2422" s="246"/>
      <c r="AO2422" s="1535"/>
      <c r="AP2422" s="246"/>
      <c r="AQ2422" s="1536"/>
      <c r="AR2422" s="247"/>
      <c r="AS2422" s="246"/>
      <c r="AT2422" s="246"/>
      <c r="AU2422" s="246"/>
    </row>
    <row r="2424" spans="1:47" s="617" customFormat="1" ht="16" x14ac:dyDescent="0.2">
      <c r="A2424" s="157"/>
      <c r="B2424" s="2152"/>
      <c r="C2424" s="2648" t="s">
        <v>6408</v>
      </c>
      <c r="D2424" s="1995"/>
      <c r="E2424" s="246"/>
      <c r="F2424" s="1594" t="s">
        <v>4575</v>
      </c>
      <c r="G2424" s="85">
        <v>56167496</v>
      </c>
      <c r="H2424" s="612" t="s">
        <v>6426</v>
      </c>
      <c r="I2424" s="2497"/>
      <c r="J2424" s="2497"/>
      <c r="K2424" s="2497"/>
      <c r="L2424" s="2497"/>
      <c r="M2424" s="2497"/>
      <c r="N2424" s="612"/>
      <c r="O2424" s="246">
        <v>1768</v>
      </c>
      <c r="P2424" s="1532">
        <v>44635</v>
      </c>
      <c r="Q2424" s="246" t="s">
        <v>6409</v>
      </c>
      <c r="R2424" s="246" t="s">
        <v>6224</v>
      </c>
      <c r="S2424" s="246"/>
      <c r="U2424" s="246" t="s">
        <v>5704</v>
      </c>
      <c r="V2424" s="241"/>
      <c r="W2424" s="85"/>
      <c r="X2424" s="261">
        <v>6</v>
      </c>
      <c r="Y2424" s="85"/>
      <c r="Z2424" s="241"/>
      <c r="AA2424" s="520">
        <v>0.02</v>
      </c>
      <c r="AB2424" s="520">
        <v>2200000</v>
      </c>
      <c r="AC2424" s="613" t="s">
        <v>6142</v>
      </c>
      <c r="AD2424" s="1483"/>
      <c r="AE2424" s="1483"/>
      <c r="AF2424" s="1483"/>
      <c r="AG2424" s="2128" t="s">
        <v>5619</v>
      </c>
      <c r="AH2424" s="246"/>
      <c r="AI2424" s="1537" t="s">
        <v>3030</v>
      </c>
      <c r="AJ2424" s="2173" t="s">
        <v>6407</v>
      </c>
      <c r="AK2424" s="246"/>
      <c r="AL2424" s="246"/>
      <c r="AM2424" s="246"/>
      <c r="AN2424" s="246"/>
      <c r="AO2424" s="1535"/>
      <c r="AP2424" s="246"/>
      <c r="AQ2424" s="1536"/>
      <c r="AR2424" s="247"/>
      <c r="AS2424" s="246"/>
      <c r="AT2424" s="246"/>
      <c r="AU2424" s="246"/>
    </row>
    <row r="2425" spans="1:47" s="617" customFormat="1" ht="16" x14ac:dyDescent="0.2">
      <c r="A2425" s="157"/>
      <c r="B2425" s="2152"/>
      <c r="C2425" s="2648"/>
      <c r="D2425" s="1995"/>
      <c r="E2425" s="246"/>
      <c r="F2425" s="1594" t="s">
        <v>4575</v>
      </c>
      <c r="G2425" s="85">
        <v>56167502</v>
      </c>
      <c r="H2425" s="612" t="s">
        <v>6427</v>
      </c>
      <c r="I2425" s="2497"/>
      <c r="J2425" s="2497"/>
      <c r="K2425" s="2497"/>
      <c r="L2425" s="2497"/>
      <c r="M2425" s="2497"/>
      <c r="N2425" s="612"/>
      <c r="O2425" s="246">
        <f>O2424+1</f>
        <v>1769</v>
      </c>
      <c r="P2425" s="1532">
        <v>44635</v>
      </c>
      <c r="Q2425" s="246" t="s">
        <v>6410</v>
      </c>
      <c r="R2425" s="246" t="s">
        <v>6243</v>
      </c>
      <c r="S2425" s="246"/>
      <c r="U2425" s="246" t="s">
        <v>5704</v>
      </c>
      <c r="V2425" s="241"/>
      <c r="W2425" s="85"/>
      <c r="X2425" s="261">
        <v>6</v>
      </c>
      <c r="Y2425" s="85"/>
      <c r="Z2425" s="241"/>
      <c r="AA2425" s="520">
        <v>0.02</v>
      </c>
      <c r="AB2425" s="520">
        <v>2200000</v>
      </c>
      <c r="AC2425" s="613" t="s">
        <v>6142</v>
      </c>
      <c r="AD2425" s="1483"/>
      <c r="AE2425" s="1483"/>
      <c r="AF2425" s="1483"/>
      <c r="AG2425" s="2128" t="s">
        <v>5619</v>
      </c>
      <c r="AH2425" s="246"/>
      <c r="AI2425" s="1537" t="s">
        <v>3030</v>
      </c>
      <c r="AJ2425" s="2173" t="s">
        <v>6227</v>
      </c>
      <c r="AK2425" s="246"/>
      <c r="AL2425" s="246"/>
      <c r="AM2425" s="246"/>
      <c r="AN2425" s="246"/>
      <c r="AO2425" s="1535"/>
      <c r="AP2425" s="246"/>
      <c r="AQ2425" s="1536"/>
      <c r="AR2425" s="247"/>
      <c r="AS2425" s="246"/>
      <c r="AT2425" s="246"/>
      <c r="AU2425" s="246"/>
    </row>
    <row r="2426" spans="1:47" s="617" customFormat="1" ht="16" x14ac:dyDescent="0.2">
      <c r="A2426" s="157"/>
      <c r="B2426" s="2152"/>
      <c r="C2426" s="2648"/>
      <c r="D2426" s="1995"/>
      <c r="E2426" s="246"/>
      <c r="F2426" s="1594" t="s">
        <v>4575</v>
      </c>
      <c r="G2426" s="85">
        <v>56167505</v>
      </c>
      <c r="H2426" s="612" t="s">
        <v>6428</v>
      </c>
      <c r="I2426" s="2497"/>
      <c r="J2426" s="2497"/>
      <c r="K2426" s="2497"/>
      <c r="L2426" s="2497"/>
      <c r="M2426" s="2497"/>
      <c r="N2426" s="612"/>
      <c r="O2426" s="246">
        <f t="shared" ref="O2426:O2440" si="15">O2425+1</f>
        <v>1770</v>
      </c>
      <c r="P2426" s="1532">
        <v>44635</v>
      </c>
      <c r="Q2426" s="246" t="s">
        <v>6411</v>
      </c>
      <c r="R2426" s="246" t="s">
        <v>6244</v>
      </c>
      <c r="S2426" s="246"/>
      <c r="U2426" s="246" t="s">
        <v>5704</v>
      </c>
      <c r="V2426" s="241"/>
      <c r="W2426" s="85"/>
      <c r="X2426" s="261">
        <v>6</v>
      </c>
      <c r="Y2426" s="85"/>
      <c r="Z2426" s="241"/>
      <c r="AA2426" s="520">
        <v>0.02</v>
      </c>
      <c r="AB2426" s="520">
        <v>2200000</v>
      </c>
      <c r="AC2426" s="613" t="s">
        <v>6142</v>
      </c>
      <c r="AD2426" s="1483"/>
      <c r="AE2426" s="1483"/>
      <c r="AF2426" s="1483"/>
      <c r="AG2426" s="2128" t="s">
        <v>5619</v>
      </c>
      <c r="AH2426" s="246"/>
      <c r="AI2426" s="1537" t="s">
        <v>3030</v>
      </c>
      <c r="AJ2426" s="2173" t="s">
        <v>6228</v>
      </c>
      <c r="AK2426" s="246"/>
      <c r="AL2426" s="246"/>
      <c r="AM2426" s="246"/>
      <c r="AN2426" s="246"/>
      <c r="AO2426" s="1535"/>
      <c r="AP2426" s="246"/>
      <c r="AQ2426" s="1536"/>
      <c r="AR2426" s="247"/>
      <c r="AS2426" s="246"/>
      <c r="AT2426" s="246"/>
      <c r="AU2426" s="246"/>
    </row>
    <row r="2427" spans="1:47" s="617" customFormat="1" ht="16" x14ac:dyDescent="0.2">
      <c r="A2427" s="157"/>
      <c r="B2427" s="2152"/>
      <c r="C2427" s="2648"/>
      <c r="D2427" s="1995"/>
      <c r="E2427" s="246"/>
      <c r="F2427" s="1594" t="s">
        <v>4575</v>
      </c>
      <c r="G2427" s="85">
        <v>56167511</v>
      </c>
      <c r="H2427" s="612" t="s">
        <v>6429</v>
      </c>
      <c r="I2427" s="2497"/>
      <c r="J2427" s="2497"/>
      <c r="K2427" s="2497"/>
      <c r="L2427" s="2497"/>
      <c r="M2427" s="2497"/>
      <c r="N2427" s="612"/>
      <c r="O2427" s="246">
        <f t="shared" si="15"/>
        <v>1771</v>
      </c>
      <c r="P2427" s="1532">
        <v>44635</v>
      </c>
      <c r="Q2427" s="246" t="s">
        <v>6412</v>
      </c>
      <c r="R2427" s="246" t="s">
        <v>6245</v>
      </c>
      <c r="S2427" s="246"/>
      <c r="U2427" s="246" t="s">
        <v>5704</v>
      </c>
      <c r="V2427" s="241"/>
      <c r="W2427" s="85"/>
      <c r="X2427" s="261">
        <v>6</v>
      </c>
      <c r="Y2427" s="85"/>
      <c r="Z2427" s="241"/>
      <c r="AA2427" s="520">
        <v>0.02</v>
      </c>
      <c r="AB2427" s="520">
        <v>2200000</v>
      </c>
      <c r="AC2427" s="613" t="s">
        <v>6142</v>
      </c>
      <c r="AD2427" s="1483"/>
      <c r="AE2427" s="1483"/>
      <c r="AF2427" s="1483"/>
      <c r="AG2427" s="2128" t="s">
        <v>5619</v>
      </c>
      <c r="AH2427" s="246"/>
      <c r="AI2427" s="1537" t="s">
        <v>3030</v>
      </c>
      <c r="AJ2427" s="2173" t="s">
        <v>6229</v>
      </c>
      <c r="AK2427" s="246"/>
      <c r="AL2427" s="246"/>
      <c r="AM2427" s="246"/>
      <c r="AN2427" s="246"/>
      <c r="AO2427" s="1535"/>
      <c r="AP2427" s="246"/>
      <c r="AQ2427" s="1536"/>
      <c r="AR2427" s="247"/>
      <c r="AS2427" s="246"/>
      <c r="AT2427" s="246"/>
      <c r="AU2427" s="246"/>
    </row>
    <row r="2428" spans="1:47" s="617" customFormat="1" ht="16" x14ac:dyDescent="0.2">
      <c r="A2428" s="157"/>
      <c r="B2428" s="2152"/>
      <c r="C2428" s="2648"/>
      <c r="D2428" s="1995"/>
      <c r="E2428" s="246"/>
      <c r="F2428" s="1594" t="s">
        <v>4575</v>
      </c>
      <c r="G2428" s="85">
        <v>56167513</v>
      </c>
      <c r="H2428" s="612" t="s">
        <v>6430</v>
      </c>
      <c r="I2428" s="2497"/>
      <c r="J2428" s="2497"/>
      <c r="K2428" s="2497"/>
      <c r="L2428" s="2497"/>
      <c r="M2428" s="2497"/>
      <c r="N2428" s="612"/>
      <c r="O2428" s="246">
        <f t="shared" si="15"/>
        <v>1772</v>
      </c>
      <c r="P2428" s="1532">
        <v>44635</v>
      </c>
      <c r="Q2428" s="246" t="s">
        <v>6413</v>
      </c>
      <c r="R2428" s="246" t="s">
        <v>6246</v>
      </c>
      <c r="S2428" s="246"/>
      <c r="U2428" s="246" t="s">
        <v>5704</v>
      </c>
      <c r="V2428" s="241"/>
      <c r="W2428" s="85"/>
      <c r="X2428" s="261">
        <v>6</v>
      </c>
      <c r="Y2428" s="85"/>
      <c r="Z2428" s="241"/>
      <c r="AA2428" s="520">
        <v>0.02</v>
      </c>
      <c r="AB2428" s="520">
        <v>2200000</v>
      </c>
      <c r="AC2428" s="613" t="s">
        <v>6142</v>
      </c>
      <c r="AD2428" s="1483"/>
      <c r="AE2428" s="1483"/>
      <c r="AF2428" s="1483"/>
      <c r="AG2428" s="2128" t="s">
        <v>5619</v>
      </c>
      <c r="AH2428" s="246"/>
      <c r="AI2428" s="1537" t="s">
        <v>3030</v>
      </c>
      <c r="AJ2428" s="2173" t="s">
        <v>6230</v>
      </c>
      <c r="AK2428" s="246"/>
      <c r="AL2428" s="246"/>
      <c r="AM2428" s="246"/>
      <c r="AN2428" s="246"/>
      <c r="AO2428" s="1535"/>
      <c r="AP2428" s="246"/>
      <c r="AQ2428" s="1536"/>
      <c r="AR2428" s="247"/>
      <c r="AS2428" s="246"/>
      <c r="AT2428" s="246"/>
      <c r="AU2428" s="246"/>
    </row>
    <row r="2429" spans="1:47" s="617" customFormat="1" ht="16" x14ac:dyDescent="0.2">
      <c r="A2429" s="157"/>
      <c r="B2429" s="2152"/>
      <c r="C2429" s="2648"/>
      <c r="D2429" s="1995"/>
      <c r="E2429" s="246"/>
      <c r="F2429" s="1594" t="s">
        <v>4575</v>
      </c>
      <c r="G2429" s="85">
        <v>56167518</v>
      </c>
      <c r="H2429" s="612" t="s">
        <v>6431</v>
      </c>
      <c r="I2429" s="2497"/>
      <c r="J2429" s="2497"/>
      <c r="K2429" s="2497"/>
      <c r="L2429" s="2497"/>
      <c r="M2429" s="2497"/>
      <c r="N2429" s="612"/>
      <c r="O2429" s="246">
        <f t="shared" si="15"/>
        <v>1773</v>
      </c>
      <c r="P2429" s="1532">
        <v>44635</v>
      </c>
      <c r="Q2429" s="246" t="s">
        <v>6414</v>
      </c>
      <c r="R2429" s="246" t="s">
        <v>6247</v>
      </c>
      <c r="S2429" s="246"/>
      <c r="U2429" s="246" t="s">
        <v>5704</v>
      </c>
      <c r="V2429" s="241"/>
      <c r="W2429" s="85"/>
      <c r="X2429" s="261">
        <v>6</v>
      </c>
      <c r="Y2429" s="85"/>
      <c r="Z2429" s="241"/>
      <c r="AA2429" s="520">
        <v>0.02</v>
      </c>
      <c r="AB2429" s="520">
        <v>2200000</v>
      </c>
      <c r="AC2429" s="613" t="s">
        <v>6142</v>
      </c>
      <c r="AD2429" s="1483"/>
      <c r="AE2429" s="1483"/>
      <c r="AF2429" s="1483"/>
      <c r="AG2429" s="2128" t="s">
        <v>5619</v>
      </c>
      <c r="AH2429" s="246"/>
      <c r="AI2429" s="1537" t="s">
        <v>3030</v>
      </c>
      <c r="AJ2429" s="2173" t="s">
        <v>6231</v>
      </c>
      <c r="AK2429" s="246"/>
      <c r="AL2429" s="246"/>
      <c r="AM2429" s="246"/>
      <c r="AN2429" s="246"/>
      <c r="AO2429" s="1535"/>
      <c r="AP2429" s="246"/>
      <c r="AQ2429" s="1536"/>
      <c r="AR2429" s="247"/>
      <c r="AS2429" s="246"/>
      <c r="AT2429" s="246"/>
      <c r="AU2429" s="246"/>
    </row>
    <row r="2430" spans="1:47" s="617" customFormat="1" ht="16" x14ac:dyDescent="0.2">
      <c r="A2430" s="157"/>
      <c r="B2430" s="2152"/>
      <c r="C2430" s="2648"/>
      <c r="D2430" s="1995"/>
      <c r="E2430" s="246"/>
      <c r="F2430" s="1594" t="s">
        <v>4575</v>
      </c>
      <c r="G2430" s="85">
        <v>56167521</v>
      </c>
      <c r="H2430" s="612" t="s">
        <v>6432</v>
      </c>
      <c r="I2430" s="2497"/>
      <c r="J2430" s="2497"/>
      <c r="K2430" s="2497"/>
      <c r="L2430" s="2497"/>
      <c r="M2430" s="2497"/>
      <c r="N2430" s="612"/>
      <c r="O2430" s="246">
        <f t="shared" si="15"/>
        <v>1774</v>
      </c>
      <c r="P2430" s="1532">
        <v>44635</v>
      </c>
      <c r="Q2430" s="246" t="s">
        <v>6415</v>
      </c>
      <c r="R2430" s="246" t="s">
        <v>6248</v>
      </c>
      <c r="S2430" s="246"/>
      <c r="U2430" s="246" t="s">
        <v>5704</v>
      </c>
      <c r="V2430" s="241"/>
      <c r="W2430" s="85"/>
      <c r="X2430" s="261">
        <v>6</v>
      </c>
      <c r="Y2430" s="85"/>
      <c r="Z2430" s="241"/>
      <c r="AA2430" s="520">
        <v>0.02</v>
      </c>
      <c r="AB2430" s="520">
        <v>2200000</v>
      </c>
      <c r="AC2430" s="613" t="s">
        <v>6142</v>
      </c>
      <c r="AD2430" s="1483"/>
      <c r="AE2430" s="1483"/>
      <c r="AF2430" s="1483"/>
      <c r="AG2430" s="2128" t="s">
        <v>5619</v>
      </c>
      <c r="AH2430" s="246"/>
      <c r="AI2430" s="1537" t="s">
        <v>3030</v>
      </c>
      <c r="AJ2430" s="2173" t="s">
        <v>6232</v>
      </c>
      <c r="AK2430" s="246"/>
      <c r="AL2430" s="246"/>
      <c r="AM2430" s="246"/>
      <c r="AN2430" s="246"/>
      <c r="AO2430" s="1535"/>
      <c r="AP2430" s="246"/>
      <c r="AQ2430" s="1536"/>
      <c r="AR2430" s="247"/>
      <c r="AS2430" s="246"/>
      <c r="AT2430" s="246"/>
      <c r="AU2430" s="246"/>
    </row>
    <row r="2431" spans="1:47" s="617" customFormat="1" ht="16" x14ac:dyDescent="0.2">
      <c r="A2431" s="157"/>
      <c r="B2431" s="2152"/>
      <c r="C2431" s="2648"/>
      <c r="D2431" s="1995"/>
      <c r="E2431" s="246"/>
      <c r="F2431" s="1594" t="s">
        <v>4575</v>
      </c>
      <c r="G2431" s="85">
        <v>56167526</v>
      </c>
      <c r="H2431" s="612" t="s">
        <v>6433</v>
      </c>
      <c r="I2431" s="2497"/>
      <c r="J2431" s="2497"/>
      <c r="K2431" s="2497"/>
      <c r="L2431" s="2497"/>
      <c r="M2431" s="2497"/>
      <c r="N2431" s="612"/>
      <c r="O2431" s="246">
        <f t="shared" si="15"/>
        <v>1775</v>
      </c>
      <c r="P2431" s="1532">
        <v>44635</v>
      </c>
      <c r="Q2431" s="246" t="s">
        <v>6416</v>
      </c>
      <c r="R2431" s="246" t="s">
        <v>6249</v>
      </c>
      <c r="S2431" s="246"/>
      <c r="U2431" s="246" t="s">
        <v>5704</v>
      </c>
      <c r="V2431" s="241"/>
      <c r="W2431" s="85"/>
      <c r="X2431" s="261">
        <v>6</v>
      </c>
      <c r="Y2431" s="85"/>
      <c r="Z2431" s="241"/>
      <c r="AA2431" s="520">
        <v>0.02</v>
      </c>
      <c r="AB2431" s="520">
        <v>2200000</v>
      </c>
      <c r="AC2431" s="613" t="s">
        <v>6142</v>
      </c>
      <c r="AD2431" s="1483"/>
      <c r="AE2431" s="1483"/>
      <c r="AF2431" s="1483"/>
      <c r="AG2431" s="2128" t="s">
        <v>5619</v>
      </c>
      <c r="AH2431" s="246"/>
      <c r="AI2431" s="1537" t="s">
        <v>3030</v>
      </c>
      <c r="AJ2431" s="2173" t="s">
        <v>6233</v>
      </c>
      <c r="AK2431" s="246"/>
      <c r="AL2431" s="246"/>
      <c r="AM2431" s="246"/>
      <c r="AN2431" s="246"/>
      <c r="AO2431" s="1535"/>
      <c r="AP2431" s="246"/>
      <c r="AQ2431" s="1536"/>
      <c r="AR2431" s="247"/>
      <c r="AS2431" s="246"/>
      <c r="AT2431" s="246"/>
      <c r="AU2431" s="246"/>
    </row>
    <row r="2432" spans="1:47" s="617" customFormat="1" ht="16" x14ac:dyDescent="0.2">
      <c r="A2432" s="157"/>
      <c r="B2432" s="2152"/>
      <c r="C2432" s="2648"/>
      <c r="D2432" s="1995"/>
      <c r="E2432" s="246"/>
      <c r="F2432" s="1594" t="s">
        <v>4575</v>
      </c>
      <c r="G2432" s="85">
        <v>56167530</v>
      </c>
      <c r="H2432" s="612" t="s">
        <v>6434</v>
      </c>
      <c r="I2432" s="2497"/>
      <c r="J2432" s="2497"/>
      <c r="K2432" s="2497"/>
      <c r="L2432" s="2497"/>
      <c r="M2432" s="2497"/>
      <c r="N2432" s="612"/>
      <c r="O2432" s="246">
        <f t="shared" si="15"/>
        <v>1776</v>
      </c>
      <c r="P2432" s="1532">
        <v>44635</v>
      </c>
      <c r="Q2432" s="246" t="s">
        <v>6417</v>
      </c>
      <c r="R2432" s="246" t="s">
        <v>6250</v>
      </c>
      <c r="S2432" s="246"/>
      <c r="U2432" s="246" t="s">
        <v>5704</v>
      </c>
      <c r="V2432" s="241"/>
      <c r="W2432" s="85"/>
      <c r="X2432" s="261">
        <v>6</v>
      </c>
      <c r="Y2432" s="85"/>
      <c r="Z2432" s="241"/>
      <c r="AA2432" s="520">
        <v>0.02</v>
      </c>
      <c r="AB2432" s="520">
        <v>2200000</v>
      </c>
      <c r="AC2432" s="613" t="s">
        <v>6142</v>
      </c>
      <c r="AD2432" s="1483"/>
      <c r="AE2432" s="1483"/>
      <c r="AF2432" s="1483"/>
      <c r="AG2432" s="2128" t="s">
        <v>5619</v>
      </c>
      <c r="AH2432" s="246"/>
      <c r="AI2432" s="1537" t="s">
        <v>3030</v>
      </c>
      <c r="AJ2432" s="2173" t="s">
        <v>6234</v>
      </c>
      <c r="AK2432" s="246"/>
      <c r="AL2432" s="246"/>
      <c r="AM2432" s="246"/>
      <c r="AN2432" s="246"/>
      <c r="AO2432" s="1535"/>
      <c r="AP2432" s="246"/>
      <c r="AQ2432" s="1536"/>
      <c r="AR2432" s="247"/>
      <c r="AS2432" s="246"/>
      <c r="AT2432" s="246"/>
      <c r="AU2432" s="246"/>
    </row>
    <row r="2433" spans="1:47" s="617" customFormat="1" ht="16" x14ac:dyDescent="0.2">
      <c r="A2433" s="157"/>
      <c r="B2433" s="2152"/>
      <c r="C2433" s="2648"/>
      <c r="D2433" s="1995"/>
      <c r="E2433" s="246"/>
      <c r="F2433" s="1594" t="s">
        <v>4575</v>
      </c>
      <c r="G2433" s="85">
        <v>56167533</v>
      </c>
      <c r="H2433" s="612" t="s">
        <v>6435</v>
      </c>
      <c r="I2433" s="2497"/>
      <c r="J2433" s="2497"/>
      <c r="K2433" s="2497"/>
      <c r="L2433" s="2497"/>
      <c r="M2433" s="2497"/>
      <c r="N2433" s="612"/>
      <c r="O2433" s="246">
        <f t="shared" si="15"/>
        <v>1777</v>
      </c>
      <c r="P2433" s="1532">
        <v>44635</v>
      </c>
      <c r="Q2433" s="246" t="s">
        <v>6418</v>
      </c>
      <c r="R2433" s="246" t="s">
        <v>6251</v>
      </c>
      <c r="S2433" s="246"/>
      <c r="U2433" s="246" t="s">
        <v>5704</v>
      </c>
      <c r="V2433" s="241"/>
      <c r="W2433" s="85"/>
      <c r="X2433" s="261">
        <v>6</v>
      </c>
      <c r="Y2433" s="85"/>
      <c r="Z2433" s="241"/>
      <c r="AA2433" s="520">
        <v>0.02</v>
      </c>
      <c r="AB2433" s="520">
        <v>2200000</v>
      </c>
      <c r="AC2433" s="613" t="s">
        <v>6142</v>
      </c>
      <c r="AD2433" s="1483"/>
      <c r="AE2433" s="1483"/>
      <c r="AF2433" s="1483"/>
      <c r="AG2433" s="2128" t="s">
        <v>5619</v>
      </c>
      <c r="AH2433" s="246"/>
      <c r="AI2433" s="1537" t="s">
        <v>3030</v>
      </c>
      <c r="AJ2433" s="2173" t="s">
        <v>6235</v>
      </c>
      <c r="AK2433" s="246"/>
      <c r="AL2433" s="246"/>
      <c r="AM2433" s="246"/>
      <c r="AN2433" s="246"/>
      <c r="AO2433" s="1535"/>
      <c r="AP2433" s="246"/>
      <c r="AQ2433" s="1536"/>
      <c r="AR2433" s="247"/>
      <c r="AS2433" s="246"/>
      <c r="AT2433" s="246"/>
      <c r="AU2433" s="246"/>
    </row>
    <row r="2434" spans="1:47" s="617" customFormat="1" ht="16" x14ac:dyDescent="0.2">
      <c r="A2434" s="157"/>
      <c r="B2434" s="2152"/>
      <c r="C2434" s="2648"/>
      <c r="D2434" s="1995"/>
      <c r="E2434" s="246"/>
      <c r="F2434" s="1594" t="s">
        <v>4575</v>
      </c>
      <c r="G2434" s="85">
        <v>56167537</v>
      </c>
      <c r="H2434" s="612" t="s">
        <v>6436</v>
      </c>
      <c r="I2434" s="2497"/>
      <c r="J2434" s="2497"/>
      <c r="K2434" s="2497"/>
      <c r="L2434" s="2497"/>
      <c r="M2434" s="2497"/>
      <c r="N2434" s="612"/>
      <c r="O2434" s="246">
        <f t="shared" si="15"/>
        <v>1778</v>
      </c>
      <c r="P2434" s="1532">
        <v>44635</v>
      </c>
      <c r="Q2434" s="246" t="s">
        <v>6419</v>
      </c>
      <c r="R2434" s="246" t="s">
        <v>6252</v>
      </c>
      <c r="S2434" s="246"/>
      <c r="U2434" s="246" t="s">
        <v>5704</v>
      </c>
      <c r="V2434" s="241"/>
      <c r="W2434" s="85"/>
      <c r="X2434" s="261">
        <v>6</v>
      </c>
      <c r="Y2434" s="85"/>
      <c r="Z2434" s="241"/>
      <c r="AA2434" s="520">
        <v>0.02</v>
      </c>
      <c r="AB2434" s="520">
        <v>2200000</v>
      </c>
      <c r="AC2434" s="613" t="s">
        <v>6142</v>
      </c>
      <c r="AD2434" s="1483"/>
      <c r="AE2434" s="1483"/>
      <c r="AF2434" s="1483"/>
      <c r="AG2434" s="2128" t="s">
        <v>5619</v>
      </c>
      <c r="AH2434" s="246"/>
      <c r="AI2434" s="1537" t="s">
        <v>3030</v>
      </c>
      <c r="AJ2434" s="2173" t="s">
        <v>6236</v>
      </c>
      <c r="AK2434" s="246"/>
      <c r="AL2434" s="246"/>
      <c r="AM2434" s="246"/>
      <c r="AN2434" s="246"/>
      <c r="AO2434" s="1535"/>
      <c r="AP2434" s="246"/>
      <c r="AQ2434" s="1536"/>
      <c r="AR2434" s="247"/>
      <c r="AS2434" s="246"/>
      <c r="AT2434" s="246"/>
      <c r="AU2434" s="246"/>
    </row>
    <row r="2435" spans="1:47" s="617" customFormat="1" ht="16" x14ac:dyDescent="0.2">
      <c r="A2435" s="157"/>
      <c r="B2435" s="2152"/>
      <c r="C2435" s="2648"/>
      <c r="D2435" s="1995"/>
      <c r="E2435" s="246"/>
      <c r="F2435" s="1594" t="s">
        <v>4575</v>
      </c>
      <c r="G2435" s="85">
        <v>56167541</v>
      </c>
      <c r="H2435" s="612" t="s">
        <v>6437</v>
      </c>
      <c r="I2435" s="2497"/>
      <c r="J2435" s="2497"/>
      <c r="K2435" s="2497"/>
      <c r="L2435" s="2497"/>
      <c r="M2435" s="2497"/>
      <c r="N2435" s="612"/>
      <c r="O2435" s="246">
        <f t="shared" si="15"/>
        <v>1779</v>
      </c>
      <c r="P2435" s="1532">
        <v>44635</v>
      </c>
      <c r="Q2435" s="246" t="s">
        <v>6420</v>
      </c>
      <c r="R2435" s="246" t="s">
        <v>6253</v>
      </c>
      <c r="S2435" s="246"/>
      <c r="U2435" s="246" t="s">
        <v>5704</v>
      </c>
      <c r="V2435" s="241"/>
      <c r="W2435" s="85"/>
      <c r="X2435" s="261">
        <v>6</v>
      </c>
      <c r="Y2435" s="85"/>
      <c r="Z2435" s="241"/>
      <c r="AA2435" s="520">
        <v>0.02</v>
      </c>
      <c r="AB2435" s="520">
        <v>2200000</v>
      </c>
      <c r="AC2435" s="613" t="s">
        <v>6142</v>
      </c>
      <c r="AD2435" s="1483"/>
      <c r="AE2435" s="1483"/>
      <c r="AF2435" s="1483"/>
      <c r="AG2435" s="2128" t="s">
        <v>5619</v>
      </c>
      <c r="AH2435" s="246"/>
      <c r="AI2435" s="1537" t="s">
        <v>3030</v>
      </c>
      <c r="AJ2435" s="2173" t="s">
        <v>6237</v>
      </c>
      <c r="AK2435" s="246"/>
      <c r="AL2435" s="246"/>
      <c r="AM2435" s="246"/>
      <c r="AN2435" s="246"/>
      <c r="AO2435" s="1535"/>
      <c r="AP2435" s="246"/>
      <c r="AQ2435" s="1536"/>
      <c r="AR2435" s="247"/>
      <c r="AS2435" s="246"/>
      <c r="AT2435" s="246"/>
      <c r="AU2435" s="246"/>
    </row>
    <row r="2436" spans="1:47" s="617" customFormat="1" ht="16" x14ac:dyDescent="0.2">
      <c r="A2436" s="157"/>
      <c r="B2436" s="2152"/>
      <c r="C2436" s="2648"/>
      <c r="D2436" s="1995"/>
      <c r="E2436" s="246"/>
      <c r="F2436" s="1594" t="s">
        <v>4575</v>
      </c>
      <c r="G2436" s="85">
        <v>56167545</v>
      </c>
      <c r="H2436" s="612" t="s">
        <v>6438</v>
      </c>
      <c r="I2436" s="2497"/>
      <c r="J2436" s="2497"/>
      <c r="K2436" s="2497"/>
      <c r="L2436" s="2497"/>
      <c r="M2436" s="2497"/>
      <c r="N2436" s="612"/>
      <c r="O2436" s="246">
        <f t="shared" si="15"/>
        <v>1780</v>
      </c>
      <c r="P2436" s="1532">
        <v>44635</v>
      </c>
      <c r="Q2436" s="246" t="s">
        <v>6421</v>
      </c>
      <c r="R2436" s="246" t="s">
        <v>6254</v>
      </c>
      <c r="S2436" s="246"/>
      <c r="U2436" s="246" t="s">
        <v>5704</v>
      </c>
      <c r="V2436" s="241"/>
      <c r="W2436" s="85"/>
      <c r="X2436" s="261">
        <v>6</v>
      </c>
      <c r="Y2436" s="85"/>
      <c r="Z2436" s="241"/>
      <c r="AA2436" s="520">
        <v>0.02</v>
      </c>
      <c r="AB2436" s="520">
        <v>2200000</v>
      </c>
      <c r="AC2436" s="613" t="s">
        <v>6142</v>
      </c>
      <c r="AD2436" s="1483"/>
      <c r="AE2436" s="1483"/>
      <c r="AF2436" s="1483"/>
      <c r="AG2436" s="2128" t="s">
        <v>5619</v>
      </c>
      <c r="AH2436" s="246"/>
      <c r="AI2436" s="1537" t="s">
        <v>3030</v>
      </c>
      <c r="AJ2436" s="2173" t="s">
        <v>6238</v>
      </c>
      <c r="AK2436" s="246"/>
      <c r="AL2436" s="246"/>
      <c r="AM2436" s="246"/>
      <c r="AN2436" s="246"/>
      <c r="AO2436" s="1535"/>
      <c r="AP2436" s="246"/>
      <c r="AQ2436" s="1536"/>
      <c r="AR2436" s="247"/>
      <c r="AS2436" s="246"/>
      <c r="AT2436" s="246"/>
      <c r="AU2436" s="246"/>
    </row>
    <row r="2437" spans="1:47" s="617" customFormat="1" ht="16" x14ac:dyDescent="0.2">
      <c r="A2437" s="157"/>
      <c r="B2437" s="2152"/>
      <c r="C2437" s="2648"/>
      <c r="D2437" s="1995"/>
      <c r="E2437" s="246"/>
      <c r="F2437" s="1594" t="s">
        <v>4575</v>
      </c>
      <c r="G2437" s="85">
        <v>56167547</v>
      </c>
      <c r="H2437" s="612" t="s">
        <v>6439</v>
      </c>
      <c r="I2437" s="2497"/>
      <c r="J2437" s="2497"/>
      <c r="K2437" s="2497"/>
      <c r="L2437" s="2497"/>
      <c r="M2437" s="2497"/>
      <c r="N2437" s="612"/>
      <c r="O2437" s="246">
        <f t="shared" si="15"/>
        <v>1781</v>
      </c>
      <c r="P2437" s="1532">
        <v>44635</v>
      </c>
      <c r="Q2437" s="246" t="s">
        <v>6422</v>
      </c>
      <c r="R2437" s="246" t="s">
        <v>6255</v>
      </c>
      <c r="S2437" s="246"/>
      <c r="U2437" s="246" t="s">
        <v>5704</v>
      </c>
      <c r="V2437" s="241"/>
      <c r="W2437" s="85"/>
      <c r="X2437" s="261">
        <v>6</v>
      </c>
      <c r="Y2437" s="85"/>
      <c r="Z2437" s="241"/>
      <c r="AA2437" s="520">
        <v>0.02</v>
      </c>
      <c r="AB2437" s="520">
        <v>2200000</v>
      </c>
      <c r="AC2437" s="613" t="s">
        <v>6142</v>
      </c>
      <c r="AD2437" s="1483"/>
      <c r="AE2437" s="1483"/>
      <c r="AF2437" s="1483"/>
      <c r="AG2437" s="2128" t="s">
        <v>5619</v>
      </c>
      <c r="AH2437" s="246"/>
      <c r="AI2437" s="1537" t="s">
        <v>3030</v>
      </c>
      <c r="AJ2437" s="2173" t="s">
        <v>6239</v>
      </c>
      <c r="AK2437" s="246"/>
      <c r="AL2437" s="246"/>
      <c r="AM2437" s="246"/>
      <c r="AN2437" s="246"/>
      <c r="AO2437" s="1535"/>
      <c r="AP2437" s="246"/>
      <c r="AQ2437" s="1536"/>
      <c r="AR2437" s="247"/>
      <c r="AS2437" s="246"/>
      <c r="AT2437" s="246"/>
      <c r="AU2437" s="246"/>
    </row>
    <row r="2438" spans="1:47" s="617" customFormat="1" ht="16" x14ac:dyDescent="0.2">
      <c r="A2438" s="157"/>
      <c r="B2438" s="2152"/>
      <c r="C2438" s="2648"/>
      <c r="D2438" s="1995"/>
      <c r="E2438" s="246"/>
      <c r="F2438" s="1594" t="s">
        <v>4575</v>
      </c>
      <c r="G2438" s="85">
        <v>56167550</v>
      </c>
      <c r="H2438" s="612" t="s">
        <v>6440</v>
      </c>
      <c r="I2438" s="2497"/>
      <c r="J2438" s="2497"/>
      <c r="K2438" s="2497"/>
      <c r="L2438" s="2497"/>
      <c r="M2438" s="2497"/>
      <c r="N2438" s="612"/>
      <c r="O2438" s="246">
        <f t="shared" si="15"/>
        <v>1782</v>
      </c>
      <c r="P2438" s="1532">
        <v>44635</v>
      </c>
      <c r="Q2438" s="246" t="s">
        <v>6423</v>
      </c>
      <c r="R2438" s="246" t="s">
        <v>6256</v>
      </c>
      <c r="S2438" s="246"/>
      <c r="U2438" s="246" t="s">
        <v>5704</v>
      </c>
      <c r="V2438" s="241"/>
      <c r="W2438" s="85"/>
      <c r="X2438" s="261">
        <v>6</v>
      </c>
      <c r="Y2438" s="85"/>
      <c r="Z2438" s="241"/>
      <c r="AA2438" s="520">
        <v>0.02</v>
      </c>
      <c r="AB2438" s="520">
        <v>2200000</v>
      </c>
      <c r="AC2438" s="613" t="s">
        <v>6142</v>
      </c>
      <c r="AD2438" s="1483"/>
      <c r="AE2438" s="1483"/>
      <c r="AF2438" s="1483"/>
      <c r="AG2438" s="2128" t="s">
        <v>5619</v>
      </c>
      <c r="AH2438" s="246"/>
      <c r="AI2438" s="1537" t="s">
        <v>3030</v>
      </c>
      <c r="AJ2438" s="2173" t="s">
        <v>6240</v>
      </c>
      <c r="AK2438" s="246"/>
      <c r="AL2438" s="246"/>
      <c r="AM2438" s="246"/>
      <c r="AN2438" s="246"/>
      <c r="AO2438" s="1535"/>
      <c r="AP2438" s="246"/>
      <c r="AQ2438" s="1536"/>
      <c r="AR2438" s="247"/>
      <c r="AS2438" s="246"/>
      <c r="AT2438" s="246"/>
      <c r="AU2438" s="246"/>
    </row>
    <row r="2439" spans="1:47" s="617" customFormat="1" ht="16" x14ac:dyDescent="0.2">
      <c r="A2439" s="157"/>
      <c r="B2439" s="2152"/>
      <c r="C2439" s="2648"/>
      <c r="D2439" s="1995"/>
      <c r="E2439" s="246"/>
      <c r="F2439" s="1594" t="s">
        <v>4575</v>
      </c>
      <c r="G2439" s="85">
        <v>56167552</v>
      </c>
      <c r="H2439" s="612" t="s">
        <v>6441</v>
      </c>
      <c r="I2439" s="2497"/>
      <c r="J2439" s="2497"/>
      <c r="K2439" s="2497"/>
      <c r="L2439" s="2497"/>
      <c r="M2439" s="2497"/>
      <c r="N2439" s="612"/>
      <c r="O2439" s="246">
        <f t="shared" si="15"/>
        <v>1783</v>
      </c>
      <c r="P2439" s="1532">
        <v>44635</v>
      </c>
      <c r="Q2439" s="246" t="s">
        <v>6424</v>
      </c>
      <c r="R2439" s="246" t="s">
        <v>6257</v>
      </c>
      <c r="S2439" s="246"/>
      <c r="U2439" s="246" t="s">
        <v>5704</v>
      </c>
      <c r="V2439" s="241"/>
      <c r="W2439" s="85"/>
      <c r="X2439" s="261">
        <v>6</v>
      </c>
      <c r="Y2439" s="85"/>
      <c r="Z2439" s="241"/>
      <c r="AA2439" s="520">
        <v>0.02</v>
      </c>
      <c r="AB2439" s="520">
        <v>2200000</v>
      </c>
      <c r="AC2439" s="613" t="s">
        <v>6142</v>
      </c>
      <c r="AD2439" s="1483"/>
      <c r="AE2439" s="1483"/>
      <c r="AF2439" s="1483"/>
      <c r="AG2439" s="2128" t="s">
        <v>5619</v>
      </c>
      <c r="AH2439" s="246"/>
      <c r="AI2439" s="1537" t="s">
        <v>3030</v>
      </c>
      <c r="AJ2439" s="2173" t="s">
        <v>6241</v>
      </c>
      <c r="AK2439" s="246"/>
      <c r="AL2439" s="246"/>
      <c r="AM2439" s="246"/>
      <c r="AN2439" s="246"/>
      <c r="AO2439" s="1535"/>
      <c r="AP2439" s="246"/>
      <c r="AQ2439" s="1536"/>
      <c r="AR2439" s="247"/>
      <c r="AS2439" s="246"/>
      <c r="AT2439" s="246"/>
      <c r="AU2439" s="246"/>
    </row>
    <row r="2440" spans="1:47" s="617" customFormat="1" ht="16" x14ac:dyDescent="0.2">
      <c r="A2440" s="157"/>
      <c r="B2440" s="2152"/>
      <c r="C2440" s="2648"/>
      <c r="D2440" s="1995"/>
      <c r="E2440" s="246"/>
      <c r="F2440" s="1594" t="s">
        <v>4575</v>
      </c>
      <c r="G2440" s="85">
        <v>56167554</v>
      </c>
      <c r="H2440" s="612" t="s">
        <v>6442</v>
      </c>
      <c r="I2440" s="2497"/>
      <c r="J2440" s="2497"/>
      <c r="K2440" s="2497"/>
      <c r="L2440" s="2497"/>
      <c r="M2440" s="2497"/>
      <c r="N2440" s="612"/>
      <c r="O2440" s="246">
        <f t="shared" si="15"/>
        <v>1784</v>
      </c>
      <c r="P2440" s="1532">
        <v>44635</v>
      </c>
      <c r="Q2440" s="246" t="s">
        <v>6425</v>
      </c>
      <c r="R2440" s="246" t="s">
        <v>6258</v>
      </c>
      <c r="S2440" s="246"/>
      <c r="U2440" s="246" t="s">
        <v>5704</v>
      </c>
      <c r="V2440" s="241"/>
      <c r="W2440" s="85"/>
      <c r="X2440" s="261">
        <v>6</v>
      </c>
      <c r="Y2440" s="85"/>
      <c r="Z2440" s="241"/>
      <c r="AA2440" s="520">
        <v>0.02</v>
      </c>
      <c r="AB2440" s="520">
        <v>2200000</v>
      </c>
      <c r="AC2440" s="613" t="s">
        <v>6142</v>
      </c>
      <c r="AD2440" s="1483"/>
      <c r="AE2440" s="1483"/>
      <c r="AF2440" s="1483"/>
      <c r="AG2440" s="2128" t="s">
        <v>5619</v>
      </c>
      <c r="AH2440" s="246"/>
      <c r="AI2440" s="1537" t="s">
        <v>3030</v>
      </c>
      <c r="AJ2440" s="2173" t="s">
        <v>6242</v>
      </c>
      <c r="AK2440" s="246"/>
      <c r="AL2440" s="246"/>
      <c r="AM2440" s="246"/>
      <c r="AN2440" s="246"/>
      <c r="AO2440" s="1535"/>
      <c r="AP2440" s="246"/>
      <c r="AQ2440" s="1536"/>
      <c r="AR2440" s="247"/>
      <c r="AS2440" s="246"/>
      <c r="AT2440" s="246"/>
      <c r="AU2440" s="246"/>
    </row>
    <row r="2442" spans="1:47" s="772" customFormat="1" x14ac:dyDescent="0.2">
      <c r="A2442" s="1428"/>
      <c r="B2442" s="2174" t="s">
        <v>6443</v>
      </c>
      <c r="C2442" s="1428"/>
      <c r="D2442" s="2018"/>
      <c r="E2442" s="763"/>
      <c r="F2442" s="1610"/>
      <c r="G2442" s="763"/>
      <c r="H2442" s="765"/>
      <c r="I2442" s="765"/>
      <c r="J2442" s="765"/>
      <c r="K2442" s="765"/>
      <c r="L2442" s="765"/>
      <c r="M2442" s="765"/>
      <c r="N2442" s="765"/>
      <c r="O2442" s="763"/>
      <c r="P2442" s="763"/>
      <c r="Q2442" s="763"/>
      <c r="S2442" s="763"/>
      <c r="V2442" s="768"/>
      <c r="W2442" s="763"/>
      <c r="X2442" s="769"/>
      <c r="Y2442" s="763"/>
      <c r="Z2442" s="768"/>
      <c r="AA2442" s="763"/>
      <c r="AB2442" s="763"/>
      <c r="AC2442" s="992"/>
      <c r="AD2442" s="1504"/>
      <c r="AE2442" s="1504"/>
      <c r="AF2442" s="1504"/>
      <c r="AG2442" s="1757"/>
      <c r="AH2442" s="1757"/>
      <c r="AI2442" s="992"/>
      <c r="AJ2442" s="1375"/>
      <c r="AK2442" s="763"/>
      <c r="AL2442" s="763"/>
      <c r="AM2442" s="763"/>
      <c r="AN2442" s="763"/>
      <c r="AO2442" s="770"/>
      <c r="AP2442" s="763"/>
      <c r="AQ2442" s="771"/>
      <c r="AR2442" s="768"/>
      <c r="AS2442" s="763"/>
      <c r="AT2442" s="763"/>
      <c r="AU2442" s="763"/>
    </row>
    <row r="2444" spans="1:47" s="617" customFormat="1" ht="16" x14ac:dyDescent="0.2">
      <c r="A2444" s="157"/>
      <c r="B2444" s="2152"/>
      <c r="C2444" s="12"/>
      <c r="D2444" s="1995"/>
      <c r="E2444" s="246"/>
      <c r="F2444" s="1594" t="s">
        <v>4575</v>
      </c>
      <c r="G2444" s="763" t="s">
        <v>6447</v>
      </c>
      <c r="H2444" s="612" t="s">
        <v>6445</v>
      </c>
      <c r="I2444" s="2497"/>
      <c r="J2444" s="2497"/>
      <c r="K2444" s="2497"/>
      <c r="L2444" s="2497"/>
      <c r="M2444" s="2497"/>
      <c r="N2444" s="612"/>
      <c r="O2444" s="246">
        <v>1785</v>
      </c>
      <c r="P2444" s="1532">
        <v>44637</v>
      </c>
      <c r="Q2444" s="246" t="s">
        <v>6444</v>
      </c>
      <c r="R2444" s="246" t="s">
        <v>6425</v>
      </c>
      <c r="S2444" s="246"/>
      <c r="U2444" s="246" t="s">
        <v>5704</v>
      </c>
      <c r="V2444" s="241"/>
      <c r="W2444" s="85"/>
      <c r="X2444" s="261">
        <v>6</v>
      </c>
      <c r="Y2444" s="85"/>
      <c r="Z2444" s="241"/>
      <c r="AA2444" s="520">
        <v>0.02</v>
      </c>
      <c r="AB2444" s="520">
        <v>2200000</v>
      </c>
      <c r="AC2444" s="613" t="s">
        <v>6142</v>
      </c>
      <c r="AD2444" s="1483"/>
      <c r="AE2444" s="1483"/>
      <c r="AF2444" s="1483"/>
      <c r="AG2444" s="2128" t="s">
        <v>5619</v>
      </c>
      <c r="AH2444" s="246"/>
      <c r="AI2444" s="1537" t="s">
        <v>3030</v>
      </c>
      <c r="AJ2444" s="2173" t="s">
        <v>6446</v>
      </c>
      <c r="AK2444" s="246"/>
      <c r="AL2444" s="246"/>
      <c r="AM2444" s="246"/>
      <c r="AN2444" s="246"/>
      <c r="AO2444" s="1535"/>
      <c r="AP2444" s="246"/>
      <c r="AQ2444" s="1536"/>
      <c r="AR2444" s="247"/>
      <c r="AS2444" s="246"/>
      <c r="AT2444" s="246"/>
      <c r="AU2444" s="246"/>
    </row>
    <row r="2445" spans="1:47" s="617" customFormat="1" ht="16" x14ac:dyDescent="0.2">
      <c r="A2445" s="157"/>
      <c r="B2445" s="2152"/>
      <c r="C2445" s="12"/>
      <c r="D2445" s="1995"/>
      <c r="E2445" s="246"/>
      <c r="F2445" s="1594" t="s">
        <v>4575</v>
      </c>
      <c r="G2445" s="85">
        <v>56880392</v>
      </c>
      <c r="H2445" s="612" t="s">
        <v>6445</v>
      </c>
      <c r="I2445" s="2497"/>
      <c r="J2445" s="2497"/>
      <c r="K2445" s="2497"/>
      <c r="L2445" s="2497"/>
      <c r="M2445" s="2497"/>
      <c r="N2445" s="612"/>
      <c r="O2445" s="246">
        <v>1784</v>
      </c>
      <c r="P2445" s="1532">
        <v>44638</v>
      </c>
      <c r="Q2445" s="246" t="s">
        <v>6444</v>
      </c>
      <c r="R2445" s="246" t="s">
        <v>6425</v>
      </c>
      <c r="S2445" s="246"/>
      <c r="U2445" s="246" t="s">
        <v>5704</v>
      </c>
      <c r="V2445" s="241"/>
      <c r="W2445" s="85"/>
      <c r="X2445" s="261">
        <v>6</v>
      </c>
      <c r="Y2445" s="85"/>
      <c r="Z2445" s="241"/>
      <c r="AA2445" s="520">
        <v>0.02</v>
      </c>
      <c r="AB2445" s="520">
        <v>2200000</v>
      </c>
      <c r="AC2445" s="613" t="s">
        <v>6142</v>
      </c>
      <c r="AD2445" s="1483"/>
      <c r="AE2445" s="1483"/>
      <c r="AF2445" s="1483"/>
      <c r="AG2445" s="2128" t="s">
        <v>5619</v>
      </c>
      <c r="AH2445" s="246"/>
      <c r="AI2445" s="1537" t="s">
        <v>3030</v>
      </c>
      <c r="AJ2445" s="2173" t="s">
        <v>6448</v>
      </c>
      <c r="AK2445" s="246"/>
      <c r="AL2445" s="246"/>
      <c r="AM2445" s="246"/>
      <c r="AN2445" s="246"/>
      <c r="AO2445" s="1535"/>
      <c r="AP2445" s="246"/>
      <c r="AQ2445" s="1536"/>
      <c r="AR2445" s="247"/>
      <c r="AS2445" s="246"/>
      <c r="AT2445" s="246"/>
      <c r="AU2445" s="246"/>
    </row>
    <row r="2447" spans="1:47" s="617" customFormat="1" ht="16" x14ac:dyDescent="0.2">
      <c r="A2447" s="157"/>
      <c r="B2447" s="2152"/>
      <c r="C2447" s="2648" t="s">
        <v>6475</v>
      </c>
      <c r="D2447" s="1995"/>
      <c r="E2447" s="246" t="s">
        <v>105</v>
      </c>
      <c r="F2447" s="1594" t="s">
        <v>4575</v>
      </c>
      <c r="G2447" s="85">
        <v>56888266</v>
      </c>
      <c r="H2447" s="612" t="s">
        <v>6450</v>
      </c>
      <c r="I2447" s="2497"/>
      <c r="J2447" s="2497"/>
      <c r="K2447" s="2497"/>
      <c r="L2447" s="2497"/>
      <c r="M2447" s="2497"/>
      <c r="N2447" s="612"/>
      <c r="O2447" s="246">
        <v>1786</v>
      </c>
      <c r="P2447" s="1532">
        <v>44652</v>
      </c>
      <c r="Q2447" s="246" t="s">
        <v>6449</v>
      </c>
      <c r="R2447" s="246" t="s">
        <v>6085</v>
      </c>
      <c r="S2447" s="246"/>
      <c r="U2447" s="85" t="s">
        <v>1811</v>
      </c>
      <c r="V2447" s="241"/>
      <c r="W2447" s="85"/>
      <c r="X2447" s="261">
        <v>6</v>
      </c>
      <c r="Y2447" s="85"/>
      <c r="Z2447" s="241"/>
      <c r="AA2447" s="344">
        <v>5.0000000000000001E-3</v>
      </c>
      <c r="AB2447" s="520">
        <v>2200000</v>
      </c>
      <c r="AC2447" s="613" t="s">
        <v>6142</v>
      </c>
      <c r="AD2447" s="1483"/>
      <c r="AE2447" s="1483"/>
      <c r="AF2447" s="1483"/>
      <c r="AG2447" s="2128" t="s">
        <v>5619</v>
      </c>
      <c r="AH2447" s="246"/>
      <c r="AI2447" s="1537" t="s">
        <v>3030</v>
      </c>
      <c r="AJ2447" s="2133" t="s">
        <v>6556</v>
      </c>
      <c r="AK2447" s="246"/>
      <c r="AL2447" s="246"/>
      <c r="AM2447" s="246"/>
      <c r="AN2447" s="246"/>
      <c r="AO2447" s="1535"/>
      <c r="AP2447" s="246"/>
      <c r="AQ2447" s="1536"/>
      <c r="AR2447" s="247"/>
      <c r="AS2447" s="246"/>
      <c r="AT2447" s="246"/>
      <c r="AU2447" s="246"/>
    </row>
    <row r="2448" spans="1:47" s="617" customFormat="1" ht="16" x14ac:dyDescent="0.2">
      <c r="A2448" s="157"/>
      <c r="B2448" s="2152"/>
      <c r="C2448" s="2648"/>
      <c r="D2448" s="1995"/>
      <c r="E2448" s="246" t="s">
        <v>105</v>
      </c>
      <c r="F2448" s="1594" t="s">
        <v>4575</v>
      </c>
      <c r="G2448" s="85">
        <v>56888681</v>
      </c>
      <c r="H2448" s="612" t="s">
        <v>6455</v>
      </c>
      <c r="I2448" s="2497"/>
      <c r="J2448" s="2497"/>
      <c r="K2448" s="2497"/>
      <c r="L2448" s="2497"/>
      <c r="M2448" s="2497"/>
      <c r="N2448" s="612"/>
      <c r="O2448" s="246">
        <v>1787</v>
      </c>
      <c r="P2448" s="1532">
        <v>44652</v>
      </c>
      <c r="Q2448" s="246" t="s">
        <v>6452</v>
      </c>
      <c r="R2448" s="246" t="s">
        <v>6449</v>
      </c>
      <c r="S2448" s="246"/>
      <c r="U2448" s="85" t="s">
        <v>1811</v>
      </c>
      <c r="V2448" s="241"/>
      <c r="W2448" s="85"/>
      <c r="X2448" s="261">
        <v>6</v>
      </c>
      <c r="Y2448" s="85"/>
      <c r="Z2448" s="241"/>
      <c r="AA2448" s="520">
        <v>5.0000000000000001E-3</v>
      </c>
      <c r="AB2448" s="520">
        <v>2200000</v>
      </c>
      <c r="AC2448" s="613" t="s">
        <v>6142</v>
      </c>
      <c r="AD2448" s="1483"/>
      <c r="AE2448" s="1483"/>
      <c r="AF2448" s="1483"/>
      <c r="AG2448" s="2128" t="s">
        <v>5619</v>
      </c>
      <c r="AH2448" s="246"/>
      <c r="AI2448" s="1537" t="s">
        <v>3030</v>
      </c>
      <c r="AJ2448" s="2133" t="s">
        <v>6451</v>
      </c>
      <c r="AK2448" s="246"/>
      <c r="AL2448" s="246"/>
      <c r="AM2448" s="246"/>
      <c r="AN2448" s="246"/>
      <c r="AO2448" s="1535"/>
      <c r="AP2448" s="246"/>
      <c r="AQ2448" s="1536"/>
      <c r="AR2448" s="247"/>
      <c r="AS2448" s="246"/>
      <c r="AT2448" s="246"/>
      <c r="AU2448" s="246"/>
    </row>
    <row r="2449" spans="1:47" s="617" customFormat="1" ht="16" x14ac:dyDescent="0.2">
      <c r="A2449" s="157"/>
      <c r="B2449" s="2152"/>
      <c r="C2449" s="2648"/>
      <c r="D2449" s="1995"/>
      <c r="E2449" s="246" t="s">
        <v>105</v>
      </c>
      <c r="F2449" s="1594" t="s">
        <v>4575</v>
      </c>
      <c r="G2449" s="85">
        <v>56888682</v>
      </c>
      <c r="H2449" s="612" t="s">
        <v>6456</v>
      </c>
      <c r="I2449" s="2497"/>
      <c r="J2449" s="2497"/>
      <c r="K2449" s="2497"/>
      <c r="L2449" s="2497"/>
      <c r="M2449" s="2497"/>
      <c r="N2449" s="612"/>
      <c r="O2449" s="246">
        <v>1788</v>
      </c>
      <c r="P2449" s="1532">
        <v>44652</v>
      </c>
      <c r="Q2449" s="246" t="s">
        <v>6453</v>
      </c>
      <c r="R2449" s="246" t="s">
        <v>6449</v>
      </c>
      <c r="S2449" s="246"/>
      <c r="U2449" s="85" t="s">
        <v>1811</v>
      </c>
      <c r="V2449" s="241"/>
      <c r="W2449" s="85"/>
      <c r="X2449" s="261">
        <v>6</v>
      </c>
      <c r="Y2449" s="85"/>
      <c r="Z2449" s="241"/>
      <c r="AA2449" s="520">
        <v>5.0000000000000001E-3</v>
      </c>
      <c r="AB2449" s="520">
        <v>2200000</v>
      </c>
      <c r="AC2449" s="613" t="s">
        <v>6142</v>
      </c>
      <c r="AD2449" s="1483"/>
      <c r="AE2449" s="1483"/>
      <c r="AF2449" s="1483"/>
      <c r="AG2449" s="2128" t="s">
        <v>5619</v>
      </c>
      <c r="AH2449" s="246"/>
      <c r="AI2449" s="1537" t="s">
        <v>3030</v>
      </c>
      <c r="AJ2449" s="2133" t="s">
        <v>6458</v>
      </c>
      <c r="AK2449" s="246"/>
      <c r="AL2449" s="246"/>
      <c r="AM2449" s="246"/>
      <c r="AN2449" s="246"/>
      <c r="AO2449" s="1535"/>
      <c r="AP2449" s="246"/>
      <c r="AQ2449" s="1536"/>
      <c r="AR2449" s="247"/>
      <c r="AS2449" s="246"/>
      <c r="AT2449" s="246"/>
      <c r="AU2449" s="246"/>
    </row>
    <row r="2450" spans="1:47" s="617" customFormat="1" ht="16" x14ac:dyDescent="0.2">
      <c r="A2450" s="157"/>
      <c r="B2450" s="2152"/>
      <c r="C2450" s="2648"/>
      <c r="D2450" s="1995"/>
      <c r="E2450" s="246" t="s">
        <v>105</v>
      </c>
      <c r="F2450" s="1594" t="s">
        <v>4575</v>
      </c>
      <c r="G2450" s="85">
        <v>56889501</v>
      </c>
      <c r="H2450" s="612" t="s">
        <v>6457</v>
      </c>
      <c r="I2450" s="2497"/>
      <c r="J2450" s="2497"/>
      <c r="K2450" s="2497"/>
      <c r="L2450" s="2497"/>
      <c r="M2450" s="2497"/>
      <c r="N2450" s="612"/>
      <c r="O2450" s="246">
        <v>1789</v>
      </c>
      <c r="P2450" s="1532">
        <v>44652</v>
      </c>
      <c r="Q2450" s="246" t="s">
        <v>6454</v>
      </c>
      <c r="R2450" s="246" t="s">
        <v>6449</v>
      </c>
      <c r="S2450" s="246"/>
      <c r="U2450" s="85" t="s">
        <v>1811</v>
      </c>
      <c r="V2450" s="241"/>
      <c r="W2450" s="85"/>
      <c r="X2450" s="261">
        <v>6</v>
      </c>
      <c r="Y2450" s="85"/>
      <c r="Z2450" s="241"/>
      <c r="AA2450" s="520">
        <v>5.0000000000000001E-3</v>
      </c>
      <c r="AB2450" s="520">
        <v>2200000</v>
      </c>
      <c r="AC2450" s="613" t="s">
        <v>6142</v>
      </c>
      <c r="AD2450" s="1483"/>
      <c r="AE2450" s="1483"/>
      <c r="AF2450" s="1483"/>
      <c r="AG2450" s="2128" t="s">
        <v>5619</v>
      </c>
      <c r="AH2450" s="246"/>
      <c r="AI2450" s="1537" t="s">
        <v>3030</v>
      </c>
      <c r="AJ2450" s="2133" t="s">
        <v>6467</v>
      </c>
      <c r="AK2450" s="246"/>
      <c r="AL2450" s="246"/>
      <c r="AM2450" s="246"/>
      <c r="AN2450" s="246"/>
      <c r="AO2450" s="1535"/>
      <c r="AP2450" s="246"/>
      <c r="AQ2450" s="1536"/>
      <c r="AR2450" s="247"/>
      <c r="AS2450" s="246"/>
      <c r="AT2450" s="246"/>
      <c r="AU2450" s="246"/>
    </row>
    <row r="2451" spans="1:47" s="617" customFormat="1" ht="16" x14ac:dyDescent="0.2">
      <c r="A2451" s="157"/>
      <c r="B2451" s="2152"/>
      <c r="C2451" s="2648"/>
      <c r="D2451" s="1995"/>
      <c r="E2451" s="246" t="s">
        <v>105</v>
      </c>
      <c r="F2451" s="1594" t="s">
        <v>4575</v>
      </c>
      <c r="G2451" s="85">
        <v>56889502</v>
      </c>
      <c r="H2451" s="612" t="s">
        <v>6460</v>
      </c>
      <c r="I2451" s="2497"/>
      <c r="J2451" s="2497"/>
      <c r="K2451" s="2497"/>
      <c r="L2451" s="2497"/>
      <c r="M2451" s="2497"/>
      <c r="N2451" s="612"/>
      <c r="O2451" s="246">
        <v>1790</v>
      </c>
      <c r="P2451" s="1532">
        <v>44652</v>
      </c>
      <c r="Q2451" s="246" t="s">
        <v>6459</v>
      </c>
      <c r="R2451" s="246" t="s">
        <v>6449</v>
      </c>
      <c r="S2451" s="246"/>
      <c r="U2451" s="85" t="s">
        <v>1811</v>
      </c>
      <c r="V2451" s="241"/>
      <c r="W2451" s="85"/>
      <c r="X2451" s="261">
        <v>6</v>
      </c>
      <c r="Y2451" s="85"/>
      <c r="Z2451" s="241"/>
      <c r="AA2451" s="520">
        <v>5.0000000000000001E-3</v>
      </c>
      <c r="AB2451" s="520">
        <v>2200000</v>
      </c>
      <c r="AC2451" s="613" t="s">
        <v>6142</v>
      </c>
      <c r="AD2451" s="1483"/>
      <c r="AE2451" s="1483"/>
      <c r="AF2451" s="1483"/>
      <c r="AG2451" s="2128" t="s">
        <v>5619</v>
      </c>
      <c r="AH2451" s="246"/>
      <c r="AI2451" s="1537" t="s">
        <v>3030</v>
      </c>
      <c r="AJ2451" s="2133" t="s">
        <v>6468</v>
      </c>
      <c r="AK2451" s="246"/>
      <c r="AL2451" s="246"/>
      <c r="AM2451" s="246"/>
      <c r="AN2451" s="246"/>
      <c r="AO2451" s="1535"/>
      <c r="AP2451" s="246"/>
      <c r="AQ2451" s="1536"/>
      <c r="AR2451" s="247"/>
      <c r="AS2451" s="246"/>
      <c r="AT2451" s="246"/>
      <c r="AU2451" s="246"/>
    </row>
    <row r="2452" spans="1:47" s="617" customFormat="1" ht="16" x14ac:dyDescent="0.2">
      <c r="A2452" s="157"/>
      <c r="B2452" s="2152"/>
      <c r="C2452" s="2648"/>
      <c r="D2452" s="1995"/>
      <c r="E2452" s="246" t="s">
        <v>105</v>
      </c>
      <c r="F2452" s="1594" t="s">
        <v>4575</v>
      </c>
      <c r="G2452" s="85">
        <v>56891130</v>
      </c>
      <c r="H2452" s="612" t="s">
        <v>6464</v>
      </c>
      <c r="I2452" s="2497"/>
      <c r="J2452" s="2497"/>
      <c r="K2452" s="2497"/>
      <c r="L2452" s="2497"/>
      <c r="M2452" s="2497"/>
      <c r="N2452" s="612"/>
      <c r="O2452" s="246">
        <v>1791</v>
      </c>
      <c r="P2452" s="1532">
        <v>44652</v>
      </c>
      <c r="Q2452" s="246" t="s">
        <v>6461</v>
      </c>
      <c r="R2452" s="246" t="s">
        <v>6449</v>
      </c>
      <c r="S2452" s="246"/>
      <c r="U2452" s="85" t="s">
        <v>1811</v>
      </c>
      <c r="V2452" s="241"/>
      <c r="W2452" s="85"/>
      <c r="X2452" s="261">
        <v>6</v>
      </c>
      <c r="Y2452" s="85"/>
      <c r="Z2452" s="241"/>
      <c r="AA2452" s="520">
        <v>5.0000000000000001E-3</v>
      </c>
      <c r="AB2452" s="520">
        <v>2200000</v>
      </c>
      <c r="AC2452" s="613" t="s">
        <v>6142</v>
      </c>
      <c r="AD2452" s="1483"/>
      <c r="AE2452" s="1483"/>
      <c r="AF2452" s="1483"/>
      <c r="AG2452" s="2128" t="s">
        <v>5619</v>
      </c>
      <c r="AH2452" s="246"/>
      <c r="AI2452" s="1537" t="s">
        <v>3030</v>
      </c>
      <c r="AJ2452" s="2133" t="s">
        <v>6469</v>
      </c>
      <c r="AK2452" s="246"/>
      <c r="AL2452" s="246"/>
      <c r="AM2452" s="246"/>
      <c r="AN2452" s="246"/>
      <c r="AO2452" s="1535"/>
      <c r="AP2452" s="246"/>
      <c r="AQ2452" s="1536"/>
      <c r="AR2452" s="247"/>
      <c r="AS2452" s="246"/>
      <c r="AT2452" s="246"/>
      <c r="AU2452" s="246"/>
    </row>
    <row r="2453" spans="1:47" s="617" customFormat="1" ht="16" x14ac:dyDescent="0.2">
      <c r="A2453" s="157"/>
      <c r="B2453" s="2152"/>
      <c r="C2453" s="2648"/>
      <c r="D2453" s="1995"/>
      <c r="E2453" s="246" t="s">
        <v>105</v>
      </c>
      <c r="F2453" s="1594" t="s">
        <v>4575</v>
      </c>
      <c r="G2453" s="85">
        <v>56891131</v>
      </c>
      <c r="H2453" s="612" t="s">
        <v>6465</v>
      </c>
      <c r="I2453" s="2497"/>
      <c r="J2453" s="2497"/>
      <c r="K2453" s="2497"/>
      <c r="L2453" s="2497"/>
      <c r="M2453" s="2497"/>
      <c r="N2453" s="612"/>
      <c r="O2453" s="246">
        <v>1792</v>
      </c>
      <c r="P2453" s="1532">
        <v>44652</v>
      </c>
      <c r="Q2453" s="246" t="s">
        <v>6462</v>
      </c>
      <c r="R2453" s="246" t="s">
        <v>6449</v>
      </c>
      <c r="S2453" s="246"/>
      <c r="U2453" s="85" t="s">
        <v>1811</v>
      </c>
      <c r="V2453" s="241"/>
      <c r="W2453" s="85"/>
      <c r="X2453" s="261">
        <v>6</v>
      </c>
      <c r="Y2453" s="85"/>
      <c r="Z2453" s="241"/>
      <c r="AA2453" s="520">
        <v>5.0000000000000001E-3</v>
      </c>
      <c r="AB2453" s="520">
        <v>2200000</v>
      </c>
      <c r="AC2453" s="613" t="s">
        <v>6142</v>
      </c>
      <c r="AD2453" s="1483"/>
      <c r="AE2453" s="1483"/>
      <c r="AF2453" s="1483"/>
      <c r="AG2453" s="2128" t="s">
        <v>5619</v>
      </c>
      <c r="AH2453" s="246"/>
      <c r="AI2453" s="1537" t="s">
        <v>3030</v>
      </c>
      <c r="AJ2453" s="2133" t="s">
        <v>6470</v>
      </c>
      <c r="AK2453" s="246"/>
      <c r="AL2453" s="246"/>
      <c r="AM2453" s="246"/>
      <c r="AN2453" s="246"/>
      <c r="AO2453" s="1535"/>
      <c r="AP2453" s="246"/>
      <c r="AQ2453" s="1536"/>
      <c r="AR2453" s="247"/>
      <c r="AS2453" s="246"/>
      <c r="AT2453" s="246"/>
      <c r="AU2453" s="246"/>
    </row>
    <row r="2454" spans="1:47" s="617" customFormat="1" ht="16" x14ac:dyDescent="0.2">
      <c r="A2454" s="157"/>
      <c r="B2454" s="2152"/>
      <c r="C2454" s="2648"/>
      <c r="D2454" s="1995"/>
      <c r="E2454" s="246" t="s">
        <v>105</v>
      </c>
      <c r="F2454" s="1594" t="s">
        <v>4575</v>
      </c>
      <c r="G2454" s="85">
        <v>56891133</v>
      </c>
      <c r="H2454" s="612" t="s">
        <v>6466</v>
      </c>
      <c r="I2454" s="2497"/>
      <c r="J2454" s="2497"/>
      <c r="K2454" s="2497"/>
      <c r="L2454" s="2497"/>
      <c r="M2454" s="2497"/>
      <c r="N2454" s="612"/>
      <c r="O2454" s="246">
        <v>1793</v>
      </c>
      <c r="P2454" s="1532">
        <v>44652</v>
      </c>
      <c r="Q2454" s="246" t="s">
        <v>6463</v>
      </c>
      <c r="R2454" s="246" t="s">
        <v>6449</v>
      </c>
      <c r="S2454" s="246"/>
      <c r="U2454" s="85" t="s">
        <v>1811</v>
      </c>
      <c r="V2454" s="241"/>
      <c r="W2454" s="85"/>
      <c r="X2454" s="261">
        <v>6</v>
      </c>
      <c r="Y2454" s="85"/>
      <c r="Z2454" s="241"/>
      <c r="AA2454" s="520">
        <v>5.0000000000000001E-3</v>
      </c>
      <c r="AB2454" s="520">
        <v>2200000</v>
      </c>
      <c r="AC2454" s="613" t="s">
        <v>6142</v>
      </c>
      <c r="AD2454" s="1483"/>
      <c r="AE2454" s="1483"/>
      <c r="AF2454" s="1483"/>
      <c r="AG2454" s="2128" t="s">
        <v>5619</v>
      </c>
      <c r="AH2454" s="246"/>
      <c r="AI2454" s="1537" t="s">
        <v>3030</v>
      </c>
      <c r="AJ2454" s="2133" t="s">
        <v>6471</v>
      </c>
      <c r="AK2454" s="246"/>
      <c r="AL2454" s="246"/>
      <c r="AM2454" s="246"/>
      <c r="AN2454" s="246"/>
      <c r="AO2454" s="1535"/>
      <c r="AP2454" s="246"/>
      <c r="AQ2454" s="1536"/>
      <c r="AR2454" s="247"/>
      <c r="AS2454" s="246"/>
      <c r="AT2454" s="246"/>
      <c r="AU2454" s="246"/>
    </row>
    <row r="2455" spans="1:47" s="617" customFormat="1" ht="16" x14ac:dyDescent="0.2">
      <c r="A2455" s="157"/>
      <c r="B2455" s="2152"/>
      <c r="C2455" s="2648"/>
      <c r="D2455" s="1995"/>
      <c r="E2455" s="246" t="s">
        <v>105</v>
      </c>
      <c r="F2455" s="1594" t="s">
        <v>4575</v>
      </c>
      <c r="G2455" s="85">
        <v>56891134</v>
      </c>
      <c r="H2455" s="612" t="s">
        <v>6474</v>
      </c>
      <c r="I2455" s="2497"/>
      <c r="J2455" s="2497"/>
      <c r="K2455" s="2497"/>
      <c r="L2455" s="2497"/>
      <c r="M2455" s="2497"/>
      <c r="N2455" s="612"/>
      <c r="O2455" s="246">
        <v>1794</v>
      </c>
      <c r="P2455" s="1532">
        <v>44652</v>
      </c>
      <c r="Q2455" s="246" t="s">
        <v>6472</v>
      </c>
      <c r="R2455" s="246" t="s">
        <v>6449</v>
      </c>
      <c r="S2455" s="246"/>
      <c r="U2455" s="85" t="s">
        <v>1811</v>
      </c>
      <c r="V2455" s="241"/>
      <c r="W2455" s="85"/>
      <c r="X2455" s="261">
        <v>6</v>
      </c>
      <c r="Y2455" s="85"/>
      <c r="Z2455" s="241"/>
      <c r="AA2455" s="520">
        <v>5.0000000000000001E-3</v>
      </c>
      <c r="AB2455" s="520">
        <v>2200000</v>
      </c>
      <c r="AC2455" s="613" t="s">
        <v>6142</v>
      </c>
      <c r="AD2455" s="1483"/>
      <c r="AE2455" s="1483"/>
      <c r="AF2455" s="1483"/>
      <c r="AG2455" s="2128" t="s">
        <v>5619</v>
      </c>
      <c r="AH2455" s="246"/>
      <c r="AI2455" s="1537" t="s">
        <v>3030</v>
      </c>
      <c r="AJ2455" s="2133" t="s">
        <v>6473</v>
      </c>
      <c r="AK2455" s="246"/>
      <c r="AL2455" s="246"/>
      <c r="AM2455" s="246"/>
      <c r="AN2455" s="246"/>
      <c r="AO2455" s="1535"/>
      <c r="AP2455" s="246"/>
      <c r="AQ2455" s="1536"/>
      <c r="AR2455" s="247"/>
      <c r="AS2455" s="246"/>
      <c r="AT2455" s="246"/>
      <c r="AU2455" s="246"/>
    </row>
    <row r="2456" spans="1:47" s="584" customFormat="1" ht="16" x14ac:dyDescent="0.2">
      <c r="A2456" s="144"/>
      <c r="B2456" s="2144"/>
      <c r="C2456" s="142"/>
      <c r="D2456" s="1990"/>
      <c r="E2456" s="486" t="s">
        <v>105</v>
      </c>
      <c r="F2456" s="1589" t="s">
        <v>4575</v>
      </c>
      <c r="G2456" s="138">
        <v>56892104</v>
      </c>
      <c r="H2456" s="579" t="s">
        <v>6477</v>
      </c>
      <c r="I2456" s="2496"/>
      <c r="J2456" s="2496"/>
      <c r="K2456" s="2496"/>
      <c r="L2456" s="2496"/>
      <c r="M2456" s="2496"/>
      <c r="N2456" s="579"/>
      <c r="O2456" s="486">
        <v>1794</v>
      </c>
      <c r="P2456" s="1472">
        <v>44652</v>
      </c>
      <c r="Q2456" s="486" t="s">
        <v>6476</v>
      </c>
      <c r="R2456" s="486" t="s">
        <v>6472</v>
      </c>
      <c r="S2456" s="486"/>
      <c r="U2456" s="138" t="s">
        <v>1811</v>
      </c>
      <c r="V2456" s="170"/>
      <c r="W2456" s="138"/>
      <c r="X2456" s="258">
        <v>6</v>
      </c>
      <c r="Y2456" s="138"/>
      <c r="Z2456" s="170"/>
      <c r="AA2456" s="485">
        <v>5.0000000000000001E-3</v>
      </c>
      <c r="AB2456" s="485">
        <v>2200000</v>
      </c>
      <c r="AC2456" s="580" t="s">
        <v>6142</v>
      </c>
      <c r="AD2456" s="1484"/>
      <c r="AE2456" s="1484"/>
      <c r="AF2456" s="1484"/>
      <c r="AG2456" s="2129" t="s">
        <v>5619</v>
      </c>
      <c r="AH2456" s="486"/>
      <c r="AI2456" s="1473" t="s">
        <v>3030</v>
      </c>
      <c r="AJ2456" s="2142" t="s">
        <v>6478</v>
      </c>
      <c r="AK2456" s="486"/>
      <c r="AL2456" s="486"/>
      <c r="AM2456" s="486"/>
      <c r="AN2456" s="486"/>
      <c r="AO2456" s="1474"/>
      <c r="AP2456" s="486"/>
      <c r="AQ2456" s="1475"/>
      <c r="AR2456" s="1274"/>
      <c r="AS2456" s="486"/>
      <c r="AT2456" s="486"/>
      <c r="AU2456" s="486"/>
    </row>
    <row r="2457" spans="1:47" s="617" customFormat="1" ht="16" x14ac:dyDescent="0.2">
      <c r="A2457" s="157"/>
      <c r="B2457" s="2152"/>
      <c r="C2457" s="153"/>
      <c r="D2457" s="1995"/>
      <c r="E2457" s="246" t="s">
        <v>105</v>
      </c>
      <c r="F2457" s="1594" t="s">
        <v>4575</v>
      </c>
      <c r="G2457" s="85">
        <v>56892685</v>
      </c>
      <c r="H2457" s="612" t="s">
        <v>6481</v>
      </c>
      <c r="I2457" s="2497"/>
      <c r="J2457" s="2497"/>
      <c r="K2457" s="2497"/>
      <c r="L2457" s="2497"/>
      <c r="M2457" s="2497"/>
      <c r="N2457" s="612"/>
      <c r="O2457" s="246">
        <v>1794</v>
      </c>
      <c r="P2457" s="1532">
        <v>44652</v>
      </c>
      <c r="Q2457" s="246" t="s">
        <v>6479</v>
      </c>
      <c r="R2457" s="246" t="s">
        <v>6476</v>
      </c>
      <c r="S2457" s="246"/>
      <c r="U2457" s="85" t="s">
        <v>1811</v>
      </c>
      <c r="V2457" s="241"/>
      <c r="W2457" s="85"/>
      <c r="X2457" s="261">
        <v>6</v>
      </c>
      <c r="Y2457" s="85"/>
      <c r="Z2457" s="241"/>
      <c r="AA2457" s="520">
        <v>5.0000000000000001E-3</v>
      </c>
      <c r="AB2457" s="520">
        <v>2200000</v>
      </c>
      <c r="AC2457" s="613" t="s">
        <v>6142</v>
      </c>
      <c r="AD2457" s="1483"/>
      <c r="AE2457" s="1483"/>
      <c r="AF2457" s="1483"/>
      <c r="AG2457" s="2128" t="s">
        <v>5619</v>
      </c>
      <c r="AH2457" s="246"/>
      <c r="AI2457" s="1537" t="s">
        <v>3030</v>
      </c>
      <c r="AJ2457" s="2133" t="s">
        <v>6548</v>
      </c>
      <c r="AK2457" s="246"/>
      <c r="AL2457" s="246"/>
      <c r="AM2457" s="246"/>
      <c r="AN2457" s="246"/>
      <c r="AO2457" s="1535"/>
      <c r="AP2457" s="246"/>
      <c r="AQ2457" s="1536"/>
      <c r="AR2457" s="247"/>
      <c r="AS2457" s="246"/>
      <c r="AT2457" s="246"/>
      <c r="AU2457" s="246"/>
    </row>
    <row r="2458" spans="1:47" s="617" customFormat="1" ht="16" x14ac:dyDescent="0.2">
      <c r="A2458" s="157"/>
      <c r="B2458" s="2152"/>
      <c r="C2458" s="153"/>
      <c r="D2458" s="1995"/>
      <c r="E2458" s="246" t="s">
        <v>105</v>
      </c>
      <c r="F2458" s="1594" t="s">
        <v>4575</v>
      </c>
      <c r="G2458" s="85">
        <v>56892688</v>
      </c>
      <c r="H2458" s="612" t="s">
        <v>6482</v>
      </c>
      <c r="I2458" s="2497"/>
      <c r="J2458" s="2497"/>
      <c r="K2458" s="2497"/>
      <c r="L2458" s="2497"/>
      <c r="M2458" s="2497"/>
      <c r="N2458" s="612"/>
      <c r="O2458" s="246">
        <v>1794</v>
      </c>
      <c r="P2458" s="1532">
        <v>44652</v>
      </c>
      <c r="Q2458" s="246" t="s">
        <v>6480</v>
      </c>
      <c r="R2458" s="246" t="s">
        <v>6476</v>
      </c>
      <c r="S2458" s="246"/>
      <c r="U2458" s="85" t="s">
        <v>1811</v>
      </c>
      <c r="V2458" s="241"/>
      <c r="W2458" s="85"/>
      <c r="X2458" s="261">
        <v>6</v>
      </c>
      <c r="Y2458" s="85"/>
      <c r="Z2458" s="241"/>
      <c r="AA2458" s="520">
        <v>5.0000000000000001E-3</v>
      </c>
      <c r="AB2458" s="520">
        <v>2200000</v>
      </c>
      <c r="AC2458" s="613" t="s">
        <v>6142</v>
      </c>
      <c r="AD2458" s="1483"/>
      <c r="AE2458" s="1483"/>
      <c r="AF2458" s="1483"/>
      <c r="AG2458" s="2128" t="s">
        <v>5619</v>
      </c>
      <c r="AH2458" s="246"/>
      <c r="AI2458" s="1537" t="s">
        <v>3030</v>
      </c>
      <c r="AJ2458" s="2133" t="s">
        <v>6510</v>
      </c>
      <c r="AK2458" s="246"/>
      <c r="AL2458" s="246"/>
      <c r="AM2458" s="246"/>
      <c r="AN2458" s="246"/>
      <c r="AO2458" s="1535"/>
      <c r="AP2458" s="246"/>
      <c r="AQ2458" s="1536"/>
      <c r="AR2458" s="247"/>
      <c r="AS2458" s="246"/>
      <c r="AT2458" s="246"/>
      <c r="AU2458" s="246"/>
    </row>
    <row r="2459" spans="1:47" s="617" customFormat="1" ht="16" x14ac:dyDescent="0.2">
      <c r="A2459" s="157"/>
      <c r="B2459" s="2152"/>
      <c r="C2459" s="153"/>
      <c r="D2459" s="1995"/>
      <c r="E2459" s="246" t="s">
        <v>105</v>
      </c>
      <c r="F2459" s="1594" t="s">
        <v>4575</v>
      </c>
      <c r="G2459" s="85">
        <v>56892689</v>
      </c>
      <c r="H2459" s="612" t="s">
        <v>6482</v>
      </c>
      <c r="I2459" s="2497"/>
      <c r="J2459" s="2497"/>
      <c r="K2459" s="2497"/>
      <c r="L2459" s="2497"/>
      <c r="M2459" s="2497"/>
      <c r="N2459" s="612"/>
      <c r="O2459" s="246">
        <v>1794</v>
      </c>
      <c r="P2459" s="1532">
        <v>44652</v>
      </c>
      <c r="Q2459" s="246" t="s">
        <v>6483</v>
      </c>
      <c r="R2459" s="246" t="s">
        <v>6476</v>
      </c>
      <c r="S2459" s="246"/>
      <c r="U2459" s="85" t="s">
        <v>1811</v>
      </c>
      <c r="V2459" s="241"/>
      <c r="W2459" s="85"/>
      <c r="X2459" s="261">
        <v>6</v>
      </c>
      <c r="Y2459" s="85"/>
      <c r="Z2459" s="241"/>
      <c r="AA2459" s="520">
        <v>5.0000000000000001E-3</v>
      </c>
      <c r="AB2459" s="520">
        <v>2200000</v>
      </c>
      <c r="AC2459" s="613" t="s">
        <v>6142</v>
      </c>
      <c r="AD2459" s="1483"/>
      <c r="AE2459" s="1483"/>
      <c r="AF2459" s="1483"/>
      <c r="AG2459" s="2128" t="s">
        <v>5619</v>
      </c>
      <c r="AH2459" s="246"/>
      <c r="AI2459" s="1537" t="s">
        <v>3030</v>
      </c>
      <c r="AJ2459" s="2133" t="s">
        <v>6511</v>
      </c>
      <c r="AK2459" s="246"/>
      <c r="AL2459" s="246"/>
      <c r="AM2459" s="246"/>
      <c r="AN2459" s="246"/>
      <c r="AO2459" s="1535"/>
      <c r="AP2459" s="246"/>
      <c r="AQ2459" s="1536"/>
      <c r="AR2459" s="247"/>
      <c r="AS2459" s="246"/>
      <c r="AT2459" s="246"/>
      <c r="AU2459" s="246"/>
    </row>
    <row r="2460" spans="1:47" s="617" customFormat="1" ht="16" x14ac:dyDescent="0.2">
      <c r="A2460" s="157"/>
      <c r="B2460" s="2152"/>
      <c r="C2460" s="1156"/>
      <c r="D2460" s="1995"/>
      <c r="E2460" s="246" t="s">
        <v>105</v>
      </c>
      <c r="F2460" s="1594" t="s">
        <v>4575</v>
      </c>
      <c r="G2460" s="85">
        <v>56942619</v>
      </c>
      <c r="H2460" s="612" t="s">
        <v>6547</v>
      </c>
      <c r="I2460" s="2497"/>
      <c r="J2460" s="2497"/>
      <c r="K2460" s="2497"/>
      <c r="L2460" s="2497"/>
      <c r="M2460" s="2497"/>
      <c r="N2460" s="612"/>
      <c r="O2460" s="246">
        <v>1822</v>
      </c>
      <c r="P2460" s="1532">
        <v>44654</v>
      </c>
      <c r="Q2460" s="246" t="s">
        <v>6546</v>
      </c>
      <c r="R2460" s="246" t="s">
        <v>6483</v>
      </c>
      <c r="S2460" s="246"/>
      <c r="U2460" s="85" t="s">
        <v>1811</v>
      </c>
      <c r="V2460" s="241"/>
      <c r="W2460" s="85"/>
      <c r="X2460" s="261">
        <v>6</v>
      </c>
      <c r="Y2460" s="85"/>
      <c r="Z2460" s="241"/>
      <c r="AA2460" s="520">
        <v>5.0000000000000001E-3</v>
      </c>
      <c r="AB2460" s="520">
        <v>2200000</v>
      </c>
      <c r="AC2460" s="613" t="s">
        <v>6142</v>
      </c>
      <c r="AD2460" s="1483"/>
      <c r="AE2460" s="1483"/>
      <c r="AF2460" s="1483"/>
      <c r="AG2460" s="2128" t="s">
        <v>5619</v>
      </c>
      <c r="AH2460" s="246"/>
      <c r="AI2460" s="1537" t="s">
        <v>3030</v>
      </c>
      <c r="AJ2460" s="2133" t="s">
        <v>6545</v>
      </c>
      <c r="AK2460" s="246"/>
      <c r="AL2460" s="246"/>
      <c r="AM2460" s="246"/>
      <c r="AN2460" s="246"/>
      <c r="AO2460" s="1535"/>
      <c r="AP2460" s="246"/>
      <c r="AQ2460" s="1536"/>
      <c r="AR2460" s="247"/>
      <c r="AS2460" s="246"/>
      <c r="AT2460" s="246"/>
      <c r="AU2460" s="246"/>
    </row>
    <row r="2462" spans="1:47" s="209" customFormat="1" ht="16" x14ac:dyDescent="0.2">
      <c r="A2462" s="105"/>
      <c r="B2462" s="2147"/>
      <c r="C2462" s="78" t="s">
        <v>6512</v>
      </c>
      <c r="D2462" s="1991"/>
      <c r="E2462" s="210" t="s">
        <v>105</v>
      </c>
      <c r="F2462" s="1591" t="s">
        <v>4575</v>
      </c>
      <c r="G2462" s="139">
        <v>56911590</v>
      </c>
      <c r="H2462" s="211" t="s">
        <v>6485</v>
      </c>
      <c r="I2462" s="2498"/>
      <c r="J2462" s="2498"/>
      <c r="K2462" s="2498"/>
      <c r="L2462" s="2498"/>
      <c r="M2462" s="2498"/>
      <c r="N2462" s="211"/>
      <c r="O2462" s="210">
        <v>1799</v>
      </c>
      <c r="P2462" s="215">
        <v>44653</v>
      </c>
      <c r="Q2462" s="210" t="s">
        <v>6484</v>
      </c>
      <c r="R2462" s="210" t="s">
        <v>6449</v>
      </c>
      <c r="S2462" s="210"/>
      <c r="U2462" s="139" t="s">
        <v>1811</v>
      </c>
      <c r="V2462" s="297"/>
      <c r="W2462" s="139"/>
      <c r="X2462" s="260">
        <v>6</v>
      </c>
      <c r="Y2462" s="139"/>
      <c r="Z2462" s="297"/>
      <c r="AA2462" s="298">
        <v>5.0000000000000001E-3</v>
      </c>
      <c r="AB2462" s="298">
        <v>2200000</v>
      </c>
      <c r="AC2462" s="573" t="s">
        <v>6142</v>
      </c>
      <c r="AD2462" s="610"/>
      <c r="AE2462" s="610"/>
      <c r="AF2462" s="610"/>
      <c r="AG2462" s="2127" t="s">
        <v>5619</v>
      </c>
      <c r="AH2462" s="210"/>
      <c r="AI2462" s="1572" t="s">
        <v>3030</v>
      </c>
      <c r="AJ2462" s="2088" t="s">
        <v>6486</v>
      </c>
      <c r="AK2462" s="210"/>
      <c r="AL2462" s="210"/>
      <c r="AM2462" s="210"/>
      <c r="AN2462" s="210"/>
      <c r="AO2462" s="213"/>
      <c r="AP2462" s="210"/>
      <c r="AQ2462" s="214"/>
      <c r="AR2462" s="212"/>
      <c r="AS2462" s="210"/>
      <c r="AT2462" s="210"/>
      <c r="AU2462" s="210"/>
    </row>
    <row r="2463" spans="1:47" s="209" customFormat="1" ht="16" x14ac:dyDescent="0.2">
      <c r="A2463" s="105"/>
      <c r="B2463" s="2147"/>
      <c r="C2463" s="78"/>
      <c r="D2463" s="1991"/>
      <c r="E2463" s="210" t="s">
        <v>105</v>
      </c>
      <c r="F2463" s="1591" t="s">
        <v>4575</v>
      </c>
      <c r="G2463" s="139">
        <v>56914016</v>
      </c>
      <c r="H2463" s="211" t="s">
        <v>6498</v>
      </c>
      <c r="I2463" s="2498"/>
      <c r="J2463" s="2498"/>
      <c r="K2463" s="2498"/>
      <c r="L2463" s="2498"/>
      <c r="M2463" s="2498"/>
      <c r="N2463" s="211"/>
      <c r="O2463" s="210">
        <v>1800</v>
      </c>
      <c r="P2463" s="215">
        <v>44653</v>
      </c>
      <c r="Q2463" s="210" t="s">
        <v>6487</v>
      </c>
      <c r="R2463" s="210" t="s">
        <v>6452</v>
      </c>
      <c r="S2463" s="210"/>
      <c r="U2463" s="139" t="s">
        <v>1811</v>
      </c>
      <c r="V2463" s="297"/>
      <c r="W2463" s="139"/>
      <c r="X2463" s="260">
        <v>6</v>
      </c>
      <c r="Y2463" s="139"/>
      <c r="Z2463" s="297"/>
      <c r="AA2463" s="298">
        <v>5.0000000000000001E-3</v>
      </c>
      <c r="AB2463" s="298">
        <v>2200000</v>
      </c>
      <c r="AC2463" s="573" t="s">
        <v>6142</v>
      </c>
      <c r="AD2463" s="610"/>
      <c r="AE2463" s="610"/>
      <c r="AF2463" s="610"/>
      <c r="AG2463" s="2127" t="s">
        <v>5619</v>
      </c>
      <c r="AH2463" s="210"/>
      <c r="AI2463" s="1572" t="s">
        <v>3030</v>
      </c>
      <c r="AJ2463" s="2088" t="s">
        <v>6451</v>
      </c>
      <c r="AK2463" s="210"/>
      <c r="AL2463" s="210"/>
      <c r="AM2463" s="210"/>
      <c r="AN2463" s="210"/>
      <c r="AO2463" s="213"/>
      <c r="AP2463" s="210"/>
      <c r="AQ2463" s="214"/>
      <c r="AR2463" s="212"/>
      <c r="AS2463" s="210"/>
      <c r="AT2463" s="210"/>
      <c r="AU2463" s="210"/>
    </row>
    <row r="2464" spans="1:47" s="209" customFormat="1" ht="16" x14ac:dyDescent="0.2">
      <c r="A2464" s="105"/>
      <c r="B2464" s="2147"/>
      <c r="C2464" s="78"/>
      <c r="D2464" s="1991"/>
      <c r="E2464" s="210" t="s">
        <v>105</v>
      </c>
      <c r="F2464" s="1591" t="s">
        <v>4575</v>
      </c>
      <c r="G2464" s="139">
        <v>56914019</v>
      </c>
      <c r="H2464" s="211" t="s">
        <v>6499</v>
      </c>
      <c r="I2464" s="2498"/>
      <c r="J2464" s="2498"/>
      <c r="K2464" s="2498"/>
      <c r="L2464" s="2498"/>
      <c r="M2464" s="2498"/>
      <c r="N2464" s="211"/>
      <c r="O2464" s="210">
        <f>O2463+1</f>
        <v>1801</v>
      </c>
      <c r="P2464" s="215">
        <v>44653</v>
      </c>
      <c r="Q2464" s="210" t="s">
        <v>6488</v>
      </c>
      <c r="R2464" s="210" t="s">
        <v>6453</v>
      </c>
      <c r="S2464" s="210"/>
      <c r="U2464" s="139" t="s">
        <v>1811</v>
      </c>
      <c r="V2464" s="297"/>
      <c r="W2464" s="139"/>
      <c r="X2464" s="260">
        <v>6</v>
      </c>
      <c r="Y2464" s="139"/>
      <c r="Z2464" s="297"/>
      <c r="AA2464" s="298">
        <v>5.0000000000000001E-3</v>
      </c>
      <c r="AB2464" s="298">
        <v>2200000</v>
      </c>
      <c r="AC2464" s="573" t="s">
        <v>6142</v>
      </c>
      <c r="AD2464" s="610"/>
      <c r="AE2464" s="610"/>
      <c r="AF2464" s="610"/>
      <c r="AG2464" s="2127" t="s">
        <v>5619</v>
      </c>
      <c r="AH2464" s="210"/>
      <c r="AI2464" s="1572" t="s">
        <v>3030</v>
      </c>
      <c r="AJ2464" s="2088" t="s">
        <v>6458</v>
      </c>
      <c r="AK2464" s="210"/>
      <c r="AL2464" s="210"/>
      <c r="AM2464" s="210"/>
      <c r="AN2464" s="210"/>
      <c r="AO2464" s="213"/>
      <c r="AP2464" s="210"/>
      <c r="AQ2464" s="214"/>
      <c r="AR2464" s="212"/>
      <c r="AS2464" s="210"/>
      <c r="AT2464" s="210"/>
      <c r="AU2464" s="210"/>
    </row>
    <row r="2465" spans="1:47" s="209" customFormat="1" ht="16" x14ac:dyDescent="0.2">
      <c r="A2465" s="105"/>
      <c r="B2465" s="2147"/>
      <c r="C2465" s="78"/>
      <c r="D2465" s="1991"/>
      <c r="E2465" s="210" t="s">
        <v>105</v>
      </c>
      <c r="F2465" s="1591" t="s">
        <v>4575</v>
      </c>
      <c r="G2465" s="139">
        <v>56914021</v>
      </c>
      <c r="H2465" s="211" t="s">
        <v>6500</v>
      </c>
      <c r="I2465" s="2498"/>
      <c r="J2465" s="2498"/>
      <c r="K2465" s="2498"/>
      <c r="L2465" s="2498"/>
      <c r="M2465" s="2498"/>
      <c r="N2465" s="211"/>
      <c r="O2465" s="210">
        <f t="shared" ref="O2465:O2473" si="16">O2464+1</f>
        <v>1802</v>
      </c>
      <c r="P2465" s="215">
        <v>44653</v>
      </c>
      <c r="Q2465" s="210" t="s">
        <v>6489</v>
      </c>
      <c r="R2465" s="210" t="s">
        <v>6454</v>
      </c>
      <c r="S2465" s="210"/>
      <c r="U2465" s="139" t="s">
        <v>1811</v>
      </c>
      <c r="V2465" s="297"/>
      <c r="W2465" s="139"/>
      <c r="X2465" s="260">
        <v>6</v>
      </c>
      <c r="Y2465" s="139"/>
      <c r="Z2465" s="297"/>
      <c r="AA2465" s="298">
        <v>5.0000000000000001E-3</v>
      </c>
      <c r="AB2465" s="298">
        <v>2200000</v>
      </c>
      <c r="AC2465" s="573" t="s">
        <v>6142</v>
      </c>
      <c r="AD2465" s="610"/>
      <c r="AE2465" s="610"/>
      <c r="AF2465" s="610"/>
      <c r="AG2465" s="2127" t="s">
        <v>5619</v>
      </c>
      <c r="AH2465" s="210"/>
      <c r="AI2465" s="1572" t="s">
        <v>3030</v>
      </c>
      <c r="AJ2465" s="2088" t="s">
        <v>6467</v>
      </c>
      <c r="AK2465" s="210"/>
      <c r="AL2465" s="210"/>
      <c r="AM2465" s="210"/>
      <c r="AN2465" s="210"/>
      <c r="AO2465" s="213"/>
      <c r="AP2465" s="210"/>
      <c r="AQ2465" s="214"/>
      <c r="AR2465" s="212"/>
      <c r="AS2465" s="210"/>
      <c r="AT2465" s="210"/>
      <c r="AU2465" s="210"/>
    </row>
    <row r="2466" spans="1:47" s="209" customFormat="1" ht="16" x14ac:dyDescent="0.2">
      <c r="A2466" s="105"/>
      <c r="B2466" s="2147"/>
      <c r="C2466" s="78"/>
      <c r="D2466" s="1991"/>
      <c r="E2466" s="210" t="s">
        <v>105</v>
      </c>
      <c r="F2466" s="1591" t="s">
        <v>4575</v>
      </c>
      <c r="G2466" s="139">
        <v>56914023</v>
      </c>
      <c r="H2466" s="211" t="s">
        <v>6501</v>
      </c>
      <c r="I2466" s="2498"/>
      <c r="J2466" s="2498"/>
      <c r="K2466" s="2498"/>
      <c r="L2466" s="2498"/>
      <c r="M2466" s="2498"/>
      <c r="N2466" s="211"/>
      <c r="O2466" s="210">
        <f t="shared" si="16"/>
        <v>1803</v>
      </c>
      <c r="P2466" s="215">
        <v>44653</v>
      </c>
      <c r="Q2466" s="210" t="s">
        <v>6490</v>
      </c>
      <c r="R2466" s="210" t="s">
        <v>6459</v>
      </c>
      <c r="S2466" s="210"/>
      <c r="U2466" s="139" t="s">
        <v>1811</v>
      </c>
      <c r="V2466" s="297"/>
      <c r="W2466" s="139"/>
      <c r="X2466" s="260">
        <v>6</v>
      </c>
      <c r="Y2466" s="139"/>
      <c r="Z2466" s="297"/>
      <c r="AA2466" s="298">
        <v>5.0000000000000001E-3</v>
      </c>
      <c r="AB2466" s="298">
        <v>2200000</v>
      </c>
      <c r="AC2466" s="573" t="s">
        <v>6142</v>
      </c>
      <c r="AD2466" s="610"/>
      <c r="AE2466" s="610"/>
      <c r="AF2466" s="610"/>
      <c r="AG2466" s="2127" t="s">
        <v>5619</v>
      </c>
      <c r="AH2466" s="210"/>
      <c r="AI2466" s="1572" t="s">
        <v>3030</v>
      </c>
      <c r="AJ2466" s="2088" t="s">
        <v>6468</v>
      </c>
      <c r="AK2466" s="210"/>
      <c r="AL2466" s="210"/>
      <c r="AM2466" s="210"/>
      <c r="AN2466" s="210"/>
      <c r="AO2466" s="213"/>
      <c r="AP2466" s="210"/>
      <c r="AQ2466" s="214"/>
      <c r="AR2466" s="212"/>
      <c r="AS2466" s="210"/>
      <c r="AT2466" s="210"/>
      <c r="AU2466" s="210"/>
    </row>
    <row r="2467" spans="1:47" s="209" customFormat="1" ht="16" x14ac:dyDescent="0.2">
      <c r="A2467" s="105"/>
      <c r="B2467" s="2147"/>
      <c r="C2467" s="78"/>
      <c r="D2467" s="1991"/>
      <c r="E2467" s="210" t="s">
        <v>105</v>
      </c>
      <c r="F2467" s="1591" t="s">
        <v>4575</v>
      </c>
      <c r="G2467" s="139">
        <v>56914026</v>
      </c>
      <c r="H2467" s="211" t="s">
        <v>6502</v>
      </c>
      <c r="I2467" s="2498"/>
      <c r="J2467" s="2498"/>
      <c r="K2467" s="2498"/>
      <c r="L2467" s="2498"/>
      <c r="M2467" s="2498"/>
      <c r="N2467" s="211"/>
      <c r="O2467" s="210">
        <f t="shared" si="16"/>
        <v>1804</v>
      </c>
      <c r="P2467" s="215">
        <v>44653</v>
      </c>
      <c r="Q2467" s="210" t="s">
        <v>6491</v>
      </c>
      <c r="R2467" s="210" t="s">
        <v>6461</v>
      </c>
      <c r="S2467" s="210"/>
      <c r="U2467" s="139" t="s">
        <v>1811</v>
      </c>
      <c r="V2467" s="297"/>
      <c r="W2467" s="139"/>
      <c r="X2467" s="260">
        <v>6</v>
      </c>
      <c r="Y2467" s="139"/>
      <c r="Z2467" s="297"/>
      <c r="AA2467" s="298">
        <v>5.0000000000000001E-3</v>
      </c>
      <c r="AB2467" s="298">
        <v>2200000</v>
      </c>
      <c r="AC2467" s="573" t="s">
        <v>6142</v>
      </c>
      <c r="AD2467" s="610"/>
      <c r="AE2467" s="610"/>
      <c r="AF2467" s="610"/>
      <c r="AG2467" s="2127" t="s">
        <v>5619</v>
      </c>
      <c r="AH2467" s="210"/>
      <c r="AI2467" s="1572" t="s">
        <v>3030</v>
      </c>
      <c r="AJ2467" s="2088" t="s">
        <v>6469</v>
      </c>
      <c r="AK2467" s="210"/>
      <c r="AL2467" s="210"/>
      <c r="AM2467" s="210"/>
      <c r="AN2467" s="210"/>
      <c r="AO2467" s="213"/>
      <c r="AP2467" s="210"/>
      <c r="AQ2467" s="214"/>
      <c r="AR2467" s="212"/>
      <c r="AS2467" s="210"/>
      <c r="AT2467" s="210"/>
      <c r="AU2467" s="210"/>
    </row>
    <row r="2468" spans="1:47" s="209" customFormat="1" ht="16" x14ac:dyDescent="0.2">
      <c r="A2468" s="105"/>
      <c r="B2468" s="2147"/>
      <c r="C2468" s="78"/>
      <c r="D2468" s="1991"/>
      <c r="E2468" s="210" t="s">
        <v>105</v>
      </c>
      <c r="F2468" s="1591" t="s">
        <v>4575</v>
      </c>
      <c r="G2468" s="139">
        <v>56914028</v>
      </c>
      <c r="H2468" s="211" t="s">
        <v>6503</v>
      </c>
      <c r="I2468" s="2498"/>
      <c r="J2468" s="2498"/>
      <c r="K2468" s="2498"/>
      <c r="L2468" s="2498"/>
      <c r="M2468" s="2498"/>
      <c r="N2468" s="211"/>
      <c r="O2468" s="210">
        <f t="shared" si="16"/>
        <v>1805</v>
      </c>
      <c r="P2468" s="215">
        <v>44653</v>
      </c>
      <c r="Q2468" s="210" t="s">
        <v>6492</v>
      </c>
      <c r="R2468" s="210" t="s">
        <v>6462</v>
      </c>
      <c r="S2468" s="210"/>
      <c r="U2468" s="139" t="s">
        <v>1811</v>
      </c>
      <c r="V2468" s="297"/>
      <c r="W2468" s="139"/>
      <c r="X2468" s="260">
        <v>6</v>
      </c>
      <c r="Y2468" s="139"/>
      <c r="Z2468" s="297"/>
      <c r="AA2468" s="298">
        <v>5.0000000000000001E-3</v>
      </c>
      <c r="AB2468" s="298">
        <v>2200000</v>
      </c>
      <c r="AC2468" s="573" t="s">
        <v>6142</v>
      </c>
      <c r="AD2468" s="610"/>
      <c r="AE2468" s="610"/>
      <c r="AF2468" s="610"/>
      <c r="AG2468" s="2127" t="s">
        <v>5619</v>
      </c>
      <c r="AH2468" s="210"/>
      <c r="AI2468" s="1572" t="s">
        <v>3030</v>
      </c>
      <c r="AJ2468" s="2088" t="s">
        <v>6470</v>
      </c>
      <c r="AK2468" s="210"/>
      <c r="AL2468" s="210"/>
      <c r="AM2468" s="210"/>
      <c r="AN2468" s="210"/>
      <c r="AO2468" s="213"/>
      <c r="AP2468" s="210"/>
      <c r="AQ2468" s="214"/>
      <c r="AR2468" s="212"/>
      <c r="AS2468" s="210"/>
      <c r="AT2468" s="210"/>
      <c r="AU2468" s="210"/>
    </row>
    <row r="2469" spans="1:47" s="209" customFormat="1" ht="16" x14ac:dyDescent="0.2">
      <c r="A2469" s="105"/>
      <c r="B2469" s="2147"/>
      <c r="C2469" s="78"/>
      <c r="D2469" s="1991"/>
      <c r="E2469" s="210" t="s">
        <v>105</v>
      </c>
      <c r="F2469" s="1591" t="s">
        <v>4575</v>
      </c>
      <c r="G2469" s="139">
        <v>56914029</v>
      </c>
      <c r="H2469" s="211" t="s">
        <v>6504</v>
      </c>
      <c r="I2469" s="2498"/>
      <c r="J2469" s="2498"/>
      <c r="K2469" s="2498"/>
      <c r="L2469" s="2498"/>
      <c r="M2469" s="2498"/>
      <c r="N2469" s="211"/>
      <c r="O2469" s="210">
        <f t="shared" si="16"/>
        <v>1806</v>
      </c>
      <c r="P2469" s="215">
        <v>44653</v>
      </c>
      <c r="Q2469" s="210" t="s">
        <v>6493</v>
      </c>
      <c r="R2469" s="210" t="s">
        <v>6463</v>
      </c>
      <c r="S2469" s="210"/>
      <c r="U2469" s="139" t="s">
        <v>1811</v>
      </c>
      <c r="V2469" s="297"/>
      <c r="W2469" s="139"/>
      <c r="X2469" s="260">
        <v>6</v>
      </c>
      <c r="Y2469" s="139"/>
      <c r="Z2469" s="297"/>
      <c r="AA2469" s="298">
        <v>5.0000000000000001E-3</v>
      </c>
      <c r="AB2469" s="298">
        <v>2200000</v>
      </c>
      <c r="AC2469" s="573" t="s">
        <v>6142</v>
      </c>
      <c r="AD2469" s="610"/>
      <c r="AE2469" s="610"/>
      <c r="AF2469" s="610"/>
      <c r="AG2469" s="2127" t="s">
        <v>5619</v>
      </c>
      <c r="AH2469" s="210"/>
      <c r="AI2469" s="1572" t="s">
        <v>3030</v>
      </c>
      <c r="AJ2469" s="2088" t="s">
        <v>6471</v>
      </c>
      <c r="AK2469" s="210"/>
      <c r="AL2469" s="210"/>
      <c r="AM2469" s="210"/>
      <c r="AN2469" s="210"/>
      <c r="AO2469" s="213"/>
      <c r="AP2469" s="210"/>
      <c r="AQ2469" s="214"/>
      <c r="AR2469" s="212"/>
      <c r="AS2469" s="210"/>
      <c r="AT2469" s="210"/>
      <c r="AU2469" s="210"/>
    </row>
    <row r="2470" spans="1:47" s="209" customFormat="1" ht="16" x14ac:dyDescent="0.2">
      <c r="A2470" s="105"/>
      <c r="B2470" s="2147"/>
      <c r="C2470" s="78"/>
      <c r="D2470" s="1991"/>
      <c r="E2470" s="210" t="s">
        <v>105</v>
      </c>
      <c r="F2470" s="1591" t="s">
        <v>4575</v>
      </c>
      <c r="G2470" s="139">
        <v>56914030</v>
      </c>
      <c r="H2470" s="211" t="s">
        <v>6505</v>
      </c>
      <c r="I2470" s="2498"/>
      <c r="J2470" s="2498"/>
      <c r="K2470" s="2498"/>
      <c r="L2470" s="2498"/>
      <c r="M2470" s="2498"/>
      <c r="N2470" s="211"/>
      <c r="O2470" s="210">
        <f t="shared" si="16"/>
        <v>1807</v>
      </c>
      <c r="P2470" s="215">
        <v>44653</v>
      </c>
      <c r="Q2470" s="210" t="s">
        <v>6494</v>
      </c>
      <c r="R2470" s="210" t="s">
        <v>6472</v>
      </c>
      <c r="S2470" s="210"/>
      <c r="U2470" s="139" t="s">
        <v>1811</v>
      </c>
      <c r="V2470" s="297"/>
      <c r="W2470" s="139"/>
      <c r="X2470" s="260">
        <v>6</v>
      </c>
      <c r="Y2470" s="139"/>
      <c r="Z2470" s="297"/>
      <c r="AA2470" s="298">
        <v>5.0000000000000001E-3</v>
      </c>
      <c r="AB2470" s="298">
        <v>2200000</v>
      </c>
      <c r="AC2470" s="573" t="s">
        <v>6142</v>
      </c>
      <c r="AD2470" s="610"/>
      <c r="AE2470" s="610"/>
      <c r="AF2470" s="610"/>
      <c r="AG2470" s="2127" t="s">
        <v>5619</v>
      </c>
      <c r="AH2470" s="210"/>
      <c r="AI2470" s="1572" t="s">
        <v>3030</v>
      </c>
      <c r="AJ2470" s="2088" t="s">
        <v>6473</v>
      </c>
      <c r="AK2470" s="210"/>
      <c r="AL2470" s="210"/>
      <c r="AM2470" s="210"/>
      <c r="AN2470" s="210"/>
      <c r="AO2470" s="213"/>
      <c r="AP2470" s="210"/>
      <c r="AQ2470" s="214"/>
      <c r="AR2470" s="212"/>
      <c r="AS2470" s="210"/>
      <c r="AT2470" s="210"/>
      <c r="AU2470" s="210"/>
    </row>
    <row r="2471" spans="1:47" s="209" customFormat="1" ht="16" x14ac:dyDescent="0.2">
      <c r="A2471" s="105"/>
      <c r="B2471" s="2147"/>
      <c r="C2471" s="78"/>
      <c r="D2471" s="1991"/>
      <c r="E2471" s="210" t="s">
        <v>105</v>
      </c>
      <c r="F2471" s="1591" t="s">
        <v>4575</v>
      </c>
      <c r="G2471" s="139">
        <v>56914033</v>
      </c>
      <c r="H2471" s="211" t="s">
        <v>6506</v>
      </c>
      <c r="I2471" s="2498"/>
      <c r="J2471" s="2498"/>
      <c r="K2471" s="2498"/>
      <c r="L2471" s="2498"/>
      <c r="M2471" s="2498"/>
      <c r="N2471" s="211"/>
      <c r="O2471" s="210">
        <f t="shared" si="16"/>
        <v>1808</v>
      </c>
      <c r="P2471" s="215">
        <v>44653</v>
      </c>
      <c r="Q2471" s="210" t="s">
        <v>6495</v>
      </c>
      <c r="R2471" s="210" t="s">
        <v>6479</v>
      </c>
      <c r="S2471" s="210"/>
      <c r="U2471" s="139" t="s">
        <v>1811</v>
      </c>
      <c r="V2471" s="297"/>
      <c r="W2471" s="139"/>
      <c r="X2471" s="260">
        <v>6</v>
      </c>
      <c r="Y2471" s="139"/>
      <c r="Z2471" s="297"/>
      <c r="AA2471" s="298">
        <v>5.0000000000000001E-3</v>
      </c>
      <c r="AB2471" s="298">
        <v>2200000</v>
      </c>
      <c r="AC2471" s="573" t="s">
        <v>6142</v>
      </c>
      <c r="AD2471" s="610"/>
      <c r="AE2471" s="610"/>
      <c r="AF2471" s="610"/>
      <c r="AG2471" s="2127" t="s">
        <v>5619</v>
      </c>
      <c r="AH2471" s="210"/>
      <c r="AI2471" s="1572" t="s">
        <v>3030</v>
      </c>
      <c r="AJ2471" s="2088" t="s">
        <v>6509</v>
      </c>
      <c r="AK2471" s="210"/>
      <c r="AL2471" s="210"/>
      <c r="AM2471" s="210"/>
      <c r="AN2471" s="210"/>
      <c r="AO2471" s="213"/>
      <c r="AP2471" s="210"/>
      <c r="AQ2471" s="214"/>
      <c r="AR2471" s="212"/>
      <c r="AS2471" s="210"/>
      <c r="AT2471" s="210"/>
      <c r="AU2471" s="210"/>
    </row>
    <row r="2472" spans="1:47" s="209" customFormat="1" ht="16" x14ac:dyDescent="0.2">
      <c r="A2472" s="105"/>
      <c r="B2472" s="2147"/>
      <c r="C2472" s="78"/>
      <c r="D2472" s="1991"/>
      <c r="E2472" s="210" t="s">
        <v>105</v>
      </c>
      <c r="F2472" s="1591" t="s">
        <v>4575</v>
      </c>
      <c r="G2472" s="139">
        <v>56914034</v>
      </c>
      <c r="H2472" s="211" t="s">
        <v>6507</v>
      </c>
      <c r="I2472" s="2498"/>
      <c r="J2472" s="2498"/>
      <c r="K2472" s="2498"/>
      <c r="L2472" s="2498"/>
      <c r="M2472" s="2498"/>
      <c r="N2472" s="211"/>
      <c r="O2472" s="210">
        <f t="shared" si="16"/>
        <v>1809</v>
      </c>
      <c r="P2472" s="215">
        <v>44653</v>
      </c>
      <c r="Q2472" s="210" t="s">
        <v>6496</v>
      </c>
      <c r="R2472" s="210" t="s">
        <v>6480</v>
      </c>
      <c r="S2472" s="210"/>
      <c r="U2472" s="139" t="s">
        <v>1811</v>
      </c>
      <c r="V2472" s="297"/>
      <c r="W2472" s="139"/>
      <c r="X2472" s="260">
        <v>6</v>
      </c>
      <c r="Y2472" s="139"/>
      <c r="Z2472" s="297"/>
      <c r="AA2472" s="298">
        <v>5.0000000000000001E-3</v>
      </c>
      <c r="AB2472" s="298">
        <v>2200000</v>
      </c>
      <c r="AC2472" s="573" t="s">
        <v>6142</v>
      </c>
      <c r="AD2472" s="610"/>
      <c r="AE2472" s="610"/>
      <c r="AF2472" s="610"/>
      <c r="AG2472" s="2127" t="s">
        <v>5619</v>
      </c>
      <c r="AH2472" s="210"/>
      <c r="AI2472" s="1572" t="s">
        <v>3030</v>
      </c>
      <c r="AJ2472" s="2088" t="s">
        <v>6510</v>
      </c>
      <c r="AK2472" s="210"/>
      <c r="AL2472" s="210"/>
      <c r="AM2472" s="210"/>
      <c r="AN2472" s="210"/>
      <c r="AO2472" s="213"/>
      <c r="AP2472" s="210"/>
      <c r="AQ2472" s="214"/>
      <c r="AR2472" s="212"/>
      <c r="AS2472" s="210"/>
      <c r="AT2472" s="210"/>
      <c r="AU2472" s="210"/>
    </row>
    <row r="2473" spans="1:47" s="209" customFormat="1" ht="16" x14ac:dyDescent="0.2">
      <c r="A2473" s="105"/>
      <c r="B2473" s="2147"/>
      <c r="C2473" s="78"/>
      <c r="D2473" s="1991"/>
      <c r="E2473" s="210" t="s">
        <v>105</v>
      </c>
      <c r="F2473" s="1591" t="s">
        <v>4575</v>
      </c>
      <c r="G2473" s="139">
        <v>56914036</v>
      </c>
      <c r="H2473" s="211" t="s">
        <v>6508</v>
      </c>
      <c r="I2473" s="2498"/>
      <c r="J2473" s="2498"/>
      <c r="K2473" s="2498"/>
      <c r="L2473" s="2498"/>
      <c r="M2473" s="2498"/>
      <c r="N2473" s="211"/>
      <c r="O2473" s="210">
        <f t="shared" si="16"/>
        <v>1810</v>
      </c>
      <c r="P2473" s="215">
        <v>44653</v>
      </c>
      <c r="Q2473" s="210" t="s">
        <v>6497</v>
      </c>
      <c r="R2473" s="210" t="s">
        <v>6483</v>
      </c>
      <c r="S2473" s="210"/>
      <c r="U2473" s="139" t="s">
        <v>1811</v>
      </c>
      <c r="V2473" s="297"/>
      <c r="W2473" s="139"/>
      <c r="X2473" s="260">
        <v>6</v>
      </c>
      <c r="Y2473" s="139"/>
      <c r="Z2473" s="297"/>
      <c r="AA2473" s="298">
        <v>5.0000000000000001E-3</v>
      </c>
      <c r="AB2473" s="298">
        <v>2200000</v>
      </c>
      <c r="AC2473" s="573" t="s">
        <v>6142</v>
      </c>
      <c r="AD2473" s="610"/>
      <c r="AE2473" s="610"/>
      <c r="AF2473" s="610"/>
      <c r="AG2473" s="2127" t="s">
        <v>5619</v>
      </c>
      <c r="AH2473" s="210"/>
      <c r="AI2473" s="1572" t="s">
        <v>3030</v>
      </c>
      <c r="AJ2473" s="2088" t="s">
        <v>6511</v>
      </c>
      <c r="AK2473" s="210"/>
      <c r="AL2473" s="210"/>
      <c r="AM2473" s="210"/>
      <c r="AN2473" s="210"/>
      <c r="AO2473" s="213"/>
      <c r="AP2473" s="210"/>
      <c r="AQ2473" s="214"/>
      <c r="AR2473" s="212"/>
      <c r="AS2473" s="210"/>
      <c r="AT2473" s="210"/>
      <c r="AU2473" s="210"/>
    </row>
    <row r="2476" spans="1:47" s="209" customFormat="1" ht="16" x14ac:dyDescent="0.2">
      <c r="A2476" s="105"/>
      <c r="B2476" s="2147"/>
      <c r="C2476" s="78" t="s">
        <v>6549</v>
      </c>
      <c r="D2476" s="1991"/>
      <c r="E2476" s="210" t="s">
        <v>328</v>
      </c>
      <c r="F2476" s="1591" t="s">
        <v>4575</v>
      </c>
      <c r="G2476" s="139">
        <v>56937254</v>
      </c>
      <c r="H2476" s="211" t="s">
        <v>6513</v>
      </c>
      <c r="I2476" s="2498"/>
      <c r="J2476" s="2498"/>
      <c r="K2476" s="2498"/>
      <c r="L2476" s="2498"/>
      <c r="M2476" s="2498"/>
      <c r="N2476" s="211"/>
      <c r="O2476" s="210">
        <v>1811</v>
      </c>
      <c r="P2476" s="215">
        <v>44654</v>
      </c>
      <c r="Q2476" s="210" t="s">
        <v>6521</v>
      </c>
      <c r="R2476" s="210" t="s">
        <v>6494</v>
      </c>
      <c r="S2476" s="210"/>
      <c r="U2476" s="139" t="s">
        <v>1811</v>
      </c>
      <c r="V2476" s="297"/>
      <c r="W2476" s="139"/>
      <c r="X2476" s="260">
        <v>6</v>
      </c>
      <c r="Y2476" s="139"/>
      <c r="Z2476" s="297"/>
      <c r="AA2476" s="298">
        <v>5.0000000000000001E-3</v>
      </c>
      <c r="AB2476" s="298">
        <v>2200000</v>
      </c>
      <c r="AC2476" s="573" t="s">
        <v>6142</v>
      </c>
      <c r="AD2476" s="610"/>
      <c r="AE2476" s="610"/>
      <c r="AF2476" s="610"/>
      <c r="AG2476" s="2127" t="s">
        <v>5619</v>
      </c>
      <c r="AH2476" s="210"/>
      <c r="AI2476" s="1572" t="s">
        <v>3030</v>
      </c>
      <c r="AJ2476" s="2088" t="s">
        <v>6514</v>
      </c>
      <c r="AK2476" s="210"/>
      <c r="AL2476" s="210"/>
      <c r="AM2476" s="210"/>
      <c r="AN2476" s="210"/>
      <c r="AO2476" s="213"/>
      <c r="AP2476" s="210"/>
      <c r="AQ2476" s="214"/>
      <c r="AR2476" s="212"/>
      <c r="AS2476" s="210"/>
      <c r="AT2476" s="210"/>
      <c r="AU2476" s="210"/>
    </row>
    <row r="2477" spans="1:47" s="209" customFormat="1" ht="16" x14ac:dyDescent="0.2">
      <c r="A2477" s="105"/>
      <c r="B2477" s="2147"/>
      <c r="C2477" s="78"/>
      <c r="D2477" s="1991"/>
      <c r="E2477" s="210" t="s">
        <v>328</v>
      </c>
      <c r="F2477" s="1591" t="s">
        <v>4575</v>
      </c>
      <c r="G2477" s="139">
        <v>56937255</v>
      </c>
      <c r="H2477" s="211" t="s">
        <v>6530</v>
      </c>
      <c r="I2477" s="2498"/>
      <c r="J2477" s="2498"/>
      <c r="K2477" s="2498"/>
      <c r="L2477" s="2498"/>
      <c r="M2477" s="2498"/>
      <c r="N2477" s="211"/>
      <c r="O2477" s="210">
        <v>1812</v>
      </c>
      <c r="P2477" s="215">
        <v>44654</v>
      </c>
      <c r="Q2477" s="210" t="s">
        <v>6522</v>
      </c>
      <c r="R2477" s="210" t="s">
        <v>6494</v>
      </c>
      <c r="S2477" s="210"/>
      <c r="U2477" s="139" t="s">
        <v>1811</v>
      </c>
      <c r="V2477" s="297"/>
      <c r="W2477" s="139"/>
      <c r="X2477" s="260">
        <v>6</v>
      </c>
      <c r="Y2477" s="139"/>
      <c r="Z2477" s="297"/>
      <c r="AA2477" s="298">
        <v>5.0000000000000001E-3</v>
      </c>
      <c r="AB2477" s="298">
        <v>2200000</v>
      </c>
      <c r="AC2477" s="573" t="s">
        <v>6142</v>
      </c>
      <c r="AD2477" s="610"/>
      <c r="AE2477" s="610"/>
      <c r="AF2477" s="610"/>
      <c r="AG2477" s="2127" t="s">
        <v>5619</v>
      </c>
      <c r="AH2477" s="210"/>
      <c r="AI2477" s="1572" t="s">
        <v>3030</v>
      </c>
      <c r="AJ2477" s="2088" t="s">
        <v>6515</v>
      </c>
      <c r="AK2477" s="210"/>
      <c r="AL2477" s="210"/>
      <c r="AM2477" s="210"/>
      <c r="AN2477" s="210"/>
      <c r="AO2477" s="213"/>
      <c r="AP2477" s="210"/>
      <c r="AQ2477" s="214"/>
      <c r="AR2477" s="212"/>
      <c r="AS2477" s="210"/>
      <c r="AT2477" s="210"/>
      <c r="AU2477" s="210"/>
    </row>
    <row r="2478" spans="1:47" s="209" customFormat="1" ht="16" x14ac:dyDescent="0.2">
      <c r="A2478" s="105"/>
      <c r="B2478" s="2147"/>
      <c r="C2478" s="78"/>
      <c r="D2478" s="1991"/>
      <c r="E2478" s="210" t="s">
        <v>328</v>
      </c>
      <c r="F2478" s="1591" t="s">
        <v>4575</v>
      </c>
      <c r="G2478" s="139">
        <v>56937256</v>
      </c>
      <c r="H2478" s="211" t="s">
        <v>6531</v>
      </c>
      <c r="I2478" s="2498"/>
      <c r="J2478" s="2498"/>
      <c r="K2478" s="2498"/>
      <c r="L2478" s="2498"/>
      <c r="M2478" s="2498"/>
      <c r="N2478" s="211"/>
      <c r="O2478" s="210">
        <f>O2477+1</f>
        <v>1813</v>
      </c>
      <c r="P2478" s="215">
        <v>44654</v>
      </c>
      <c r="Q2478" s="210" t="s">
        <v>6523</v>
      </c>
      <c r="R2478" s="210" t="s">
        <v>6494</v>
      </c>
      <c r="S2478" s="210"/>
      <c r="U2478" s="139" t="s">
        <v>1811</v>
      </c>
      <c r="V2478" s="297"/>
      <c r="W2478" s="139"/>
      <c r="X2478" s="260">
        <v>6</v>
      </c>
      <c r="Y2478" s="139"/>
      <c r="Z2478" s="297"/>
      <c r="AA2478" s="298">
        <v>5.0000000000000001E-3</v>
      </c>
      <c r="AB2478" s="298">
        <v>2200000</v>
      </c>
      <c r="AC2478" s="573" t="s">
        <v>6142</v>
      </c>
      <c r="AD2478" s="610"/>
      <c r="AE2478" s="610"/>
      <c r="AF2478" s="610"/>
      <c r="AG2478" s="2127" t="s">
        <v>5619</v>
      </c>
      <c r="AH2478" s="210"/>
      <c r="AI2478" s="1572" t="s">
        <v>3030</v>
      </c>
      <c r="AJ2478" s="2088" t="s">
        <v>6516</v>
      </c>
      <c r="AK2478" s="210"/>
      <c r="AL2478" s="210"/>
      <c r="AM2478" s="210"/>
      <c r="AN2478" s="210"/>
      <c r="AO2478" s="213"/>
      <c r="AP2478" s="210"/>
      <c r="AQ2478" s="214"/>
      <c r="AR2478" s="212"/>
      <c r="AS2478" s="210"/>
      <c r="AT2478" s="210"/>
      <c r="AU2478" s="210"/>
    </row>
    <row r="2479" spans="1:47" s="209" customFormat="1" ht="16" x14ac:dyDescent="0.2">
      <c r="A2479" s="105"/>
      <c r="B2479" s="2147"/>
      <c r="C2479" s="78"/>
      <c r="D2479" s="1991"/>
      <c r="E2479" s="210" t="s">
        <v>328</v>
      </c>
      <c r="F2479" s="1591" t="s">
        <v>4575</v>
      </c>
      <c r="G2479" s="139">
        <v>56937257</v>
      </c>
      <c r="H2479" s="211" t="s">
        <v>6532</v>
      </c>
      <c r="I2479" s="2498"/>
      <c r="J2479" s="2498"/>
      <c r="K2479" s="2498"/>
      <c r="L2479" s="2498"/>
      <c r="M2479" s="2498"/>
      <c r="N2479" s="211"/>
      <c r="O2479" s="210">
        <f t="shared" ref="O2479:O2484" si="17">O2478+1</f>
        <v>1814</v>
      </c>
      <c r="P2479" s="215">
        <v>44654</v>
      </c>
      <c r="Q2479" s="210" t="s">
        <v>6524</v>
      </c>
      <c r="R2479" s="210" t="s">
        <v>6494</v>
      </c>
      <c r="S2479" s="210"/>
      <c r="U2479" s="139" t="s">
        <v>1811</v>
      </c>
      <c r="V2479" s="297"/>
      <c r="W2479" s="139"/>
      <c r="X2479" s="260">
        <v>6</v>
      </c>
      <c r="Y2479" s="139"/>
      <c r="Z2479" s="297"/>
      <c r="AA2479" s="298">
        <v>5.0000000000000001E-3</v>
      </c>
      <c r="AB2479" s="298">
        <v>2200000</v>
      </c>
      <c r="AC2479" s="573" t="s">
        <v>6142</v>
      </c>
      <c r="AD2479" s="610"/>
      <c r="AE2479" s="610"/>
      <c r="AF2479" s="610"/>
      <c r="AG2479" s="2127" t="s">
        <v>5619</v>
      </c>
      <c r="AH2479" s="210"/>
      <c r="AI2479" s="1572" t="s">
        <v>3030</v>
      </c>
      <c r="AJ2479" s="2088" t="s">
        <v>6517</v>
      </c>
      <c r="AK2479" s="210"/>
      <c r="AL2479" s="210"/>
      <c r="AM2479" s="210"/>
      <c r="AN2479" s="210"/>
      <c r="AO2479" s="213"/>
      <c r="AP2479" s="210"/>
      <c r="AQ2479" s="214"/>
      <c r="AR2479" s="212"/>
      <c r="AS2479" s="210"/>
      <c r="AT2479" s="210"/>
      <c r="AU2479" s="210"/>
    </row>
    <row r="2480" spans="1:47" s="209" customFormat="1" ht="16" x14ac:dyDescent="0.2">
      <c r="A2480" s="105"/>
      <c r="B2480" s="2147"/>
      <c r="C2480" s="78"/>
      <c r="D2480" s="1991"/>
      <c r="E2480" s="210" t="s">
        <v>328</v>
      </c>
      <c r="F2480" s="1591" t="s">
        <v>4575</v>
      </c>
      <c r="G2480" s="139">
        <v>56937258</v>
      </c>
      <c r="H2480" s="211" t="s">
        <v>6533</v>
      </c>
      <c r="I2480" s="2498"/>
      <c r="J2480" s="2498"/>
      <c r="K2480" s="2498"/>
      <c r="L2480" s="2498"/>
      <c r="M2480" s="2498"/>
      <c r="N2480" s="211"/>
      <c r="O2480" s="210">
        <f t="shared" si="17"/>
        <v>1815</v>
      </c>
      <c r="P2480" s="215">
        <v>44654</v>
      </c>
      <c r="Q2480" s="210" t="s">
        <v>6525</v>
      </c>
      <c r="R2480" s="210" t="s">
        <v>6494</v>
      </c>
      <c r="S2480" s="210"/>
      <c r="U2480" s="139" t="s">
        <v>1811</v>
      </c>
      <c r="V2480" s="297"/>
      <c r="W2480" s="139"/>
      <c r="X2480" s="260">
        <v>6</v>
      </c>
      <c r="Y2480" s="139"/>
      <c r="Z2480" s="297"/>
      <c r="AA2480" s="298">
        <v>5.0000000000000001E-3</v>
      </c>
      <c r="AB2480" s="298">
        <v>2200000</v>
      </c>
      <c r="AC2480" s="573" t="s">
        <v>6142</v>
      </c>
      <c r="AD2480" s="610"/>
      <c r="AE2480" s="610"/>
      <c r="AF2480" s="610"/>
      <c r="AG2480" s="2127" t="s">
        <v>5619</v>
      </c>
      <c r="AH2480" s="210"/>
      <c r="AI2480" s="1572" t="s">
        <v>3030</v>
      </c>
      <c r="AJ2480" s="2088" t="s">
        <v>6518</v>
      </c>
      <c r="AK2480" s="210"/>
      <c r="AL2480" s="210"/>
      <c r="AM2480" s="210"/>
      <c r="AN2480" s="210"/>
      <c r="AO2480" s="213"/>
      <c r="AP2480" s="210"/>
      <c r="AQ2480" s="214"/>
      <c r="AR2480" s="212"/>
      <c r="AS2480" s="210"/>
      <c r="AT2480" s="210"/>
      <c r="AU2480" s="210"/>
    </row>
    <row r="2481" spans="1:47" s="209" customFormat="1" ht="16" x14ac:dyDescent="0.2">
      <c r="A2481" s="105"/>
      <c r="B2481" s="2147"/>
      <c r="C2481" s="78"/>
      <c r="D2481" s="1991"/>
      <c r="E2481" s="210" t="s">
        <v>328</v>
      </c>
      <c r="F2481" s="1591" t="s">
        <v>4575</v>
      </c>
      <c r="G2481" s="139">
        <v>56937259</v>
      </c>
      <c r="H2481" s="211" t="s">
        <v>6534</v>
      </c>
      <c r="I2481" s="2498"/>
      <c r="J2481" s="2498"/>
      <c r="K2481" s="2498"/>
      <c r="L2481" s="2498"/>
      <c r="M2481" s="2498"/>
      <c r="N2481" s="211"/>
      <c r="O2481" s="210">
        <f t="shared" si="17"/>
        <v>1816</v>
      </c>
      <c r="P2481" s="215">
        <v>44654</v>
      </c>
      <c r="Q2481" s="210" t="s">
        <v>6526</v>
      </c>
      <c r="R2481" s="210" t="s">
        <v>6494</v>
      </c>
      <c r="S2481" s="210"/>
      <c r="U2481" s="139" t="s">
        <v>1811</v>
      </c>
      <c r="V2481" s="297"/>
      <c r="W2481" s="139"/>
      <c r="X2481" s="260">
        <v>6</v>
      </c>
      <c r="Y2481" s="139"/>
      <c r="Z2481" s="297"/>
      <c r="AA2481" s="298">
        <v>5.0000000000000001E-3</v>
      </c>
      <c r="AB2481" s="298">
        <v>2200000</v>
      </c>
      <c r="AC2481" s="573" t="s">
        <v>6142</v>
      </c>
      <c r="AD2481" s="610"/>
      <c r="AE2481" s="610"/>
      <c r="AF2481" s="610"/>
      <c r="AG2481" s="2127" t="s">
        <v>5619</v>
      </c>
      <c r="AH2481" s="210"/>
      <c r="AI2481" s="1572" t="s">
        <v>3030</v>
      </c>
      <c r="AJ2481" s="2088" t="s">
        <v>6519</v>
      </c>
      <c r="AK2481" s="210"/>
      <c r="AL2481" s="210"/>
      <c r="AM2481" s="210"/>
      <c r="AN2481" s="210"/>
      <c r="AO2481" s="213"/>
      <c r="AP2481" s="210"/>
      <c r="AQ2481" s="214"/>
      <c r="AR2481" s="212"/>
      <c r="AS2481" s="210"/>
      <c r="AT2481" s="210"/>
      <c r="AU2481" s="210"/>
    </row>
    <row r="2482" spans="1:47" s="209" customFormat="1" ht="16" x14ac:dyDescent="0.2">
      <c r="A2482" s="105"/>
      <c r="B2482" s="2147"/>
      <c r="C2482" s="78"/>
      <c r="D2482" s="1991"/>
      <c r="E2482" s="210" t="s">
        <v>328</v>
      </c>
      <c r="F2482" s="1591" t="s">
        <v>4575</v>
      </c>
      <c r="G2482" s="139">
        <v>56937260</v>
      </c>
      <c r="H2482" s="211" t="s">
        <v>6535</v>
      </c>
      <c r="I2482" s="2498"/>
      <c r="J2482" s="2498"/>
      <c r="K2482" s="2498"/>
      <c r="L2482" s="2498"/>
      <c r="M2482" s="2498"/>
      <c r="N2482" s="211"/>
      <c r="O2482" s="210">
        <f t="shared" si="17"/>
        <v>1817</v>
      </c>
      <c r="P2482" s="215">
        <v>44654</v>
      </c>
      <c r="Q2482" s="210" t="s">
        <v>6527</v>
      </c>
      <c r="R2482" s="210" t="s">
        <v>6494</v>
      </c>
      <c r="S2482" s="210"/>
      <c r="U2482" s="139" t="s">
        <v>1811</v>
      </c>
      <c r="V2482" s="297"/>
      <c r="W2482" s="139"/>
      <c r="X2482" s="260">
        <v>6</v>
      </c>
      <c r="Y2482" s="139"/>
      <c r="Z2482" s="297"/>
      <c r="AA2482" s="298">
        <v>5.0000000000000001E-3</v>
      </c>
      <c r="AB2482" s="298">
        <v>2200000</v>
      </c>
      <c r="AC2482" s="573" t="s">
        <v>6142</v>
      </c>
      <c r="AD2482" s="610"/>
      <c r="AE2482" s="610"/>
      <c r="AF2482" s="610"/>
      <c r="AG2482" s="2127" t="s">
        <v>5619</v>
      </c>
      <c r="AH2482" s="210"/>
      <c r="AI2482" s="1572" t="s">
        <v>3030</v>
      </c>
      <c r="AJ2482" s="2088" t="s">
        <v>6520</v>
      </c>
      <c r="AK2482" s="210"/>
      <c r="AL2482" s="210"/>
      <c r="AM2482" s="210"/>
      <c r="AN2482" s="210"/>
      <c r="AO2482" s="213"/>
      <c r="AP2482" s="210"/>
      <c r="AQ2482" s="214"/>
      <c r="AR2482" s="212"/>
      <c r="AS2482" s="210"/>
      <c r="AT2482" s="210"/>
      <c r="AU2482" s="210"/>
    </row>
    <row r="2483" spans="1:47" s="209" customFormat="1" ht="16" x14ac:dyDescent="0.2">
      <c r="A2483" s="105"/>
      <c r="B2483" s="2147"/>
      <c r="C2483" s="78"/>
      <c r="D2483" s="1991"/>
      <c r="E2483" s="210" t="s">
        <v>328</v>
      </c>
      <c r="F2483" s="1591" t="s">
        <v>4575</v>
      </c>
      <c r="G2483" s="139">
        <v>56937261</v>
      </c>
      <c r="H2483" s="211" t="s">
        <v>6536</v>
      </c>
      <c r="I2483" s="2498"/>
      <c r="J2483" s="2498"/>
      <c r="K2483" s="2498"/>
      <c r="L2483" s="2498"/>
      <c r="M2483" s="2498"/>
      <c r="N2483" s="211"/>
      <c r="O2483" s="210">
        <f t="shared" si="17"/>
        <v>1818</v>
      </c>
      <c r="P2483" s="215">
        <v>44654</v>
      </c>
      <c r="Q2483" s="210" t="s">
        <v>6528</v>
      </c>
      <c r="R2483" s="210" t="s">
        <v>6494</v>
      </c>
      <c r="S2483" s="210"/>
      <c r="U2483" s="139" t="s">
        <v>1811</v>
      </c>
      <c r="V2483" s="297"/>
      <c r="W2483" s="139"/>
      <c r="X2483" s="260">
        <v>6</v>
      </c>
      <c r="Y2483" s="139"/>
      <c r="Z2483" s="297"/>
      <c r="AA2483" s="298">
        <v>5.0000000000000001E-3</v>
      </c>
      <c r="AB2483" s="298">
        <v>2200000</v>
      </c>
      <c r="AC2483" s="573" t="s">
        <v>6142</v>
      </c>
      <c r="AD2483" s="610"/>
      <c r="AE2483" s="610"/>
      <c r="AF2483" s="610"/>
      <c r="AG2483" s="2127" t="s">
        <v>5619</v>
      </c>
      <c r="AH2483" s="210"/>
      <c r="AI2483" s="1572" t="s">
        <v>3030</v>
      </c>
      <c r="AJ2483" s="2088" t="s">
        <v>6540</v>
      </c>
      <c r="AK2483" s="210"/>
      <c r="AL2483" s="210"/>
      <c r="AM2483" s="210"/>
      <c r="AN2483" s="210"/>
      <c r="AO2483" s="213"/>
      <c r="AP2483" s="210"/>
      <c r="AQ2483" s="214"/>
      <c r="AR2483" s="212"/>
      <c r="AS2483" s="210"/>
      <c r="AT2483" s="210"/>
      <c r="AU2483" s="210"/>
    </row>
    <row r="2484" spans="1:47" s="209" customFormat="1" ht="16" x14ac:dyDescent="0.2">
      <c r="A2484" s="105"/>
      <c r="B2484" s="2147"/>
      <c r="C2484" s="78"/>
      <c r="D2484" s="1991"/>
      <c r="E2484" s="210" t="s">
        <v>328</v>
      </c>
      <c r="F2484" s="1591" t="s">
        <v>4575</v>
      </c>
      <c r="G2484" s="139">
        <v>56937262</v>
      </c>
      <c r="H2484" s="211" t="s">
        <v>6537</v>
      </c>
      <c r="I2484" s="2498"/>
      <c r="J2484" s="2498"/>
      <c r="K2484" s="2498"/>
      <c r="L2484" s="2498"/>
      <c r="M2484" s="2498"/>
      <c r="N2484" s="211"/>
      <c r="O2484" s="210">
        <f t="shared" si="17"/>
        <v>1819</v>
      </c>
      <c r="P2484" s="215">
        <v>44654</v>
      </c>
      <c r="Q2484" s="210" t="s">
        <v>6529</v>
      </c>
      <c r="R2484" s="210" t="s">
        <v>6494</v>
      </c>
      <c r="S2484" s="210"/>
      <c r="U2484" s="139" t="s">
        <v>1811</v>
      </c>
      <c r="V2484" s="297"/>
      <c r="W2484" s="139"/>
      <c r="X2484" s="260">
        <v>6</v>
      </c>
      <c r="Y2484" s="139"/>
      <c r="Z2484" s="297"/>
      <c r="AA2484" s="298">
        <v>5.0000000000000001E-3</v>
      </c>
      <c r="AB2484" s="298">
        <v>2200000</v>
      </c>
      <c r="AC2484" s="573" t="s">
        <v>6142</v>
      </c>
      <c r="AD2484" s="610"/>
      <c r="AE2484" s="610"/>
      <c r="AF2484" s="610"/>
      <c r="AG2484" s="2127" t="s">
        <v>5619</v>
      </c>
      <c r="AH2484" s="210"/>
      <c r="AI2484" s="1572" t="s">
        <v>3030</v>
      </c>
      <c r="AJ2484" s="2088" t="s">
        <v>6543</v>
      </c>
      <c r="AK2484" s="210"/>
      <c r="AL2484" s="210"/>
      <c r="AM2484" s="210"/>
      <c r="AN2484" s="210"/>
      <c r="AO2484" s="213"/>
      <c r="AP2484" s="210"/>
      <c r="AQ2484" s="214"/>
      <c r="AR2484" s="212"/>
      <c r="AS2484" s="210"/>
      <c r="AT2484" s="210"/>
      <c r="AU2484" s="210"/>
    </row>
    <row r="2485" spans="1:47" s="209" customFormat="1" ht="16" x14ac:dyDescent="0.2">
      <c r="A2485" s="105"/>
      <c r="B2485" s="2147"/>
      <c r="C2485" s="78"/>
      <c r="D2485" s="1991"/>
      <c r="E2485" s="210" t="s">
        <v>328</v>
      </c>
      <c r="F2485" s="1591" t="s">
        <v>4575</v>
      </c>
      <c r="G2485" s="139">
        <v>56937263</v>
      </c>
      <c r="H2485" s="211" t="s">
        <v>6539</v>
      </c>
      <c r="I2485" s="2498"/>
      <c r="J2485" s="2498"/>
      <c r="K2485" s="2498"/>
      <c r="L2485" s="2498"/>
      <c r="M2485" s="2498"/>
      <c r="N2485" s="211"/>
      <c r="O2485" s="210">
        <f>O2484+1</f>
        <v>1820</v>
      </c>
      <c r="P2485" s="215">
        <v>44654</v>
      </c>
      <c r="Q2485" s="210" t="s">
        <v>6538</v>
      </c>
      <c r="R2485" s="210" t="s">
        <v>6494</v>
      </c>
      <c r="S2485" s="210"/>
      <c r="U2485" s="139" t="s">
        <v>1811</v>
      </c>
      <c r="V2485" s="297"/>
      <c r="W2485" s="139"/>
      <c r="X2485" s="260">
        <v>6</v>
      </c>
      <c r="Y2485" s="139"/>
      <c r="Z2485" s="297"/>
      <c r="AA2485" s="298">
        <v>5.0000000000000001E-3</v>
      </c>
      <c r="AB2485" s="298">
        <v>2200000</v>
      </c>
      <c r="AC2485" s="573" t="s">
        <v>6142</v>
      </c>
      <c r="AD2485" s="610"/>
      <c r="AE2485" s="610"/>
      <c r="AF2485" s="610"/>
      <c r="AG2485" s="2127" t="s">
        <v>5619</v>
      </c>
      <c r="AH2485" s="210"/>
      <c r="AI2485" s="1572" t="s">
        <v>3030</v>
      </c>
      <c r="AJ2485" s="2088" t="s">
        <v>6544</v>
      </c>
      <c r="AK2485" s="210"/>
      <c r="AL2485" s="210"/>
      <c r="AM2485" s="210"/>
      <c r="AN2485" s="210"/>
      <c r="AO2485" s="213"/>
      <c r="AP2485" s="210"/>
      <c r="AQ2485" s="214"/>
      <c r="AR2485" s="212"/>
      <c r="AS2485" s="210"/>
      <c r="AT2485" s="210"/>
      <c r="AU2485" s="210"/>
    </row>
    <row r="2486" spans="1:47" s="209" customFormat="1" ht="16" x14ac:dyDescent="0.2">
      <c r="A2486" s="105"/>
      <c r="B2486" s="2147"/>
      <c r="C2486" s="78"/>
      <c r="D2486" s="1991"/>
      <c r="E2486" s="210" t="s">
        <v>328</v>
      </c>
      <c r="F2486" s="1591" t="s">
        <v>4575</v>
      </c>
      <c r="G2486" s="139">
        <v>56937264</v>
      </c>
      <c r="H2486" s="211" t="s">
        <v>6542</v>
      </c>
      <c r="I2486" s="2498"/>
      <c r="J2486" s="2498"/>
      <c r="K2486" s="2498"/>
      <c r="L2486" s="2498"/>
      <c r="M2486" s="2498"/>
      <c r="N2486" s="211"/>
      <c r="O2486" s="210">
        <f>O2485+1</f>
        <v>1821</v>
      </c>
      <c r="P2486" s="215">
        <v>44654</v>
      </c>
      <c r="Q2486" s="210" t="s">
        <v>6541</v>
      </c>
      <c r="R2486" s="210" t="s">
        <v>6494</v>
      </c>
      <c r="S2486" s="210"/>
      <c r="U2486" s="139" t="s">
        <v>1811</v>
      </c>
      <c r="V2486" s="297"/>
      <c r="W2486" s="139"/>
      <c r="X2486" s="260">
        <v>6</v>
      </c>
      <c r="Y2486" s="139"/>
      <c r="Z2486" s="297"/>
      <c r="AA2486" s="298">
        <v>5.0000000000000001E-3</v>
      </c>
      <c r="AB2486" s="298">
        <v>2200000</v>
      </c>
      <c r="AC2486" s="573" t="s">
        <v>6142</v>
      </c>
      <c r="AD2486" s="610"/>
      <c r="AE2486" s="610"/>
      <c r="AF2486" s="610"/>
      <c r="AG2486" s="2127" t="s">
        <v>5619</v>
      </c>
      <c r="AH2486" s="210"/>
      <c r="AI2486" s="1572" t="s">
        <v>3030</v>
      </c>
      <c r="AJ2486" s="2088" t="s">
        <v>6544</v>
      </c>
      <c r="AK2486" s="210"/>
      <c r="AL2486" s="210"/>
      <c r="AM2486" s="210"/>
      <c r="AN2486" s="210"/>
      <c r="AO2486" s="213"/>
      <c r="AP2486" s="210"/>
      <c r="AQ2486" s="214"/>
      <c r="AR2486" s="212"/>
      <c r="AS2486" s="210"/>
      <c r="AT2486" s="210"/>
      <c r="AU2486" s="210"/>
    </row>
    <row r="2488" spans="1:47" s="209" customFormat="1" ht="16" x14ac:dyDescent="0.2">
      <c r="A2488" s="105"/>
      <c r="B2488" s="2147"/>
      <c r="C2488" s="78"/>
      <c r="D2488" s="1991"/>
      <c r="E2488" s="210" t="s">
        <v>105</v>
      </c>
      <c r="F2488" s="1591" t="s">
        <v>4575</v>
      </c>
      <c r="G2488" s="139">
        <v>57004162</v>
      </c>
      <c r="H2488" s="211" t="s">
        <v>6552</v>
      </c>
      <c r="I2488" s="2498"/>
      <c r="J2488" s="2498"/>
      <c r="K2488" s="2498"/>
      <c r="L2488" s="2498"/>
      <c r="M2488" s="2498"/>
      <c r="N2488" s="211"/>
      <c r="O2488" s="210">
        <v>1823</v>
      </c>
      <c r="P2488" s="215">
        <v>44656</v>
      </c>
      <c r="Q2488" s="210" t="s">
        <v>6550</v>
      </c>
      <c r="R2488" s="210" t="s">
        <v>6494</v>
      </c>
      <c r="S2488" s="210"/>
      <c r="U2488" s="139" t="s">
        <v>1811</v>
      </c>
      <c r="V2488" s="297"/>
      <c r="W2488" s="139"/>
      <c r="X2488" s="260">
        <v>6</v>
      </c>
      <c r="Y2488" s="139"/>
      <c r="Z2488" s="297"/>
      <c r="AA2488" s="298">
        <v>5.0000000000000001E-3</v>
      </c>
      <c r="AB2488" s="298">
        <v>2200000</v>
      </c>
      <c r="AC2488" s="573" t="s">
        <v>6142</v>
      </c>
      <c r="AD2488" s="610"/>
      <c r="AE2488" s="610"/>
      <c r="AF2488" s="610"/>
      <c r="AG2488" s="2127" t="s">
        <v>5619</v>
      </c>
      <c r="AH2488" s="210"/>
      <c r="AI2488" s="1572" t="s">
        <v>3030</v>
      </c>
      <c r="AJ2488" s="2088" t="s">
        <v>6551</v>
      </c>
      <c r="AK2488" s="210"/>
      <c r="AL2488" s="210"/>
      <c r="AM2488" s="210"/>
      <c r="AN2488" s="210"/>
      <c r="AO2488" s="213"/>
      <c r="AP2488" s="210"/>
      <c r="AQ2488" s="214"/>
      <c r="AR2488" s="212"/>
      <c r="AS2488" s="210"/>
      <c r="AT2488" s="210"/>
      <c r="AU2488" s="210"/>
    </row>
    <row r="2489" spans="1:47" s="209" customFormat="1" ht="16" x14ac:dyDescent="0.2">
      <c r="A2489" s="105"/>
      <c r="B2489" s="2147"/>
      <c r="C2489" s="78"/>
      <c r="D2489" s="1991"/>
      <c r="E2489" s="210" t="s">
        <v>105</v>
      </c>
      <c r="F2489" s="1591" t="s">
        <v>4575</v>
      </c>
      <c r="G2489" s="139">
        <v>57004167</v>
      </c>
      <c r="H2489" s="211" t="s">
        <v>6553</v>
      </c>
      <c r="I2489" s="2498"/>
      <c r="J2489" s="2498"/>
      <c r="K2489" s="2498"/>
      <c r="L2489" s="2498"/>
      <c r="M2489" s="2498"/>
      <c r="N2489" s="211"/>
      <c r="O2489" s="210">
        <v>1824</v>
      </c>
      <c r="P2489" s="215">
        <v>44656</v>
      </c>
      <c r="Q2489" s="210" t="s">
        <v>6555</v>
      </c>
      <c r="R2489" s="210" t="s">
        <v>6494</v>
      </c>
      <c r="S2489" s="210"/>
      <c r="U2489" s="139" t="s">
        <v>1811</v>
      </c>
      <c r="V2489" s="297"/>
      <c r="W2489" s="139"/>
      <c r="X2489" s="260">
        <v>6</v>
      </c>
      <c r="Y2489" s="139"/>
      <c r="Z2489" s="297"/>
      <c r="AA2489" s="298">
        <v>5.0000000000000001E-3</v>
      </c>
      <c r="AB2489" s="298">
        <v>2200000</v>
      </c>
      <c r="AC2489" s="573" t="s">
        <v>6142</v>
      </c>
      <c r="AD2489" s="610"/>
      <c r="AE2489" s="610"/>
      <c r="AF2489" s="610"/>
      <c r="AG2489" s="2127" t="s">
        <v>5619</v>
      </c>
      <c r="AH2489" s="210"/>
      <c r="AI2489" s="1572" t="s">
        <v>3030</v>
      </c>
      <c r="AJ2489" s="2088" t="s">
        <v>6554</v>
      </c>
      <c r="AK2489" s="210"/>
      <c r="AL2489" s="210"/>
      <c r="AM2489" s="210"/>
      <c r="AN2489" s="210"/>
      <c r="AO2489" s="213"/>
      <c r="AP2489" s="210"/>
      <c r="AQ2489" s="214"/>
      <c r="AR2489" s="212"/>
      <c r="AS2489" s="210"/>
      <c r="AT2489" s="210"/>
      <c r="AU2489" s="210"/>
    </row>
    <row r="2490" spans="1:47" s="209" customFormat="1" ht="16" x14ac:dyDescent="0.2">
      <c r="A2490" s="105"/>
      <c r="B2490" s="2147"/>
      <c r="C2490" s="78"/>
      <c r="D2490" s="1991"/>
      <c r="E2490" s="210" t="s">
        <v>105</v>
      </c>
      <c r="F2490" s="1591" t="s">
        <v>4575</v>
      </c>
      <c r="G2490" s="139">
        <v>57051395</v>
      </c>
      <c r="H2490" s="211" t="s">
        <v>6558</v>
      </c>
      <c r="I2490" s="2498"/>
      <c r="J2490" s="2498"/>
      <c r="K2490" s="2498"/>
      <c r="L2490" s="2498"/>
      <c r="M2490" s="2498"/>
      <c r="N2490" s="211"/>
      <c r="O2490" s="210">
        <v>1825</v>
      </c>
      <c r="P2490" s="215">
        <v>44657</v>
      </c>
      <c r="Q2490" s="210" t="s">
        <v>6557</v>
      </c>
      <c r="R2490" s="210" t="s">
        <v>6555</v>
      </c>
      <c r="S2490" s="210"/>
      <c r="U2490" s="139" t="s">
        <v>1811</v>
      </c>
      <c r="V2490" s="297"/>
      <c r="W2490" s="139"/>
      <c r="X2490" s="260">
        <v>6</v>
      </c>
      <c r="Y2490" s="139"/>
      <c r="Z2490" s="297"/>
      <c r="AA2490" s="298">
        <v>5.0000000000000001E-3</v>
      </c>
      <c r="AB2490" s="298">
        <v>2200000</v>
      </c>
      <c r="AC2490" s="573" t="s">
        <v>6142</v>
      </c>
      <c r="AD2490" s="610"/>
      <c r="AE2490" s="610"/>
      <c r="AF2490" s="610"/>
      <c r="AG2490" s="2127" t="s">
        <v>5619</v>
      </c>
      <c r="AH2490" s="210"/>
      <c r="AI2490" s="1572" t="s">
        <v>3030</v>
      </c>
      <c r="AJ2490" s="2088" t="s">
        <v>6559</v>
      </c>
      <c r="AK2490" s="210"/>
      <c r="AL2490" s="210"/>
      <c r="AM2490" s="210"/>
      <c r="AN2490" s="210"/>
      <c r="AO2490" s="213"/>
      <c r="AP2490" s="210"/>
      <c r="AQ2490" s="214"/>
      <c r="AR2490" s="212"/>
      <c r="AS2490" s="210"/>
      <c r="AT2490" s="210"/>
      <c r="AU2490" s="210"/>
    </row>
    <row r="2491" spans="1:47" s="209" customFormat="1" ht="16" x14ac:dyDescent="0.2">
      <c r="A2491" s="105"/>
      <c r="B2491" s="2147"/>
      <c r="C2491" s="78"/>
      <c r="D2491" s="1991"/>
      <c r="E2491" s="210" t="s">
        <v>105</v>
      </c>
      <c r="F2491" s="1591" t="s">
        <v>4575</v>
      </c>
      <c r="G2491" s="139">
        <v>57058414</v>
      </c>
      <c r="H2491" s="211" t="s">
        <v>6560</v>
      </c>
      <c r="I2491" s="2498"/>
      <c r="J2491" s="2498"/>
      <c r="K2491" s="2498"/>
      <c r="L2491" s="2498"/>
      <c r="M2491" s="2498"/>
      <c r="N2491" s="211"/>
      <c r="O2491" s="210">
        <v>1826</v>
      </c>
      <c r="P2491" s="215">
        <v>44657</v>
      </c>
      <c r="Q2491" s="210" t="s">
        <v>6562</v>
      </c>
      <c r="R2491" s="210" t="s">
        <v>6557</v>
      </c>
      <c r="S2491" s="210"/>
      <c r="U2491" s="139" t="s">
        <v>1811</v>
      </c>
      <c r="V2491" s="297"/>
      <c r="W2491" s="139"/>
      <c r="X2491" s="260">
        <v>6</v>
      </c>
      <c r="Y2491" s="139"/>
      <c r="Z2491" s="297"/>
      <c r="AA2491" s="298">
        <v>5.0000000000000001E-3</v>
      </c>
      <c r="AB2491" s="298">
        <v>2200000</v>
      </c>
      <c r="AC2491" s="573" t="s">
        <v>6142</v>
      </c>
      <c r="AD2491" s="610"/>
      <c r="AE2491" s="610"/>
      <c r="AF2491" s="610"/>
      <c r="AG2491" s="2127" t="s">
        <v>5619</v>
      </c>
      <c r="AH2491" s="210"/>
      <c r="AI2491" s="1572" t="s">
        <v>3030</v>
      </c>
      <c r="AJ2491" s="2088" t="s">
        <v>6561</v>
      </c>
      <c r="AK2491" s="210"/>
      <c r="AL2491" s="210"/>
      <c r="AM2491" s="210"/>
      <c r="AN2491" s="210"/>
      <c r="AO2491" s="213"/>
      <c r="AP2491" s="210"/>
      <c r="AQ2491" s="214"/>
      <c r="AR2491" s="212"/>
      <c r="AS2491" s="210"/>
      <c r="AT2491" s="210"/>
      <c r="AU2491" s="210"/>
    </row>
    <row r="2492" spans="1:47" s="209" customFormat="1" ht="16" x14ac:dyDescent="0.2">
      <c r="A2492" s="105"/>
      <c r="B2492" s="2147"/>
      <c r="C2492" s="78"/>
      <c r="D2492" s="1991"/>
      <c r="E2492" s="210" t="s">
        <v>105</v>
      </c>
      <c r="F2492" s="1591" t="s">
        <v>4575</v>
      </c>
      <c r="G2492" s="139">
        <v>57085010</v>
      </c>
      <c r="H2492" s="211" t="s">
        <v>6564</v>
      </c>
      <c r="I2492" s="2498"/>
      <c r="J2492" s="2498"/>
      <c r="K2492" s="2498"/>
      <c r="L2492" s="2498"/>
      <c r="M2492" s="2498"/>
      <c r="N2492" s="211"/>
      <c r="O2492" s="210">
        <v>1827</v>
      </c>
      <c r="P2492" s="215">
        <v>44658</v>
      </c>
      <c r="Q2492" s="210" t="s">
        <v>6563</v>
      </c>
      <c r="R2492" s="210" t="s">
        <v>6562</v>
      </c>
      <c r="S2492" s="210"/>
      <c r="U2492" s="325" t="s">
        <v>22</v>
      </c>
      <c r="V2492" s="297"/>
      <c r="W2492" s="139"/>
      <c r="X2492" s="260">
        <v>6</v>
      </c>
      <c r="Y2492" s="139"/>
      <c r="Z2492" s="297"/>
      <c r="AA2492" s="298">
        <v>5.0000000000000001E-3</v>
      </c>
      <c r="AB2492" s="298">
        <v>2200000</v>
      </c>
      <c r="AC2492" s="573" t="s">
        <v>6142</v>
      </c>
      <c r="AD2492" s="610"/>
      <c r="AE2492" s="610"/>
      <c r="AF2492" s="610"/>
      <c r="AG2492" s="2127" t="s">
        <v>5619</v>
      </c>
      <c r="AH2492" s="210"/>
      <c r="AI2492" s="1572" t="s">
        <v>3030</v>
      </c>
      <c r="AJ2492" s="2088" t="s">
        <v>6565</v>
      </c>
      <c r="AK2492" s="210"/>
      <c r="AL2492" s="210"/>
      <c r="AM2492" s="210"/>
      <c r="AN2492" s="210"/>
      <c r="AO2492" s="213"/>
      <c r="AP2492" s="210"/>
      <c r="AQ2492" s="214"/>
      <c r="AR2492" s="212"/>
      <c r="AS2492" s="210"/>
      <c r="AT2492" s="210"/>
      <c r="AU2492" s="210"/>
    </row>
    <row r="2494" spans="1:47" s="584" customFormat="1" ht="16" x14ac:dyDescent="0.2">
      <c r="A2494" s="144"/>
      <c r="B2494" s="2144"/>
      <c r="C2494" s="1693"/>
      <c r="D2494" s="1990"/>
      <c r="E2494" s="486" t="s">
        <v>105</v>
      </c>
      <c r="F2494" s="1589" t="s">
        <v>4575</v>
      </c>
      <c r="G2494" s="138">
        <v>57130928</v>
      </c>
      <c r="H2494" s="579" t="s">
        <v>6566</v>
      </c>
      <c r="I2494" s="2496"/>
      <c r="J2494" s="2496"/>
      <c r="K2494" s="2496"/>
      <c r="L2494" s="2496"/>
      <c r="M2494" s="2496"/>
      <c r="N2494" s="579"/>
      <c r="O2494" s="486">
        <v>1828</v>
      </c>
      <c r="P2494" s="1472">
        <v>44659</v>
      </c>
      <c r="Q2494" s="486" t="s">
        <v>6567</v>
      </c>
      <c r="R2494" s="486" t="s">
        <v>6494</v>
      </c>
      <c r="S2494" s="486"/>
      <c r="U2494" s="198" t="s">
        <v>22</v>
      </c>
      <c r="V2494" s="170"/>
      <c r="W2494" s="138"/>
      <c r="X2494" s="258">
        <v>6</v>
      </c>
      <c r="Y2494" s="138"/>
      <c r="Z2494" s="170"/>
      <c r="AA2494" s="485">
        <v>1E-3</v>
      </c>
      <c r="AB2494" s="485">
        <v>2200000</v>
      </c>
      <c r="AC2494" s="580" t="s">
        <v>6142</v>
      </c>
      <c r="AD2494" s="1484"/>
      <c r="AE2494" s="1484"/>
      <c r="AF2494" s="1484"/>
      <c r="AG2494" s="2129" t="s">
        <v>5619</v>
      </c>
      <c r="AH2494" s="486"/>
      <c r="AI2494" s="1473" t="s">
        <v>3030</v>
      </c>
      <c r="AJ2494" s="2142" t="s">
        <v>6568</v>
      </c>
      <c r="AK2494" s="486"/>
      <c r="AL2494" s="486"/>
      <c r="AM2494" s="486"/>
      <c r="AN2494" s="486"/>
      <c r="AO2494" s="1474"/>
      <c r="AP2494" s="486"/>
      <c r="AQ2494" s="1475"/>
      <c r="AR2494" s="1274"/>
      <c r="AS2494" s="486"/>
      <c r="AT2494" s="486"/>
      <c r="AU2494" s="486"/>
    </row>
    <row r="2495" spans="1:47" s="584" customFormat="1" ht="16" x14ac:dyDescent="0.2">
      <c r="A2495" s="144"/>
      <c r="B2495" s="2144"/>
      <c r="C2495" s="1693"/>
      <c r="D2495" s="1990"/>
      <c r="E2495" s="486" t="s">
        <v>105</v>
      </c>
      <c r="F2495" s="1589" t="s">
        <v>4575</v>
      </c>
      <c r="G2495" s="138">
        <v>57131059</v>
      </c>
      <c r="H2495" s="579" t="s">
        <v>6570</v>
      </c>
      <c r="I2495" s="2496"/>
      <c r="J2495" s="2496"/>
      <c r="K2495" s="2496"/>
      <c r="L2495" s="2496"/>
      <c r="M2495" s="2496"/>
      <c r="N2495" s="579"/>
      <c r="O2495" s="486">
        <v>1829</v>
      </c>
      <c r="P2495" s="1472">
        <v>44659</v>
      </c>
      <c r="Q2495" s="486" t="s">
        <v>6569</v>
      </c>
      <c r="R2495" s="486" t="s">
        <v>6567</v>
      </c>
      <c r="S2495" s="486"/>
      <c r="U2495" s="198" t="s">
        <v>1811</v>
      </c>
      <c r="V2495" s="170"/>
      <c r="W2495" s="138"/>
      <c r="X2495" s="258">
        <v>6</v>
      </c>
      <c r="Y2495" s="138"/>
      <c r="Z2495" s="170"/>
      <c r="AA2495" s="485">
        <v>1E-3</v>
      </c>
      <c r="AB2495" s="485">
        <v>2200000</v>
      </c>
      <c r="AC2495" s="580" t="s">
        <v>6142</v>
      </c>
      <c r="AD2495" s="1484"/>
      <c r="AE2495" s="1484"/>
      <c r="AF2495" s="1484"/>
      <c r="AG2495" s="2129" t="s">
        <v>5619</v>
      </c>
      <c r="AH2495" s="486"/>
      <c r="AI2495" s="1473" t="s">
        <v>3030</v>
      </c>
      <c r="AJ2495" s="2142" t="s">
        <v>6568</v>
      </c>
      <c r="AK2495" s="486"/>
      <c r="AL2495" s="486"/>
      <c r="AM2495" s="486"/>
      <c r="AN2495" s="486"/>
      <c r="AO2495" s="1474"/>
      <c r="AP2495" s="486"/>
      <c r="AQ2495" s="1475"/>
      <c r="AR2495" s="1274"/>
      <c r="AS2495" s="486"/>
      <c r="AT2495" s="486"/>
      <c r="AU2495" s="486"/>
    </row>
    <row r="2496" spans="1:47" s="584" customFormat="1" ht="16" x14ac:dyDescent="0.2">
      <c r="A2496" s="144"/>
      <c r="B2496" s="2144"/>
      <c r="C2496" s="1693"/>
      <c r="D2496" s="1990"/>
      <c r="E2496" s="486" t="s">
        <v>105</v>
      </c>
      <c r="F2496" s="1589" t="s">
        <v>4575</v>
      </c>
      <c r="G2496" s="138">
        <v>57132267</v>
      </c>
      <c r="H2496" s="579" t="s">
        <v>6572</v>
      </c>
      <c r="I2496" s="2496"/>
      <c r="J2496" s="2496"/>
      <c r="K2496" s="2496"/>
      <c r="L2496" s="2496"/>
      <c r="M2496" s="2496"/>
      <c r="N2496" s="579"/>
      <c r="O2496" s="486">
        <v>1830</v>
      </c>
      <c r="P2496" s="1472">
        <v>44659</v>
      </c>
      <c r="Q2496" s="486" t="s">
        <v>6571</v>
      </c>
      <c r="R2496" s="486" t="s">
        <v>6567</v>
      </c>
      <c r="S2496" s="486"/>
      <c r="U2496" s="138" t="s">
        <v>22</v>
      </c>
      <c r="V2496" s="170"/>
      <c r="W2496" s="138"/>
      <c r="X2496" s="258">
        <v>6</v>
      </c>
      <c r="Y2496" s="138"/>
      <c r="Z2496" s="170"/>
      <c r="AA2496" s="485">
        <v>1E-3</v>
      </c>
      <c r="AB2496" s="485">
        <v>2200000</v>
      </c>
      <c r="AC2496" s="580" t="s">
        <v>6142</v>
      </c>
      <c r="AD2496" s="1484"/>
      <c r="AE2496" s="1484"/>
      <c r="AF2496" s="1484"/>
      <c r="AG2496" s="2129" t="s">
        <v>5619</v>
      </c>
      <c r="AH2496" s="486"/>
      <c r="AI2496" s="1473" t="s">
        <v>3030</v>
      </c>
      <c r="AJ2496" s="2142" t="s">
        <v>6573</v>
      </c>
      <c r="AK2496" s="486"/>
      <c r="AL2496" s="486"/>
      <c r="AM2496" s="486"/>
      <c r="AN2496" s="486"/>
      <c r="AO2496" s="1474"/>
      <c r="AP2496" s="486"/>
      <c r="AQ2496" s="1475"/>
      <c r="AR2496" s="1274"/>
      <c r="AS2496" s="486"/>
      <c r="AT2496" s="486"/>
      <c r="AU2496" s="486"/>
    </row>
    <row r="2497" spans="1:47" s="584" customFormat="1" ht="16" x14ac:dyDescent="0.2">
      <c r="A2497" s="144"/>
      <c r="B2497" s="2144"/>
      <c r="C2497" s="1693"/>
      <c r="D2497" s="1990"/>
      <c r="E2497" s="486" t="s">
        <v>105</v>
      </c>
      <c r="F2497" s="1589" t="s">
        <v>4575</v>
      </c>
      <c r="G2497" s="138">
        <v>57132445</v>
      </c>
      <c r="H2497" s="579" t="s">
        <v>6575</v>
      </c>
      <c r="I2497" s="2496"/>
      <c r="J2497" s="2496"/>
      <c r="K2497" s="2496"/>
      <c r="L2497" s="2496"/>
      <c r="M2497" s="2496"/>
      <c r="N2497" s="579"/>
      <c r="O2497" s="486">
        <v>1831</v>
      </c>
      <c r="P2497" s="1472">
        <v>44659</v>
      </c>
      <c r="Q2497" s="486" t="s">
        <v>6574</v>
      </c>
      <c r="R2497" s="486" t="s">
        <v>6571</v>
      </c>
      <c r="S2497" s="486"/>
      <c r="U2497" s="138" t="s">
        <v>22</v>
      </c>
      <c r="V2497" s="170"/>
      <c r="W2497" s="138"/>
      <c r="X2497" s="258">
        <v>6</v>
      </c>
      <c r="Y2497" s="138"/>
      <c r="Z2497" s="170"/>
      <c r="AA2497" s="233">
        <v>5.0000000000000001E-3</v>
      </c>
      <c r="AB2497" s="485">
        <v>2200000</v>
      </c>
      <c r="AC2497" s="580" t="s">
        <v>6142</v>
      </c>
      <c r="AD2497" s="1484"/>
      <c r="AE2497" s="1484"/>
      <c r="AF2497" s="1484"/>
      <c r="AG2497" s="2129" t="s">
        <v>5619</v>
      </c>
      <c r="AH2497" s="486"/>
      <c r="AI2497" s="1473" t="s">
        <v>3030</v>
      </c>
      <c r="AJ2497" s="2142" t="s">
        <v>6576</v>
      </c>
      <c r="AK2497" s="486"/>
      <c r="AL2497" s="486"/>
      <c r="AM2497" s="486"/>
      <c r="AN2497" s="486"/>
      <c r="AO2497" s="1474"/>
      <c r="AP2497" s="486"/>
      <c r="AQ2497" s="1475"/>
      <c r="AR2497" s="1274"/>
      <c r="AS2497" s="486"/>
      <c r="AT2497" s="486"/>
      <c r="AU2497" s="486"/>
    </row>
    <row r="2498" spans="1:47" s="584" customFormat="1" ht="16" x14ac:dyDescent="0.2">
      <c r="A2498" s="144"/>
      <c r="B2498" s="2144"/>
      <c r="C2498" s="1693"/>
      <c r="D2498" s="1990"/>
      <c r="E2498" s="486" t="s">
        <v>105</v>
      </c>
      <c r="F2498" s="1589" t="s">
        <v>4575</v>
      </c>
      <c r="G2498" s="138">
        <v>57340261</v>
      </c>
      <c r="H2498" s="579" t="s">
        <v>6578</v>
      </c>
      <c r="I2498" s="2496"/>
      <c r="J2498" s="2496"/>
      <c r="K2498" s="2496"/>
      <c r="L2498" s="2496"/>
      <c r="M2498" s="2496"/>
      <c r="N2498" s="579"/>
      <c r="O2498" s="486">
        <v>1832</v>
      </c>
      <c r="P2498" s="1472">
        <v>44662</v>
      </c>
      <c r="Q2498" s="486" t="s">
        <v>6577</v>
      </c>
      <c r="R2498" s="486" t="s">
        <v>6563</v>
      </c>
      <c r="S2498" s="486"/>
      <c r="U2498" s="198" t="s">
        <v>22</v>
      </c>
      <c r="V2498" s="170"/>
      <c r="W2498" s="138"/>
      <c r="X2498" s="258">
        <v>6</v>
      </c>
      <c r="Y2498" s="138"/>
      <c r="Z2498" s="170"/>
      <c r="AA2498" s="485">
        <v>1E-3</v>
      </c>
      <c r="AB2498" s="485">
        <v>2200000</v>
      </c>
      <c r="AC2498" s="580" t="s">
        <v>6142</v>
      </c>
      <c r="AD2498" s="1484"/>
      <c r="AE2498" s="1484"/>
      <c r="AF2498" s="1484"/>
      <c r="AG2498" s="2129" t="s">
        <v>5619</v>
      </c>
      <c r="AH2498" s="486"/>
      <c r="AI2498" s="1473" t="s">
        <v>3030</v>
      </c>
      <c r="AJ2498" s="2142" t="s">
        <v>6579</v>
      </c>
      <c r="AK2498" s="486"/>
      <c r="AL2498" s="486"/>
      <c r="AM2498" s="486"/>
      <c r="AN2498" s="486"/>
      <c r="AO2498" s="1474"/>
      <c r="AP2498" s="486"/>
      <c r="AQ2498" s="1475"/>
      <c r="AR2498" s="1274"/>
      <c r="AS2498" s="486"/>
      <c r="AT2498" s="486"/>
      <c r="AU2498" s="486"/>
    </row>
    <row r="2500" spans="1:47" s="209" customFormat="1" ht="17" thickBot="1" x14ac:dyDescent="0.25">
      <c r="A2500" s="105"/>
      <c r="B2500" s="1967" t="s">
        <v>6586</v>
      </c>
      <c r="C2500" s="1918"/>
      <c r="D2500" s="1994"/>
      <c r="E2500" s="210" t="s">
        <v>328</v>
      </c>
      <c r="F2500" s="1591" t="s">
        <v>4575</v>
      </c>
      <c r="G2500" s="166">
        <v>57426035</v>
      </c>
      <c r="H2500" s="211" t="s">
        <v>6581</v>
      </c>
      <c r="I2500" s="211">
        <f>I2499+1</f>
        <v>1</v>
      </c>
      <c r="J2500" s="211"/>
      <c r="K2500" s="211"/>
      <c r="L2500" s="211"/>
      <c r="M2500" s="211"/>
      <c r="N2500" s="211"/>
      <c r="O2500" s="210">
        <v>1833</v>
      </c>
      <c r="P2500" s="215">
        <v>44663</v>
      </c>
      <c r="Q2500" s="210" t="s">
        <v>6580</v>
      </c>
      <c r="R2500" s="210" t="s">
        <v>6582</v>
      </c>
      <c r="S2500" s="210"/>
      <c r="U2500" s="1919" t="s">
        <v>1785</v>
      </c>
      <c r="V2500" s="297"/>
      <c r="W2500" s="139"/>
      <c r="X2500" s="324">
        <v>10000</v>
      </c>
      <c r="Y2500" s="139"/>
      <c r="Z2500" s="297"/>
      <c r="AA2500" s="326">
        <v>1E-3</v>
      </c>
      <c r="AB2500" s="210"/>
      <c r="AC2500" s="573"/>
      <c r="AD2500" s="610"/>
      <c r="AE2500" s="610"/>
      <c r="AF2500" s="610"/>
      <c r="AG2500" s="1741"/>
      <c r="AH2500" s="210">
        <f t="shared" ref="AH2500:AH2508" si="18">AH2499+1</f>
        <v>1</v>
      </c>
      <c r="AI2500" s="1811" t="s">
        <v>3030</v>
      </c>
      <c r="AJ2500" s="1918" t="s">
        <v>6583</v>
      </c>
      <c r="AK2500" s="210"/>
      <c r="AL2500" s="210"/>
      <c r="AM2500" s="210"/>
      <c r="AN2500" s="210"/>
      <c r="AO2500" s="213"/>
      <c r="AP2500" s="210"/>
      <c r="AQ2500" s="214"/>
      <c r="AR2500" s="212"/>
      <c r="AS2500" s="210"/>
      <c r="AT2500" s="210"/>
      <c r="AU2500" s="210"/>
    </row>
    <row r="2501" spans="1:47" s="83" customFormat="1" ht="18" thickTop="1" thickBot="1" x14ac:dyDescent="0.25">
      <c r="A2501" s="104"/>
      <c r="B2501" s="2175"/>
      <c r="C2501" s="2176"/>
      <c r="D2501" s="1991"/>
      <c r="E2501" s="139" t="s">
        <v>328</v>
      </c>
      <c r="F2501" s="1591" t="s">
        <v>4575</v>
      </c>
      <c r="G2501" s="166">
        <v>57437288</v>
      </c>
      <c r="H2501" s="166" t="s">
        <v>6585</v>
      </c>
      <c r="I2501" s="166"/>
      <c r="J2501" s="166"/>
      <c r="K2501" s="166"/>
      <c r="L2501" s="166"/>
      <c r="M2501" s="166"/>
      <c r="N2501" s="166"/>
      <c r="O2501" s="139">
        <v>1834</v>
      </c>
      <c r="P2501" s="296">
        <v>44663</v>
      </c>
      <c r="Q2501" s="139" t="s">
        <v>6584</v>
      </c>
      <c r="R2501" s="139" t="s">
        <v>6580</v>
      </c>
      <c r="S2501" s="139"/>
      <c r="U2501" s="736" t="s">
        <v>1785</v>
      </c>
      <c r="V2501" s="297"/>
      <c r="W2501" s="139"/>
      <c r="X2501" s="260">
        <v>10000</v>
      </c>
      <c r="Y2501" s="139"/>
      <c r="Z2501" s="297"/>
      <c r="AA2501" s="298">
        <v>1E-3</v>
      </c>
      <c r="AB2501" s="139"/>
      <c r="AC2501" s="862"/>
      <c r="AD2501" s="577"/>
      <c r="AE2501" s="577"/>
      <c r="AF2501" s="577"/>
      <c r="AG2501" s="1639"/>
      <c r="AH2501" s="139">
        <f t="shared" si="18"/>
        <v>2</v>
      </c>
      <c r="AI2501" s="1482" t="s">
        <v>3030</v>
      </c>
      <c r="AJ2501" s="2176" t="s">
        <v>6587</v>
      </c>
      <c r="AK2501" s="139"/>
      <c r="AL2501" s="139"/>
      <c r="AM2501" s="139"/>
      <c r="AN2501" s="139"/>
      <c r="AO2501" s="299"/>
      <c r="AP2501" s="139"/>
      <c r="AQ2501" s="300"/>
      <c r="AR2501" s="297"/>
      <c r="AS2501" s="139"/>
      <c r="AT2501" s="139"/>
      <c r="AU2501" s="139"/>
    </row>
    <row r="2502" spans="1:47" s="83" customFormat="1" ht="18" thickTop="1" thickBot="1" x14ac:dyDescent="0.25">
      <c r="A2502" s="104"/>
      <c r="B2502" s="2175"/>
      <c r="C2502" s="2086" t="s">
        <v>5490</v>
      </c>
      <c r="D2502" s="1991"/>
      <c r="E2502" s="139" t="s">
        <v>105</v>
      </c>
      <c r="F2502" s="1924" t="s">
        <v>4343</v>
      </c>
      <c r="G2502" s="166">
        <v>57487827</v>
      </c>
      <c r="H2502" s="166" t="s">
        <v>6589</v>
      </c>
      <c r="I2502" s="166"/>
      <c r="J2502" s="166"/>
      <c r="K2502" s="166"/>
      <c r="L2502" s="166"/>
      <c r="M2502" s="166"/>
      <c r="N2502" s="166"/>
      <c r="O2502" s="139">
        <v>1835</v>
      </c>
      <c r="P2502" s="296">
        <v>44664</v>
      </c>
      <c r="Q2502" s="139" t="s">
        <v>6588</v>
      </c>
      <c r="R2502" s="139" t="s">
        <v>6584</v>
      </c>
      <c r="S2502" s="139"/>
      <c r="U2502" s="736" t="s">
        <v>1785</v>
      </c>
      <c r="V2502" s="297"/>
      <c r="W2502" s="139"/>
      <c r="X2502" s="260">
        <v>10000</v>
      </c>
      <c r="Y2502" s="139"/>
      <c r="Z2502" s="297"/>
      <c r="AA2502" s="326">
        <v>0.01</v>
      </c>
      <c r="AB2502" s="139"/>
      <c r="AC2502" s="862"/>
      <c r="AD2502" s="577"/>
      <c r="AE2502" s="577"/>
      <c r="AF2502" s="577"/>
      <c r="AG2502" s="1639"/>
      <c r="AH2502" s="139">
        <f t="shared" si="18"/>
        <v>3</v>
      </c>
      <c r="AI2502" s="1482" t="s">
        <v>3030</v>
      </c>
      <c r="AJ2502" s="2176" t="s">
        <v>6590</v>
      </c>
      <c r="AK2502" s="139"/>
      <c r="AL2502" s="139"/>
      <c r="AM2502" s="139"/>
      <c r="AN2502" s="139"/>
      <c r="AO2502" s="299"/>
      <c r="AP2502" s="139"/>
      <c r="AQ2502" s="300"/>
      <c r="AR2502" s="297"/>
      <c r="AS2502" s="139"/>
      <c r="AT2502" s="139"/>
      <c r="AU2502" s="139"/>
    </row>
    <row r="2503" spans="1:47" s="83" customFormat="1" ht="18" thickTop="1" thickBot="1" x14ac:dyDescent="0.25">
      <c r="A2503" s="104"/>
      <c r="B2503" s="2175"/>
      <c r="C2503" s="2177" t="s">
        <v>6591</v>
      </c>
      <c r="D2503" s="1991"/>
      <c r="E2503" s="139" t="s">
        <v>105</v>
      </c>
      <c r="F2503" s="1924" t="s">
        <v>5728</v>
      </c>
      <c r="G2503" s="166"/>
      <c r="H2503" s="166" t="s">
        <v>6589</v>
      </c>
      <c r="I2503" s="166"/>
      <c r="J2503" s="166"/>
      <c r="K2503" s="166"/>
      <c r="L2503" s="166"/>
      <c r="M2503" s="166"/>
      <c r="N2503" s="166"/>
      <c r="O2503" s="139">
        <v>1835</v>
      </c>
      <c r="P2503" s="296">
        <v>44664</v>
      </c>
      <c r="Q2503" s="139" t="s">
        <v>6588</v>
      </c>
      <c r="R2503" s="139" t="s">
        <v>6584</v>
      </c>
      <c r="S2503" s="139"/>
      <c r="U2503" s="736" t="s">
        <v>1785</v>
      </c>
      <c r="V2503" s="297"/>
      <c r="W2503" s="139"/>
      <c r="X2503" s="260">
        <v>10000</v>
      </c>
      <c r="Y2503" s="139"/>
      <c r="Z2503" s="297"/>
      <c r="AA2503" s="326">
        <v>0.01</v>
      </c>
      <c r="AB2503" s="139"/>
      <c r="AC2503" s="862"/>
      <c r="AD2503" s="577"/>
      <c r="AE2503" s="577"/>
      <c r="AF2503" s="577"/>
      <c r="AG2503" s="1639"/>
      <c r="AH2503" s="139">
        <f t="shared" si="18"/>
        <v>4</v>
      </c>
      <c r="AI2503" s="1482" t="s">
        <v>3030</v>
      </c>
      <c r="AJ2503" s="2176" t="s">
        <v>6590</v>
      </c>
      <c r="AK2503" s="139"/>
      <c r="AL2503" s="139"/>
      <c r="AM2503" s="139"/>
      <c r="AN2503" s="139"/>
      <c r="AO2503" s="299"/>
      <c r="AP2503" s="139"/>
      <c r="AQ2503" s="300"/>
      <c r="AR2503" s="297"/>
      <c r="AS2503" s="139"/>
      <c r="AT2503" s="139"/>
      <c r="AU2503" s="139"/>
    </row>
    <row r="2504" spans="1:47" s="83" customFormat="1" ht="18" thickTop="1" thickBot="1" x14ac:dyDescent="0.25">
      <c r="A2504" s="104"/>
      <c r="B2504" s="2175"/>
      <c r="C2504" s="2086" t="s">
        <v>6591</v>
      </c>
      <c r="D2504" s="1991"/>
      <c r="E2504" s="139" t="s">
        <v>105</v>
      </c>
      <c r="F2504" s="1924" t="s">
        <v>4380</v>
      </c>
      <c r="G2504" s="166">
        <v>57488848</v>
      </c>
      <c r="H2504" s="166" t="s">
        <v>6589</v>
      </c>
      <c r="I2504" s="166"/>
      <c r="J2504" s="166"/>
      <c r="K2504" s="166"/>
      <c r="L2504" s="166"/>
      <c r="M2504" s="166"/>
      <c r="N2504" s="166"/>
      <c r="O2504" s="139">
        <v>1835</v>
      </c>
      <c r="P2504" s="296">
        <v>44664</v>
      </c>
      <c r="Q2504" s="139" t="s">
        <v>6588</v>
      </c>
      <c r="R2504" s="139" t="s">
        <v>6584</v>
      </c>
      <c r="S2504" s="139"/>
      <c r="U2504" s="736" t="s">
        <v>1785</v>
      </c>
      <c r="V2504" s="297"/>
      <c r="W2504" s="139"/>
      <c r="X2504" s="260">
        <v>10000</v>
      </c>
      <c r="Y2504" s="139"/>
      <c r="Z2504" s="297"/>
      <c r="AA2504" s="326">
        <v>0.01</v>
      </c>
      <c r="AB2504" s="139"/>
      <c r="AC2504" s="862"/>
      <c r="AD2504" s="577"/>
      <c r="AE2504" s="577"/>
      <c r="AF2504" s="577"/>
      <c r="AG2504" s="1639"/>
      <c r="AH2504" s="139">
        <f t="shared" si="18"/>
        <v>5</v>
      </c>
      <c r="AI2504" s="1482" t="s">
        <v>3030</v>
      </c>
      <c r="AJ2504" s="2176" t="s">
        <v>6590</v>
      </c>
      <c r="AK2504" s="139"/>
      <c r="AL2504" s="139"/>
      <c r="AM2504" s="139"/>
      <c r="AN2504" s="139"/>
      <c r="AO2504" s="299"/>
      <c r="AP2504" s="139"/>
      <c r="AQ2504" s="300"/>
      <c r="AR2504" s="297"/>
      <c r="AS2504" s="139"/>
      <c r="AT2504" s="139"/>
      <c r="AU2504" s="139"/>
    </row>
    <row r="2505" spans="1:47" s="83" customFormat="1" ht="18" thickTop="1" thickBot="1" x14ac:dyDescent="0.25">
      <c r="A2505" s="104"/>
      <c r="B2505" s="2175" t="s">
        <v>6593</v>
      </c>
      <c r="C2505" s="2086"/>
      <c r="D2505" s="1991"/>
      <c r="E2505" s="139" t="s">
        <v>328</v>
      </c>
      <c r="F2505" s="1924" t="s">
        <v>4380</v>
      </c>
      <c r="G2505" s="166">
        <v>57489117</v>
      </c>
      <c r="H2505" s="166" t="s">
        <v>6592</v>
      </c>
      <c r="I2505" s="166"/>
      <c r="J2505" s="166"/>
      <c r="K2505" s="166"/>
      <c r="L2505" s="166"/>
      <c r="M2505" s="166"/>
      <c r="N2505" s="166"/>
      <c r="O2505" s="139">
        <v>1835</v>
      </c>
      <c r="P2505" s="296">
        <v>44664</v>
      </c>
      <c r="Q2505" s="139" t="s">
        <v>6588</v>
      </c>
      <c r="R2505" s="139" t="s">
        <v>6584</v>
      </c>
      <c r="S2505" s="139"/>
      <c r="U2505" s="736" t="s">
        <v>1785</v>
      </c>
      <c r="V2505" s="297"/>
      <c r="W2505" s="139"/>
      <c r="X2505" s="260">
        <v>10000</v>
      </c>
      <c r="Y2505" s="139"/>
      <c r="Z2505" s="297"/>
      <c r="AA2505" s="326">
        <v>0.01</v>
      </c>
      <c r="AB2505" s="139"/>
      <c r="AC2505" s="862"/>
      <c r="AD2505" s="577"/>
      <c r="AE2505" s="577"/>
      <c r="AF2505" s="577"/>
      <c r="AG2505" s="1639"/>
      <c r="AH2505" s="139">
        <f t="shared" si="18"/>
        <v>6</v>
      </c>
      <c r="AI2505" s="1482" t="s">
        <v>3030</v>
      </c>
      <c r="AJ2505" s="2176" t="s">
        <v>6590</v>
      </c>
      <c r="AK2505" s="139"/>
      <c r="AL2505" s="139"/>
      <c r="AM2505" s="139"/>
      <c r="AN2505" s="139"/>
      <c r="AO2505" s="299"/>
      <c r="AP2505" s="139"/>
      <c r="AQ2505" s="300"/>
      <c r="AR2505" s="297"/>
      <c r="AS2505" s="139"/>
      <c r="AT2505" s="139"/>
      <c r="AU2505" s="139"/>
    </row>
    <row r="2506" spans="1:47" s="83" customFormat="1" ht="18" thickTop="1" thickBot="1" x14ac:dyDescent="0.25">
      <c r="A2506" s="104"/>
      <c r="B2506" s="2175"/>
      <c r="C2506" s="2086" t="s">
        <v>6598</v>
      </c>
      <c r="D2506" s="1991"/>
      <c r="E2506" s="139" t="s">
        <v>105</v>
      </c>
      <c r="F2506" s="1924" t="s">
        <v>4380</v>
      </c>
      <c r="G2506" s="166">
        <v>57491919</v>
      </c>
      <c r="H2506" s="166" t="s">
        <v>6595</v>
      </c>
      <c r="I2506" s="166"/>
      <c r="J2506" s="166"/>
      <c r="K2506" s="166"/>
      <c r="L2506" s="166"/>
      <c r="M2506" s="166"/>
      <c r="N2506" s="166"/>
      <c r="O2506" s="139">
        <v>1836</v>
      </c>
      <c r="P2506" s="296">
        <v>44664</v>
      </c>
      <c r="Q2506" s="139" t="s">
        <v>6594</v>
      </c>
      <c r="R2506" s="139" t="s">
        <v>6588</v>
      </c>
      <c r="S2506" s="139"/>
      <c r="U2506" s="736" t="s">
        <v>1785</v>
      </c>
      <c r="V2506" s="297"/>
      <c r="W2506" s="139"/>
      <c r="X2506" s="260">
        <v>10000</v>
      </c>
      <c r="Y2506" s="139"/>
      <c r="Z2506" s="297"/>
      <c r="AA2506" s="326">
        <v>5.0000000000000001E-3</v>
      </c>
      <c r="AB2506" s="139"/>
      <c r="AC2506" s="862"/>
      <c r="AD2506" s="577"/>
      <c r="AE2506" s="577"/>
      <c r="AF2506" s="577"/>
      <c r="AG2506" s="1639"/>
      <c r="AH2506" s="139">
        <f t="shared" si="18"/>
        <v>7</v>
      </c>
      <c r="AI2506" s="1482" t="s">
        <v>3030</v>
      </c>
      <c r="AJ2506" s="2176" t="s">
        <v>6596</v>
      </c>
      <c r="AK2506" s="139"/>
      <c r="AL2506" s="139"/>
      <c r="AM2506" s="139"/>
      <c r="AN2506" s="139"/>
      <c r="AO2506" s="299"/>
      <c r="AP2506" s="139"/>
      <c r="AQ2506" s="300"/>
      <c r="AR2506" s="297"/>
      <c r="AS2506" s="139"/>
      <c r="AT2506" s="139"/>
      <c r="AU2506" s="139"/>
    </row>
    <row r="2507" spans="1:47" s="83" customFormat="1" ht="18" thickTop="1" thickBot="1" x14ac:dyDescent="0.25">
      <c r="A2507" s="104"/>
      <c r="B2507" s="2189"/>
      <c r="C2507" s="2086"/>
      <c r="D2507" s="1991"/>
      <c r="E2507" s="139" t="s">
        <v>105</v>
      </c>
      <c r="F2507" s="1924" t="s">
        <v>4380</v>
      </c>
      <c r="G2507" s="166">
        <v>57493025</v>
      </c>
      <c r="H2507" s="166" t="s">
        <v>6600</v>
      </c>
      <c r="I2507" s="166"/>
      <c r="J2507" s="166"/>
      <c r="K2507" s="166"/>
      <c r="L2507" s="166"/>
      <c r="M2507" s="166"/>
      <c r="N2507" s="166"/>
      <c r="O2507" s="139">
        <v>1837</v>
      </c>
      <c r="P2507" s="296">
        <v>44664</v>
      </c>
      <c r="Q2507" s="139" t="s">
        <v>6597</v>
      </c>
      <c r="R2507" s="139" t="s">
        <v>6594</v>
      </c>
      <c r="S2507" s="139"/>
      <c r="U2507" s="736" t="s">
        <v>1785</v>
      </c>
      <c r="V2507" s="297"/>
      <c r="W2507" s="139"/>
      <c r="X2507" s="260">
        <v>6500</v>
      </c>
      <c r="Y2507" s="139"/>
      <c r="Z2507" s="297"/>
      <c r="AA2507" s="298">
        <v>5.0000000000000001E-3</v>
      </c>
      <c r="AB2507" s="139"/>
      <c r="AC2507" s="862"/>
      <c r="AD2507" s="577"/>
      <c r="AE2507" s="577"/>
      <c r="AF2507" s="577"/>
      <c r="AG2507" s="1639"/>
      <c r="AH2507" s="139">
        <f t="shared" si="18"/>
        <v>8</v>
      </c>
      <c r="AI2507" s="1482" t="s">
        <v>3030</v>
      </c>
      <c r="AJ2507" s="2176" t="s">
        <v>6599</v>
      </c>
      <c r="AK2507" s="139"/>
      <c r="AL2507" s="139"/>
      <c r="AM2507" s="139"/>
      <c r="AN2507" s="139"/>
      <c r="AO2507" s="299"/>
      <c r="AP2507" s="139"/>
      <c r="AQ2507" s="300"/>
      <c r="AR2507" s="297"/>
      <c r="AS2507" s="139"/>
      <c r="AT2507" s="139"/>
      <c r="AU2507" s="139"/>
    </row>
    <row r="2508" spans="1:47" s="83" customFormat="1" ht="18" thickTop="1" thickBot="1" x14ac:dyDescent="0.25">
      <c r="A2508" s="104"/>
      <c r="B2508" s="2189"/>
      <c r="C2508" s="2086" t="s">
        <v>5490</v>
      </c>
      <c r="D2508" s="1991"/>
      <c r="E2508" s="139" t="s">
        <v>105</v>
      </c>
      <c r="F2508" s="1924" t="s">
        <v>4380</v>
      </c>
      <c r="G2508" s="166">
        <v>57506560</v>
      </c>
      <c r="H2508" s="166" t="s">
        <v>6602</v>
      </c>
      <c r="I2508" s="166"/>
      <c r="J2508" s="166"/>
      <c r="K2508" s="166"/>
      <c r="L2508" s="166"/>
      <c r="M2508" s="166"/>
      <c r="N2508" s="166"/>
      <c r="O2508" s="139">
        <v>1838</v>
      </c>
      <c r="P2508" s="296">
        <v>44664</v>
      </c>
      <c r="Q2508" s="139" t="s">
        <v>6601</v>
      </c>
      <c r="R2508" s="139" t="s">
        <v>6597</v>
      </c>
      <c r="S2508" s="139"/>
      <c r="U2508" s="736" t="s">
        <v>1785</v>
      </c>
      <c r="V2508" s="297"/>
      <c r="W2508" s="139"/>
      <c r="X2508" s="324">
        <v>50000</v>
      </c>
      <c r="Y2508" s="139"/>
      <c r="Z2508" s="297"/>
      <c r="AA2508" s="326">
        <v>5.0000000000000001E-4</v>
      </c>
      <c r="AB2508" s="139"/>
      <c r="AC2508" s="862"/>
      <c r="AD2508" s="577"/>
      <c r="AE2508" s="577"/>
      <c r="AF2508" s="577"/>
      <c r="AG2508" s="1639"/>
      <c r="AH2508" s="139">
        <f t="shared" si="18"/>
        <v>9</v>
      </c>
      <c r="AI2508" s="1482" t="s">
        <v>3030</v>
      </c>
      <c r="AJ2508" s="2176" t="s">
        <v>6603</v>
      </c>
      <c r="AK2508" s="139"/>
      <c r="AL2508" s="139"/>
      <c r="AM2508" s="139"/>
      <c r="AN2508" s="139"/>
      <c r="AO2508" s="299"/>
      <c r="AP2508" s="139"/>
      <c r="AQ2508" s="300"/>
      <c r="AR2508" s="297"/>
      <c r="AS2508" s="139"/>
      <c r="AT2508" s="139"/>
      <c r="AU2508" s="139"/>
    </row>
    <row r="2509" spans="1:47" ht="17" thickTop="1" thickBot="1" x14ac:dyDescent="0.25">
      <c r="B2509" s="1954"/>
      <c r="C2509" s="2178"/>
      <c r="F2509" s="2179"/>
      <c r="G2509" s="11"/>
      <c r="P2509" s="66"/>
      <c r="R2509" s="1"/>
      <c r="U2509" s="630"/>
      <c r="X2509" s="319"/>
      <c r="AA2509" s="1840"/>
      <c r="AD2509" s="600"/>
      <c r="AE2509" s="600"/>
      <c r="AF2509" s="600"/>
      <c r="AG2509" s="1640"/>
      <c r="AH2509" s="1"/>
      <c r="AI2509" s="1468"/>
      <c r="AJ2509" s="2180"/>
    </row>
    <row r="2510" spans="1:47" s="83" customFormat="1" ht="18" thickTop="1" thickBot="1" x14ac:dyDescent="0.25">
      <c r="A2510" s="104"/>
      <c r="B2510" s="2189"/>
      <c r="C2510" s="2086" t="s">
        <v>5490</v>
      </c>
      <c r="D2510" s="1991"/>
      <c r="E2510" s="139" t="s">
        <v>105</v>
      </c>
      <c r="F2510" s="1924" t="s">
        <v>4298</v>
      </c>
      <c r="G2510" s="166">
        <v>57507255</v>
      </c>
      <c r="H2510" s="166" t="s">
        <v>6605</v>
      </c>
      <c r="I2510" s="166"/>
      <c r="J2510" s="166"/>
      <c r="K2510" s="166"/>
      <c r="L2510" s="166"/>
      <c r="M2510" s="166"/>
      <c r="N2510" s="166"/>
      <c r="O2510" s="139">
        <v>1839</v>
      </c>
      <c r="P2510" s="296">
        <v>44664</v>
      </c>
      <c r="Q2510" s="139" t="s">
        <v>6604</v>
      </c>
      <c r="R2510" s="139" t="s">
        <v>6601</v>
      </c>
      <c r="S2510" s="139"/>
      <c r="U2510" s="736" t="s">
        <v>1785</v>
      </c>
      <c r="V2510" s="297"/>
      <c r="W2510" s="139"/>
      <c r="X2510" s="324">
        <v>25000</v>
      </c>
      <c r="Y2510" s="139"/>
      <c r="Z2510" s="297"/>
      <c r="AA2510" s="1278">
        <v>5.0000000000000001E-4</v>
      </c>
      <c r="AB2510" s="139"/>
      <c r="AC2510" s="862"/>
      <c r="AD2510" s="577"/>
      <c r="AE2510" s="577"/>
      <c r="AF2510" s="577"/>
      <c r="AG2510" s="1639"/>
      <c r="AH2510" s="139">
        <f>AH2508+1</f>
        <v>10</v>
      </c>
      <c r="AI2510" s="1482" t="s">
        <v>3030</v>
      </c>
      <c r="AJ2510" s="2176"/>
      <c r="AK2510" s="139"/>
      <c r="AL2510" s="139"/>
      <c r="AM2510" s="139"/>
      <c r="AN2510" s="139"/>
      <c r="AO2510" s="299"/>
      <c r="AP2510" s="139"/>
      <c r="AQ2510" s="300"/>
      <c r="AR2510" s="297"/>
      <c r="AS2510" s="139"/>
      <c r="AT2510" s="139"/>
      <c r="AU2510" s="139"/>
    </row>
    <row r="2511" spans="1:47" ht="17" thickTop="1" thickBot="1" x14ac:dyDescent="0.25">
      <c r="B2511" s="1954"/>
      <c r="C2511" s="2178"/>
      <c r="F2511" s="2179"/>
      <c r="G2511" s="11"/>
      <c r="P2511" s="66"/>
      <c r="R2511" s="1"/>
      <c r="U2511" s="630"/>
      <c r="X2511" s="319"/>
      <c r="AA2511" s="2181"/>
      <c r="AD2511" s="600"/>
      <c r="AE2511" s="600"/>
      <c r="AF2511" s="600"/>
      <c r="AG2511" s="1640"/>
      <c r="AH2511" s="1"/>
      <c r="AI2511" s="1468"/>
      <c r="AJ2511" s="2180"/>
    </row>
    <row r="2512" spans="1:47" s="83" customFormat="1" ht="18" thickTop="1" thickBot="1" x14ac:dyDescent="0.25">
      <c r="A2512" s="104"/>
      <c r="B2512" s="2189"/>
      <c r="C2512" s="2190" t="s">
        <v>6613</v>
      </c>
      <c r="D2512" s="1991"/>
      <c r="E2512" s="139" t="s">
        <v>105</v>
      </c>
      <c r="F2512" s="1924" t="s">
        <v>4298</v>
      </c>
      <c r="G2512" s="166">
        <v>57507345</v>
      </c>
      <c r="H2512" s="166" t="s">
        <v>6606</v>
      </c>
      <c r="I2512" s="166"/>
      <c r="J2512" s="166"/>
      <c r="K2512" s="166"/>
      <c r="L2512" s="166"/>
      <c r="M2512" s="166"/>
      <c r="N2512" s="166"/>
      <c r="O2512" s="139">
        <v>1840</v>
      </c>
      <c r="P2512" s="296">
        <v>44664</v>
      </c>
      <c r="Q2512" s="139" t="s">
        <v>6607</v>
      </c>
      <c r="R2512" s="139" t="s">
        <v>6604</v>
      </c>
      <c r="S2512" s="139"/>
      <c r="U2512" s="736" t="s">
        <v>1785</v>
      </c>
      <c r="V2512" s="297"/>
      <c r="W2512" s="139"/>
      <c r="X2512" s="324">
        <v>10000</v>
      </c>
      <c r="Y2512" s="139"/>
      <c r="Z2512" s="297"/>
      <c r="AA2512" s="1278">
        <v>5.0000000000000001E-4</v>
      </c>
      <c r="AB2512" s="139"/>
      <c r="AC2512" s="862"/>
      <c r="AD2512" s="577"/>
      <c r="AE2512" s="577"/>
      <c r="AF2512" s="577"/>
      <c r="AG2512" s="1639"/>
      <c r="AH2512" s="139"/>
      <c r="AI2512" s="1482" t="s">
        <v>3030</v>
      </c>
      <c r="AJ2512" s="2176"/>
      <c r="AK2512" s="139"/>
      <c r="AL2512" s="139"/>
      <c r="AM2512" s="139"/>
      <c r="AN2512" s="139"/>
      <c r="AO2512" s="299"/>
      <c r="AP2512" s="139"/>
      <c r="AQ2512" s="300"/>
      <c r="AR2512" s="297"/>
      <c r="AS2512" s="139"/>
      <c r="AT2512" s="139"/>
      <c r="AU2512" s="139"/>
    </row>
    <row r="2513" spans="1:47" s="83" customFormat="1" ht="18" thickTop="1" thickBot="1" x14ac:dyDescent="0.25">
      <c r="A2513" s="104"/>
      <c r="B2513" s="2189"/>
      <c r="C2513" s="2191"/>
      <c r="D2513" s="1991"/>
      <c r="E2513" s="139" t="s">
        <v>105</v>
      </c>
      <c r="F2513" s="1593" t="s">
        <v>4298</v>
      </c>
      <c r="G2513" s="166">
        <v>57507778</v>
      </c>
      <c r="H2513" s="166" t="s">
        <v>6609</v>
      </c>
      <c r="I2513" s="166"/>
      <c r="J2513" s="166"/>
      <c r="K2513" s="166"/>
      <c r="L2513" s="166"/>
      <c r="M2513" s="166"/>
      <c r="N2513" s="166"/>
      <c r="O2513" s="139">
        <v>1841</v>
      </c>
      <c r="P2513" s="296">
        <v>44664</v>
      </c>
      <c r="Q2513" s="139" t="s">
        <v>6608</v>
      </c>
      <c r="R2513" s="139" t="s">
        <v>6607</v>
      </c>
      <c r="S2513" s="139"/>
      <c r="U2513" s="736" t="s">
        <v>1785</v>
      </c>
      <c r="V2513" s="297"/>
      <c r="W2513" s="139"/>
      <c r="X2513" s="321">
        <v>10000</v>
      </c>
      <c r="Y2513" s="139"/>
      <c r="Z2513" s="297"/>
      <c r="AA2513" s="1278">
        <v>5.0000000000000001E-4</v>
      </c>
      <c r="AB2513" s="139"/>
      <c r="AC2513" s="862"/>
      <c r="AD2513" s="577"/>
      <c r="AE2513" s="577"/>
      <c r="AF2513" s="577"/>
      <c r="AG2513" s="1639"/>
      <c r="AH2513" s="139"/>
      <c r="AI2513" s="1482" t="s">
        <v>3030</v>
      </c>
      <c r="AJ2513" s="2176" t="s">
        <v>6611</v>
      </c>
      <c r="AK2513" s="139"/>
      <c r="AL2513" s="139"/>
      <c r="AM2513" s="139"/>
      <c r="AN2513" s="139"/>
      <c r="AO2513" s="299"/>
      <c r="AP2513" s="139"/>
      <c r="AQ2513" s="300"/>
      <c r="AR2513" s="297"/>
      <c r="AS2513" s="139"/>
      <c r="AT2513" s="139"/>
      <c r="AU2513" s="139"/>
    </row>
    <row r="2514" spans="1:47" s="83" customFormat="1" ht="18" thickTop="1" thickBot="1" x14ac:dyDescent="0.25">
      <c r="A2514" s="104"/>
      <c r="B2514" s="2189"/>
      <c r="C2514" s="2191"/>
      <c r="D2514" s="1991"/>
      <c r="E2514" s="139" t="s">
        <v>105</v>
      </c>
      <c r="F2514" s="1593" t="s">
        <v>4298</v>
      </c>
      <c r="G2514" s="166">
        <v>57507781</v>
      </c>
      <c r="H2514" s="166" t="s">
        <v>6610</v>
      </c>
      <c r="I2514" s="166"/>
      <c r="J2514" s="166"/>
      <c r="K2514" s="166"/>
      <c r="L2514" s="166"/>
      <c r="M2514" s="166"/>
      <c r="N2514" s="166"/>
      <c r="O2514" s="139">
        <v>1842</v>
      </c>
      <c r="P2514" s="296">
        <v>44664</v>
      </c>
      <c r="Q2514" s="139" t="s">
        <v>6612</v>
      </c>
      <c r="R2514" s="139" t="s">
        <v>6607</v>
      </c>
      <c r="S2514" s="139"/>
      <c r="U2514" s="736" t="s">
        <v>1785</v>
      </c>
      <c r="V2514" s="297"/>
      <c r="W2514" s="139"/>
      <c r="X2514" s="321">
        <v>10000</v>
      </c>
      <c r="Y2514" s="139"/>
      <c r="Z2514" s="297"/>
      <c r="AA2514" s="1278">
        <v>5.0000000000000001E-4</v>
      </c>
      <c r="AB2514" s="139"/>
      <c r="AC2514" s="862"/>
      <c r="AD2514" s="577"/>
      <c r="AE2514" s="577"/>
      <c r="AF2514" s="577"/>
      <c r="AG2514" s="1639"/>
      <c r="AH2514" s="139"/>
      <c r="AI2514" s="1482" t="s">
        <v>3030</v>
      </c>
      <c r="AJ2514" s="2176" t="s">
        <v>6611</v>
      </c>
      <c r="AK2514" s="139"/>
      <c r="AL2514" s="139"/>
      <c r="AM2514" s="139"/>
      <c r="AN2514" s="139"/>
      <c r="AO2514" s="299"/>
      <c r="AP2514" s="139"/>
      <c r="AQ2514" s="300"/>
      <c r="AR2514" s="297"/>
      <c r="AS2514" s="139"/>
      <c r="AT2514" s="139"/>
      <c r="AU2514" s="139"/>
    </row>
    <row r="2515" spans="1:47" s="83" customFormat="1" ht="18" thickTop="1" thickBot="1" x14ac:dyDescent="0.25">
      <c r="A2515" s="104"/>
      <c r="B2515" s="2189"/>
      <c r="C2515" s="2191"/>
      <c r="D2515" s="1991"/>
      <c r="E2515" s="139" t="s">
        <v>105</v>
      </c>
      <c r="F2515" s="1593" t="s">
        <v>4298</v>
      </c>
      <c r="G2515" s="166">
        <v>57510458</v>
      </c>
      <c r="H2515" s="166" t="s">
        <v>6616</v>
      </c>
      <c r="I2515" s="166"/>
      <c r="J2515" s="166"/>
      <c r="K2515" s="166"/>
      <c r="L2515" s="166"/>
      <c r="M2515" s="166"/>
      <c r="N2515" s="166"/>
      <c r="O2515" s="139">
        <v>1843</v>
      </c>
      <c r="P2515" s="296">
        <v>44664</v>
      </c>
      <c r="Q2515" s="139" t="s">
        <v>6614</v>
      </c>
      <c r="R2515" s="139" t="s">
        <v>6607</v>
      </c>
      <c r="S2515" s="139"/>
      <c r="U2515" s="736" t="s">
        <v>1785</v>
      </c>
      <c r="V2515" s="297"/>
      <c r="W2515" s="139"/>
      <c r="X2515" s="321">
        <v>10000</v>
      </c>
      <c r="Y2515" s="139"/>
      <c r="Z2515" s="297"/>
      <c r="AA2515" s="298">
        <v>5.0000000000000001E-4</v>
      </c>
      <c r="AB2515" s="139"/>
      <c r="AC2515" s="862"/>
      <c r="AD2515" s="577"/>
      <c r="AE2515" s="577"/>
      <c r="AF2515" s="577"/>
      <c r="AG2515" s="1639"/>
      <c r="AH2515" s="139"/>
      <c r="AI2515" s="1482" t="s">
        <v>3030</v>
      </c>
      <c r="AJ2515" s="2176" t="s">
        <v>6611</v>
      </c>
      <c r="AK2515" s="139"/>
      <c r="AL2515" s="139"/>
      <c r="AM2515" s="139"/>
      <c r="AN2515" s="139"/>
      <c r="AO2515" s="299"/>
      <c r="AP2515" s="139"/>
      <c r="AQ2515" s="300"/>
      <c r="AR2515" s="297"/>
      <c r="AS2515" s="139"/>
      <c r="AT2515" s="139"/>
      <c r="AU2515" s="139"/>
    </row>
    <row r="2516" spans="1:47" s="83" customFormat="1" ht="18" thickTop="1" thickBot="1" x14ac:dyDescent="0.25">
      <c r="A2516" s="104"/>
      <c r="B2516" s="2189"/>
      <c r="C2516" s="2191"/>
      <c r="D2516" s="1991"/>
      <c r="E2516" s="139" t="s">
        <v>105</v>
      </c>
      <c r="F2516" s="1593" t="s">
        <v>4298</v>
      </c>
      <c r="G2516" s="166">
        <v>57510461</v>
      </c>
      <c r="H2516" s="166" t="s">
        <v>6617</v>
      </c>
      <c r="I2516" s="166"/>
      <c r="J2516" s="166"/>
      <c r="K2516" s="166"/>
      <c r="L2516" s="166"/>
      <c r="M2516" s="166"/>
      <c r="N2516" s="166"/>
      <c r="O2516" s="139">
        <v>1844</v>
      </c>
      <c r="P2516" s="296">
        <v>44664</v>
      </c>
      <c r="Q2516" s="139" t="s">
        <v>6615</v>
      </c>
      <c r="R2516" s="139" t="s">
        <v>6614</v>
      </c>
      <c r="S2516" s="139"/>
      <c r="U2516" s="736" t="s">
        <v>1785</v>
      </c>
      <c r="V2516" s="297"/>
      <c r="W2516" s="139"/>
      <c r="X2516" s="321">
        <v>10000</v>
      </c>
      <c r="Y2516" s="139"/>
      <c r="Z2516" s="297"/>
      <c r="AA2516" s="298">
        <v>5.0000000000000001E-4</v>
      </c>
      <c r="AB2516" s="139"/>
      <c r="AC2516" s="862"/>
      <c r="AD2516" s="577"/>
      <c r="AE2516" s="577"/>
      <c r="AF2516" s="577"/>
      <c r="AG2516" s="1639"/>
      <c r="AH2516" s="139"/>
      <c r="AI2516" s="1482" t="s">
        <v>3030</v>
      </c>
      <c r="AJ2516" s="2176" t="s">
        <v>6611</v>
      </c>
      <c r="AK2516" s="139"/>
      <c r="AL2516" s="139"/>
      <c r="AM2516" s="139"/>
      <c r="AN2516" s="139"/>
      <c r="AO2516" s="299"/>
      <c r="AP2516" s="139"/>
      <c r="AQ2516" s="300"/>
      <c r="AR2516" s="297"/>
      <c r="AS2516" s="139"/>
      <c r="AT2516" s="139"/>
      <c r="AU2516" s="139"/>
    </row>
    <row r="2517" spans="1:47" s="83" customFormat="1" ht="18" thickTop="1" thickBot="1" x14ac:dyDescent="0.25">
      <c r="A2517" s="104"/>
      <c r="B2517" s="2189"/>
      <c r="C2517" s="2191"/>
      <c r="D2517" s="1991"/>
      <c r="E2517" s="139" t="s">
        <v>105</v>
      </c>
      <c r="F2517" s="1593" t="s">
        <v>4298</v>
      </c>
      <c r="G2517" s="166">
        <v>57625304</v>
      </c>
      <c r="H2517" s="166" t="s">
        <v>6633</v>
      </c>
      <c r="I2517" s="166"/>
      <c r="J2517" s="166"/>
      <c r="K2517" s="166"/>
      <c r="L2517" s="166"/>
      <c r="M2517" s="166"/>
      <c r="N2517" s="166"/>
      <c r="O2517" s="139">
        <v>1849</v>
      </c>
      <c r="P2517" s="296">
        <v>44665</v>
      </c>
      <c r="Q2517" s="139" t="s">
        <v>6632</v>
      </c>
      <c r="R2517" s="139" t="s">
        <v>6615</v>
      </c>
      <c r="S2517" s="139"/>
      <c r="U2517" s="736" t="s">
        <v>1785</v>
      </c>
      <c r="V2517" s="297"/>
      <c r="W2517" s="139"/>
      <c r="X2517" s="321">
        <v>10000</v>
      </c>
      <c r="Y2517" s="139"/>
      <c r="Z2517" s="297"/>
      <c r="AA2517" s="298">
        <v>5.0000000000000001E-4</v>
      </c>
      <c r="AB2517" s="139"/>
      <c r="AC2517" s="862"/>
      <c r="AD2517" s="577"/>
      <c r="AE2517" s="577"/>
      <c r="AF2517" s="577"/>
      <c r="AG2517" s="1639"/>
      <c r="AH2517" s="139"/>
      <c r="AI2517" s="1482" t="s">
        <v>3030</v>
      </c>
      <c r="AJ2517" s="2176" t="s">
        <v>6611</v>
      </c>
      <c r="AK2517" s="139"/>
      <c r="AL2517" s="139"/>
      <c r="AM2517" s="139"/>
      <c r="AN2517" s="139"/>
      <c r="AO2517" s="299"/>
      <c r="AP2517" s="139"/>
      <c r="AQ2517" s="300"/>
      <c r="AR2517" s="297"/>
      <c r="AS2517" s="139"/>
      <c r="AT2517" s="139"/>
      <c r="AU2517" s="139"/>
    </row>
    <row r="2518" spans="1:47" s="83" customFormat="1" ht="18" thickTop="1" thickBot="1" x14ac:dyDescent="0.25">
      <c r="A2518" s="104"/>
      <c r="B2518" s="2189"/>
      <c r="C2518" s="2191"/>
      <c r="D2518" s="1991"/>
      <c r="E2518" s="139" t="s">
        <v>105</v>
      </c>
      <c r="F2518" s="1593" t="s">
        <v>4298</v>
      </c>
      <c r="G2518" s="166">
        <v>57630403</v>
      </c>
      <c r="H2518" s="166" t="s">
        <v>6636</v>
      </c>
      <c r="I2518" s="166"/>
      <c r="J2518" s="166"/>
      <c r="K2518" s="166"/>
      <c r="L2518" s="166"/>
      <c r="M2518" s="166"/>
      <c r="N2518" s="166"/>
      <c r="O2518" s="139">
        <v>1850</v>
      </c>
      <c r="P2518" s="296">
        <v>44665</v>
      </c>
      <c r="Q2518" s="139" t="s">
        <v>6634</v>
      </c>
      <c r="R2518" s="139" t="s">
        <v>6615</v>
      </c>
      <c r="S2518" s="139"/>
      <c r="U2518" s="736" t="s">
        <v>1785</v>
      </c>
      <c r="V2518" s="297"/>
      <c r="W2518" s="139"/>
      <c r="X2518" s="321">
        <v>10000</v>
      </c>
      <c r="Y2518" s="139"/>
      <c r="Z2518" s="297"/>
      <c r="AA2518" s="298">
        <v>5.0000000000000001E-4</v>
      </c>
      <c r="AB2518" s="139"/>
      <c r="AC2518" s="862"/>
      <c r="AD2518" s="577"/>
      <c r="AE2518" s="577"/>
      <c r="AF2518" s="577"/>
      <c r="AG2518" s="1639"/>
      <c r="AH2518" s="139"/>
      <c r="AI2518" s="1482" t="s">
        <v>3030</v>
      </c>
      <c r="AJ2518" s="2176" t="s">
        <v>6611</v>
      </c>
      <c r="AK2518" s="139"/>
      <c r="AL2518" s="139"/>
      <c r="AM2518" s="139"/>
      <c r="AN2518" s="139"/>
      <c r="AO2518" s="299"/>
      <c r="AP2518" s="139"/>
      <c r="AQ2518" s="300"/>
      <c r="AR2518" s="297"/>
      <c r="AS2518" s="139"/>
      <c r="AT2518" s="139"/>
      <c r="AU2518" s="139"/>
    </row>
    <row r="2519" spans="1:47" s="83" customFormat="1" ht="18" thickTop="1" thickBot="1" x14ac:dyDescent="0.25">
      <c r="A2519" s="104"/>
      <c r="B2519" s="2189"/>
      <c r="C2519" s="2191"/>
      <c r="D2519" s="1991"/>
      <c r="E2519" s="139" t="s">
        <v>105</v>
      </c>
      <c r="F2519" s="1593" t="s">
        <v>4298</v>
      </c>
      <c r="G2519" s="166">
        <v>57630438</v>
      </c>
      <c r="H2519" s="166" t="s">
        <v>6637</v>
      </c>
      <c r="I2519" s="166"/>
      <c r="J2519" s="166"/>
      <c r="K2519" s="166"/>
      <c r="L2519" s="166"/>
      <c r="M2519" s="166"/>
      <c r="N2519" s="166"/>
      <c r="O2519" s="139">
        <v>1851</v>
      </c>
      <c r="P2519" s="296">
        <v>44665</v>
      </c>
      <c r="Q2519" s="139" t="s">
        <v>6635</v>
      </c>
      <c r="R2519" s="139" t="s">
        <v>6615</v>
      </c>
      <c r="S2519" s="139"/>
      <c r="U2519" s="736" t="s">
        <v>1785</v>
      </c>
      <c r="V2519" s="297"/>
      <c r="W2519" s="139"/>
      <c r="X2519" s="321">
        <v>10000</v>
      </c>
      <c r="Y2519" s="139"/>
      <c r="Z2519" s="297"/>
      <c r="AA2519" s="298">
        <v>5.0000000000000001E-4</v>
      </c>
      <c r="AB2519" s="139"/>
      <c r="AC2519" s="862"/>
      <c r="AD2519" s="577"/>
      <c r="AE2519" s="577"/>
      <c r="AF2519" s="577"/>
      <c r="AG2519" s="1639"/>
      <c r="AH2519" s="139"/>
      <c r="AI2519" s="1482" t="s">
        <v>3030</v>
      </c>
      <c r="AJ2519" s="2176" t="s">
        <v>6611</v>
      </c>
      <c r="AK2519" s="139"/>
      <c r="AL2519" s="139"/>
      <c r="AM2519" s="139"/>
      <c r="AN2519" s="139"/>
      <c r="AO2519" s="299"/>
      <c r="AP2519" s="139"/>
      <c r="AQ2519" s="300"/>
      <c r="AR2519" s="297"/>
      <c r="AS2519" s="139"/>
      <c r="AT2519" s="139"/>
      <c r="AU2519" s="139"/>
    </row>
    <row r="2520" spans="1:47" s="83" customFormat="1" ht="16" thickTop="1" x14ac:dyDescent="0.2">
      <c r="A2520" s="104"/>
      <c r="B2520" s="2189"/>
      <c r="C2520" s="2192"/>
      <c r="D2520" s="1991"/>
      <c r="E2520" s="139"/>
      <c r="F2520" s="1593"/>
      <c r="G2520" s="166"/>
      <c r="H2520" s="166"/>
      <c r="I2520" s="166"/>
      <c r="J2520" s="166"/>
      <c r="K2520" s="166"/>
      <c r="L2520" s="166"/>
      <c r="M2520" s="166"/>
      <c r="N2520" s="166"/>
      <c r="O2520" s="139"/>
      <c r="P2520" s="296"/>
      <c r="Q2520" s="139"/>
      <c r="R2520" s="139"/>
      <c r="S2520" s="139"/>
      <c r="U2520" s="139"/>
      <c r="V2520" s="297"/>
      <c r="W2520" s="139"/>
      <c r="X2520" s="321"/>
      <c r="Y2520" s="139"/>
      <c r="Z2520" s="297"/>
      <c r="AA2520" s="298"/>
      <c r="AB2520" s="139"/>
      <c r="AC2520" s="862"/>
      <c r="AD2520" s="577"/>
      <c r="AE2520" s="577"/>
      <c r="AF2520" s="577"/>
      <c r="AG2520" s="1639"/>
      <c r="AH2520" s="139"/>
      <c r="AI2520" s="1482"/>
      <c r="AJ2520" s="2176"/>
      <c r="AK2520" s="139"/>
      <c r="AL2520" s="139"/>
      <c r="AM2520" s="139"/>
      <c r="AN2520" s="139"/>
      <c r="AO2520" s="299"/>
      <c r="AP2520" s="139"/>
      <c r="AQ2520" s="300"/>
      <c r="AR2520" s="297"/>
      <c r="AS2520" s="139"/>
      <c r="AT2520" s="139"/>
      <c r="AU2520" s="139"/>
    </row>
    <row r="2522" spans="1:47" s="84" customFormat="1" ht="17" thickBot="1" x14ac:dyDescent="0.25">
      <c r="A2522" s="153"/>
      <c r="B2522" s="2182" t="s">
        <v>6627</v>
      </c>
      <c r="C2522" s="153"/>
      <c r="D2522" s="1995"/>
      <c r="E2522" s="85" t="s">
        <v>105</v>
      </c>
      <c r="F2522" s="1650" t="s">
        <v>4298</v>
      </c>
      <c r="G2522" s="239">
        <v>57582508</v>
      </c>
      <c r="H2522" s="239" t="s">
        <v>6619</v>
      </c>
      <c r="I2522" s="239"/>
      <c r="J2522" s="239"/>
      <c r="K2522" s="239"/>
      <c r="L2522" s="239"/>
      <c r="M2522" s="239"/>
      <c r="N2522" s="239"/>
      <c r="O2522" s="85">
        <v>1845</v>
      </c>
      <c r="P2522" s="240">
        <v>44665</v>
      </c>
      <c r="Q2522" s="85" t="s">
        <v>6618</v>
      </c>
      <c r="R2522" s="85" t="s">
        <v>6615</v>
      </c>
      <c r="S2522" s="85"/>
      <c r="U2522" s="2183" t="s">
        <v>6620</v>
      </c>
      <c r="V2522" s="241"/>
      <c r="W2522" s="85"/>
      <c r="X2522" s="323">
        <v>10000</v>
      </c>
      <c r="Y2522" s="85"/>
      <c r="Z2522" s="241"/>
      <c r="AA2522" s="520">
        <v>5.0000000000000001E-4</v>
      </c>
      <c r="AB2522" s="85"/>
      <c r="AC2522" s="874"/>
      <c r="AD2522" s="2184"/>
      <c r="AE2522" s="2184"/>
      <c r="AF2522" s="2184"/>
      <c r="AG2522" s="2185"/>
      <c r="AH2522" s="85"/>
      <c r="AI2522" s="2186" t="s">
        <v>3030</v>
      </c>
      <c r="AJ2522" s="2187" t="s">
        <v>6621</v>
      </c>
      <c r="AK2522" s="85"/>
      <c r="AL2522" s="85"/>
      <c r="AM2522" s="85"/>
      <c r="AN2522" s="85"/>
      <c r="AO2522" s="242"/>
      <c r="AP2522" s="85"/>
      <c r="AQ2522" s="243"/>
      <c r="AR2522" s="241"/>
      <c r="AS2522" s="85"/>
      <c r="AT2522" s="85"/>
      <c r="AU2522" s="85"/>
    </row>
    <row r="2523" spans="1:47" s="84" customFormat="1" ht="18" thickTop="1" thickBot="1" x14ac:dyDescent="0.25">
      <c r="A2523" s="153"/>
      <c r="B2523" s="2182" t="s">
        <v>6627</v>
      </c>
      <c r="C2523" s="153"/>
      <c r="D2523" s="1995"/>
      <c r="E2523" s="85" t="s">
        <v>105</v>
      </c>
      <c r="F2523" s="1650" t="s">
        <v>4298</v>
      </c>
      <c r="G2523" s="239">
        <v>57582518</v>
      </c>
      <c r="H2523" s="239" t="s">
        <v>6625</v>
      </c>
      <c r="I2523" s="239"/>
      <c r="J2523" s="239"/>
      <c r="K2523" s="239"/>
      <c r="L2523" s="239"/>
      <c r="M2523" s="239"/>
      <c r="N2523" s="239"/>
      <c r="O2523" s="85">
        <v>1846</v>
      </c>
      <c r="P2523" s="240">
        <v>44665</v>
      </c>
      <c r="Q2523" s="85" t="s">
        <v>6623</v>
      </c>
      <c r="R2523" s="85" t="s">
        <v>6615</v>
      </c>
      <c r="S2523" s="85"/>
      <c r="U2523" s="2183" t="s">
        <v>1864</v>
      </c>
      <c r="V2523" s="241"/>
      <c r="W2523" s="85"/>
      <c r="X2523" s="323">
        <v>10000</v>
      </c>
      <c r="Y2523" s="85"/>
      <c r="Z2523" s="241"/>
      <c r="AA2523" s="520">
        <v>5.0000000000000001E-4</v>
      </c>
      <c r="AB2523" s="85"/>
      <c r="AC2523" s="874"/>
      <c r="AD2523" s="2184"/>
      <c r="AE2523" s="2184"/>
      <c r="AF2523" s="2184"/>
      <c r="AG2523" s="2185"/>
      <c r="AH2523" s="85"/>
      <c r="AI2523" s="2186" t="s">
        <v>3030</v>
      </c>
      <c r="AJ2523" s="2187" t="s">
        <v>6621</v>
      </c>
      <c r="AK2523" s="85"/>
      <c r="AL2523" s="85"/>
      <c r="AM2523" s="85"/>
      <c r="AN2523" s="85"/>
      <c r="AO2523" s="242"/>
      <c r="AP2523" s="85"/>
      <c r="AQ2523" s="243"/>
      <c r="AR2523" s="241"/>
      <c r="AS2523" s="85"/>
      <c r="AT2523" s="85"/>
      <c r="AU2523" s="85"/>
    </row>
    <row r="2524" spans="1:47" s="84" customFormat="1" ht="18" thickTop="1" thickBot="1" x14ac:dyDescent="0.25">
      <c r="A2524" s="153"/>
      <c r="B2524" s="2182"/>
      <c r="C2524" s="1959" t="s">
        <v>6628</v>
      </c>
      <c r="D2524" s="1995"/>
      <c r="E2524" s="85" t="s">
        <v>105</v>
      </c>
      <c r="F2524" s="1650" t="s">
        <v>4298</v>
      </c>
      <c r="G2524" s="239">
        <v>57582527</v>
      </c>
      <c r="H2524" s="239" t="s">
        <v>6626</v>
      </c>
      <c r="I2524" s="239"/>
      <c r="J2524" s="239"/>
      <c r="K2524" s="239"/>
      <c r="L2524" s="239"/>
      <c r="M2524" s="239"/>
      <c r="N2524" s="239"/>
      <c r="O2524" s="85">
        <v>1847</v>
      </c>
      <c r="P2524" s="240">
        <v>44665</v>
      </c>
      <c r="Q2524" s="85" t="s">
        <v>6624</v>
      </c>
      <c r="R2524" s="85" t="s">
        <v>6615</v>
      </c>
      <c r="S2524" s="85"/>
      <c r="U2524" s="2183" t="s">
        <v>6622</v>
      </c>
      <c r="V2524" s="241"/>
      <c r="W2524" s="85"/>
      <c r="X2524" s="323">
        <v>10000</v>
      </c>
      <c r="Y2524" s="85"/>
      <c r="Z2524" s="241"/>
      <c r="AA2524" s="520">
        <v>5.0000000000000001E-4</v>
      </c>
      <c r="AB2524" s="85"/>
      <c r="AC2524" s="874"/>
      <c r="AD2524" s="2184"/>
      <c r="AE2524" s="2184"/>
      <c r="AF2524" s="2184"/>
      <c r="AG2524" s="2185"/>
      <c r="AH2524" s="85"/>
      <c r="AI2524" s="2186" t="s">
        <v>3030</v>
      </c>
      <c r="AJ2524" s="2187" t="s">
        <v>6621</v>
      </c>
      <c r="AK2524" s="85"/>
      <c r="AL2524" s="85"/>
      <c r="AM2524" s="85"/>
      <c r="AN2524" s="85"/>
      <c r="AO2524" s="242"/>
      <c r="AP2524" s="85"/>
      <c r="AQ2524" s="243"/>
      <c r="AR2524" s="241"/>
      <c r="AS2524" s="85"/>
      <c r="AT2524" s="85"/>
      <c r="AU2524" s="85"/>
    </row>
    <row r="2525" spans="1:47" s="84" customFormat="1" ht="18" thickTop="1" thickBot="1" x14ac:dyDescent="0.25">
      <c r="A2525" s="153"/>
      <c r="B2525" s="2182"/>
      <c r="C2525" s="1959"/>
      <c r="D2525" s="1995"/>
      <c r="E2525" s="85" t="s">
        <v>105</v>
      </c>
      <c r="F2525" s="1650" t="s">
        <v>4298</v>
      </c>
      <c r="G2525" s="239">
        <v>57596236</v>
      </c>
      <c r="H2525" s="239" t="s">
        <v>6630</v>
      </c>
      <c r="I2525" s="239"/>
      <c r="J2525" s="239"/>
      <c r="K2525" s="239"/>
      <c r="L2525" s="239"/>
      <c r="M2525" s="239"/>
      <c r="N2525" s="239"/>
      <c r="O2525" s="85">
        <v>1848</v>
      </c>
      <c r="P2525" s="240">
        <v>44665</v>
      </c>
      <c r="Q2525" s="85" t="s">
        <v>6629</v>
      </c>
      <c r="R2525" s="85" t="s">
        <v>6624</v>
      </c>
      <c r="S2525" s="85"/>
      <c r="U2525" s="2188" t="s">
        <v>6622</v>
      </c>
      <c r="V2525" s="241"/>
      <c r="W2525" s="85"/>
      <c r="X2525" s="322">
        <v>9000</v>
      </c>
      <c r="Y2525" s="85"/>
      <c r="Z2525" s="241"/>
      <c r="AA2525" s="520">
        <v>5.0000000000000001E-4</v>
      </c>
      <c r="AB2525" s="85"/>
      <c r="AC2525" s="874"/>
      <c r="AD2525" s="2184"/>
      <c r="AE2525" s="2184"/>
      <c r="AF2525" s="2184"/>
      <c r="AG2525" s="2185"/>
      <c r="AH2525" s="85"/>
      <c r="AI2525" s="2186" t="s">
        <v>3030</v>
      </c>
      <c r="AJ2525" s="2187" t="s">
        <v>6631</v>
      </c>
      <c r="AK2525" s="85"/>
      <c r="AL2525" s="85"/>
      <c r="AM2525" s="85"/>
      <c r="AN2525" s="85"/>
      <c r="AO2525" s="242"/>
      <c r="AP2525" s="85"/>
      <c r="AQ2525" s="243"/>
      <c r="AR2525" s="241"/>
      <c r="AS2525" s="85"/>
      <c r="AT2525" s="85"/>
      <c r="AU2525" s="85"/>
    </row>
    <row r="2526" spans="1:47" ht="16" thickTop="1" x14ac:dyDescent="0.2"/>
    <row r="2527" spans="1:47" s="2163" customFormat="1" ht="17" thickBot="1" x14ac:dyDescent="0.25">
      <c r="A2527" s="2153"/>
      <c r="B2527" s="2193"/>
      <c r="C2527" s="2650" t="s">
        <v>6651</v>
      </c>
      <c r="D2527" s="2194" t="s">
        <v>4486</v>
      </c>
      <c r="E2527" s="1941" t="s">
        <v>105</v>
      </c>
      <c r="F2527" s="2195" t="s">
        <v>4298</v>
      </c>
      <c r="G2527" s="2141">
        <v>57791888</v>
      </c>
      <c r="H2527" s="2141" t="s">
        <v>6639</v>
      </c>
      <c r="I2527" s="2141"/>
      <c r="J2527" s="2141"/>
      <c r="K2527" s="2141"/>
      <c r="L2527" s="2141"/>
      <c r="M2527" s="2141"/>
      <c r="N2527" s="2141"/>
      <c r="O2527" s="1941">
        <v>1852</v>
      </c>
      <c r="P2527" s="2156">
        <v>44667</v>
      </c>
      <c r="Q2527" s="1941" t="s">
        <v>6638</v>
      </c>
      <c r="R2527" s="1941" t="s">
        <v>6635</v>
      </c>
      <c r="S2527" s="1941"/>
      <c r="U2527" s="2196" t="s">
        <v>6620</v>
      </c>
      <c r="V2527" s="1940"/>
      <c r="W2527" s="1941"/>
      <c r="X2527" s="2197">
        <v>10000</v>
      </c>
      <c r="Y2527" s="1941"/>
      <c r="Z2527" s="1940"/>
      <c r="AA2527" s="1943">
        <v>1E-3</v>
      </c>
      <c r="AB2527" s="1941"/>
      <c r="AC2527" s="2158"/>
      <c r="AD2527" s="2198"/>
      <c r="AE2527" s="2198"/>
      <c r="AF2527" s="2198"/>
      <c r="AG2527" s="2199"/>
      <c r="AH2527" s="1941"/>
      <c r="AI2527" s="2200" t="s">
        <v>3030</v>
      </c>
      <c r="AJ2527" s="2201" t="s">
        <v>6640</v>
      </c>
      <c r="AK2527" s="1941"/>
      <c r="AL2527" s="1941"/>
      <c r="AM2527" s="1941"/>
      <c r="AN2527" s="1941"/>
      <c r="AO2527" s="2161"/>
      <c r="AP2527" s="1941"/>
      <c r="AQ2527" s="2162"/>
      <c r="AR2527" s="1940"/>
      <c r="AS2527" s="1941"/>
      <c r="AT2527" s="1941"/>
      <c r="AU2527" s="1941"/>
    </row>
    <row r="2528" spans="1:47" s="2163" customFormat="1" ht="18" thickTop="1" thickBot="1" x14ac:dyDescent="0.25">
      <c r="A2528" s="2153"/>
      <c r="B2528" s="2193"/>
      <c r="C2528" s="2650"/>
      <c r="D2528" s="2202" t="s">
        <v>6647</v>
      </c>
      <c r="E2528" s="1941" t="s">
        <v>105</v>
      </c>
      <c r="F2528" s="2195" t="s">
        <v>4298</v>
      </c>
      <c r="G2528" s="2141">
        <v>57792464</v>
      </c>
      <c r="H2528" s="2141" t="s">
        <v>6642</v>
      </c>
      <c r="I2528" s="2141"/>
      <c r="J2528" s="2141"/>
      <c r="K2528" s="2141"/>
      <c r="L2528" s="2141"/>
      <c r="M2528" s="2141"/>
      <c r="N2528" s="2141"/>
      <c r="O2528" s="1941">
        <v>1853</v>
      </c>
      <c r="P2528" s="2156">
        <v>44667</v>
      </c>
      <c r="Q2528" s="1941" t="s">
        <v>6641</v>
      </c>
      <c r="R2528" s="1941" t="s">
        <v>6638</v>
      </c>
      <c r="S2528" s="1941"/>
      <c r="U2528" s="1939" t="s">
        <v>6620</v>
      </c>
      <c r="V2528" s="1940"/>
      <c r="W2528" s="1941"/>
      <c r="X2528" s="2197">
        <v>10000</v>
      </c>
      <c r="Y2528" s="1941"/>
      <c r="Z2528" s="1940"/>
      <c r="AA2528" s="2165">
        <v>1E-3</v>
      </c>
      <c r="AB2528" s="1941"/>
      <c r="AC2528" s="2158"/>
      <c r="AD2528" s="2198"/>
      <c r="AE2528" s="2198"/>
      <c r="AF2528" s="2198"/>
      <c r="AG2528" s="2199"/>
      <c r="AH2528" s="1941"/>
      <c r="AI2528" s="2200" t="s">
        <v>3030</v>
      </c>
      <c r="AJ2528" s="2203" t="s">
        <v>6643</v>
      </c>
      <c r="AK2528" s="1941"/>
      <c r="AL2528" s="1941"/>
      <c r="AM2528" s="1941"/>
      <c r="AN2528" s="1941"/>
      <c r="AO2528" s="2161"/>
      <c r="AP2528" s="1941"/>
      <c r="AQ2528" s="2162"/>
      <c r="AR2528" s="1940"/>
      <c r="AS2528" s="1941"/>
      <c r="AT2528" s="1941"/>
      <c r="AU2528" s="1941"/>
    </row>
    <row r="2529" spans="1:47" s="2163" customFormat="1" ht="18" thickTop="1" thickBot="1" x14ac:dyDescent="0.25">
      <c r="A2529" s="2153"/>
      <c r="B2529" s="2193"/>
      <c r="C2529" s="2650"/>
      <c r="D2529" s="2194"/>
      <c r="E2529" s="1941" t="s">
        <v>105</v>
      </c>
      <c r="F2529" s="2195" t="s">
        <v>4298</v>
      </c>
      <c r="G2529" s="2141">
        <v>57792467</v>
      </c>
      <c r="H2529" s="2141" t="s">
        <v>6645</v>
      </c>
      <c r="I2529" s="2141"/>
      <c r="J2529" s="2141"/>
      <c r="K2529" s="2141"/>
      <c r="L2529" s="2141"/>
      <c r="M2529" s="2141"/>
      <c r="N2529" s="2141"/>
      <c r="O2529" s="1941">
        <v>1854</v>
      </c>
      <c r="P2529" s="2156">
        <v>44667</v>
      </c>
      <c r="Q2529" s="1941" t="s">
        <v>6644</v>
      </c>
      <c r="R2529" s="1941" t="s">
        <v>6638</v>
      </c>
      <c r="S2529" s="1941"/>
      <c r="U2529" s="1939" t="s">
        <v>6620</v>
      </c>
      <c r="V2529" s="1940"/>
      <c r="W2529" s="1941"/>
      <c r="X2529" s="2197">
        <v>10000</v>
      </c>
      <c r="Y2529" s="1941"/>
      <c r="Z2529" s="1940"/>
      <c r="AA2529" s="2165">
        <v>1E-3</v>
      </c>
      <c r="AB2529" s="1941"/>
      <c r="AC2529" s="2158"/>
      <c r="AD2529" s="2198"/>
      <c r="AE2529" s="2198"/>
      <c r="AF2529" s="2198"/>
      <c r="AG2529" s="2199"/>
      <c r="AH2529" s="1941"/>
      <c r="AI2529" s="2200" t="s">
        <v>3030</v>
      </c>
      <c r="AJ2529" s="2203" t="s">
        <v>6643</v>
      </c>
      <c r="AK2529" s="1941"/>
      <c r="AL2529" s="1941"/>
      <c r="AM2529" s="1941"/>
      <c r="AN2529" s="1941"/>
      <c r="AO2529" s="2161"/>
      <c r="AP2529" s="1941"/>
      <c r="AQ2529" s="2162"/>
      <c r="AR2529" s="1940"/>
      <c r="AS2529" s="1941"/>
      <c r="AT2529" s="1941"/>
      <c r="AU2529" s="1941"/>
    </row>
    <row r="2530" spans="1:47" s="2163" customFormat="1" ht="18" thickTop="1" thickBot="1" x14ac:dyDescent="0.25">
      <c r="A2530" s="2153"/>
      <c r="B2530" s="2193"/>
      <c r="C2530" s="2650"/>
      <c r="D2530" s="2194"/>
      <c r="E2530" s="1941" t="s">
        <v>105</v>
      </c>
      <c r="F2530" s="2195" t="s">
        <v>4298</v>
      </c>
      <c r="G2530" s="2141">
        <v>57792470</v>
      </c>
      <c r="H2530" s="2141" t="s">
        <v>6646</v>
      </c>
      <c r="I2530" s="2141"/>
      <c r="J2530" s="2141"/>
      <c r="K2530" s="2141"/>
      <c r="L2530" s="2141"/>
      <c r="M2530" s="2141"/>
      <c r="N2530" s="2141"/>
      <c r="O2530" s="1941">
        <v>1855</v>
      </c>
      <c r="P2530" s="2156">
        <v>44667</v>
      </c>
      <c r="Q2530" s="1941" t="s">
        <v>6644</v>
      </c>
      <c r="R2530" s="1941" t="s">
        <v>6638</v>
      </c>
      <c r="S2530" s="1941"/>
      <c r="U2530" s="1939" t="s">
        <v>6620</v>
      </c>
      <c r="V2530" s="1940"/>
      <c r="W2530" s="1941"/>
      <c r="X2530" s="2197">
        <v>10000</v>
      </c>
      <c r="Y2530" s="1941"/>
      <c r="Z2530" s="1940"/>
      <c r="AA2530" s="2165">
        <v>1E-3</v>
      </c>
      <c r="AB2530" s="1941"/>
      <c r="AC2530" s="2158"/>
      <c r="AD2530" s="2198"/>
      <c r="AE2530" s="2198"/>
      <c r="AF2530" s="2198"/>
      <c r="AG2530" s="2199"/>
      <c r="AH2530" s="1941"/>
      <c r="AI2530" s="2200" t="s">
        <v>3030</v>
      </c>
      <c r="AJ2530" s="2203" t="s">
        <v>6643</v>
      </c>
      <c r="AK2530" s="1941"/>
      <c r="AL2530" s="1941"/>
      <c r="AM2530" s="1941"/>
      <c r="AN2530" s="1941"/>
      <c r="AO2530" s="2161"/>
      <c r="AP2530" s="1941"/>
      <c r="AQ2530" s="2162"/>
      <c r="AR2530" s="1940"/>
      <c r="AS2530" s="1941"/>
      <c r="AT2530" s="1941"/>
      <c r="AU2530" s="1941"/>
    </row>
    <row r="2531" spans="1:47" s="2163" customFormat="1" ht="18" thickTop="1" thickBot="1" x14ac:dyDescent="0.25">
      <c r="A2531" s="2153"/>
      <c r="B2531" s="2193"/>
      <c r="C2531" s="2650"/>
      <c r="D2531" s="2194"/>
      <c r="E2531" s="1941" t="s">
        <v>105</v>
      </c>
      <c r="F2531" s="2195" t="s">
        <v>4298</v>
      </c>
      <c r="G2531" s="2141">
        <v>57792814</v>
      </c>
      <c r="H2531" s="2141" t="s">
        <v>6650</v>
      </c>
      <c r="I2531" s="2141"/>
      <c r="J2531" s="2141"/>
      <c r="K2531" s="2141"/>
      <c r="L2531" s="2141"/>
      <c r="M2531" s="2141"/>
      <c r="N2531" s="2141"/>
      <c r="O2531" s="1941">
        <v>1856</v>
      </c>
      <c r="P2531" s="2156">
        <v>44667</v>
      </c>
      <c r="Q2531" s="1941" t="s">
        <v>6649</v>
      </c>
      <c r="R2531" s="1941" t="s">
        <v>6638</v>
      </c>
      <c r="S2531" s="1941"/>
      <c r="U2531" s="1939" t="s">
        <v>6620</v>
      </c>
      <c r="V2531" s="1940"/>
      <c r="W2531" s="1941"/>
      <c r="X2531" s="2197">
        <v>10000</v>
      </c>
      <c r="Y2531" s="1941"/>
      <c r="Z2531" s="1940"/>
      <c r="AA2531" s="2165">
        <v>1E-3</v>
      </c>
      <c r="AB2531" s="1941"/>
      <c r="AC2531" s="2158"/>
      <c r="AD2531" s="2198"/>
      <c r="AE2531" s="2198"/>
      <c r="AF2531" s="2198"/>
      <c r="AG2531" s="2199"/>
      <c r="AH2531" s="1941"/>
      <c r="AI2531" s="2200" t="s">
        <v>3030</v>
      </c>
      <c r="AJ2531" s="2203" t="s">
        <v>6643</v>
      </c>
      <c r="AK2531" s="1941"/>
      <c r="AL2531" s="1941"/>
      <c r="AM2531" s="1941"/>
      <c r="AN2531" s="1941"/>
      <c r="AO2531" s="2161"/>
      <c r="AP2531" s="1941"/>
      <c r="AQ2531" s="2162"/>
      <c r="AR2531" s="1940"/>
      <c r="AS2531" s="1941"/>
      <c r="AT2531" s="1941"/>
      <c r="AU2531" s="1941"/>
    </row>
    <row r="2532" spans="1:47" s="2163" customFormat="1" ht="18" thickTop="1" thickBot="1" x14ac:dyDescent="0.25">
      <c r="A2532" s="2153"/>
      <c r="B2532" s="2193"/>
      <c r="C2532" s="2650"/>
      <c r="D2532" s="2202" t="s">
        <v>6647</v>
      </c>
      <c r="E2532" s="1941" t="s">
        <v>105</v>
      </c>
      <c r="F2532" s="2195" t="s">
        <v>4298</v>
      </c>
      <c r="G2532" s="1941">
        <v>57792736</v>
      </c>
      <c r="H2532" s="2141" t="s">
        <v>6642</v>
      </c>
      <c r="I2532" s="2141"/>
      <c r="J2532" s="2141"/>
      <c r="K2532" s="2141"/>
      <c r="L2532" s="2141"/>
      <c r="M2532" s="2141"/>
      <c r="N2532" s="2141"/>
      <c r="O2532" s="1941">
        <v>1853</v>
      </c>
      <c r="P2532" s="2156">
        <v>44667</v>
      </c>
      <c r="Q2532" s="1941" t="s">
        <v>6641</v>
      </c>
      <c r="R2532" s="1941" t="s">
        <v>6638</v>
      </c>
      <c r="S2532" s="1941"/>
      <c r="U2532" s="1939" t="s">
        <v>6620</v>
      </c>
      <c r="V2532" s="1940"/>
      <c r="W2532" s="1941"/>
      <c r="X2532" s="2197">
        <v>10000</v>
      </c>
      <c r="Y2532" s="1941"/>
      <c r="Z2532" s="1940"/>
      <c r="AA2532" s="2165">
        <v>1E-3</v>
      </c>
      <c r="AB2532" s="1941"/>
      <c r="AC2532" s="2158"/>
      <c r="AD2532" s="2198"/>
      <c r="AE2532" s="2198"/>
      <c r="AF2532" s="2198"/>
      <c r="AG2532" s="2199"/>
      <c r="AH2532" s="1941"/>
      <c r="AI2532" s="2200" t="s">
        <v>3030</v>
      </c>
      <c r="AJ2532" s="2203" t="s">
        <v>6648</v>
      </c>
      <c r="AK2532" s="1941"/>
      <c r="AL2532" s="1941"/>
      <c r="AM2532" s="1941"/>
      <c r="AN2532" s="1941"/>
      <c r="AO2532" s="2161"/>
      <c r="AP2532" s="1941"/>
      <c r="AQ2532" s="2162"/>
      <c r="AR2532" s="1940"/>
      <c r="AS2532" s="1941"/>
      <c r="AT2532" s="1941"/>
      <c r="AU2532" s="1941"/>
    </row>
    <row r="2533" spans="1:47" ht="16" thickTop="1" x14ac:dyDescent="0.2"/>
    <row r="2534" spans="1:47" s="617" customFormat="1" ht="16" x14ac:dyDescent="0.2">
      <c r="A2534" s="157"/>
      <c r="B2534" s="2152"/>
      <c r="C2534" s="12"/>
      <c r="D2534" s="1995"/>
      <c r="E2534" s="246"/>
      <c r="F2534" s="1594" t="s">
        <v>4575</v>
      </c>
      <c r="G2534" s="85">
        <v>58087025</v>
      </c>
      <c r="H2534" s="612" t="s">
        <v>6653</v>
      </c>
      <c r="I2534" s="2497"/>
      <c r="J2534" s="2497"/>
      <c r="K2534" s="2497"/>
      <c r="L2534" s="2497"/>
      <c r="M2534" s="2497"/>
      <c r="N2534" s="612"/>
      <c r="O2534" s="246">
        <v>1857</v>
      </c>
      <c r="P2534" s="1532">
        <v>44672</v>
      </c>
      <c r="Q2534" s="246" t="s">
        <v>6655</v>
      </c>
      <c r="R2534" s="246" t="s">
        <v>6243</v>
      </c>
      <c r="S2534" s="246"/>
      <c r="U2534" s="246" t="s">
        <v>5704</v>
      </c>
      <c r="V2534" s="241"/>
      <c r="W2534" s="85"/>
      <c r="X2534" s="322">
        <v>29</v>
      </c>
      <c r="Y2534" s="85"/>
      <c r="Z2534" s="241"/>
      <c r="AA2534" s="344">
        <v>1E-3</v>
      </c>
      <c r="AB2534" s="520">
        <v>440000</v>
      </c>
      <c r="AC2534" s="613" t="s">
        <v>6142</v>
      </c>
      <c r="AD2534" s="1483"/>
      <c r="AE2534" s="1483"/>
      <c r="AF2534" s="1483"/>
      <c r="AG2534" s="2128" t="s">
        <v>5619</v>
      </c>
      <c r="AH2534" s="246"/>
      <c r="AI2534" s="1537" t="s">
        <v>3030</v>
      </c>
      <c r="AJ2534" s="2173" t="s">
        <v>6654</v>
      </c>
      <c r="AK2534" s="246"/>
      <c r="AL2534" s="246"/>
      <c r="AM2534" s="246"/>
      <c r="AN2534" s="246"/>
      <c r="AO2534" s="1535"/>
      <c r="AP2534" s="246"/>
      <c r="AQ2534" s="1536"/>
      <c r="AR2534" s="247"/>
      <c r="AS2534" s="246"/>
      <c r="AT2534" s="246"/>
      <c r="AU2534" s="246"/>
    </row>
    <row r="2535" spans="1:47" s="617" customFormat="1" ht="16" x14ac:dyDescent="0.2">
      <c r="A2535" s="157"/>
      <c r="B2535" s="2152"/>
      <c r="C2535" s="12"/>
      <c r="D2535" s="1995"/>
      <c r="E2535" s="246"/>
      <c r="F2535" s="1594" t="s">
        <v>4575</v>
      </c>
      <c r="G2535" s="85">
        <v>58087547</v>
      </c>
      <c r="H2535" s="612" t="s">
        <v>6656</v>
      </c>
      <c r="I2535" s="2497"/>
      <c r="J2535" s="2497"/>
      <c r="K2535" s="2497"/>
      <c r="L2535" s="2497"/>
      <c r="M2535" s="2497"/>
      <c r="N2535" s="612"/>
      <c r="O2535" s="246">
        <v>1858</v>
      </c>
      <c r="P2535" s="1532">
        <v>44672</v>
      </c>
      <c r="Q2535" s="246" t="s">
        <v>6658</v>
      </c>
      <c r="R2535" s="246" t="s">
        <v>6655</v>
      </c>
      <c r="S2535" s="246"/>
      <c r="U2535" s="246" t="s">
        <v>5704</v>
      </c>
      <c r="V2535" s="241"/>
      <c r="W2535" s="85"/>
      <c r="X2535" s="322">
        <v>29</v>
      </c>
      <c r="Y2535" s="85"/>
      <c r="Z2535" s="241"/>
      <c r="AA2535" s="344">
        <v>1E-3</v>
      </c>
      <c r="AB2535" s="520">
        <v>440000</v>
      </c>
      <c r="AC2535" s="613" t="s">
        <v>6142</v>
      </c>
      <c r="AD2535" s="1483"/>
      <c r="AE2535" s="1483"/>
      <c r="AF2535" s="1483"/>
      <c r="AG2535" s="2128" t="s">
        <v>5619</v>
      </c>
      <c r="AH2535" s="246"/>
      <c r="AI2535" s="1537" t="s">
        <v>3030</v>
      </c>
      <c r="AJ2535" s="2133" t="s">
        <v>6657</v>
      </c>
      <c r="AK2535" s="246"/>
      <c r="AL2535" s="246"/>
      <c r="AM2535" s="246"/>
      <c r="AN2535" s="246"/>
      <c r="AO2535" s="1535"/>
      <c r="AP2535" s="246"/>
      <c r="AQ2535" s="1536"/>
      <c r="AR2535" s="247"/>
      <c r="AS2535" s="246"/>
      <c r="AT2535" s="246"/>
      <c r="AU2535" s="246"/>
    </row>
    <row r="2536" spans="1:47" s="209" customFormat="1" ht="16" x14ac:dyDescent="0.2">
      <c r="A2536" s="105"/>
      <c r="B2536" s="2147"/>
      <c r="C2536" s="2651" t="s">
        <v>6670</v>
      </c>
      <c r="D2536" s="1991"/>
      <c r="E2536" s="210"/>
      <c r="F2536" s="1591" t="s">
        <v>4575</v>
      </c>
      <c r="G2536" s="139">
        <v>58104841</v>
      </c>
      <c r="H2536" s="211" t="s">
        <v>6660</v>
      </c>
      <c r="I2536" s="2498"/>
      <c r="J2536" s="2498"/>
      <c r="K2536" s="2498"/>
      <c r="L2536" s="2498"/>
      <c r="M2536" s="2498"/>
      <c r="N2536" s="211"/>
      <c r="O2536" s="210">
        <v>1859</v>
      </c>
      <c r="P2536" s="215">
        <v>44672</v>
      </c>
      <c r="Q2536" s="210" t="s">
        <v>6659</v>
      </c>
      <c r="R2536" s="210" t="s">
        <v>6658</v>
      </c>
      <c r="S2536" s="210"/>
      <c r="U2536" s="210" t="s">
        <v>5704</v>
      </c>
      <c r="V2536" s="297"/>
      <c r="W2536" s="139"/>
      <c r="X2536" s="324">
        <v>24</v>
      </c>
      <c r="Y2536" s="139"/>
      <c r="Z2536" s="297"/>
      <c r="AA2536" s="326">
        <v>0.01</v>
      </c>
      <c r="AB2536" s="298">
        <v>3000000</v>
      </c>
      <c r="AC2536" s="573" t="s">
        <v>6142</v>
      </c>
      <c r="AD2536" s="610"/>
      <c r="AE2536" s="610"/>
      <c r="AF2536" s="610"/>
      <c r="AG2536" s="2127" t="s">
        <v>5619</v>
      </c>
      <c r="AH2536" s="210"/>
      <c r="AI2536" s="1572" t="s">
        <v>3030</v>
      </c>
      <c r="AJ2536" s="2088" t="s">
        <v>6661</v>
      </c>
      <c r="AK2536" s="210"/>
      <c r="AL2536" s="210"/>
      <c r="AM2536" s="210"/>
      <c r="AN2536" s="210"/>
      <c r="AO2536" s="213"/>
      <c r="AP2536" s="210"/>
      <c r="AQ2536" s="214"/>
      <c r="AR2536" s="212"/>
      <c r="AS2536" s="210"/>
      <c r="AT2536" s="210"/>
      <c r="AU2536" s="210"/>
    </row>
    <row r="2537" spans="1:47" s="209" customFormat="1" ht="16" x14ac:dyDescent="0.2">
      <c r="A2537" s="105"/>
      <c r="B2537" s="2147"/>
      <c r="C2537" s="2651"/>
      <c r="D2537" s="1991"/>
      <c r="E2537" s="210"/>
      <c r="F2537" s="1591" t="s">
        <v>4575</v>
      </c>
      <c r="G2537" s="139">
        <v>58110833</v>
      </c>
      <c r="H2537" s="211" t="s">
        <v>6663</v>
      </c>
      <c r="I2537" s="2498"/>
      <c r="J2537" s="2498"/>
      <c r="K2537" s="2498"/>
      <c r="L2537" s="2498"/>
      <c r="M2537" s="2498"/>
      <c r="N2537" s="211"/>
      <c r="O2537" s="210">
        <v>1860</v>
      </c>
      <c r="P2537" s="215">
        <v>44673</v>
      </c>
      <c r="Q2537" s="210" t="s">
        <v>6662</v>
      </c>
      <c r="R2537" s="210" t="s">
        <v>6659</v>
      </c>
      <c r="S2537" s="210"/>
      <c r="U2537" s="210" t="s">
        <v>5704</v>
      </c>
      <c r="V2537" s="297"/>
      <c r="W2537" s="139"/>
      <c r="X2537" s="324">
        <v>24</v>
      </c>
      <c r="Y2537" s="139"/>
      <c r="Z2537" s="297"/>
      <c r="AA2537" s="326">
        <v>0.01</v>
      </c>
      <c r="AB2537" s="298">
        <v>3000000</v>
      </c>
      <c r="AC2537" s="573" t="s">
        <v>6142</v>
      </c>
      <c r="AD2537" s="610"/>
      <c r="AE2537" s="610"/>
      <c r="AF2537" s="610"/>
      <c r="AG2537" s="2127" t="s">
        <v>5619</v>
      </c>
      <c r="AH2537" s="210"/>
      <c r="AI2537" s="1572" t="s">
        <v>3030</v>
      </c>
      <c r="AJ2537" s="2088" t="s">
        <v>6664</v>
      </c>
      <c r="AK2537" s="210"/>
      <c r="AL2537" s="210"/>
      <c r="AM2537" s="210"/>
      <c r="AN2537" s="210"/>
      <c r="AO2537" s="213"/>
      <c r="AP2537" s="210"/>
      <c r="AQ2537" s="214"/>
      <c r="AR2537" s="212"/>
      <c r="AS2537" s="210"/>
      <c r="AT2537" s="210"/>
      <c r="AU2537" s="210"/>
    </row>
    <row r="2538" spans="1:47" s="209" customFormat="1" ht="16" x14ac:dyDescent="0.2">
      <c r="A2538" s="105"/>
      <c r="B2538" s="2147"/>
      <c r="C2538" s="2651"/>
      <c r="D2538" s="1991"/>
      <c r="E2538" s="210"/>
      <c r="F2538" s="1591" t="s">
        <v>4575</v>
      </c>
      <c r="G2538" s="139">
        <v>58110836</v>
      </c>
      <c r="H2538" s="211" t="s">
        <v>6666</v>
      </c>
      <c r="I2538" s="2498"/>
      <c r="J2538" s="2498"/>
      <c r="K2538" s="2498"/>
      <c r="L2538" s="2498"/>
      <c r="M2538" s="2498"/>
      <c r="N2538" s="211"/>
      <c r="O2538" s="210">
        <v>1861</v>
      </c>
      <c r="P2538" s="215">
        <v>44673</v>
      </c>
      <c r="Q2538" s="210" t="s">
        <v>6665</v>
      </c>
      <c r="R2538" s="210" t="s">
        <v>6659</v>
      </c>
      <c r="S2538" s="210"/>
      <c r="U2538" s="210" t="s">
        <v>5704</v>
      </c>
      <c r="V2538" s="297"/>
      <c r="W2538" s="139"/>
      <c r="X2538" s="324">
        <v>24</v>
      </c>
      <c r="Y2538" s="139"/>
      <c r="Z2538" s="297"/>
      <c r="AA2538" s="326">
        <v>0.01</v>
      </c>
      <c r="AB2538" s="298">
        <v>3000000</v>
      </c>
      <c r="AC2538" s="573" t="s">
        <v>6142</v>
      </c>
      <c r="AD2538" s="610"/>
      <c r="AE2538" s="610"/>
      <c r="AF2538" s="610"/>
      <c r="AG2538" s="2127" t="s">
        <v>5619</v>
      </c>
      <c r="AH2538" s="210"/>
      <c r="AI2538" s="1572" t="s">
        <v>3030</v>
      </c>
      <c r="AJ2538" s="2088" t="s">
        <v>6664</v>
      </c>
      <c r="AK2538" s="210"/>
      <c r="AL2538" s="210"/>
      <c r="AM2538" s="210"/>
      <c r="AN2538" s="210"/>
      <c r="AO2538" s="213"/>
      <c r="AP2538" s="210"/>
      <c r="AQ2538" s="214"/>
      <c r="AR2538" s="212"/>
      <c r="AS2538" s="210"/>
      <c r="AT2538" s="210"/>
      <c r="AU2538" s="210"/>
    </row>
    <row r="2539" spans="1:47" s="617" customFormat="1" ht="16" x14ac:dyDescent="0.2">
      <c r="A2539" s="157"/>
      <c r="B2539" s="2152"/>
      <c r="C2539" s="12"/>
      <c r="D2539" s="1995"/>
      <c r="E2539" s="246"/>
      <c r="F2539" s="1594" t="s">
        <v>4575</v>
      </c>
      <c r="G2539" s="85">
        <v>58112069</v>
      </c>
      <c r="H2539" s="612" t="s">
        <v>6669</v>
      </c>
      <c r="I2539" s="2497"/>
      <c r="J2539" s="2497"/>
      <c r="K2539" s="2497"/>
      <c r="L2539" s="2497"/>
      <c r="M2539" s="2497"/>
      <c r="N2539" s="612"/>
      <c r="O2539" s="246">
        <v>1862</v>
      </c>
      <c r="P2539" s="1532">
        <v>44673</v>
      </c>
      <c r="Q2539" s="246" t="s">
        <v>6668</v>
      </c>
      <c r="R2539" s="246" t="s">
        <v>6655</v>
      </c>
      <c r="S2539" s="246"/>
      <c r="U2539" s="246" t="s">
        <v>5704</v>
      </c>
      <c r="V2539" s="241"/>
      <c r="W2539" s="85"/>
      <c r="X2539" s="322">
        <v>29</v>
      </c>
      <c r="Y2539" s="85"/>
      <c r="Z2539" s="241"/>
      <c r="AA2539" s="344">
        <v>1E-3</v>
      </c>
      <c r="AB2539" s="520">
        <v>440000</v>
      </c>
      <c r="AC2539" s="613" t="s">
        <v>6142</v>
      </c>
      <c r="AD2539" s="1483"/>
      <c r="AE2539" s="1483"/>
      <c r="AF2539" s="1483"/>
      <c r="AG2539" s="2128" t="s">
        <v>5619</v>
      </c>
      <c r="AH2539" s="246"/>
      <c r="AI2539" s="1537" t="s">
        <v>3030</v>
      </c>
      <c r="AJ2539" s="2173" t="s">
        <v>6667</v>
      </c>
      <c r="AK2539" s="246"/>
      <c r="AL2539" s="246"/>
      <c r="AM2539" s="246"/>
      <c r="AN2539" s="246"/>
      <c r="AO2539" s="1535"/>
      <c r="AP2539" s="246"/>
      <c r="AQ2539" s="1536"/>
      <c r="AR2539" s="247"/>
      <c r="AS2539" s="246"/>
      <c r="AT2539" s="246"/>
      <c r="AU2539" s="246"/>
    </row>
    <row r="2541" spans="1:47" s="584" customFormat="1" ht="16" x14ac:dyDescent="0.2">
      <c r="A2541" s="144"/>
      <c r="B2541" s="1970"/>
      <c r="C2541" s="2735" t="s">
        <v>6671</v>
      </c>
      <c r="D2541" s="1990"/>
      <c r="E2541" s="486" t="s">
        <v>328</v>
      </c>
      <c r="F2541" s="1589" t="s">
        <v>5317</v>
      </c>
      <c r="G2541" s="579">
        <v>51827279</v>
      </c>
      <c r="H2541" s="579" t="s">
        <v>5647</v>
      </c>
      <c r="I2541" s="976"/>
      <c r="J2541" s="976"/>
      <c r="K2541" s="976"/>
      <c r="L2541" s="976"/>
      <c r="M2541" s="976"/>
      <c r="N2541" s="579"/>
      <c r="O2541" s="486">
        <v>1482</v>
      </c>
      <c r="P2541" s="1472">
        <v>44542</v>
      </c>
      <c r="Q2541" s="486" t="s">
        <v>5643</v>
      </c>
      <c r="R2541" s="486" t="s">
        <v>5564</v>
      </c>
      <c r="S2541" s="486"/>
      <c r="U2541" s="138" t="s">
        <v>4921</v>
      </c>
      <c r="V2541" s="138"/>
      <c r="W2541" s="138"/>
      <c r="X2541" s="258">
        <v>2500000</v>
      </c>
      <c r="Y2541" s="138"/>
      <c r="Z2541" s="138"/>
      <c r="AA2541" s="485">
        <v>5.0000000000000001E-4</v>
      </c>
      <c r="AB2541" s="486"/>
      <c r="AC2541" s="580"/>
      <c r="AD2541" s="1484"/>
      <c r="AE2541" s="1484"/>
      <c r="AF2541" s="1484"/>
      <c r="AG2541" s="2129"/>
      <c r="AH2541" s="486"/>
      <c r="AI2541" s="580" t="s">
        <v>5563</v>
      </c>
      <c r="AJ2541" s="2115" t="s">
        <v>5652</v>
      </c>
      <c r="AK2541" s="486"/>
      <c r="AL2541" s="486"/>
      <c r="AM2541" s="486"/>
      <c r="AN2541" s="486"/>
      <c r="AO2541" s="486"/>
      <c r="AP2541" s="486"/>
      <c r="AQ2541" s="2204"/>
      <c r="AR2541" s="486"/>
      <c r="AS2541" s="486"/>
      <c r="AT2541" s="486"/>
      <c r="AU2541" s="486"/>
    </row>
    <row r="2542" spans="1:47" s="584" customFormat="1" ht="16" x14ac:dyDescent="0.2">
      <c r="A2542" s="144"/>
      <c r="B2542" s="1970"/>
      <c r="C2542" s="2735"/>
      <c r="D2542" s="2734"/>
      <c r="E2542" s="486" t="s">
        <v>328</v>
      </c>
      <c r="F2542" s="1589" t="s">
        <v>5317</v>
      </c>
      <c r="G2542" s="579">
        <v>51827508</v>
      </c>
      <c r="H2542" s="579" t="s">
        <v>5654</v>
      </c>
      <c r="I2542" s="976"/>
      <c r="J2542" s="976"/>
      <c r="K2542" s="976"/>
      <c r="L2542" s="976"/>
      <c r="M2542" s="976"/>
      <c r="N2542" s="579"/>
      <c r="O2542" s="486">
        <v>1486</v>
      </c>
      <c r="P2542" s="1472">
        <v>44542</v>
      </c>
      <c r="Q2542" s="486" t="s">
        <v>5653</v>
      </c>
      <c r="R2542" s="486" t="s">
        <v>5564</v>
      </c>
      <c r="S2542" s="486"/>
      <c r="U2542" s="138" t="s">
        <v>4921</v>
      </c>
      <c r="V2542" s="138"/>
      <c r="W2542" s="138"/>
      <c r="X2542" s="258">
        <v>2500000</v>
      </c>
      <c r="Y2542" s="138"/>
      <c r="Z2542" s="138"/>
      <c r="AA2542" s="485">
        <v>5.0000000000000001E-4</v>
      </c>
      <c r="AB2542" s="486"/>
      <c r="AC2542" s="580"/>
      <c r="AD2542" s="1484"/>
      <c r="AE2542" s="1484"/>
      <c r="AF2542" s="1484"/>
      <c r="AG2542" s="2129"/>
      <c r="AH2542" s="486"/>
      <c r="AI2542" s="580" t="s">
        <v>5563</v>
      </c>
      <c r="AJ2542" s="2115" t="s">
        <v>5657</v>
      </c>
      <c r="AK2542" s="486"/>
      <c r="AL2542" s="486"/>
      <c r="AM2542" s="486"/>
      <c r="AN2542" s="486"/>
      <c r="AO2542" s="486"/>
      <c r="AP2542" s="486"/>
      <c r="AQ2542" s="2204"/>
      <c r="AR2542" s="486"/>
      <c r="AS2542" s="486"/>
      <c r="AT2542" s="486"/>
      <c r="AU2542" s="486"/>
    </row>
    <row r="2543" spans="1:47" s="584" customFormat="1" ht="16" x14ac:dyDescent="0.2">
      <c r="A2543" s="144"/>
      <c r="B2543" s="1970"/>
      <c r="C2543" s="2735"/>
      <c r="D2543" s="2734"/>
      <c r="E2543" s="486" t="s">
        <v>328</v>
      </c>
      <c r="F2543" s="1589" t="s">
        <v>5317</v>
      </c>
      <c r="G2543" s="579">
        <v>51827510</v>
      </c>
      <c r="H2543" s="579" t="s">
        <v>5656</v>
      </c>
      <c r="I2543" s="976"/>
      <c r="J2543" s="976"/>
      <c r="K2543" s="976"/>
      <c r="L2543" s="976"/>
      <c r="M2543" s="976"/>
      <c r="N2543" s="579"/>
      <c r="O2543" s="486">
        <v>1487</v>
      </c>
      <c r="P2543" s="1472">
        <v>44542</v>
      </c>
      <c r="Q2543" s="486" t="s">
        <v>5655</v>
      </c>
      <c r="R2543" s="486" t="s">
        <v>5564</v>
      </c>
      <c r="S2543" s="486"/>
      <c r="U2543" s="138" t="s">
        <v>4921</v>
      </c>
      <c r="V2543" s="138"/>
      <c r="W2543" s="138"/>
      <c r="X2543" s="258">
        <v>2500000</v>
      </c>
      <c r="Y2543" s="138"/>
      <c r="Z2543" s="138"/>
      <c r="AA2543" s="485">
        <v>5.0000000000000001E-4</v>
      </c>
      <c r="AB2543" s="486"/>
      <c r="AC2543" s="580"/>
      <c r="AD2543" s="1484"/>
      <c r="AE2543" s="1484"/>
      <c r="AF2543" s="1484"/>
      <c r="AG2543" s="2129"/>
      <c r="AH2543" s="486"/>
      <c r="AI2543" s="580" t="s">
        <v>5563</v>
      </c>
      <c r="AJ2543" s="2115" t="s">
        <v>5658</v>
      </c>
      <c r="AK2543" s="486"/>
      <c r="AL2543" s="486"/>
      <c r="AM2543" s="486"/>
      <c r="AN2543" s="486"/>
      <c r="AO2543" s="486"/>
      <c r="AP2543" s="486"/>
      <c r="AQ2543" s="2204"/>
      <c r="AR2543" s="486"/>
      <c r="AS2543" s="486"/>
      <c r="AT2543" s="486"/>
      <c r="AU2543" s="486"/>
    </row>
    <row r="2544" spans="1:47" s="584" customFormat="1" ht="16" x14ac:dyDescent="0.2">
      <c r="A2544" s="144"/>
      <c r="B2544" s="1970"/>
      <c r="C2544" s="2735"/>
      <c r="D2544" s="1990"/>
      <c r="E2544" s="486" t="s">
        <v>328</v>
      </c>
      <c r="F2544" s="1589" t="s">
        <v>5317</v>
      </c>
      <c r="G2544" s="143">
        <v>51062786</v>
      </c>
      <c r="H2544" s="579" t="s">
        <v>5565</v>
      </c>
      <c r="I2544" s="138"/>
      <c r="J2544" s="138"/>
      <c r="K2544" s="138"/>
      <c r="L2544" s="138"/>
      <c r="M2544" s="138"/>
      <c r="N2544" s="579"/>
      <c r="O2544" s="486">
        <v>1461</v>
      </c>
      <c r="P2544" s="1472">
        <v>44527</v>
      </c>
      <c r="Q2544" s="486" t="s">
        <v>5564</v>
      </c>
      <c r="R2544" s="486" t="s">
        <v>5550</v>
      </c>
      <c r="S2544" s="486"/>
      <c r="U2544" s="138" t="s">
        <v>4921</v>
      </c>
      <c r="V2544" s="138"/>
      <c r="W2544" s="138"/>
      <c r="X2544" s="258">
        <v>2500000</v>
      </c>
      <c r="Y2544" s="138"/>
      <c r="Z2544" s="138"/>
      <c r="AA2544" s="485">
        <v>5.0000000000000001E-4</v>
      </c>
      <c r="AB2544" s="486"/>
      <c r="AC2544" s="580"/>
      <c r="AD2544" s="1484"/>
      <c r="AE2544" s="1484"/>
      <c r="AF2544" s="1484"/>
      <c r="AG2544" s="2129"/>
      <c r="AH2544" s="486"/>
      <c r="AI2544" s="580" t="s">
        <v>5563</v>
      </c>
      <c r="AJ2544" s="2115" t="s">
        <v>5501</v>
      </c>
      <c r="AK2544" s="486"/>
      <c r="AL2544" s="486"/>
      <c r="AM2544" s="486"/>
      <c r="AN2544" s="486"/>
      <c r="AO2544" s="486"/>
      <c r="AP2544" s="486"/>
      <c r="AQ2544" s="2204"/>
      <c r="AR2544" s="486"/>
      <c r="AS2544" s="486"/>
      <c r="AT2544" s="486"/>
      <c r="AU2544" s="486"/>
    </row>
    <row r="2545" spans="1:47" s="584" customFormat="1" ht="16" x14ac:dyDescent="0.2">
      <c r="A2545" s="144"/>
      <c r="B2545" s="1970"/>
      <c r="C2545" s="2735"/>
      <c r="D2545" s="1980"/>
      <c r="E2545" s="486" t="s">
        <v>328</v>
      </c>
      <c r="F2545" s="1651" t="s">
        <v>6674</v>
      </c>
      <c r="G2545" s="579">
        <v>58549768</v>
      </c>
      <c r="H2545" s="579" t="s">
        <v>6676</v>
      </c>
      <c r="I2545" s="976"/>
      <c r="J2545" s="976"/>
      <c r="K2545" s="976"/>
      <c r="L2545" s="976"/>
      <c r="M2545" s="976"/>
      <c r="N2545" s="579"/>
      <c r="O2545" s="486">
        <v>1863</v>
      </c>
      <c r="P2545" s="1472">
        <v>44684</v>
      </c>
      <c r="Q2545" s="486" t="s">
        <v>6672</v>
      </c>
      <c r="R2545" s="486" t="s">
        <v>5564</v>
      </c>
      <c r="S2545" s="486"/>
      <c r="U2545" s="138" t="s">
        <v>4921</v>
      </c>
      <c r="V2545" s="138"/>
      <c r="W2545" s="138"/>
      <c r="X2545" s="314">
        <v>100000</v>
      </c>
      <c r="Y2545" s="138"/>
      <c r="Z2545" s="138"/>
      <c r="AA2545" s="485">
        <v>5.0000000000000001E-4</v>
      </c>
      <c r="AB2545" s="2205"/>
      <c r="AC2545" s="580"/>
      <c r="AD2545" s="1484"/>
      <c r="AE2545" s="1484"/>
      <c r="AF2545" s="1484"/>
      <c r="AG2545" s="2129"/>
      <c r="AH2545" s="486"/>
      <c r="AI2545" s="580" t="s">
        <v>5563</v>
      </c>
      <c r="AJ2545" s="2142" t="s">
        <v>6673</v>
      </c>
      <c r="AK2545" s="486"/>
      <c r="AL2545" s="486"/>
      <c r="AM2545" s="486"/>
      <c r="AN2545" s="486"/>
      <c r="AO2545" s="486"/>
      <c r="AP2545" s="486"/>
      <c r="AQ2545" s="2204"/>
      <c r="AR2545" s="486"/>
      <c r="AS2545" s="486"/>
      <c r="AT2545" s="486"/>
      <c r="AU2545" s="486"/>
    </row>
    <row r="2546" spans="1:47" s="584" customFormat="1" ht="16" x14ac:dyDescent="0.2">
      <c r="A2546" s="144"/>
      <c r="B2546" s="1970"/>
      <c r="C2546" s="2735"/>
      <c r="D2546" s="2035" t="s">
        <v>6739</v>
      </c>
      <c r="E2546" s="486" t="s">
        <v>328</v>
      </c>
      <c r="F2546" s="1651" t="s">
        <v>6678</v>
      </c>
      <c r="G2546" s="579">
        <v>58568006</v>
      </c>
      <c r="H2546" s="579" t="s">
        <v>6677</v>
      </c>
      <c r="I2546" s="976"/>
      <c r="J2546" s="976"/>
      <c r="K2546" s="976"/>
      <c r="L2546" s="976"/>
      <c r="M2546" s="976"/>
      <c r="N2546" s="579"/>
      <c r="O2546" s="486">
        <v>1864</v>
      </c>
      <c r="P2546" s="1472">
        <v>44684</v>
      </c>
      <c r="Q2546" s="486" t="s">
        <v>6675</v>
      </c>
      <c r="R2546" s="486" t="s">
        <v>6672</v>
      </c>
      <c r="S2546" s="486"/>
      <c r="U2546" s="138" t="s">
        <v>4921</v>
      </c>
      <c r="V2546" s="138"/>
      <c r="W2546" s="138"/>
      <c r="X2546" s="314">
        <v>2500000</v>
      </c>
      <c r="Y2546" s="138"/>
      <c r="Z2546" s="138"/>
      <c r="AA2546" s="485">
        <v>5.0000000000000001E-4</v>
      </c>
      <c r="AB2546" s="2205"/>
      <c r="AC2546" s="580"/>
      <c r="AD2546" s="1484"/>
      <c r="AE2546" s="1484"/>
      <c r="AF2546" s="1484"/>
      <c r="AG2546" s="2129"/>
      <c r="AH2546" s="486"/>
      <c r="AI2546" s="580" t="s">
        <v>5563</v>
      </c>
      <c r="AJ2546" s="2142" t="s">
        <v>867</v>
      </c>
      <c r="AK2546" s="486"/>
      <c r="AL2546" s="486"/>
      <c r="AM2546" s="486"/>
      <c r="AN2546" s="486"/>
      <c r="AO2546" s="486"/>
      <c r="AP2546" s="486"/>
      <c r="AQ2546" s="2204"/>
      <c r="AR2546" s="486"/>
      <c r="AS2546" s="486"/>
      <c r="AT2546" s="486"/>
      <c r="AU2546" s="486"/>
    </row>
    <row r="2548" spans="1:47" ht="16" x14ac:dyDescent="0.2">
      <c r="C2548" s="20" t="s">
        <v>976</v>
      </c>
      <c r="E2548" s="1" t="s">
        <v>105</v>
      </c>
      <c r="F2548" s="2179" t="s">
        <v>5731</v>
      </c>
      <c r="G2548" s="1">
        <v>58593057</v>
      </c>
      <c r="H2548" s="11" t="s">
        <v>6680</v>
      </c>
      <c r="P2548" s="66">
        <v>44685</v>
      </c>
      <c r="Q2548" s="295" t="s">
        <v>6680</v>
      </c>
      <c r="R2548" t="s">
        <v>6679</v>
      </c>
      <c r="AA2548" s="499">
        <v>0.01</v>
      </c>
      <c r="AJ2548" s="1319" t="s">
        <v>6681</v>
      </c>
    </row>
    <row r="2549" spans="1:47" ht="16" x14ac:dyDescent="0.2">
      <c r="C2549" s="20" t="s">
        <v>976</v>
      </c>
      <c r="E2549" s="1" t="s">
        <v>105</v>
      </c>
      <c r="F2549" s="2179" t="s">
        <v>5731</v>
      </c>
      <c r="G2549" s="1">
        <v>58593523</v>
      </c>
      <c r="H2549" s="11" t="s">
        <v>6683</v>
      </c>
      <c r="P2549" s="66">
        <v>44685</v>
      </c>
      <c r="Q2549" t="s">
        <v>6682</v>
      </c>
      <c r="AA2549" s="216">
        <v>3</v>
      </c>
      <c r="AJ2549" s="1319" t="s">
        <v>6681</v>
      </c>
    </row>
    <row r="2550" spans="1:47" ht="16" x14ac:dyDescent="0.2">
      <c r="C2550" s="20"/>
      <c r="E2550" s="1" t="s">
        <v>105</v>
      </c>
      <c r="F2550" s="1646" t="s">
        <v>5731</v>
      </c>
      <c r="G2550" s="1">
        <v>58609767</v>
      </c>
      <c r="H2550" s="11" t="s">
        <v>6684</v>
      </c>
      <c r="P2550" s="66">
        <v>44685</v>
      </c>
      <c r="Q2550" t="s">
        <v>6684</v>
      </c>
      <c r="R2550" t="s">
        <v>6682</v>
      </c>
      <c r="AA2550" s="216">
        <v>3</v>
      </c>
      <c r="AJ2550" s="1376" t="s">
        <v>6685</v>
      </c>
    </row>
    <row r="2551" spans="1:47" ht="16" x14ac:dyDescent="0.2">
      <c r="C2551" s="20"/>
      <c r="E2551" s="1" t="s">
        <v>105</v>
      </c>
      <c r="F2551" s="1646" t="s">
        <v>5731</v>
      </c>
      <c r="G2551" s="1">
        <v>58610346</v>
      </c>
      <c r="H2551" s="11" t="s">
        <v>6686</v>
      </c>
      <c r="P2551" s="66">
        <v>44685</v>
      </c>
      <c r="Q2551" t="s">
        <v>6686</v>
      </c>
      <c r="R2551" t="s">
        <v>6684</v>
      </c>
      <c r="AA2551" s="216">
        <v>3</v>
      </c>
      <c r="AJ2551" s="1376" t="s">
        <v>6687</v>
      </c>
    </row>
    <row r="2552" spans="1:47" ht="16" x14ac:dyDescent="0.2">
      <c r="C2552" s="20"/>
      <c r="E2552" s="1" t="s">
        <v>105</v>
      </c>
      <c r="F2552" s="1646" t="s">
        <v>5731</v>
      </c>
      <c r="H2552" s="11" t="s">
        <v>6688</v>
      </c>
      <c r="P2552" s="66">
        <v>44685</v>
      </c>
      <c r="Q2552" t="s">
        <v>6688</v>
      </c>
      <c r="R2552" t="s">
        <v>6686</v>
      </c>
      <c r="AA2552" s="216">
        <v>3</v>
      </c>
      <c r="AJ2552" s="1376" t="s">
        <v>6687</v>
      </c>
    </row>
    <row r="2553" spans="1:47" ht="16" x14ac:dyDescent="0.2">
      <c r="C2553" s="20" t="s">
        <v>976</v>
      </c>
      <c r="G2553" s="1">
        <v>58611194</v>
      </c>
      <c r="H2553" s="11" t="s">
        <v>6689</v>
      </c>
      <c r="P2553" s="66">
        <v>44685</v>
      </c>
      <c r="Q2553" s="295" t="s">
        <v>6689</v>
      </c>
      <c r="R2553" t="s">
        <v>6682</v>
      </c>
      <c r="AJ2553" s="1319" t="s">
        <v>6690</v>
      </c>
    </row>
    <row r="2554" spans="1:47" ht="16" x14ac:dyDescent="0.2">
      <c r="C2554" s="20" t="s">
        <v>976</v>
      </c>
      <c r="G2554" s="1">
        <v>58611480</v>
      </c>
      <c r="H2554" s="11" t="s">
        <v>6691</v>
      </c>
      <c r="P2554" s="66">
        <v>44685</v>
      </c>
      <c r="Q2554" s="295" t="s">
        <v>6691</v>
      </c>
      <c r="R2554" s="295" t="s">
        <v>6689</v>
      </c>
      <c r="AJ2554" s="1319" t="s">
        <v>6692</v>
      </c>
    </row>
    <row r="2555" spans="1:47" ht="16" x14ac:dyDescent="0.2">
      <c r="C2555" s="34" t="s">
        <v>6591</v>
      </c>
      <c r="D2555" s="2035"/>
      <c r="H2555" s="11" t="s">
        <v>6693</v>
      </c>
      <c r="P2555" s="66">
        <v>44685</v>
      </c>
      <c r="Q2555" s="295" t="s">
        <v>6693</v>
      </c>
      <c r="R2555" s="295" t="s">
        <v>6691</v>
      </c>
      <c r="AJ2555" s="1319" t="s">
        <v>6692</v>
      </c>
    </row>
    <row r="2556" spans="1:47" ht="16" x14ac:dyDescent="0.2">
      <c r="C2556" s="34"/>
      <c r="D2556" s="2035"/>
      <c r="E2556" s="1" t="s">
        <v>328</v>
      </c>
      <c r="G2556" s="1">
        <v>58611712</v>
      </c>
      <c r="H2556" s="11" t="s">
        <v>6693</v>
      </c>
      <c r="P2556" s="66">
        <v>44685</v>
      </c>
      <c r="Q2556" s="295" t="s">
        <v>6693</v>
      </c>
      <c r="R2556" s="295" t="s">
        <v>6693</v>
      </c>
      <c r="AA2556" s="216">
        <v>3</v>
      </c>
      <c r="AJ2556" s="1319" t="s">
        <v>6694</v>
      </c>
    </row>
    <row r="2557" spans="1:47" x14ac:dyDescent="0.2">
      <c r="D2557" s="2035"/>
    </row>
    <row r="2558" spans="1:47" ht="16" x14ac:dyDescent="0.2">
      <c r="B2558" s="1" t="s">
        <v>6698</v>
      </c>
      <c r="C2558" s="34" t="s">
        <v>6726</v>
      </c>
      <c r="D2558" s="2035" t="s">
        <v>6729</v>
      </c>
      <c r="E2558" s="1" t="s">
        <v>328</v>
      </c>
      <c r="F2558" s="2" t="s">
        <v>5731</v>
      </c>
      <c r="G2558" s="1">
        <v>58616398</v>
      </c>
      <c r="H2558" s="11" t="s">
        <v>6696</v>
      </c>
      <c r="P2558" s="66">
        <v>44685</v>
      </c>
      <c r="Q2558" s="295" t="s">
        <v>6696</v>
      </c>
      <c r="R2558" s="295" t="s">
        <v>6695</v>
      </c>
      <c r="AA2558" s="216" t="s">
        <v>1379</v>
      </c>
      <c r="AJ2558" s="1319" t="s">
        <v>6697</v>
      </c>
    </row>
    <row r="2559" spans="1:47" x14ac:dyDescent="0.2">
      <c r="D2559" s="2035"/>
    </row>
    <row r="2560" spans="1:47" s="617" customFormat="1" ht="16" x14ac:dyDescent="0.2">
      <c r="A2560" s="157"/>
      <c r="B2560" s="2152" t="s">
        <v>6702</v>
      </c>
      <c r="C2560" s="153"/>
      <c r="D2560" s="2043"/>
      <c r="E2560" s="246"/>
      <c r="F2560" s="1594" t="s">
        <v>4575</v>
      </c>
      <c r="G2560" s="85">
        <v>58672073</v>
      </c>
      <c r="H2560" s="612" t="s">
        <v>6700</v>
      </c>
      <c r="I2560" s="2497"/>
      <c r="J2560" s="2497"/>
      <c r="K2560" s="2497"/>
      <c r="L2560" s="2497"/>
      <c r="M2560" s="2497"/>
      <c r="N2560" s="612"/>
      <c r="O2560" s="246">
        <v>1865</v>
      </c>
      <c r="P2560" s="1532">
        <v>44686</v>
      </c>
      <c r="Q2560" s="246" t="s">
        <v>6699</v>
      </c>
      <c r="R2560" s="246" t="s">
        <v>6425</v>
      </c>
      <c r="S2560" s="246"/>
      <c r="U2560" s="246" t="s">
        <v>5704</v>
      </c>
      <c r="V2560" s="241"/>
      <c r="W2560" s="85"/>
      <c r="X2560" s="261">
        <v>6</v>
      </c>
      <c r="Y2560" s="85"/>
      <c r="Z2560" s="241"/>
      <c r="AA2560" s="520">
        <v>0.02</v>
      </c>
      <c r="AB2560" s="520">
        <v>2200000</v>
      </c>
      <c r="AC2560" s="613" t="s">
        <v>6142</v>
      </c>
      <c r="AD2560" s="1483"/>
      <c r="AE2560" s="1483"/>
      <c r="AF2560" s="1483"/>
      <c r="AG2560" s="2128" t="s">
        <v>5619</v>
      </c>
      <c r="AH2560" s="246"/>
      <c r="AI2560" s="1537" t="s">
        <v>3030</v>
      </c>
      <c r="AJ2560" s="2173" t="s">
        <v>6701</v>
      </c>
      <c r="AK2560" s="246"/>
      <c r="AL2560" s="246"/>
      <c r="AM2560" s="246"/>
      <c r="AN2560" s="246"/>
      <c r="AO2560" s="1535"/>
      <c r="AP2560" s="246"/>
      <c r="AQ2560" s="1536"/>
      <c r="AR2560" s="247"/>
      <c r="AS2560" s="246"/>
      <c r="AT2560" s="246"/>
      <c r="AU2560" s="246"/>
    </row>
    <row r="2561" spans="1:47" s="84" customFormat="1" ht="15" customHeight="1" x14ac:dyDescent="0.2">
      <c r="A2561" s="153"/>
      <c r="B2561" s="85" t="s">
        <v>6704</v>
      </c>
      <c r="C2561" s="153"/>
      <c r="D2561" s="2043"/>
      <c r="E2561" s="85"/>
      <c r="F2561" s="2206" t="s">
        <v>4538</v>
      </c>
      <c r="G2561" s="85"/>
      <c r="H2561" s="239" t="s">
        <v>6703</v>
      </c>
      <c r="I2561" s="239"/>
      <c r="J2561" s="239"/>
      <c r="K2561" s="239"/>
      <c r="L2561" s="239"/>
      <c r="M2561" s="239"/>
      <c r="N2561" s="155"/>
      <c r="O2561" s="85">
        <v>1866</v>
      </c>
      <c r="P2561" s="240">
        <v>44686</v>
      </c>
      <c r="Q2561" s="85" t="s">
        <v>6705</v>
      </c>
      <c r="R2561" s="85" t="s">
        <v>6133</v>
      </c>
      <c r="S2561" s="85" t="s">
        <v>309</v>
      </c>
      <c r="T2561" s="85" t="s">
        <v>60</v>
      </c>
      <c r="U2561" s="246" t="s">
        <v>1811</v>
      </c>
      <c r="V2561" s="241" t="s">
        <v>4185</v>
      </c>
      <c r="W2561" s="2207" t="s">
        <v>6132</v>
      </c>
      <c r="X2561" s="2184">
        <v>20000</v>
      </c>
      <c r="Y2561" s="520"/>
      <c r="Z2561" s="241">
        <v>17</v>
      </c>
      <c r="AA2561" s="520">
        <v>5.0000000000000002E-5</v>
      </c>
      <c r="AB2561" s="246"/>
      <c r="AC2561" s="874">
        <v>0</v>
      </c>
      <c r="AD2561" s="1483">
        <v>0</v>
      </c>
      <c r="AE2561" s="1483">
        <v>1</v>
      </c>
      <c r="AF2561" s="1483" t="s">
        <v>4251</v>
      </c>
      <c r="AG2561" s="1594"/>
      <c r="AH2561" s="1743"/>
      <c r="AI2561" s="1537" t="s">
        <v>3030</v>
      </c>
      <c r="AJ2561" s="1538" t="s">
        <v>6707</v>
      </c>
      <c r="AK2561" s="85"/>
      <c r="AL2561" s="85"/>
      <c r="AM2561" s="85"/>
      <c r="AN2561" s="85"/>
      <c r="AO2561" s="242"/>
      <c r="AP2561" s="85"/>
      <c r="AQ2561" s="243"/>
      <c r="AR2561" s="241"/>
      <c r="AS2561" s="85"/>
      <c r="AT2561" s="85"/>
      <c r="AU2561" s="85"/>
    </row>
    <row r="2562" spans="1:47" s="209" customFormat="1" ht="17" thickBot="1" x14ac:dyDescent="0.25">
      <c r="A2562" s="105"/>
      <c r="B2562" s="1971" t="s">
        <v>6709</v>
      </c>
      <c r="C2562" s="2211"/>
      <c r="D2562" s="2027"/>
      <c r="E2562" s="210" t="s">
        <v>328</v>
      </c>
      <c r="F2562" s="1591" t="s">
        <v>4575</v>
      </c>
      <c r="G2562" s="166">
        <v>58673935</v>
      </c>
      <c r="H2562" s="211" t="s">
        <v>6706</v>
      </c>
      <c r="I2562" s="211"/>
      <c r="J2562" s="211"/>
      <c r="K2562" s="211"/>
      <c r="L2562" s="211"/>
      <c r="M2562" s="211"/>
      <c r="N2562" s="211"/>
      <c r="O2562" s="210">
        <v>1867</v>
      </c>
      <c r="P2562" s="215">
        <v>44686</v>
      </c>
      <c r="Q2562" s="210" t="s">
        <v>6708</v>
      </c>
      <c r="R2562" s="210" t="s">
        <v>6580</v>
      </c>
      <c r="S2562" s="210"/>
      <c r="U2562" s="1916" t="s">
        <v>1785</v>
      </c>
      <c r="V2562" s="212"/>
      <c r="W2562" s="210"/>
      <c r="X2562" s="321">
        <v>10000</v>
      </c>
      <c r="Y2562" s="210"/>
      <c r="Z2562" s="212"/>
      <c r="AA2562" s="1278">
        <v>1E-3</v>
      </c>
      <c r="AB2562" s="210"/>
      <c r="AC2562" s="573"/>
      <c r="AD2562" s="610"/>
      <c r="AE2562" s="610"/>
      <c r="AF2562" s="610"/>
      <c r="AG2562" s="1741"/>
      <c r="AH2562" s="210">
        <f>AH2561+1</f>
        <v>1</v>
      </c>
      <c r="AI2562" s="1572" t="s">
        <v>3030</v>
      </c>
      <c r="AJ2562" s="1918" t="s">
        <v>6710</v>
      </c>
      <c r="AK2562" s="210"/>
      <c r="AL2562" s="210"/>
      <c r="AM2562" s="210"/>
      <c r="AN2562" s="210"/>
      <c r="AO2562" s="213"/>
      <c r="AP2562" s="210"/>
      <c r="AQ2562" s="214"/>
      <c r="AR2562" s="212"/>
      <c r="AS2562" s="210"/>
      <c r="AT2562" s="210"/>
      <c r="AU2562" s="210"/>
    </row>
    <row r="2563" spans="1:47" s="209" customFormat="1" ht="18" thickTop="1" thickBot="1" x14ac:dyDescent="0.25">
      <c r="A2563" s="105"/>
      <c r="B2563" s="2212" t="s">
        <v>5490</v>
      </c>
      <c r="C2563" s="2211"/>
      <c r="D2563" s="2027"/>
      <c r="E2563" s="210" t="s">
        <v>328</v>
      </c>
      <c r="F2563" s="1591" t="s">
        <v>4575</v>
      </c>
      <c r="G2563" s="166">
        <v>58681615</v>
      </c>
      <c r="H2563" s="2208" t="s">
        <v>6711</v>
      </c>
      <c r="I2563" s="211"/>
      <c r="J2563" s="211"/>
      <c r="K2563" s="211"/>
      <c r="L2563" s="211"/>
      <c r="M2563" s="211"/>
      <c r="N2563" s="211"/>
      <c r="O2563" s="210">
        <v>1867</v>
      </c>
      <c r="P2563" s="215">
        <v>44686</v>
      </c>
      <c r="Q2563" s="210" t="s">
        <v>6708</v>
      </c>
      <c r="R2563" s="210"/>
      <c r="S2563" s="210"/>
      <c r="U2563" s="1916" t="s">
        <v>1785</v>
      </c>
      <c r="V2563" s="212"/>
      <c r="W2563" s="210"/>
      <c r="X2563" s="321">
        <v>10000</v>
      </c>
      <c r="Y2563" s="210"/>
      <c r="Z2563" s="212"/>
      <c r="AA2563" s="1278">
        <v>1E-3</v>
      </c>
      <c r="AB2563" s="210"/>
      <c r="AC2563" s="573"/>
      <c r="AD2563" s="610"/>
      <c r="AE2563" s="610"/>
      <c r="AF2563" s="610"/>
      <c r="AG2563" s="1741"/>
      <c r="AH2563" s="210">
        <f>AH2562+1</f>
        <v>2</v>
      </c>
      <c r="AI2563" s="1572" t="s">
        <v>3030</v>
      </c>
      <c r="AJ2563" s="2210" t="s">
        <v>6712</v>
      </c>
      <c r="AK2563" s="210"/>
      <c r="AL2563" s="210"/>
      <c r="AM2563" s="210"/>
      <c r="AN2563" s="210"/>
      <c r="AO2563" s="213"/>
      <c r="AP2563" s="210"/>
      <c r="AQ2563" s="214"/>
      <c r="AR2563" s="212"/>
      <c r="AS2563" s="210"/>
      <c r="AT2563" s="210"/>
      <c r="AU2563" s="210"/>
    </row>
    <row r="2564" spans="1:47" s="209" customFormat="1" ht="18" thickTop="1" thickBot="1" x14ac:dyDescent="0.25">
      <c r="A2564" s="105"/>
      <c r="B2564" s="1971" t="s">
        <v>4459</v>
      </c>
      <c r="C2564" s="2211"/>
      <c r="D2564" s="2027"/>
      <c r="E2564" s="210" t="s">
        <v>328</v>
      </c>
      <c r="F2564" s="2209" t="s">
        <v>5731</v>
      </c>
      <c r="G2564" s="166">
        <v>58682021</v>
      </c>
      <c r="H2564" s="2208" t="s">
        <v>6713</v>
      </c>
      <c r="I2564" s="211"/>
      <c r="J2564" s="211"/>
      <c r="K2564" s="211"/>
      <c r="L2564" s="211"/>
      <c r="M2564" s="211"/>
      <c r="N2564" s="211"/>
      <c r="O2564" s="210">
        <v>1867</v>
      </c>
      <c r="P2564" s="215">
        <v>44686</v>
      </c>
      <c r="Q2564" s="210" t="s">
        <v>6708</v>
      </c>
      <c r="R2564" s="210"/>
      <c r="S2564" s="210"/>
      <c r="U2564" s="1916" t="s">
        <v>1785</v>
      </c>
      <c r="V2564" s="212"/>
      <c r="W2564" s="210"/>
      <c r="X2564" s="321">
        <v>10000</v>
      </c>
      <c r="Y2564" s="210"/>
      <c r="Z2564" s="212"/>
      <c r="AA2564" s="1278">
        <v>1E-3</v>
      </c>
      <c r="AB2564" s="210"/>
      <c r="AC2564" s="573"/>
      <c r="AD2564" s="610"/>
      <c r="AE2564" s="610"/>
      <c r="AF2564" s="610"/>
      <c r="AG2564" s="1741"/>
      <c r="AH2564" s="210">
        <f>AH2563+1</f>
        <v>3</v>
      </c>
      <c r="AI2564" s="1572" t="s">
        <v>3030</v>
      </c>
      <c r="AJ2564" s="2210" t="s">
        <v>6715</v>
      </c>
      <c r="AK2564" s="210"/>
      <c r="AL2564" s="210"/>
      <c r="AM2564" s="210"/>
      <c r="AN2564" s="210"/>
      <c r="AO2564" s="213"/>
      <c r="AP2564" s="210"/>
      <c r="AQ2564" s="214"/>
      <c r="AR2564" s="212"/>
      <c r="AS2564" s="210"/>
      <c r="AT2564" s="210"/>
      <c r="AU2564" s="210"/>
    </row>
    <row r="2565" spans="1:47" s="209" customFormat="1" ht="18" thickTop="1" thickBot="1" x14ac:dyDescent="0.25">
      <c r="A2565" s="105"/>
      <c r="B2565" s="2212" t="s">
        <v>5490</v>
      </c>
      <c r="C2565" s="2211"/>
      <c r="D2565" s="2027"/>
      <c r="E2565" s="210" t="s">
        <v>328</v>
      </c>
      <c r="F2565" s="2209" t="s">
        <v>5728</v>
      </c>
      <c r="G2565" s="166">
        <v>58682487</v>
      </c>
      <c r="H2565" s="211" t="s">
        <v>6714</v>
      </c>
      <c r="I2565" s="211"/>
      <c r="J2565" s="211"/>
      <c r="K2565" s="211"/>
      <c r="L2565" s="211"/>
      <c r="M2565" s="211"/>
      <c r="N2565" s="211"/>
      <c r="O2565" s="210">
        <v>1867</v>
      </c>
      <c r="P2565" s="215">
        <v>44686</v>
      </c>
      <c r="Q2565" s="210" t="s">
        <v>6708</v>
      </c>
      <c r="R2565" s="210"/>
      <c r="S2565" s="210"/>
      <c r="U2565" s="1916" t="s">
        <v>1785</v>
      </c>
      <c r="V2565" s="212"/>
      <c r="W2565" s="210"/>
      <c r="X2565" s="321">
        <v>10000</v>
      </c>
      <c r="Y2565" s="210"/>
      <c r="Z2565" s="212"/>
      <c r="AA2565" s="1278">
        <v>1E-3</v>
      </c>
      <c r="AB2565" s="210"/>
      <c r="AC2565" s="573"/>
      <c r="AD2565" s="610"/>
      <c r="AE2565" s="610"/>
      <c r="AF2565" s="610"/>
      <c r="AG2565" s="1741"/>
      <c r="AH2565" s="210">
        <f>AH2564+1</f>
        <v>4</v>
      </c>
      <c r="AI2565" s="1572" t="s">
        <v>3030</v>
      </c>
      <c r="AJ2565" s="2210" t="s">
        <v>6716</v>
      </c>
      <c r="AK2565" s="210"/>
      <c r="AL2565" s="210"/>
      <c r="AM2565" s="210"/>
      <c r="AN2565" s="210"/>
      <c r="AO2565" s="213"/>
      <c r="AP2565" s="210"/>
      <c r="AQ2565" s="214"/>
      <c r="AR2565" s="212"/>
      <c r="AS2565" s="210"/>
      <c r="AT2565" s="210"/>
      <c r="AU2565" s="210"/>
    </row>
    <row r="2566" spans="1:47" ht="16" thickTop="1" x14ac:dyDescent="0.2">
      <c r="D2566" s="2035"/>
    </row>
    <row r="2567" spans="1:47" s="73" customFormat="1" ht="16" x14ac:dyDescent="0.2">
      <c r="A2567" s="142"/>
      <c r="B2567" s="138" t="s">
        <v>6698</v>
      </c>
      <c r="C2567" s="2213" t="s">
        <v>6726</v>
      </c>
      <c r="D2567" s="2023" t="s">
        <v>6729</v>
      </c>
      <c r="E2567" s="138" t="s">
        <v>328</v>
      </c>
      <c r="F2567" s="1589" t="s">
        <v>5731</v>
      </c>
      <c r="G2567" s="138">
        <v>58616398</v>
      </c>
      <c r="H2567" s="143" t="s">
        <v>6696</v>
      </c>
      <c r="I2567" s="143"/>
      <c r="J2567" s="143"/>
      <c r="K2567" s="143"/>
      <c r="L2567" s="143"/>
      <c r="M2567" s="143"/>
      <c r="N2567" s="143"/>
      <c r="O2567" s="138"/>
      <c r="P2567" s="169">
        <v>44685</v>
      </c>
      <c r="Q2567" s="586" t="s">
        <v>6696</v>
      </c>
      <c r="R2567" s="586" t="s">
        <v>6695</v>
      </c>
      <c r="S2567" s="138"/>
      <c r="V2567" s="170"/>
      <c r="W2567" s="138"/>
      <c r="X2567" s="258"/>
      <c r="Y2567" s="138"/>
      <c r="Z2567" s="170"/>
      <c r="AA2567" s="486" t="s">
        <v>1379</v>
      </c>
      <c r="AB2567" s="138"/>
      <c r="AC2567" s="975"/>
      <c r="AD2567" s="1484"/>
      <c r="AE2567" s="1484"/>
      <c r="AF2567" s="1484"/>
      <c r="AG2567" s="1740"/>
      <c r="AH2567" s="1740"/>
      <c r="AI2567" s="975"/>
      <c r="AJ2567" s="1333" t="s">
        <v>6697</v>
      </c>
      <c r="AK2567" s="138"/>
      <c r="AL2567" s="138"/>
      <c r="AM2567" s="138"/>
      <c r="AN2567" s="138"/>
      <c r="AO2567" s="171"/>
      <c r="AP2567" s="138"/>
      <c r="AQ2567" s="172"/>
      <c r="AR2567" s="170"/>
      <c r="AS2567" s="138"/>
      <c r="AT2567" s="138"/>
      <c r="AU2567" s="138"/>
    </row>
    <row r="2568" spans="1:47" s="73" customFormat="1" ht="16" x14ac:dyDescent="0.2">
      <c r="A2568" s="142"/>
      <c r="B2568" s="504">
        <v>0.81736111111111109</v>
      </c>
      <c r="C2568" s="2213" t="s">
        <v>6727</v>
      </c>
      <c r="D2568" s="2023" t="s">
        <v>6728</v>
      </c>
      <c r="E2568" s="138"/>
      <c r="F2568" s="1589" t="s">
        <v>6718</v>
      </c>
      <c r="G2568" s="138">
        <v>58738192</v>
      </c>
      <c r="H2568" s="143" t="s">
        <v>6719</v>
      </c>
      <c r="I2568" s="143"/>
      <c r="J2568" s="143"/>
      <c r="K2568" s="143"/>
      <c r="L2568" s="143"/>
      <c r="M2568" s="143"/>
      <c r="N2568" s="143"/>
      <c r="O2568" s="138"/>
      <c r="P2568" s="169">
        <v>44685</v>
      </c>
      <c r="Q2568" s="586" t="s">
        <v>6696</v>
      </c>
      <c r="R2568" s="586"/>
      <c r="S2568" s="138"/>
      <c r="V2568" s="170"/>
      <c r="W2568" s="138"/>
      <c r="X2568" s="258"/>
      <c r="Y2568" s="138"/>
      <c r="Z2568" s="170"/>
      <c r="AA2568" s="486" t="s">
        <v>1379</v>
      </c>
      <c r="AB2568" s="138"/>
      <c r="AC2568" s="975"/>
      <c r="AD2568" s="1484"/>
      <c r="AE2568" s="1484"/>
      <c r="AF2568" s="1484"/>
      <c r="AG2568" s="1740"/>
      <c r="AH2568" s="1740"/>
      <c r="AI2568" s="975"/>
      <c r="AJ2568" s="1333" t="s">
        <v>6717</v>
      </c>
      <c r="AK2568" s="138"/>
      <c r="AL2568" s="138"/>
      <c r="AM2568" s="138"/>
      <c r="AN2568" s="138"/>
      <c r="AO2568" s="171"/>
      <c r="AP2568" s="138"/>
      <c r="AQ2568" s="172"/>
      <c r="AR2568" s="170"/>
      <c r="AS2568" s="138"/>
      <c r="AT2568" s="138"/>
      <c r="AU2568" s="138"/>
    </row>
    <row r="2569" spans="1:47" s="73" customFormat="1" ht="16" x14ac:dyDescent="0.2">
      <c r="A2569" s="142"/>
      <c r="B2569" s="138" t="s">
        <v>6698</v>
      </c>
      <c r="C2569" s="2213"/>
      <c r="D2569" s="2023" t="s">
        <v>6725</v>
      </c>
      <c r="E2569" s="138" t="s">
        <v>328</v>
      </c>
      <c r="F2569" s="1589" t="s">
        <v>6722</v>
      </c>
      <c r="G2569" s="138">
        <v>58834756</v>
      </c>
      <c r="H2569" s="143" t="s">
        <v>6721</v>
      </c>
      <c r="I2569" s="143"/>
      <c r="J2569" s="143"/>
      <c r="K2569" s="143"/>
      <c r="L2569" s="143"/>
      <c r="M2569" s="143"/>
      <c r="N2569" s="143"/>
      <c r="O2569" s="138"/>
      <c r="P2569" s="169">
        <v>44685</v>
      </c>
      <c r="Q2569" s="586" t="s">
        <v>6696</v>
      </c>
      <c r="R2569" s="586" t="s">
        <v>6696</v>
      </c>
      <c r="S2569" s="138"/>
      <c r="V2569" s="170"/>
      <c r="W2569" s="138"/>
      <c r="X2569" s="258"/>
      <c r="Y2569" s="138"/>
      <c r="Z2569" s="170"/>
      <c r="AA2569" s="486" t="s">
        <v>1379</v>
      </c>
      <c r="AB2569" s="138"/>
      <c r="AC2569" s="975"/>
      <c r="AD2569" s="1484"/>
      <c r="AE2569" s="1484"/>
      <c r="AF2569" s="1484"/>
      <c r="AG2569" s="1740"/>
      <c r="AH2569" s="1740"/>
      <c r="AI2569" s="975" t="s">
        <v>6754</v>
      </c>
      <c r="AJ2569" s="2214" t="s">
        <v>6723</v>
      </c>
      <c r="AK2569" s="138"/>
      <c r="AL2569" s="138"/>
      <c r="AM2569" s="138"/>
      <c r="AN2569" s="138"/>
      <c r="AO2569" s="171"/>
      <c r="AP2569" s="138"/>
      <c r="AQ2569" s="172"/>
      <c r="AR2569" s="170"/>
      <c r="AS2569" s="138"/>
      <c r="AT2569" s="138"/>
      <c r="AU2569" s="138"/>
    </row>
    <row r="2570" spans="1:47" s="73" customFormat="1" ht="16" x14ac:dyDescent="0.2">
      <c r="A2570" s="142"/>
      <c r="B2570" s="504">
        <v>0.81736111111111109</v>
      </c>
      <c r="C2570" s="2213"/>
      <c r="D2570" s="2023"/>
      <c r="E2570" s="138"/>
      <c r="F2570" s="1589" t="s">
        <v>6718</v>
      </c>
      <c r="G2570" s="138">
        <v>58835016</v>
      </c>
      <c r="H2570" s="143" t="s">
        <v>6720</v>
      </c>
      <c r="I2570" s="143"/>
      <c r="J2570" s="143"/>
      <c r="K2570" s="143"/>
      <c r="L2570" s="143"/>
      <c r="M2570" s="143"/>
      <c r="N2570" s="143"/>
      <c r="O2570" s="138"/>
      <c r="P2570" s="169">
        <v>44685</v>
      </c>
      <c r="Q2570" s="586" t="s">
        <v>6696</v>
      </c>
      <c r="R2570" s="586"/>
      <c r="S2570" s="138"/>
      <c r="V2570" s="170"/>
      <c r="W2570" s="138"/>
      <c r="X2570" s="258"/>
      <c r="Y2570" s="138"/>
      <c r="Z2570" s="170"/>
      <c r="AA2570" s="486" t="s">
        <v>1379</v>
      </c>
      <c r="AB2570" s="138"/>
      <c r="AC2570" s="975"/>
      <c r="AD2570" s="1484"/>
      <c r="AE2570" s="1484"/>
      <c r="AF2570" s="1484"/>
      <c r="AG2570" s="1740"/>
      <c r="AH2570" s="1740"/>
      <c r="AI2570" s="975"/>
      <c r="AJ2570" s="1333" t="s">
        <v>6724</v>
      </c>
      <c r="AK2570" s="138"/>
      <c r="AL2570" s="138"/>
      <c r="AM2570" s="138"/>
      <c r="AN2570" s="138"/>
      <c r="AO2570" s="171"/>
      <c r="AP2570" s="138"/>
      <c r="AQ2570" s="172"/>
      <c r="AR2570" s="170"/>
      <c r="AS2570" s="138"/>
      <c r="AT2570" s="138"/>
      <c r="AU2570" s="138"/>
    </row>
    <row r="2571" spans="1:47" x14ac:dyDescent="0.2">
      <c r="D2571" s="2035"/>
    </row>
    <row r="2572" spans="1:47" ht="16" x14ac:dyDescent="0.2">
      <c r="D2572" s="2035"/>
      <c r="F2572" s="2" t="s">
        <v>4575</v>
      </c>
      <c r="G2572" s="12">
        <v>58891531</v>
      </c>
      <c r="H2572" s="11" t="s">
        <v>6733</v>
      </c>
      <c r="Q2572" s="1101" t="s">
        <v>6732</v>
      </c>
      <c r="R2572" t="s">
        <v>6731</v>
      </c>
      <c r="AJ2572" s="1319" t="s">
        <v>6734</v>
      </c>
    </row>
    <row r="2573" spans="1:47" ht="16" x14ac:dyDescent="0.2">
      <c r="C2573" s="12" t="s">
        <v>154</v>
      </c>
      <c r="D2573" s="2035" t="s">
        <v>4814</v>
      </c>
      <c r="F2573" s="2" t="s">
        <v>4575</v>
      </c>
      <c r="G2573" s="12">
        <v>58893625</v>
      </c>
      <c r="H2573" s="2217" t="s">
        <v>6735</v>
      </c>
      <c r="Q2573" s="1101" t="s">
        <v>6732</v>
      </c>
      <c r="R2573" t="s">
        <v>6731</v>
      </c>
      <c r="AJ2573" s="1319" t="s">
        <v>6736</v>
      </c>
    </row>
    <row r="2575" spans="1:47" s="584" customFormat="1" ht="16" x14ac:dyDescent="0.2">
      <c r="A2575" s="144"/>
      <c r="B2575" s="1970"/>
      <c r="C2575" s="12"/>
      <c r="D2575" s="1980"/>
      <c r="E2575" s="486" t="s">
        <v>328</v>
      </c>
      <c r="F2575" s="1649" t="s">
        <v>4575</v>
      </c>
      <c r="G2575" s="579">
        <v>58902023</v>
      </c>
      <c r="H2575" s="579" t="s">
        <v>6738</v>
      </c>
      <c r="I2575" s="976"/>
      <c r="J2575" s="976"/>
      <c r="K2575" s="976"/>
      <c r="L2575" s="976"/>
      <c r="M2575" s="976"/>
      <c r="N2575" s="579"/>
      <c r="O2575" s="486">
        <v>1868</v>
      </c>
      <c r="P2575" s="1472">
        <v>44691</v>
      </c>
      <c r="Q2575" s="486" t="s">
        <v>6737</v>
      </c>
      <c r="R2575" s="486" t="s">
        <v>6675</v>
      </c>
      <c r="S2575" s="486"/>
      <c r="U2575" s="138" t="s">
        <v>4921</v>
      </c>
      <c r="V2575" s="138"/>
      <c r="W2575" s="138"/>
      <c r="X2575" s="314">
        <v>2500000</v>
      </c>
      <c r="Y2575" s="138"/>
      <c r="Z2575" s="138"/>
      <c r="AA2575" s="485">
        <v>5.0000000000000001E-4</v>
      </c>
      <c r="AB2575" s="2205"/>
      <c r="AC2575" s="580"/>
      <c r="AD2575" s="1484"/>
      <c r="AE2575" s="1484"/>
      <c r="AF2575" s="1484"/>
      <c r="AG2575" s="2129"/>
      <c r="AH2575" s="486"/>
      <c r="AI2575" s="580" t="s">
        <v>5563</v>
      </c>
      <c r="AJ2575" s="2142" t="s">
        <v>6740</v>
      </c>
      <c r="AK2575" s="486"/>
      <c r="AL2575" s="486"/>
      <c r="AM2575" s="486"/>
      <c r="AN2575" s="486"/>
      <c r="AO2575" s="486"/>
      <c r="AP2575" s="486"/>
      <c r="AQ2575" s="2204"/>
      <c r="AR2575" s="486"/>
      <c r="AS2575" s="486"/>
      <c r="AT2575" s="486"/>
      <c r="AU2575" s="486"/>
    </row>
    <row r="2576" spans="1:47" s="2223" customFormat="1" x14ac:dyDescent="0.2">
      <c r="A2576" s="767"/>
      <c r="B2576" s="2218"/>
      <c r="C2576" s="2215" t="s">
        <v>6747</v>
      </c>
      <c r="D2576" s="2018"/>
      <c r="E2576" s="764"/>
      <c r="F2576" s="2219"/>
      <c r="G2576" s="2220"/>
      <c r="H2576" s="2220"/>
      <c r="I2576" s="2221"/>
      <c r="J2576" s="2221"/>
      <c r="K2576" s="2221"/>
      <c r="L2576" s="2221"/>
      <c r="M2576" s="2221"/>
      <c r="N2576" s="2220"/>
      <c r="O2576" s="764"/>
      <c r="P2576" s="2222"/>
      <c r="Q2576" s="764"/>
      <c r="R2576" s="764"/>
      <c r="S2576" s="764"/>
      <c r="U2576" s="763"/>
      <c r="V2576" s="763"/>
      <c r="W2576" s="763"/>
      <c r="X2576" s="2224"/>
      <c r="Y2576" s="763"/>
      <c r="Z2576" s="763"/>
      <c r="AA2576" s="2225"/>
      <c r="AB2576" s="2226"/>
      <c r="AC2576" s="2227"/>
      <c r="AD2576" s="1504"/>
      <c r="AE2576" s="1504"/>
      <c r="AF2576" s="1504"/>
      <c r="AG2576" s="2228"/>
      <c r="AH2576" s="764"/>
      <c r="AI2576" s="2227"/>
      <c r="AJ2576" s="2229"/>
      <c r="AK2576" s="764"/>
      <c r="AL2576" s="764"/>
      <c r="AM2576" s="764"/>
      <c r="AN2576" s="764"/>
      <c r="AO2576" s="764"/>
      <c r="AP2576" s="764"/>
      <c r="AQ2576" s="2230"/>
      <c r="AR2576" s="764"/>
      <c r="AS2576" s="764"/>
      <c r="AT2576" s="764"/>
      <c r="AU2576" s="764"/>
    </row>
    <row r="2577" spans="1:47" s="584" customFormat="1" ht="16" x14ac:dyDescent="0.2">
      <c r="A2577" s="144"/>
      <c r="B2577" s="1970"/>
      <c r="C2577" s="12"/>
      <c r="D2577" s="1980"/>
      <c r="E2577" s="486" t="s">
        <v>328</v>
      </c>
      <c r="F2577" s="1649" t="s">
        <v>4575</v>
      </c>
      <c r="G2577" s="579"/>
      <c r="H2577" s="579" t="s">
        <v>6742</v>
      </c>
      <c r="I2577" s="976"/>
      <c r="J2577" s="976"/>
      <c r="K2577" s="976"/>
      <c r="L2577" s="976"/>
      <c r="M2577" s="976"/>
      <c r="N2577" s="579"/>
      <c r="O2577" s="486">
        <v>1869</v>
      </c>
      <c r="P2577" s="1472">
        <v>44692</v>
      </c>
      <c r="Q2577" s="486" t="s">
        <v>6741</v>
      </c>
      <c r="R2577" s="486" t="s">
        <v>6737</v>
      </c>
      <c r="S2577" s="486"/>
      <c r="U2577" s="138" t="s">
        <v>4921</v>
      </c>
      <c r="V2577" s="138"/>
      <c r="W2577" s="138"/>
      <c r="X2577" s="314">
        <v>2500000</v>
      </c>
      <c r="Y2577" s="138"/>
      <c r="Z2577" s="138"/>
      <c r="AA2577" s="485">
        <v>5.0000000000000001E-4</v>
      </c>
      <c r="AB2577" s="2205"/>
      <c r="AC2577" s="580"/>
      <c r="AD2577" s="1484"/>
      <c r="AE2577" s="1484"/>
      <c r="AF2577" s="1484"/>
      <c r="AG2577" s="2129"/>
      <c r="AH2577" s="486"/>
      <c r="AI2577" s="580" t="s">
        <v>5563</v>
      </c>
      <c r="AJ2577" s="2142" t="s">
        <v>6745</v>
      </c>
      <c r="AK2577" s="486"/>
      <c r="AL2577" s="486"/>
      <c r="AM2577" s="486"/>
      <c r="AN2577" s="486"/>
      <c r="AO2577" s="486"/>
      <c r="AP2577" s="486"/>
      <c r="AQ2577" s="2204"/>
      <c r="AR2577" s="486"/>
      <c r="AS2577" s="486"/>
      <c r="AT2577" s="486"/>
      <c r="AU2577" s="486"/>
    </row>
    <row r="2578" spans="1:47" s="584" customFormat="1" ht="16" x14ac:dyDescent="0.2">
      <c r="A2578" s="144"/>
      <c r="B2578" s="1970"/>
      <c r="C2578" s="12"/>
      <c r="D2578" s="1980"/>
      <c r="E2578" s="486" t="s">
        <v>328</v>
      </c>
      <c r="F2578" s="1649" t="s">
        <v>4575</v>
      </c>
      <c r="G2578" s="579"/>
      <c r="H2578" s="579" t="s">
        <v>6746</v>
      </c>
      <c r="I2578" s="976"/>
      <c r="J2578" s="976"/>
      <c r="K2578" s="976"/>
      <c r="L2578" s="976"/>
      <c r="M2578" s="976"/>
      <c r="N2578" s="579"/>
      <c r="O2578" s="486">
        <v>1870</v>
      </c>
      <c r="P2578" s="1472">
        <v>44692</v>
      </c>
      <c r="Q2578" s="486" t="s">
        <v>6744</v>
      </c>
      <c r="R2578" s="486" t="s">
        <v>6737</v>
      </c>
      <c r="S2578" s="486"/>
      <c r="U2578" s="138" t="s">
        <v>4921</v>
      </c>
      <c r="V2578" s="138"/>
      <c r="W2578" s="138"/>
      <c r="X2578" s="314">
        <v>2500000</v>
      </c>
      <c r="Y2578" s="138"/>
      <c r="Z2578" s="138"/>
      <c r="AA2578" s="485">
        <v>5.0000000000000001E-4</v>
      </c>
      <c r="AB2578" s="2205"/>
      <c r="AC2578" s="580"/>
      <c r="AD2578" s="1484"/>
      <c r="AE2578" s="1484"/>
      <c r="AF2578" s="1484"/>
      <c r="AG2578" s="2129"/>
      <c r="AH2578" s="486"/>
      <c r="AI2578" s="580" t="s">
        <v>5563</v>
      </c>
      <c r="AJ2578" s="1970" t="s">
        <v>6743</v>
      </c>
      <c r="AK2578" s="486"/>
      <c r="AL2578" s="486"/>
      <c r="AM2578" s="486"/>
      <c r="AN2578" s="486"/>
      <c r="AO2578" s="486"/>
      <c r="AP2578" s="486"/>
      <c r="AQ2578" s="2204"/>
      <c r="AR2578" s="486"/>
      <c r="AS2578" s="486"/>
      <c r="AT2578" s="486"/>
      <c r="AU2578" s="486"/>
    </row>
    <row r="2580" spans="1:47" s="584" customFormat="1" ht="16" x14ac:dyDescent="0.2">
      <c r="A2580" s="144"/>
      <c r="B2580" s="1970"/>
      <c r="C2580" s="12"/>
      <c r="D2580" s="1980"/>
      <c r="E2580" s="486" t="s">
        <v>328</v>
      </c>
      <c r="F2580" s="1651" t="s">
        <v>4575</v>
      </c>
      <c r="G2580" s="579">
        <v>58976507</v>
      </c>
      <c r="H2580" s="579" t="s">
        <v>6759</v>
      </c>
      <c r="I2580" s="976"/>
      <c r="J2580" s="976"/>
      <c r="K2580" s="976"/>
      <c r="L2580" s="976"/>
      <c r="M2580" s="976"/>
      <c r="N2580" s="579"/>
      <c r="O2580" s="486">
        <v>1874</v>
      </c>
      <c r="P2580" s="1472">
        <v>44693</v>
      </c>
      <c r="Q2580" s="486" t="s">
        <v>6758</v>
      </c>
      <c r="R2580" s="486" t="s">
        <v>6755</v>
      </c>
      <c r="S2580" s="486"/>
      <c r="U2580" s="138" t="s">
        <v>4921</v>
      </c>
      <c r="V2580" s="138"/>
      <c r="W2580" s="138"/>
      <c r="X2580" s="314">
        <v>1024</v>
      </c>
      <c r="Y2580" s="138"/>
      <c r="Z2580" s="138"/>
      <c r="AA2580" s="233">
        <v>0.3</v>
      </c>
      <c r="AB2580" s="2231" t="s">
        <v>6760</v>
      </c>
      <c r="AC2580" s="580"/>
      <c r="AD2580" s="1484"/>
      <c r="AE2580" s="1484"/>
      <c r="AF2580" s="1484"/>
      <c r="AG2580" s="2129"/>
      <c r="AH2580" s="486"/>
      <c r="AI2580" s="580" t="s">
        <v>5563</v>
      </c>
      <c r="AJ2580" s="2142" t="s">
        <v>6768</v>
      </c>
      <c r="AK2580" s="486"/>
      <c r="AL2580" s="486"/>
      <c r="AM2580" s="486"/>
      <c r="AN2580" s="486"/>
      <c r="AO2580" s="486"/>
      <c r="AP2580" s="486"/>
      <c r="AQ2580" s="2204"/>
      <c r="AR2580" s="486"/>
      <c r="AS2580" s="486"/>
      <c r="AT2580" s="486"/>
      <c r="AU2580" s="486"/>
    </row>
    <row r="2582" spans="1:47" s="584" customFormat="1" ht="16" x14ac:dyDescent="0.2">
      <c r="A2582" s="144"/>
      <c r="B2582" s="1970"/>
      <c r="C2582" s="12"/>
      <c r="D2582" s="1980"/>
      <c r="E2582" s="486" t="s">
        <v>105</v>
      </c>
      <c r="F2582" s="1651" t="s">
        <v>4575</v>
      </c>
      <c r="G2582" s="579">
        <v>59003590</v>
      </c>
      <c r="H2582" s="579" t="s">
        <v>6762</v>
      </c>
      <c r="I2582" s="976"/>
      <c r="J2582" s="976"/>
      <c r="K2582" s="976"/>
      <c r="L2582" s="976"/>
      <c r="M2582" s="976"/>
      <c r="N2582" s="579"/>
      <c r="O2582" s="486">
        <v>1875</v>
      </c>
      <c r="P2582" s="1472">
        <v>44694</v>
      </c>
      <c r="Q2582" s="486" t="s">
        <v>6761</v>
      </c>
      <c r="R2582" s="486" t="s">
        <v>6758</v>
      </c>
      <c r="S2582" s="486"/>
      <c r="U2582" s="138" t="s">
        <v>4921</v>
      </c>
      <c r="V2582" s="138"/>
      <c r="W2582" s="138"/>
      <c r="X2582" s="315">
        <v>1024</v>
      </c>
      <c r="Y2582" s="138"/>
      <c r="Z2582" s="138"/>
      <c r="AA2582" s="233">
        <v>5.0000000000000001E-4</v>
      </c>
      <c r="AB2582" s="2231"/>
      <c r="AC2582" s="580"/>
      <c r="AD2582" s="1484"/>
      <c r="AE2582" s="1484"/>
      <c r="AF2582" s="1484"/>
      <c r="AG2582" s="2129"/>
      <c r="AH2582" s="486"/>
      <c r="AI2582" s="580" t="s">
        <v>5563</v>
      </c>
      <c r="AJ2582" s="2146" t="s">
        <v>6763</v>
      </c>
      <c r="AK2582" s="486"/>
      <c r="AL2582" s="486"/>
      <c r="AM2582" s="486"/>
      <c r="AN2582" s="486"/>
      <c r="AO2582" s="486"/>
      <c r="AP2582" s="486"/>
      <c r="AQ2582" s="2204"/>
      <c r="AR2582" s="486"/>
      <c r="AS2582" s="486"/>
      <c r="AT2582" s="486"/>
      <c r="AU2582" s="486"/>
    </row>
    <row r="2583" spans="1:47" s="584" customFormat="1" ht="16" x14ac:dyDescent="0.2">
      <c r="A2583" s="144"/>
      <c r="B2583" s="1970"/>
      <c r="C2583" s="12"/>
      <c r="D2583" s="1980"/>
      <c r="E2583" s="486" t="s">
        <v>105</v>
      </c>
      <c r="F2583" s="1651" t="s">
        <v>4575</v>
      </c>
      <c r="G2583" s="579">
        <v>59004643</v>
      </c>
      <c r="H2583" s="579" t="s">
        <v>6765</v>
      </c>
      <c r="I2583" s="976"/>
      <c r="J2583" s="976"/>
      <c r="K2583" s="976"/>
      <c r="L2583" s="976"/>
      <c r="M2583" s="976"/>
      <c r="N2583" s="579"/>
      <c r="O2583" s="486">
        <v>1876</v>
      </c>
      <c r="P2583" s="1472">
        <v>44694</v>
      </c>
      <c r="Q2583" s="486" t="s">
        <v>6764</v>
      </c>
      <c r="R2583" s="486" t="s">
        <v>6761</v>
      </c>
      <c r="S2583" s="486"/>
      <c r="U2583" s="138" t="s">
        <v>4921</v>
      </c>
      <c r="V2583" s="138"/>
      <c r="W2583" s="138"/>
      <c r="X2583" s="314">
        <v>100</v>
      </c>
      <c r="Y2583" s="138"/>
      <c r="Z2583" s="138"/>
      <c r="AA2583" s="1773">
        <v>5.0000000000000001E-4</v>
      </c>
      <c r="AB2583" s="2231"/>
      <c r="AC2583" s="580"/>
      <c r="AD2583" s="1484"/>
      <c r="AE2583" s="1484"/>
      <c r="AF2583" s="1484"/>
      <c r="AG2583" s="2129"/>
      <c r="AH2583" s="486"/>
      <c r="AI2583" s="580" t="s">
        <v>5563</v>
      </c>
      <c r="AJ2583" s="2146" t="s">
        <v>6763</v>
      </c>
      <c r="AK2583" s="486"/>
      <c r="AL2583" s="486"/>
      <c r="AM2583" s="486"/>
      <c r="AN2583" s="486"/>
      <c r="AO2583" s="486"/>
      <c r="AP2583" s="486"/>
      <c r="AQ2583" s="2204"/>
      <c r="AR2583" s="486"/>
      <c r="AS2583" s="486"/>
      <c r="AT2583" s="486"/>
      <c r="AU2583" s="486"/>
    </row>
    <row r="2584" spans="1:47" s="584" customFormat="1" ht="16" x14ac:dyDescent="0.2">
      <c r="A2584" s="144"/>
      <c r="B2584" s="1970"/>
      <c r="C2584" s="12"/>
      <c r="D2584" s="1980"/>
      <c r="E2584" s="486" t="s">
        <v>105</v>
      </c>
      <c r="F2584" s="1651" t="s">
        <v>4575</v>
      </c>
      <c r="G2584" s="579">
        <v>59005070</v>
      </c>
      <c r="H2584" s="579" t="s">
        <v>6767</v>
      </c>
      <c r="I2584" s="976"/>
      <c r="J2584" s="976"/>
      <c r="K2584" s="976"/>
      <c r="L2584" s="976"/>
      <c r="M2584" s="976"/>
      <c r="N2584" s="579"/>
      <c r="O2584" s="486">
        <v>1877</v>
      </c>
      <c r="P2584" s="1472">
        <v>44694</v>
      </c>
      <c r="Q2584" s="486" t="s">
        <v>6766</v>
      </c>
      <c r="R2584" s="486" t="s">
        <v>6764</v>
      </c>
      <c r="S2584" s="486"/>
      <c r="U2584" s="138" t="s">
        <v>4921</v>
      </c>
      <c r="V2584" s="138"/>
      <c r="W2584" s="138"/>
      <c r="X2584" s="314">
        <v>1</v>
      </c>
      <c r="Y2584" s="138"/>
      <c r="Z2584" s="138"/>
      <c r="AA2584" s="1773">
        <v>5.0000000000000001E-4</v>
      </c>
      <c r="AB2584" s="2231"/>
      <c r="AC2584" s="580"/>
      <c r="AD2584" s="1484"/>
      <c r="AE2584" s="1484"/>
      <c r="AF2584" s="1484"/>
      <c r="AG2584" s="2129"/>
      <c r="AH2584" s="486"/>
      <c r="AI2584" s="580" t="s">
        <v>5563</v>
      </c>
      <c r="AJ2584" s="2146"/>
      <c r="AK2584" s="486"/>
      <c r="AL2584" s="486"/>
      <c r="AM2584" s="486"/>
      <c r="AN2584" s="486"/>
      <c r="AO2584" s="486"/>
      <c r="AP2584" s="486"/>
      <c r="AQ2584" s="2204"/>
      <c r="AR2584" s="486"/>
      <c r="AS2584" s="486"/>
      <c r="AT2584" s="486"/>
      <c r="AU2584" s="486"/>
    </row>
    <row r="2586" spans="1:47" s="584" customFormat="1" ht="16" x14ac:dyDescent="0.2">
      <c r="A2586" s="144"/>
      <c r="B2586" s="1970"/>
      <c r="C2586" s="12"/>
      <c r="D2586" s="1980"/>
      <c r="E2586" s="486" t="s">
        <v>328</v>
      </c>
      <c r="F2586" s="1651" t="s">
        <v>4575</v>
      </c>
      <c r="G2586" s="579">
        <v>58976507</v>
      </c>
      <c r="H2586" s="579" t="s">
        <v>6759</v>
      </c>
      <c r="I2586" s="976"/>
      <c r="J2586" s="976"/>
      <c r="K2586" s="976"/>
      <c r="L2586" s="976"/>
      <c r="M2586" s="976"/>
      <c r="N2586" s="579"/>
      <c r="O2586" s="486">
        <v>1874</v>
      </c>
      <c r="P2586" s="1472">
        <v>44693</v>
      </c>
      <c r="Q2586" s="486" t="s">
        <v>6758</v>
      </c>
      <c r="R2586" s="486" t="s">
        <v>6755</v>
      </c>
      <c r="S2586" s="486"/>
      <c r="U2586" s="138" t="s">
        <v>4921</v>
      </c>
      <c r="V2586" s="138"/>
      <c r="W2586" s="138"/>
      <c r="X2586" s="314">
        <v>1024</v>
      </c>
      <c r="Y2586" s="138"/>
      <c r="Z2586" s="138"/>
      <c r="AA2586" s="233">
        <v>0.3</v>
      </c>
      <c r="AB2586" s="2231" t="s">
        <v>6769</v>
      </c>
      <c r="AC2586" s="580"/>
      <c r="AD2586" s="1484"/>
      <c r="AE2586" s="1484"/>
      <c r="AF2586" s="1484"/>
      <c r="AG2586" s="2129"/>
      <c r="AH2586" s="486"/>
      <c r="AI2586" s="580" t="s">
        <v>5563</v>
      </c>
      <c r="AJ2586" s="2142" t="s">
        <v>6768</v>
      </c>
      <c r="AK2586" s="486"/>
      <c r="AL2586" s="486"/>
      <c r="AM2586" s="486"/>
      <c r="AN2586" s="486"/>
      <c r="AO2586" s="486"/>
      <c r="AP2586" s="486"/>
      <c r="AQ2586" s="2204"/>
      <c r="AR2586" s="486"/>
      <c r="AS2586" s="486"/>
      <c r="AT2586" s="486"/>
      <c r="AU2586" s="486"/>
    </row>
    <row r="2588" spans="1:47" s="584" customFormat="1" ht="16" x14ac:dyDescent="0.2">
      <c r="A2588" s="144"/>
      <c r="B2588" s="1970"/>
      <c r="C2588" s="12"/>
      <c r="D2588" s="1980" t="s">
        <v>4250</v>
      </c>
      <c r="E2588" s="486" t="s">
        <v>105</v>
      </c>
      <c r="F2588" s="1651" t="s">
        <v>4575</v>
      </c>
      <c r="G2588" s="579">
        <v>59017345</v>
      </c>
      <c r="H2588" s="579" t="s">
        <v>6775</v>
      </c>
      <c r="I2588" s="976"/>
      <c r="J2588" s="976"/>
      <c r="K2588" s="976"/>
      <c r="L2588" s="976"/>
      <c r="M2588" s="976"/>
      <c r="N2588" s="579"/>
      <c r="O2588" s="486">
        <v>1878</v>
      </c>
      <c r="P2588" s="1472">
        <v>44694</v>
      </c>
      <c r="Q2588" s="486" t="s">
        <v>6770</v>
      </c>
      <c r="R2588" s="486" t="s">
        <v>6761</v>
      </c>
      <c r="S2588" s="486"/>
      <c r="U2588" s="138" t="s">
        <v>4921</v>
      </c>
      <c r="V2588" s="138"/>
      <c r="W2588" s="138"/>
      <c r="X2588" s="315">
        <v>1024</v>
      </c>
      <c r="Y2588" s="138"/>
      <c r="Z2588" s="138"/>
      <c r="AA2588" s="233">
        <v>5.0000000000000001E-4</v>
      </c>
      <c r="AB2588" s="2231"/>
      <c r="AC2588" s="580"/>
      <c r="AD2588" s="1484"/>
      <c r="AE2588" s="1484"/>
      <c r="AF2588" s="1484"/>
      <c r="AG2588" s="2129"/>
      <c r="AH2588" s="486"/>
      <c r="AI2588" s="580" t="s">
        <v>6771</v>
      </c>
      <c r="AJ2588" s="2150" t="s">
        <v>6782</v>
      </c>
      <c r="AK2588" s="486"/>
      <c r="AL2588" s="486"/>
      <c r="AM2588" s="486"/>
      <c r="AN2588" s="486"/>
      <c r="AO2588" s="486"/>
      <c r="AP2588" s="486"/>
      <c r="AQ2588" s="2204"/>
      <c r="AR2588" s="486"/>
      <c r="AS2588" s="486"/>
      <c r="AT2588" s="486"/>
      <c r="AU2588" s="486"/>
    </row>
    <row r="2589" spans="1:47" s="584" customFormat="1" ht="16" x14ac:dyDescent="0.2">
      <c r="A2589" s="144"/>
      <c r="B2589" s="1970"/>
      <c r="C2589" s="12"/>
      <c r="D2589" s="1980" t="s">
        <v>6794</v>
      </c>
      <c r="E2589" s="486" t="s">
        <v>105</v>
      </c>
      <c r="F2589" s="1651" t="s">
        <v>4575</v>
      </c>
      <c r="G2589" s="579">
        <v>59017349</v>
      </c>
      <c r="H2589" s="579" t="s">
        <v>6776</v>
      </c>
      <c r="I2589" s="976"/>
      <c r="J2589" s="976"/>
      <c r="K2589" s="976"/>
      <c r="L2589" s="976"/>
      <c r="M2589" s="976"/>
      <c r="N2589" s="579"/>
      <c r="O2589" s="486">
        <v>1879</v>
      </c>
      <c r="P2589" s="1472">
        <v>44694</v>
      </c>
      <c r="Q2589" s="486" t="s">
        <v>6772</v>
      </c>
      <c r="R2589" s="486" t="s">
        <v>6761</v>
      </c>
      <c r="S2589" s="486"/>
      <c r="U2589" s="138" t="s">
        <v>4921</v>
      </c>
      <c r="V2589" s="138"/>
      <c r="W2589" s="138"/>
      <c r="X2589" s="315">
        <v>1024</v>
      </c>
      <c r="Y2589" s="138"/>
      <c r="Z2589" s="138"/>
      <c r="AA2589" s="233">
        <v>5.0000000000000001E-4</v>
      </c>
      <c r="AB2589" s="2231"/>
      <c r="AC2589" s="580"/>
      <c r="AD2589" s="1484"/>
      <c r="AE2589" s="1484"/>
      <c r="AF2589" s="1484"/>
      <c r="AG2589" s="2129"/>
      <c r="AH2589" s="486"/>
      <c r="AI2589" s="580" t="s">
        <v>6779</v>
      </c>
      <c r="AJ2589" s="2150" t="s">
        <v>6783</v>
      </c>
      <c r="AK2589" s="486"/>
      <c r="AL2589" s="486"/>
      <c r="AM2589" s="486"/>
      <c r="AN2589" s="486"/>
      <c r="AO2589" s="486"/>
      <c r="AP2589" s="486"/>
      <c r="AQ2589" s="2204"/>
      <c r="AR2589" s="486"/>
      <c r="AS2589" s="486"/>
      <c r="AT2589" s="486"/>
      <c r="AU2589" s="486"/>
    </row>
    <row r="2590" spans="1:47" s="584" customFormat="1" ht="16" x14ac:dyDescent="0.2">
      <c r="A2590" s="144"/>
      <c r="B2590" s="1970"/>
      <c r="C2590" s="12"/>
      <c r="D2590" s="1980" t="s">
        <v>6795</v>
      </c>
      <c r="E2590" s="486" t="s">
        <v>105</v>
      </c>
      <c r="F2590" s="1651" t="s">
        <v>4575</v>
      </c>
      <c r="G2590" s="579">
        <v>59017687</v>
      </c>
      <c r="H2590" s="579" t="s">
        <v>6777</v>
      </c>
      <c r="I2590" s="976"/>
      <c r="J2590" s="976"/>
      <c r="K2590" s="976"/>
      <c r="L2590" s="976"/>
      <c r="M2590" s="976"/>
      <c r="N2590" s="579"/>
      <c r="O2590" s="486">
        <v>1880</v>
      </c>
      <c r="P2590" s="1472">
        <v>44694</v>
      </c>
      <c r="Q2590" s="486" t="s">
        <v>6773</v>
      </c>
      <c r="R2590" s="486" t="s">
        <v>6761</v>
      </c>
      <c r="S2590" s="486"/>
      <c r="U2590" s="138" t="s">
        <v>4921</v>
      </c>
      <c r="V2590" s="138"/>
      <c r="W2590" s="138"/>
      <c r="X2590" s="315">
        <v>1024</v>
      </c>
      <c r="Y2590" s="138"/>
      <c r="Z2590" s="138"/>
      <c r="AA2590" s="233">
        <v>5.0000000000000001E-4</v>
      </c>
      <c r="AB2590" s="2231"/>
      <c r="AC2590" s="580"/>
      <c r="AD2590" s="1484"/>
      <c r="AE2590" s="1484"/>
      <c r="AF2590" s="1484"/>
      <c r="AG2590" s="2129"/>
      <c r="AH2590" s="486"/>
      <c r="AI2590" s="580" t="s">
        <v>6780</v>
      </c>
      <c r="AJ2590" s="2150" t="s">
        <v>6785</v>
      </c>
      <c r="AK2590" s="486"/>
      <c r="AL2590" s="486"/>
      <c r="AM2590" s="486"/>
      <c r="AN2590" s="486"/>
      <c r="AO2590" s="486"/>
      <c r="AP2590" s="486"/>
      <c r="AQ2590" s="2204"/>
      <c r="AR2590" s="486"/>
      <c r="AS2590" s="486"/>
      <c r="AT2590" s="486"/>
      <c r="AU2590" s="486"/>
    </row>
    <row r="2591" spans="1:47" s="584" customFormat="1" ht="16" x14ac:dyDescent="0.2">
      <c r="A2591" s="144"/>
      <c r="B2591" s="1970"/>
      <c r="C2591" s="12"/>
      <c r="D2591" s="1980" t="s">
        <v>6796</v>
      </c>
      <c r="E2591" s="486" t="s">
        <v>105</v>
      </c>
      <c r="F2591" s="1651" t="s">
        <v>4575</v>
      </c>
      <c r="G2591" s="579">
        <v>59017691</v>
      </c>
      <c r="H2591" s="579" t="s">
        <v>6778</v>
      </c>
      <c r="I2591" s="976"/>
      <c r="J2591" s="976"/>
      <c r="K2591" s="976"/>
      <c r="L2591" s="976"/>
      <c r="M2591" s="976"/>
      <c r="N2591" s="579"/>
      <c r="O2591" s="486">
        <v>1881</v>
      </c>
      <c r="P2591" s="1472">
        <v>44694</v>
      </c>
      <c r="Q2591" s="486" t="s">
        <v>6774</v>
      </c>
      <c r="R2591" s="486" t="s">
        <v>6761</v>
      </c>
      <c r="S2591" s="486"/>
      <c r="U2591" s="138" t="s">
        <v>4921</v>
      </c>
      <c r="V2591" s="138"/>
      <c r="W2591" s="138"/>
      <c r="X2591" s="315">
        <v>1024</v>
      </c>
      <c r="Y2591" s="138"/>
      <c r="Z2591" s="138"/>
      <c r="AA2591" s="233">
        <v>5.0000000000000001E-4</v>
      </c>
      <c r="AB2591" s="2231"/>
      <c r="AC2591" s="580"/>
      <c r="AD2591" s="1484"/>
      <c r="AE2591" s="1484"/>
      <c r="AF2591" s="1484"/>
      <c r="AG2591" s="2129"/>
      <c r="AH2591" s="486"/>
      <c r="AI2591" s="580" t="s">
        <v>6781</v>
      </c>
      <c r="AJ2591" s="2150" t="s">
        <v>6784</v>
      </c>
      <c r="AK2591" s="486"/>
      <c r="AL2591" s="486"/>
      <c r="AM2591" s="486"/>
      <c r="AN2591" s="486"/>
      <c r="AO2591" s="486"/>
      <c r="AP2591" s="486"/>
      <c r="AQ2591" s="2204"/>
      <c r="AR2591" s="486"/>
      <c r="AS2591" s="486"/>
      <c r="AT2591" s="486"/>
      <c r="AU2591" s="486"/>
    </row>
    <row r="2592" spans="1:47" s="584" customFormat="1" ht="16" x14ac:dyDescent="0.2">
      <c r="A2592" s="144"/>
      <c r="B2592" s="1970"/>
      <c r="C2592" s="12"/>
      <c r="D2592" s="1980" t="s">
        <v>6797</v>
      </c>
      <c r="E2592" s="486" t="s">
        <v>105</v>
      </c>
      <c r="F2592" s="1651" t="s">
        <v>4575</v>
      </c>
      <c r="G2592" s="579">
        <v>59019240</v>
      </c>
      <c r="H2592" s="579" t="s">
        <v>6792</v>
      </c>
      <c r="I2592" s="976"/>
      <c r="J2592" s="976"/>
      <c r="K2592" s="976"/>
      <c r="L2592" s="976"/>
      <c r="M2592" s="976"/>
      <c r="N2592" s="579"/>
      <c r="O2592" s="486">
        <v>1882</v>
      </c>
      <c r="P2592" s="1472">
        <v>44694</v>
      </c>
      <c r="Q2592" s="486" t="s">
        <v>6786</v>
      </c>
      <c r="R2592" s="486" t="s">
        <v>6774</v>
      </c>
      <c r="S2592" s="486"/>
      <c r="U2592" s="138" t="s">
        <v>4921</v>
      </c>
      <c r="V2592" s="138"/>
      <c r="W2592" s="138"/>
      <c r="X2592" s="315">
        <v>1024</v>
      </c>
      <c r="Y2592" s="138"/>
      <c r="Z2592" s="138"/>
      <c r="AA2592" s="233">
        <v>5.0000000000000001E-4</v>
      </c>
      <c r="AB2592" s="2231"/>
      <c r="AC2592" s="580"/>
      <c r="AD2592" s="1484"/>
      <c r="AE2592" s="1484"/>
      <c r="AF2592" s="1484"/>
      <c r="AG2592" s="2129"/>
      <c r="AH2592" s="486"/>
      <c r="AI2592" s="580" t="s">
        <v>6788</v>
      </c>
      <c r="AJ2592" s="2150" t="s">
        <v>6790</v>
      </c>
      <c r="AK2592" s="486"/>
      <c r="AL2592" s="486"/>
      <c r="AM2592" s="486"/>
      <c r="AN2592" s="486"/>
      <c r="AO2592" s="486"/>
      <c r="AP2592" s="486"/>
      <c r="AQ2592" s="2204"/>
      <c r="AR2592" s="486"/>
      <c r="AS2592" s="486"/>
      <c r="AT2592" s="486"/>
      <c r="AU2592" s="486"/>
    </row>
    <row r="2593" spans="1:47" s="584" customFormat="1" ht="16" x14ac:dyDescent="0.2">
      <c r="A2593" s="144"/>
      <c r="B2593" s="1970"/>
      <c r="C2593" s="12"/>
      <c r="D2593" s="1980" t="s">
        <v>6907</v>
      </c>
      <c r="E2593" s="486" t="s">
        <v>105</v>
      </c>
      <c r="F2593" s="1651" t="s">
        <v>4575</v>
      </c>
      <c r="G2593" s="579">
        <v>59019243</v>
      </c>
      <c r="H2593" s="579" t="s">
        <v>6793</v>
      </c>
      <c r="I2593" s="976"/>
      <c r="J2593" s="976"/>
      <c r="K2593" s="976"/>
      <c r="L2593" s="976"/>
      <c r="M2593" s="976"/>
      <c r="N2593" s="579"/>
      <c r="O2593" s="486">
        <v>1883</v>
      </c>
      <c r="P2593" s="1472">
        <v>44694</v>
      </c>
      <c r="Q2593" s="486" t="s">
        <v>6787</v>
      </c>
      <c r="R2593" s="486" t="s">
        <v>6774</v>
      </c>
      <c r="S2593" s="486"/>
      <c r="U2593" s="138" t="s">
        <v>4921</v>
      </c>
      <c r="V2593" s="138"/>
      <c r="W2593" s="138"/>
      <c r="X2593" s="315">
        <v>1024</v>
      </c>
      <c r="Y2593" s="138"/>
      <c r="Z2593" s="138"/>
      <c r="AA2593" s="233">
        <v>5.0000000000000001E-4</v>
      </c>
      <c r="AB2593" s="2231"/>
      <c r="AC2593" s="580"/>
      <c r="AD2593" s="1484"/>
      <c r="AE2593" s="1484"/>
      <c r="AF2593" s="1484"/>
      <c r="AG2593" s="2129"/>
      <c r="AH2593" s="486"/>
      <c r="AI2593" s="580" t="s">
        <v>6789</v>
      </c>
      <c r="AJ2593" s="2150" t="s">
        <v>6791</v>
      </c>
      <c r="AK2593" s="486"/>
      <c r="AL2593" s="486"/>
      <c r="AM2593" s="486"/>
      <c r="AN2593" s="486"/>
      <c r="AO2593" s="486"/>
      <c r="AP2593" s="486"/>
      <c r="AQ2593" s="2204"/>
      <c r="AR2593" s="486"/>
      <c r="AS2593" s="486"/>
      <c r="AT2593" s="486"/>
      <c r="AU2593" s="486"/>
    </row>
    <row r="2595" spans="1:47" s="617" customFormat="1" ht="16" x14ac:dyDescent="0.2">
      <c r="A2595" s="157"/>
      <c r="B2595" s="1969"/>
      <c r="C2595" s="153"/>
      <c r="D2595" s="1995" t="s">
        <v>6819</v>
      </c>
      <c r="E2595" s="246" t="s">
        <v>328</v>
      </c>
      <c r="F2595" s="1650" t="s">
        <v>4575</v>
      </c>
      <c r="G2595" s="612">
        <v>58975739</v>
      </c>
      <c r="H2595" s="612" t="s">
        <v>6748</v>
      </c>
      <c r="I2595" s="986"/>
      <c r="J2595" s="986"/>
      <c r="K2595" s="986"/>
      <c r="L2595" s="986"/>
      <c r="M2595" s="986"/>
      <c r="N2595" s="612"/>
      <c r="O2595" s="246">
        <v>1871</v>
      </c>
      <c r="P2595" s="1532">
        <v>44693</v>
      </c>
      <c r="Q2595" s="246" t="s">
        <v>6755</v>
      </c>
      <c r="R2595" s="246" t="s">
        <v>6737</v>
      </c>
      <c r="S2595" s="246"/>
      <c r="U2595" s="85" t="s">
        <v>4921</v>
      </c>
      <c r="V2595" s="85"/>
      <c r="W2595" s="85"/>
      <c r="X2595" s="322">
        <v>2500000</v>
      </c>
      <c r="Y2595" s="85"/>
      <c r="Z2595" s="85"/>
      <c r="AA2595" s="520">
        <v>5.0000000000000001E-4</v>
      </c>
      <c r="AB2595" s="2232"/>
      <c r="AC2595" s="613"/>
      <c r="AD2595" s="1483"/>
      <c r="AE2595" s="1483"/>
      <c r="AF2595" s="1483"/>
      <c r="AG2595" s="2128"/>
      <c r="AH2595" s="246"/>
      <c r="AI2595" s="613" t="s">
        <v>5563</v>
      </c>
      <c r="AJ2595" s="2133" t="s">
        <v>6751</v>
      </c>
      <c r="AK2595" s="246"/>
      <c r="AL2595" s="246"/>
      <c r="AM2595" s="246"/>
      <c r="AN2595" s="246"/>
      <c r="AO2595" s="246"/>
      <c r="AP2595" s="246"/>
      <c r="AQ2595" s="2233"/>
      <c r="AR2595" s="246"/>
      <c r="AS2595" s="246"/>
      <c r="AT2595" s="246"/>
      <c r="AU2595" s="246"/>
    </row>
    <row r="2596" spans="1:47" s="617" customFormat="1" ht="16" x14ac:dyDescent="0.2">
      <c r="A2596" s="157"/>
      <c r="B2596" s="1969"/>
      <c r="C2596" s="153"/>
      <c r="D2596" s="1995"/>
      <c r="E2596" s="246" t="s">
        <v>328</v>
      </c>
      <c r="F2596" s="1650" t="s">
        <v>4575</v>
      </c>
      <c r="G2596" s="612">
        <v>58975741</v>
      </c>
      <c r="H2596" s="612" t="s">
        <v>6749</v>
      </c>
      <c r="I2596" s="986"/>
      <c r="J2596" s="986"/>
      <c r="K2596" s="986"/>
      <c r="L2596" s="986"/>
      <c r="M2596" s="986"/>
      <c r="N2596" s="612"/>
      <c r="O2596" s="246">
        <v>1872</v>
      </c>
      <c r="P2596" s="1532">
        <v>44693</v>
      </c>
      <c r="Q2596" s="246" t="s">
        <v>6756</v>
      </c>
      <c r="R2596" s="246" t="s">
        <v>6741</v>
      </c>
      <c r="S2596" s="246"/>
      <c r="U2596" s="85" t="s">
        <v>4921</v>
      </c>
      <c r="V2596" s="85"/>
      <c r="W2596" s="85"/>
      <c r="X2596" s="261">
        <v>2500000</v>
      </c>
      <c r="Y2596" s="85"/>
      <c r="Z2596" s="85"/>
      <c r="AA2596" s="520">
        <v>5.0000000000000001E-4</v>
      </c>
      <c r="AB2596" s="2232"/>
      <c r="AC2596" s="613"/>
      <c r="AD2596" s="1483"/>
      <c r="AE2596" s="1483"/>
      <c r="AF2596" s="1483"/>
      <c r="AG2596" s="2128"/>
      <c r="AH2596" s="246"/>
      <c r="AI2596" s="613" t="s">
        <v>5563</v>
      </c>
      <c r="AJ2596" s="2133" t="s">
        <v>6752</v>
      </c>
      <c r="AK2596" s="246"/>
      <c r="AL2596" s="246"/>
      <c r="AM2596" s="246"/>
      <c r="AN2596" s="246"/>
      <c r="AO2596" s="246"/>
      <c r="AP2596" s="246"/>
      <c r="AQ2596" s="2233"/>
      <c r="AR2596" s="246"/>
      <c r="AS2596" s="246"/>
      <c r="AT2596" s="246"/>
      <c r="AU2596" s="246"/>
    </row>
    <row r="2597" spans="1:47" s="1161" customFormat="1" ht="16" x14ac:dyDescent="0.2">
      <c r="A2597" s="2235"/>
      <c r="B2597" s="2236"/>
      <c r="C2597" s="2237"/>
      <c r="D2597" s="2238"/>
      <c r="E2597" s="1163" t="s">
        <v>328</v>
      </c>
      <c r="F2597" s="2239" t="s">
        <v>4575</v>
      </c>
      <c r="G2597" s="1162">
        <v>58975743</v>
      </c>
      <c r="H2597" s="1162" t="s">
        <v>6750</v>
      </c>
      <c r="I2597" s="2240"/>
      <c r="J2597" s="2240"/>
      <c r="K2597" s="2240"/>
      <c r="L2597" s="2240"/>
      <c r="M2597" s="2240"/>
      <c r="N2597" s="1162"/>
      <c r="O2597" s="1163">
        <v>1873</v>
      </c>
      <c r="P2597" s="2241">
        <v>44693</v>
      </c>
      <c r="Q2597" s="1163" t="s">
        <v>6757</v>
      </c>
      <c r="R2597" s="1163" t="s">
        <v>6744</v>
      </c>
      <c r="S2597" s="1163"/>
      <c r="U2597" s="1067" t="s">
        <v>4921</v>
      </c>
      <c r="V2597" s="1067"/>
      <c r="W2597" s="1067"/>
      <c r="X2597" s="788">
        <v>2500000</v>
      </c>
      <c r="Y2597" s="1067"/>
      <c r="Z2597" s="1067"/>
      <c r="AA2597" s="2242">
        <v>5.0000000000000001E-4</v>
      </c>
      <c r="AB2597" s="2243"/>
      <c r="AC2597" s="2244"/>
      <c r="AD2597" s="2245"/>
      <c r="AE2597" s="2245"/>
      <c r="AF2597" s="2245"/>
      <c r="AG2597" s="2246"/>
      <c r="AH2597" s="1163"/>
      <c r="AI2597" s="2244" t="s">
        <v>5563</v>
      </c>
      <c r="AJ2597" s="2247" t="s">
        <v>6753</v>
      </c>
      <c r="AK2597" s="1163"/>
      <c r="AL2597" s="1163"/>
      <c r="AM2597" s="1163"/>
      <c r="AN2597" s="1163"/>
      <c r="AO2597" s="1163"/>
      <c r="AP2597" s="1163"/>
      <c r="AQ2597" s="2248"/>
      <c r="AR2597" s="1163"/>
      <c r="AS2597" s="1163"/>
      <c r="AT2597" s="1163"/>
      <c r="AU2597" s="1163"/>
    </row>
    <row r="2598" spans="1:47" s="617" customFormat="1" ht="16" x14ac:dyDescent="0.2">
      <c r="A2598" s="157"/>
      <c r="B2598" s="1969"/>
      <c r="C2598" s="153"/>
      <c r="D2598" s="1995"/>
      <c r="E2598" s="246" t="s">
        <v>328</v>
      </c>
      <c r="F2598" s="1650" t="s">
        <v>4575</v>
      </c>
      <c r="G2598" s="612">
        <v>59310237</v>
      </c>
      <c r="H2598" s="612" t="s">
        <v>6890</v>
      </c>
      <c r="I2598" s="986"/>
      <c r="J2598" s="986"/>
      <c r="K2598" s="986"/>
      <c r="L2598" s="986"/>
      <c r="M2598" s="986"/>
      <c r="N2598" s="612"/>
      <c r="O2598" s="246">
        <v>1915</v>
      </c>
      <c r="P2598" s="1532">
        <v>44704</v>
      </c>
      <c r="Q2598" s="246" t="s">
        <v>6889</v>
      </c>
      <c r="R2598" s="246" t="s">
        <v>6737</v>
      </c>
      <c r="S2598" s="246"/>
      <c r="U2598" s="85" t="s">
        <v>4921</v>
      </c>
      <c r="V2598" s="85"/>
      <c r="W2598" s="85"/>
      <c r="X2598" s="322">
        <v>2500000</v>
      </c>
      <c r="Y2598" s="85"/>
      <c r="Z2598" s="85"/>
      <c r="AA2598" s="520">
        <v>5.0000000000000001E-4</v>
      </c>
      <c r="AB2598" s="2232"/>
      <c r="AC2598" s="613"/>
      <c r="AD2598" s="1483"/>
      <c r="AE2598" s="1483"/>
      <c r="AF2598" s="1483"/>
      <c r="AG2598" s="2128"/>
      <c r="AH2598" s="246"/>
      <c r="AI2598" s="613" t="s">
        <v>5563</v>
      </c>
      <c r="AJ2598" s="12" t="s">
        <v>5501</v>
      </c>
      <c r="AK2598" s="246"/>
      <c r="AL2598" s="246"/>
      <c r="AM2598" s="246"/>
      <c r="AN2598" s="246"/>
      <c r="AO2598" s="246"/>
      <c r="AP2598" s="246"/>
      <c r="AQ2598" s="2233"/>
      <c r="AR2598" s="246"/>
      <c r="AS2598" s="246"/>
      <c r="AT2598" s="246"/>
      <c r="AU2598" s="246"/>
    </row>
    <row r="2599" spans="1:47" s="2259" customFormat="1" ht="16" x14ac:dyDescent="0.2">
      <c r="A2599" s="2251"/>
      <c r="B2599" s="2252"/>
      <c r="C2599" s="2253"/>
      <c r="D2599" s="2276" t="s">
        <v>6826</v>
      </c>
      <c r="E2599" s="2254" t="s">
        <v>328</v>
      </c>
      <c r="F2599" s="2255" t="s">
        <v>4533</v>
      </c>
      <c r="G2599" s="2256">
        <v>59143765</v>
      </c>
      <c r="H2599" s="2256" t="s">
        <v>6812</v>
      </c>
      <c r="I2599" s="2257"/>
      <c r="J2599" s="2257"/>
      <c r="K2599" s="2257"/>
      <c r="L2599" s="2257"/>
      <c r="M2599" s="2257"/>
      <c r="N2599" s="2256"/>
      <c r="O2599" s="2254">
        <v>1884</v>
      </c>
      <c r="P2599" s="2258">
        <v>44698</v>
      </c>
      <c r="Q2599" s="2254" t="s">
        <v>6798</v>
      </c>
      <c r="R2599" s="2254" t="s">
        <v>6758</v>
      </c>
      <c r="S2599" s="2254"/>
      <c r="U2599" s="2260" t="s">
        <v>4921</v>
      </c>
      <c r="V2599" s="2260"/>
      <c r="W2599" s="2260"/>
      <c r="X2599" s="2261">
        <v>20000</v>
      </c>
      <c r="Y2599" s="2260"/>
      <c r="Z2599" s="2260"/>
      <c r="AA2599" s="2262">
        <v>0.3</v>
      </c>
      <c r="AB2599" s="2263" t="s">
        <v>6799</v>
      </c>
      <c r="AC2599" s="2264"/>
      <c r="AD2599" s="2265"/>
      <c r="AE2599" s="2265"/>
      <c r="AF2599" s="2265"/>
      <c r="AG2599" s="2266"/>
      <c r="AH2599" s="2254"/>
      <c r="AI2599" s="2264" t="s">
        <v>5563</v>
      </c>
      <c r="AJ2599" s="2267" t="s">
        <v>6896</v>
      </c>
      <c r="AK2599" s="2254"/>
      <c r="AL2599" s="2254"/>
      <c r="AM2599" s="2254"/>
      <c r="AN2599" s="2254"/>
      <c r="AO2599" s="2254"/>
      <c r="AP2599" s="2254"/>
      <c r="AQ2599" s="2268"/>
      <c r="AR2599" s="2254"/>
      <c r="AS2599" s="2254"/>
      <c r="AT2599" s="2254"/>
      <c r="AU2599" s="2254"/>
    </row>
    <row r="2600" spans="1:47" s="2259" customFormat="1" ht="16" x14ac:dyDescent="0.2">
      <c r="A2600" s="2251"/>
      <c r="B2600" s="2252"/>
      <c r="C2600" s="2253"/>
      <c r="D2600" s="2276" t="s">
        <v>6827</v>
      </c>
      <c r="E2600" s="2254" t="s">
        <v>328</v>
      </c>
      <c r="F2600" s="2269" t="s">
        <v>4533</v>
      </c>
      <c r="G2600" s="2256">
        <v>59143767</v>
      </c>
      <c r="H2600" s="2256" t="s">
        <v>6813</v>
      </c>
      <c r="I2600" s="2257"/>
      <c r="J2600" s="2257"/>
      <c r="K2600" s="2257"/>
      <c r="L2600" s="2257"/>
      <c r="M2600" s="2257"/>
      <c r="N2600" s="2256"/>
      <c r="O2600" s="2254">
        <v>1885</v>
      </c>
      <c r="P2600" s="2258">
        <v>44698</v>
      </c>
      <c r="Q2600" s="2254" t="s">
        <v>6800</v>
      </c>
      <c r="R2600" s="2254" t="s">
        <v>6798</v>
      </c>
      <c r="S2600" s="2254"/>
      <c r="U2600" s="2260" t="s">
        <v>4921</v>
      </c>
      <c r="V2600" s="2260"/>
      <c r="W2600" s="2260"/>
      <c r="X2600" s="2270">
        <v>20000</v>
      </c>
      <c r="Y2600" s="2254"/>
      <c r="Z2600" s="2254"/>
      <c r="AA2600" s="2271">
        <v>0.3</v>
      </c>
      <c r="AB2600" s="2272" t="s">
        <v>6799</v>
      </c>
      <c r="AC2600" s="2264"/>
      <c r="AD2600" s="2265"/>
      <c r="AE2600" s="2265"/>
      <c r="AF2600" s="2265"/>
      <c r="AG2600" s="2266"/>
      <c r="AH2600" s="2254"/>
      <c r="AI2600" s="2264" t="s">
        <v>5563</v>
      </c>
      <c r="AJ2600" s="2267" t="s">
        <v>6897</v>
      </c>
      <c r="AK2600" s="2254"/>
      <c r="AL2600" s="2254"/>
      <c r="AM2600" s="2254"/>
      <c r="AN2600" s="2254"/>
      <c r="AO2600" s="2254"/>
      <c r="AP2600" s="2254"/>
      <c r="AQ2600" s="2268"/>
      <c r="AR2600" s="2254"/>
      <c r="AS2600" s="2254"/>
      <c r="AT2600" s="2254"/>
      <c r="AU2600" s="2254"/>
    </row>
    <row r="2601" spans="1:47" s="2259" customFormat="1" ht="16" x14ac:dyDescent="0.2">
      <c r="A2601" s="2251"/>
      <c r="B2601" s="2252"/>
      <c r="C2601" s="2253"/>
      <c r="D2601" s="2276" t="s">
        <v>6828</v>
      </c>
      <c r="E2601" s="2254" t="s">
        <v>328</v>
      </c>
      <c r="F2601" s="2269" t="s">
        <v>4533</v>
      </c>
      <c r="G2601" s="2256">
        <v>59143768</v>
      </c>
      <c r="H2601" s="2256" t="s">
        <v>6814</v>
      </c>
      <c r="I2601" s="2257"/>
      <c r="J2601" s="2257"/>
      <c r="K2601" s="2257"/>
      <c r="L2601" s="2257"/>
      <c r="M2601" s="2257"/>
      <c r="N2601" s="2256"/>
      <c r="O2601" s="2254">
        <v>1886</v>
      </c>
      <c r="P2601" s="2258">
        <v>44698</v>
      </c>
      <c r="Q2601" s="2254" t="s">
        <v>6802</v>
      </c>
      <c r="R2601" s="2254" t="s">
        <v>6798</v>
      </c>
      <c r="S2601" s="2254"/>
      <c r="U2601" s="2260" t="s">
        <v>4921</v>
      </c>
      <c r="V2601" s="2260"/>
      <c r="W2601" s="2260"/>
      <c r="X2601" s="2270">
        <v>20000</v>
      </c>
      <c r="Y2601" s="2254"/>
      <c r="Z2601" s="2254"/>
      <c r="AA2601" s="2271">
        <v>0.3</v>
      </c>
      <c r="AB2601" s="2272" t="s">
        <v>6799</v>
      </c>
      <c r="AC2601" s="2264"/>
      <c r="AD2601" s="2265"/>
      <c r="AE2601" s="2265"/>
      <c r="AF2601" s="2265"/>
      <c r="AG2601" s="2266"/>
      <c r="AH2601" s="2254"/>
      <c r="AI2601" s="2264" t="s">
        <v>5563</v>
      </c>
      <c r="AJ2601" s="2273" t="s">
        <v>6898</v>
      </c>
      <c r="AK2601" s="2254"/>
      <c r="AL2601" s="2254"/>
      <c r="AM2601" s="2254"/>
      <c r="AN2601" s="2254"/>
      <c r="AO2601" s="2254"/>
      <c r="AP2601" s="2254"/>
      <c r="AQ2601" s="2268"/>
      <c r="AR2601" s="2254"/>
      <c r="AS2601" s="2254"/>
      <c r="AT2601" s="2254"/>
      <c r="AU2601" s="2254"/>
    </row>
    <row r="2602" spans="1:47" s="2259" customFormat="1" ht="16" x14ac:dyDescent="0.2">
      <c r="A2602" s="2251"/>
      <c r="B2602" s="2252"/>
      <c r="C2602" s="2253"/>
      <c r="D2602" s="2276"/>
      <c r="E2602" s="2254" t="s">
        <v>328</v>
      </c>
      <c r="F2602" s="2255" t="s">
        <v>4533</v>
      </c>
      <c r="G2602" s="2256">
        <v>59310524</v>
      </c>
      <c r="H2602" s="2256" t="s">
        <v>6891</v>
      </c>
      <c r="I2602" s="2257"/>
      <c r="J2602" s="2257"/>
      <c r="K2602" s="2257"/>
      <c r="L2602" s="2257"/>
      <c r="M2602" s="2257"/>
      <c r="N2602" s="2256"/>
      <c r="O2602" s="2254">
        <v>1916</v>
      </c>
      <c r="P2602" s="2258">
        <v>44704</v>
      </c>
      <c r="Q2602" s="2254" t="s">
        <v>6892</v>
      </c>
      <c r="R2602" s="2254" t="s">
        <v>6798</v>
      </c>
      <c r="S2602" s="2254"/>
      <c r="U2602" s="2260" t="s">
        <v>4921</v>
      </c>
      <c r="V2602" s="2260"/>
      <c r="W2602" s="2260"/>
      <c r="X2602" s="2270">
        <v>20000</v>
      </c>
      <c r="Y2602" s="2260"/>
      <c r="Z2602" s="2260"/>
      <c r="AA2602" s="2271">
        <v>0.3</v>
      </c>
      <c r="AB2602" s="2272" t="s">
        <v>6799</v>
      </c>
      <c r="AC2602" s="2264"/>
      <c r="AD2602" s="2265"/>
      <c r="AE2602" s="2265"/>
      <c r="AF2602" s="2265"/>
      <c r="AG2602" s="2266"/>
      <c r="AH2602" s="2254"/>
      <c r="AI2602" s="2264" t="s">
        <v>5563</v>
      </c>
      <c r="AJ2602" s="2287" t="s">
        <v>5501</v>
      </c>
      <c r="AK2602" s="2254"/>
      <c r="AL2602" s="2254"/>
      <c r="AM2602" s="2254"/>
      <c r="AN2602" s="2254"/>
      <c r="AO2602" s="2254"/>
      <c r="AP2602" s="2254"/>
      <c r="AQ2602" s="2268"/>
      <c r="AR2602" s="2254"/>
      <c r="AS2602" s="2254"/>
      <c r="AT2602" s="2254"/>
      <c r="AU2602" s="2254"/>
    </row>
    <row r="2603" spans="1:47" s="617" customFormat="1" ht="16" x14ac:dyDescent="0.2">
      <c r="A2603" s="157"/>
      <c r="B2603" s="1969"/>
      <c r="C2603" s="153"/>
      <c r="D2603" s="2277" t="s">
        <v>6829</v>
      </c>
      <c r="E2603" s="246" t="s">
        <v>328</v>
      </c>
      <c r="F2603" s="1928" t="s">
        <v>4380</v>
      </c>
      <c r="G2603" s="612">
        <v>59143769</v>
      </c>
      <c r="H2603" s="612" t="s">
        <v>6815</v>
      </c>
      <c r="I2603" s="986"/>
      <c r="J2603" s="986"/>
      <c r="K2603" s="986"/>
      <c r="L2603" s="986"/>
      <c r="M2603" s="986"/>
      <c r="N2603" s="612"/>
      <c r="O2603" s="246">
        <v>1887</v>
      </c>
      <c r="P2603" s="1532">
        <v>44698</v>
      </c>
      <c r="Q2603" s="246" t="s">
        <v>6803</v>
      </c>
      <c r="R2603" s="246" t="s">
        <v>6798</v>
      </c>
      <c r="S2603" s="246"/>
      <c r="U2603" s="85" t="s">
        <v>4921</v>
      </c>
      <c r="V2603" s="85"/>
      <c r="W2603" s="85"/>
      <c r="X2603" s="322">
        <v>10000</v>
      </c>
      <c r="Y2603" s="85"/>
      <c r="Z2603" s="85"/>
      <c r="AA2603" s="344">
        <v>0.3</v>
      </c>
      <c r="AB2603" s="2234" t="s">
        <v>6804</v>
      </c>
      <c r="AC2603" s="613"/>
      <c r="AD2603" s="1483"/>
      <c r="AE2603" s="1483"/>
      <c r="AF2603" s="1483"/>
      <c r="AG2603" s="2128"/>
      <c r="AH2603" s="246"/>
      <c r="AI2603" s="2249" t="s">
        <v>3030</v>
      </c>
      <c r="AJ2603" s="2133" t="s">
        <v>6807</v>
      </c>
      <c r="AK2603" s="246"/>
      <c r="AL2603" s="246"/>
      <c r="AM2603" s="246"/>
      <c r="AN2603" s="246"/>
      <c r="AO2603" s="246"/>
      <c r="AP2603" s="246"/>
      <c r="AQ2603" s="2233"/>
      <c r="AR2603" s="246"/>
      <c r="AS2603" s="246"/>
      <c r="AT2603" s="246"/>
      <c r="AU2603" s="246"/>
    </row>
    <row r="2604" spans="1:47" s="617" customFormat="1" ht="16" x14ac:dyDescent="0.2">
      <c r="A2604" s="157"/>
      <c r="B2604" s="1969"/>
      <c r="C2604" s="153"/>
      <c r="D2604" s="2277" t="s">
        <v>6829</v>
      </c>
      <c r="E2604" s="246" t="s">
        <v>328</v>
      </c>
      <c r="F2604" s="1650" t="s">
        <v>4380</v>
      </c>
      <c r="G2604" s="612">
        <v>59143770</v>
      </c>
      <c r="H2604" s="612" t="s">
        <v>6816</v>
      </c>
      <c r="I2604" s="986"/>
      <c r="J2604" s="986"/>
      <c r="K2604" s="986"/>
      <c r="L2604" s="986"/>
      <c r="M2604" s="986"/>
      <c r="N2604" s="612"/>
      <c r="O2604" s="246">
        <v>1888</v>
      </c>
      <c r="P2604" s="1532">
        <v>44698</v>
      </c>
      <c r="Q2604" s="246" t="s">
        <v>6805</v>
      </c>
      <c r="R2604" s="246" t="s">
        <v>6803</v>
      </c>
      <c r="S2604" s="246"/>
      <c r="U2604" s="85" t="s">
        <v>4921</v>
      </c>
      <c r="V2604" s="85"/>
      <c r="W2604" s="85"/>
      <c r="X2604" s="322">
        <v>10000</v>
      </c>
      <c r="Y2604" s="85"/>
      <c r="Z2604" s="85"/>
      <c r="AA2604" s="344">
        <v>0.3</v>
      </c>
      <c r="AB2604" s="2234" t="s">
        <v>6804</v>
      </c>
      <c r="AC2604" s="613"/>
      <c r="AD2604" s="1483"/>
      <c r="AE2604" s="1483"/>
      <c r="AF2604" s="1483"/>
      <c r="AG2604" s="2128"/>
      <c r="AH2604" s="246"/>
      <c r="AI2604" s="2249" t="s">
        <v>3030</v>
      </c>
      <c r="AJ2604" s="2133" t="s">
        <v>6801</v>
      </c>
      <c r="AK2604" s="246"/>
      <c r="AL2604" s="246"/>
      <c r="AM2604" s="246"/>
      <c r="AN2604" s="246"/>
      <c r="AO2604" s="246"/>
      <c r="AP2604" s="246"/>
      <c r="AQ2604" s="2233"/>
      <c r="AR2604" s="246"/>
      <c r="AS2604" s="246"/>
      <c r="AT2604" s="246"/>
      <c r="AU2604" s="246"/>
    </row>
    <row r="2605" spans="1:47" s="617" customFormat="1" ht="16" x14ac:dyDescent="0.2">
      <c r="A2605" s="157"/>
      <c r="B2605" s="1969"/>
      <c r="C2605" s="153"/>
      <c r="D2605" s="2277" t="s">
        <v>6829</v>
      </c>
      <c r="E2605" s="246" t="s">
        <v>328</v>
      </c>
      <c r="F2605" s="1650" t="s">
        <v>4380</v>
      </c>
      <c r="G2605" s="612">
        <v>59143771</v>
      </c>
      <c r="H2605" s="612" t="s">
        <v>6817</v>
      </c>
      <c r="I2605" s="986"/>
      <c r="J2605" s="986"/>
      <c r="K2605" s="986"/>
      <c r="L2605" s="986"/>
      <c r="M2605" s="986"/>
      <c r="N2605" s="612"/>
      <c r="O2605" s="246">
        <v>1889</v>
      </c>
      <c r="P2605" s="1532">
        <v>44698</v>
      </c>
      <c r="Q2605" s="246" t="s">
        <v>6806</v>
      </c>
      <c r="R2605" s="246" t="s">
        <v>6803</v>
      </c>
      <c r="S2605" s="246"/>
      <c r="U2605" s="85" t="s">
        <v>4921</v>
      </c>
      <c r="V2605" s="85"/>
      <c r="W2605" s="85"/>
      <c r="X2605" s="322">
        <v>10000</v>
      </c>
      <c r="Y2605" s="85"/>
      <c r="Z2605" s="85"/>
      <c r="AA2605" s="344">
        <v>0.3</v>
      </c>
      <c r="AB2605" s="2234" t="s">
        <v>6804</v>
      </c>
      <c r="AC2605" s="613"/>
      <c r="AD2605" s="1483"/>
      <c r="AE2605" s="1483"/>
      <c r="AF2605" s="1483"/>
      <c r="AG2605" s="2128"/>
      <c r="AH2605" s="246"/>
      <c r="AI2605" s="2249" t="s">
        <v>3030</v>
      </c>
      <c r="AJ2605" s="2250" t="s">
        <v>6743</v>
      </c>
      <c r="AK2605" s="246"/>
      <c r="AL2605" s="246"/>
      <c r="AM2605" s="246"/>
      <c r="AN2605" s="246"/>
      <c r="AO2605" s="246"/>
      <c r="AP2605" s="246"/>
      <c r="AQ2605" s="2233"/>
      <c r="AR2605" s="246"/>
      <c r="AS2605" s="246"/>
      <c r="AT2605" s="246"/>
      <c r="AU2605" s="246"/>
    </row>
    <row r="2606" spans="1:47" s="617" customFormat="1" ht="16" x14ac:dyDescent="0.2">
      <c r="A2606" s="157"/>
      <c r="B2606" s="1969"/>
      <c r="C2606" s="153"/>
      <c r="D2606" s="2277" t="s">
        <v>6895</v>
      </c>
      <c r="E2606" s="246" t="s">
        <v>328</v>
      </c>
      <c r="F2606" s="1650" t="s">
        <v>4380</v>
      </c>
      <c r="G2606" s="612">
        <v>59310691</v>
      </c>
      <c r="H2606" s="612" t="s">
        <v>6894</v>
      </c>
      <c r="I2606" s="986"/>
      <c r="J2606" s="986"/>
      <c r="K2606" s="986"/>
      <c r="L2606" s="986"/>
      <c r="M2606" s="986"/>
      <c r="N2606" s="612"/>
      <c r="O2606" s="246">
        <v>1917</v>
      </c>
      <c r="P2606" s="1532">
        <v>44704</v>
      </c>
      <c r="Q2606" s="246" t="s">
        <v>6893</v>
      </c>
      <c r="R2606" s="246" t="s">
        <v>6803</v>
      </c>
      <c r="S2606" s="246"/>
      <c r="U2606" s="85" t="s">
        <v>4921</v>
      </c>
      <c r="V2606" s="85"/>
      <c r="W2606" s="85"/>
      <c r="X2606" s="323">
        <v>10000</v>
      </c>
      <c r="Y2606" s="246"/>
      <c r="Z2606" s="246"/>
      <c r="AA2606" s="248">
        <v>0.3</v>
      </c>
      <c r="AB2606" s="2288" t="s">
        <v>6804</v>
      </c>
      <c r="AC2606" s="613"/>
      <c r="AD2606" s="1483"/>
      <c r="AE2606" s="1483"/>
      <c r="AF2606" s="1483"/>
      <c r="AG2606" s="2128"/>
      <c r="AH2606" s="246"/>
      <c r="AI2606" s="1537" t="s">
        <v>3030</v>
      </c>
      <c r="AJ2606" s="2286" t="s">
        <v>5501</v>
      </c>
      <c r="AK2606" s="246"/>
      <c r="AL2606" s="246"/>
      <c r="AM2606" s="246"/>
      <c r="AN2606" s="246"/>
      <c r="AO2606" s="246"/>
      <c r="AP2606" s="246"/>
      <c r="AQ2606" s="2233"/>
      <c r="AR2606" s="246"/>
      <c r="AS2606" s="246"/>
      <c r="AT2606" s="246"/>
      <c r="AU2606" s="246"/>
    </row>
    <row r="2608" spans="1:47" s="584" customFormat="1" ht="16" x14ac:dyDescent="0.2">
      <c r="A2608" s="144"/>
      <c r="B2608" s="1970"/>
      <c r="C2608" s="142"/>
      <c r="D2608" s="1990" t="s">
        <v>6811</v>
      </c>
      <c r="E2608" s="486" t="s">
        <v>105</v>
      </c>
      <c r="F2608" s="1651" t="s">
        <v>4575</v>
      </c>
      <c r="G2608" s="579">
        <v>59134905</v>
      </c>
      <c r="H2608" s="579" t="s">
        <v>6810</v>
      </c>
      <c r="I2608" s="976"/>
      <c r="J2608" s="976"/>
      <c r="K2608" s="976"/>
      <c r="L2608" s="976"/>
      <c r="M2608" s="976"/>
      <c r="N2608" s="579"/>
      <c r="O2608" s="486">
        <v>1890</v>
      </c>
      <c r="P2608" s="1472">
        <v>44698</v>
      </c>
      <c r="Q2608" s="486" t="s">
        <v>6809</v>
      </c>
      <c r="R2608" s="486" t="s">
        <v>6787</v>
      </c>
      <c r="S2608" s="486"/>
      <c r="U2608" s="138" t="s">
        <v>4921</v>
      </c>
      <c r="V2608" s="138"/>
      <c r="W2608" s="138"/>
      <c r="X2608" s="315">
        <v>1024</v>
      </c>
      <c r="Y2608" s="138"/>
      <c r="Z2608" s="138"/>
      <c r="AA2608" s="1773">
        <v>5.0000000000000001E-4</v>
      </c>
      <c r="AB2608" s="2231"/>
      <c r="AC2608" s="580"/>
      <c r="AD2608" s="1484"/>
      <c r="AE2608" s="1484"/>
      <c r="AF2608" s="1484"/>
      <c r="AG2608" s="2129"/>
      <c r="AH2608" s="486"/>
      <c r="AI2608" s="585" t="s">
        <v>6808</v>
      </c>
      <c r="AJ2608" s="2150"/>
      <c r="AK2608" s="486"/>
      <c r="AL2608" s="486"/>
      <c r="AM2608" s="486"/>
      <c r="AN2608" s="486"/>
      <c r="AO2608" s="486"/>
      <c r="AP2608" s="486"/>
      <c r="AQ2608" s="2204"/>
      <c r="AR2608" s="486"/>
      <c r="AS2608" s="486"/>
      <c r="AT2608" s="486"/>
      <c r="AU2608" s="486"/>
    </row>
    <row r="2609" spans="1:47" s="584" customFormat="1" ht="16" x14ac:dyDescent="0.2">
      <c r="A2609" s="144"/>
      <c r="B2609" s="1970"/>
      <c r="C2609" s="142"/>
      <c r="D2609" s="2275" t="s">
        <v>1246</v>
      </c>
      <c r="E2609" s="486" t="s">
        <v>328</v>
      </c>
      <c r="F2609" s="1649" t="s">
        <v>4575</v>
      </c>
      <c r="G2609" s="579">
        <v>59144503</v>
      </c>
      <c r="H2609" s="579" t="s">
        <v>6821</v>
      </c>
      <c r="I2609" s="976"/>
      <c r="J2609" s="976"/>
      <c r="K2609" s="976"/>
      <c r="L2609" s="976"/>
      <c r="M2609" s="976"/>
      <c r="N2609" s="654" t="s">
        <v>1310</v>
      </c>
      <c r="O2609" s="486">
        <v>1891</v>
      </c>
      <c r="P2609" s="1472">
        <v>44698</v>
      </c>
      <c r="Q2609" s="486" t="s">
        <v>6820</v>
      </c>
      <c r="R2609" s="486" t="s">
        <v>6809</v>
      </c>
      <c r="S2609" s="486"/>
      <c r="U2609" s="138" t="s">
        <v>4921</v>
      </c>
      <c r="V2609" s="138"/>
      <c r="W2609" s="138"/>
      <c r="X2609" s="314">
        <v>2500000</v>
      </c>
      <c r="Y2609" s="198"/>
      <c r="Z2609" s="198"/>
      <c r="AA2609" s="233">
        <v>1.5E-3</v>
      </c>
      <c r="AB2609" s="2231"/>
      <c r="AC2609" s="580"/>
      <c r="AD2609" s="1484"/>
      <c r="AE2609" s="1484"/>
      <c r="AF2609" s="1484"/>
      <c r="AG2609" s="2129"/>
      <c r="AH2609" s="486"/>
      <c r="AI2609" s="585" t="s">
        <v>6808</v>
      </c>
      <c r="AJ2609" s="2274" t="s">
        <v>6818</v>
      </c>
      <c r="AK2609" s="486"/>
      <c r="AL2609" s="486"/>
      <c r="AM2609" s="486"/>
      <c r="AN2609" s="486"/>
      <c r="AO2609" s="486"/>
      <c r="AP2609" s="486"/>
      <c r="AQ2609" s="2204"/>
      <c r="AR2609" s="486"/>
      <c r="AS2609" s="486"/>
      <c r="AT2609" s="486"/>
      <c r="AU2609" s="486"/>
    </row>
    <row r="2611" spans="1:47" s="584" customFormat="1" ht="16" x14ac:dyDescent="0.2">
      <c r="A2611" s="144"/>
      <c r="B2611" s="1970"/>
      <c r="C2611" s="142"/>
      <c r="D2611" s="1990" t="s">
        <v>6811</v>
      </c>
      <c r="E2611" s="486" t="s">
        <v>105</v>
      </c>
      <c r="F2611" s="1651" t="s">
        <v>4575</v>
      </c>
      <c r="G2611" s="579">
        <v>59145998</v>
      </c>
      <c r="H2611" s="579" t="s">
        <v>6823</v>
      </c>
      <c r="I2611" s="976"/>
      <c r="J2611" s="976"/>
      <c r="K2611" s="976"/>
      <c r="L2611" s="976"/>
      <c r="M2611" s="976"/>
      <c r="N2611" s="579"/>
      <c r="O2611" s="486">
        <v>1892</v>
      </c>
      <c r="P2611" s="1472">
        <v>44698</v>
      </c>
      <c r="Q2611" s="486" t="s">
        <v>6822</v>
      </c>
      <c r="R2611" s="486" t="s">
        <v>6809</v>
      </c>
      <c r="S2611" s="486"/>
      <c r="U2611" s="138" t="s">
        <v>4921</v>
      </c>
      <c r="V2611" s="138"/>
      <c r="W2611" s="138"/>
      <c r="X2611" s="315">
        <v>206800</v>
      </c>
      <c r="Y2611" s="138"/>
      <c r="Z2611" s="138"/>
      <c r="AA2611" s="1773">
        <v>5.0000000000000001E-4</v>
      </c>
      <c r="AB2611" s="2231"/>
      <c r="AC2611" s="580"/>
      <c r="AD2611" s="1484"/>
      <c r="AE2611" s="1484"/>
      <c r="AF2611" s="1484"/>
      <c r="AG2611" s="2129"/>
      <c r="AH2611" s="486"/>
      <c r="AI2611" s="585" t="s">
        <v>6825</v>
      </c>
      <c r="AJ2611" s="2142" t="s">
        <v>6824</v>
      </c>
      <c r="AK2611" s="486"/>
      <c r="AL2611" s="486"/>
      <c r="AM2611" s="486"/>
      <c r="AN2611" s="486"/>
      <c r="AO2611" s="486"/>
      <c r="AP2611" s="486"/>
      <c r="AQ2611" s="2204"/>
      <c r="AR2611" s="486"/>
      <c r="AS2611" s="486"/>
      <c r="AT2611" s="486"/>
      <c r="AU2611" s="486"/>
    </row>
    <row r="2612" spans="1:47" s="218" customFormat="1" x14ac:dyDescent="0.2">
      <c r="A2612" s="14"/>
      <c r="B2612" s="2279"/>
      <c r="C2612" s="12"/>
      <c r="D2612" s="1980"/>
      <c r="E2612" s="216"/>
      <c r="F2612" s="2179"/>
      <c r="G2612" s="217"/>
      <c r="H2612" s="217"/>
      <c r="I2612" s="963"/>
      <c r="J2612" s="963"/>
      <c r="K2612" s="963"/>
      <c r="L2612" s="963"/>
      <c r="M2612" s="963"/>
      <c r="N2612" s="217"/>
      <c r="O2612" s="216"/>
      <c r="P2612" s="1518"/>
      <c r="Q2612" s="216"/>
      <c r="R2612" s="216"/>
      <c r="S2612" s="216"/>
      <c r="U2612" s="1"/>
      <c r="V2612" s="1"/>
      <c r="W2612" s="1"/>
      <c r="X2612" s="320"/>
      <c r="Y2612" s="1"/>
      <c r="Z2612" s="1"/>
      <c r="AA2612" s="2181"/>
      <c r="AB2612" s="998"/>
      <c r="AC2612" s="562"/>
      <c r="AD2612" s="609"/>
      <c r="AE2612" s="609"/>
      <c r="AF2612" s="609"/>
      <c r="AG2612" s="2280"/>
      <c r="AH2612" s="216"/>
      <c r="AI2612" s="19"/>
      <c r="AJ2612" s="2281"/>
      <c r="AK2612" s="216"/>
      <c r="AL2612" s="216"/>
      <c r="AM2612" s="216"/>
      <c r="AN2612" s="216"/>
      <c r="AO2612" s="216"/>
      <c r="AP2612" s="216"/>
      <c r="AQ2612" s="2282"/>
      <c r="AR2612" s="216"/>
      <c r="AS2612" s="216"/>
      <c r="AT2612" s="216"/>
      <c r="AU2612" s="216"/>
    </row>
    <row r="2613" spans="1:47" s="584" customFormat="1" ht="16" x14ac:dyDescent="0.2">
      <c r="A2613" s="144"/>
      <c r="B2613" s="1970"/>
      <c r="C2613" s="142"/>
      <c r="D2613" s="1990"/>
      <c r="E2613" s="486" t="s">
        <v>105</v>
      </c>
      <c r="F2613" s="1651" t="s">
        <v>4575</v>
      </c>
      <c r="G2613" s="579">
        <v>59283778</v>
      </c>
      <c r="H2613" s="579" t="s">
        <v>6831</v>
      </c>
      <c r="I2613" s="976"/>
      <c r="J2613" s="976"/>
      <c r="K2613" s="976"/>
      <c r="L2613" s="976"/>
      <c r="M2613" s="976"/>
      <c r="N2613" s="654" t="s">
        <v>5490</v>
      </c>
      <c r="O2613" s="486">
        <v>1893</v>
      </c>
      <c r="P2613" s="1472">
        <v>44703</v>
      </c>
      <c r="Q2613" s="486" t="s">
        <v>6830</v>
      </c>
      <c r="R2613" s="486" t="s">
        <v>6822</v>
      </c>
      <c r="S2613" s="486"/>
      <c r="U2613" s="138" t="s">
        <v>4921</v>
      </c>
      <c r="V2613" s="138"/>
      <c r="W2613" s="138"/>
      <c r="X2613" s="314">
        <v>1034000</v>
      </c>
      <c r="Y2613" s="138"/>
      <c r="Z2613" s="138"/>
      <c r="AA2613" s="2278" t="s">
        <v>6833</v>
      </c>
      <c r="AB2613" s="2231"/>
      <c r="AC2613" s="580"/>
      <c r="AD2613" s="1484"/>
      <c r="AE2613" s="1484"/>
      <c r="AF2613" s="1484"/>
      <c r="AG2613" s="2129"/>
      <c r="AH2613" s="486"/>
      <c r="AI2613" s="585" t="s">
        <v>6832</v>
      </c>
      <c r="AJ2613" s="2142" t="s">
        <v>6840</v>
      </c>
      <c r="AK2613" s="486"/>
      <c r="AL2613" s="486"/>
      <c r="AM2613" s="486"/>
      <c r="AN2613" s="486"/>
      <c r="AO2613" s="486"/>
      <c r="AP2613" s="486"/>
      <c r="AQ2613" s="2204"/>
      <c r="AR2613" s="486"/>
      <c r="AS2613" s="486"/>
      <c r="AT2613" s="486"/>
      <c r="AU2613" s="486"/>
    </row>
    <row r="2614" spans="1:47" s="584" customFormat="1" ht="16" x14ac:dyDescent="0.2">
      <c r="A2614" s="144"/>
      <c r="B2614" s="1970"/>
      <c r="C2614" s="142"/>
      <c r="D2614" s="1990"/>
      <c r="E2614" s="486" t="s">
        <v>105</v>
      </c>
      <c r="F2614" s="1651" t="s">
        <v>4575</v>
      </c>
      <c r="G2614" s="579">
        <v>59283779</v>
      </c>
      <c r="H2614" s="579" t="s">
        <v>6834</v>
      </c>
      <c r="I2614" s="976"/>
      <c r="J2614" s="976"/>
      <c r="K2614" s="976"/>
      <c r="L2614" s="976"/>
      <c r="M2614" s="976"/>
      <c r="N2614" s="654" t="s">
        <v>5490</v>
      </c>
      <c r="O2614" s="486">
        <v>1894</v>
      </c>
      <c r="P2614" s="1472">
        <v>44703</v>
      </c>
      <c r="Q2614" s="486" t="s">
        <v>6851</v>
      </c>
      <c r="R2614" s="486" t="s">
        <v>6822</v>
      </c>
      <c r="S2614" s="486"/>
      <c r="U2614" s="138" t="s">
        <v>4921</v>
      </c>
      <c r="V2614" s="138"/>
      <c r="W2614" s="138"/>
      <c r="X2614" s="314">
        <v>1786000</v>
      </c>
      <c r="Y2614" s="138"/>
      <c r="Z2614" s="138"/>
      <c r="AA2614" s="2283" t="s">
        <v>6833</v>
      </c>
      <c r="AB2614" s="2231"/>
      <c r="AC2614" s="580"/>
      <c r="AD2614" s="1484"/>
      <c r="AE2614" s="1484"/>
      <c r="AF2614" s="1484"/>
      <c r="AG2614" s="2129"/>
      <c r="AH2614" s="486"/>
      <c r="AI2614" s="142" t="s">
        <v>6832</v>
      </c>
      <c r="AJ2614" s="2142" t="s">
        <v>6841</v>
      </c>
      <c r="AK2614" s="486"/>
      <c r="AL2614" s="486"/>
      <c r="AM2614" s="486"/>
      <c r="AN2614" s="486"/>
      <c r="AO2614" s="486"/>
      <c r="AP2614" s="486"/>
      <c r="AQ2614" s="2204"/>
      <c r="AR2614" s="486"/>
      <c r="AS2614" s="486"/>
      <c r="AT2614" s="486"/>
      <c r="AU2614" s="486"/>
    </row>
    <row r="2615" spans="1:47" s="584" customFormat="1" ht="16" x14ac:dyDescent="0.2">
      <c r="A2615" s="144"/>
      <c r="B2615" s="1970"/>
      <c r="C2615" s="142"/>
      <c r="D2615" s="1990"/>
      <c r="E2615" s="486" t="s">
        <v>105</v>
      </c>
      <c r="F2615" s="1651" t="s">
        <v>4575</v>
      </c>
      <c r="G2615" s="579">
        <v>59284397</v>
      </c>
      <c r="H2615" s="579" t="s">
        <v>6835</v>
      </c>
      <c r="I2615" s="976"/>
      <c r="J2615" s="976"/>
      <c r="K2615" s="976"/>
      <c r="L2615" s="976"/>
      <c r="M2615" s="976"/>
      <c r="N2615" s="579"/>
      <c r="O2615" s="486">
        <v>1895</v>
      </c>
      <c r="P2615" s="1472">
        <v>44703</v>
      </c>
      <c r="Q2615" s="486" t="s">
        <v>6852</v>
      </c>
      <c r="R2615" s="486" t="s">
        <v>6822</v>
      </c>
      <c r="S2615" s="486"/>
      <c r="U2615" s="138" t="s">
        <v>4921</v>
      </c>
      <c r="V2615" s="138"/>
      <c r="W2615" s="138"/>
      <c r="X2615" s="314">
        <v>44000</v>
      </c>
      <c r="Y2615" s="138"/>
      <c r="Z2615" s="138"/>
      <c r="AA2615" s="2283" t="s">
        <v>6833</v>
      </c>
      <c r="AB2615" s="2231"/>
      <c r="AC2615" s="580"/>
      <c r="AD2615" s="1484"/>
      <c r="AE2615" s="1484"/>
      <c r="AF2615" s="1484"/>
      <c r="AG2615" s="2129"/>
      <c r="AH2615" s="486"/>
      <c r="AI2615" s="142" t="s">
        <v>6832</v>
      </c>
      <c r="AJ2615" s="2142" t="s">
        <v>6842</v>
      </c>
      <c r="AK2615" s="486"/>
      <c r="AL2615" s="486"/>
      <c r="AM2615" s="486"/>
      <c r="AN2615" s="486"/>
      <c r="AO2615" s="486"/>
      <c r="AP2615" s="486"/>
      <c r="AQ2615" s="2204"/>
      <c r="AR2615" s="486"/>
      <c r="AS2615" s="486"/>
      <c r="AT2615" s="486"/>
      <c r="AU2615" s="486"/>
    </row>
    <row r="2616" spans="1:47" s="584" customFormat="1" ht="16" x14ac:dyDescent="0.2">
      <c r="A2616" s="144"/>
      <c r="B2616" s="1970"/>
      <c r="C2616" s="142"/>
      <c r="D2616" s="1990"/>
      <c r="E2616" s="486" t="s">
        <v>105</v>
      </c>
      <c r="F2616" s="1651" t="s">
        <v>4575</v>
      </c>
      <c r="G2616" s="579">
        <v>59284380</v>
      </c>
      <c r="H2616" s="579" t="s">
        <v>6836</v>
      </c>
      <c r="I2616" s="976"/>
      <c r="J2616" s="976"/>
      <c r="K2616" s="976"/>
      <c r="L2616" s="976"/>
      <c r="M2616" s="976"/>
      <c r="N2616" s="579"/>
      <c r="O2616" s="486">
        <v>1896</v>
      </c>
      <c r="P2616" s="1472">
        <v>44703</v>
      </c>
      <c r="Q2616" s="486" t="s">
        <v>6853</v>
      </c>
      <c r="R2616" s="486" t="s">
        <v>6822</v>
      </c>
      <c r="S2616" s="486"/>
      <c r="U2616" s="138" t="s">
        <v>4921</v>
      </c>
      <c r="V2616" s="138"/>
      <c r="W2616" s="138"/>
      <c r="X2616" s="314">
        <v>44000</v>
      </c>
      <c r="Y2616" s="138"/>
      <c r="Z2616" s="138"/>
      <c r="AA2616" s="2283" t="s">
        <v>6833</v>
      </c>
      <c r="AB2616" s="2231"/>
      <c r="AC2616" s="580"/>
      <c r="AD2616" s="1484"/>
      <c r="AE2616" s="1484"/>
      <c r="AF2616" s="1484"/>
      <c r="AG2616" s="2129"/>
      <c r="AH2616" s="486"/>
      <c r="AI2616" s="142" t="s">
        <v>6832</v>
      </c>
      <c r="AJ2616" s="2142" t="s">
        <v>6843</v>
      </c>
      <c r="AK2616" s="486"/>
      <c r="AL2616" s="486"/>
      <c r="AM2616" s="486"/>
      <c r="AN2616" s="486"/>
      <c r="AO2616" s="486"/>
      <c r="AP2616" s="486"/>
      <c r="AQ2616" s="2204"/>
      <c r="AR2616" s="486"/>
      <c r="AS2616" s="486"/>
      <c r="AT2616" s="486"/>
      <c r="AU2616" s="486"/>
    </row>
    <row r="2617" spans="1:47" s="584" customFormat="1" ht="16" x14ac:dyDescent="0.2">
      <c r="A2617" s="144"/>
      <c r="B2617" s="1970"/>
      <c r="C2617" s="142"/>
      <c r="D2617" s="1990"/>
      <c r="E2617" s="486" t="s">
        <v>105</v>
      </c>
      <c r="F2617" s="1651" t="s">
        <v>4575</v>
      </c>
      <c r="G2617" s="579">
        <v>59284382</v>
      </c>
      <c r="H2617" s="579" t="s">
        <v>6837</v>
      </c>
      <c r="I2617" s="976"/>
      <c r="J2617" s="976"/>
      <c r="K2617" s="976"/>
      <c r="L2617" s="976"/>
      <c r="M2617" s="976"/>
      <c r="N2617" s="579"/>
      <c r="O2617" s="486">
        <v>1897</v>
      </c>
      <c r="P2617" s="1472">
        <v>44703</v>
      </c>
      <c r="Q2617" s="486" t="s">
        <v>6854</v>
      </c>
      <c r="R2617" s="486" t="s">
        <v>6822</v>
      </c>
      <c r="S2617" s="486"/>
      <c r="U2617" s="138" t="s">
        <v>4921</v>
      </c>
      <c r="V2617" s="138"/>
      <c r="W2617" s="138"/>
      <c r="X2617" s="314">
        <v>933750</v>
      </c>
      <c r="Y2617" s="138"/>
      <c r="Z2617" s="138"/>
      <c r="AA2617" s="2283" t="s">
        <v>6833</v>
      </c>
      <c r="AB2617" s="2231"/>
      <c r="AC2617" s="580"/>
      <c r="AD2617" s="1484"/>
      <c r="AE2617" s="1484"/>
      <c r="AF2617" s="1484"/>
      <c r="AG2617" s="2129"/>
      <c r="AH2617" s="486"/>
      <c r="AI2617" s="142" t="s">
        <v>6832</v>
      </c>
      <c r="AJ2617" s="2142" t="s">
        <v>6844</v>
      </c>
      <c r="AK2617" s="486"/>
      <c r="AL2617" s="486"/>
      <c r="AM2617" s="486"/>
      <c r="AN2617" s="486"/>
      <c r="AO2617" s="486"/>
      <c r="AP2617" s="486"/>
      <c r="AQ2617" s="2204"/>
      <c r="AR2617" s="486"/>
      <c r="AS2617" s="486"/>
      <c r="AT2617" s="486"/>
      <c r="AU2617" s="486"/>
    </row>
    <row r="2618" spans="1:47" s="584" customFormat="1" ht="16" x14ac:dyDescent="0.2">
      <c r="A2618" s="144"/>
      <c r="B2618" s="1970"/>
      <c r="C2618" s="142"/>
      <c r="D2618" s="1990"/>
      <c r="E2618" s="486" t="s">
        <v>105</v>
      </c>
      <c r="F2618" s="1651" t="s">
        <v>4575</v>
      </c>
      <c r="G2618" s="579">
        <v>59284449</v>
      </c>
      <c r="H2618" s="579" t="s">
        <v>6838</v>
      </c>
      <c r="I2618" s="976"/>
      <c r="J2618" s="976"/>
      <c r="K2618" s="976"/>
      <c r="L2618" s="976"/>
      <c r="M2618" s="976"/>
      <c r="N2618" s="579"/>
      <c r="O2618" s="486">
        <v>1898</v>
      </c>
      <c r="P2618" s="1472">
        <v>44703</v>
      </c>
      <c r="Q2618" s="486" t="s">
        <v>6855</v>
      </c>
      <c r="R2618" s="486" t="s">
        <v>6822</v>
      </c>
      <c r="S2618" s="486"/>
      <c r="U2618" s="138" t="s">
        <v>4921</v>
      </c>
      <c r="V2618" s="138"/>
      <c r="W2618" s="138"/>
      <c r="X2618" s="314">
        <v>933750</v>
      </c>
      <c r="Y2618" s="138"/>
      <c r="Z2618" s="138"/>
      <c r="AA2618" s="2283" t="s">
        <v>6833</v>
      </c>
      <c r="AB2618" s="2231"/>
      <c r="AC2618" s="580"/>
      <c r="AD2618" s="1484"/>
      <c r="AE2618" s="1484"/>
      <c r="AF2618" s="1484"/>
      <c r="AG2618" s="2129"/>
      <c r="AH2618" s="486"/>
      <c r="AI2618" s="142" t="s">
        <v>6832</v>
      </c>
      <c r="AJ2618" s="2142" t="s">
        <v>6845</v>
      </c>
      <c r="AK2618" s="486"/>
      <c r="AL2618" s="486"/>
      <c r="AM2618" s="486"/>
      <c r="AN2618" s="486"/>
      <c r="AO2618" s="486"/>
      <c r="AP2618" s="486"/>
      <c r="AQ2618" s="2204"/>
      <c r="AR2618" s="486"/>
      <c r="AS2618" s="486"/>
      <c r="AT2618" s="486"/>
      <c r="AU2618" s="486"/>
    </row>
    <row r="2619" spans="1:47" s="584" customFormat="1" ht="16" x14ac:dyDescent="0.2">
      <c r="A2619" s="144"/>
      <c r="B2619" s="1970"/>
      <c r="C2619" s="142"/>
      <c r="D2619" s="1990"/>
      <c r="E2619" s="486" t="s">
        <v>105</v>
      </c>
      <c r="F2619" s="1651" t="s">
        <v>4575</v>
      </c>
      <c r="G2619" s="579">
        <v>59284451</v>
      </c>
      <c r="H2619" s="579" t="s">
        <v>6839</v>
      </c>
      <c r="I2619" s="976"/>
      <c r="J2619" s="976"/>
      <c r="K2619" s="976"/>
      <c r="L2619" s="976"/>
      <c r="M2619" s="976"/>
      <c r="N2619" s="579"/>
      <c r="O2619" s="486">
        <v>1899</v>
      </c>
      <c r="P2619" s="1472">
        <v>44703</v>
      </c>
      <c r="Q2619" s="486" t="s">
        <v>6856</v>
      </c>
      <c r="R2619" s="486" t="s">
        <v>6822</v>
      </c>
      <c r="S2619" s="486"/>
      <c r="U2619" s="138" t="s">
        <v>4921</v>
      </c>
      <c r="V2619" s="138"/>
      <c r="W2619" s="138"/>
      <c r="X2619" s="314">
        <v>589000</v>
      </c>
      <c r="Y2619" s="138"/>
      <c r="Z2619" s="138"/>
      <c r="AA2619" s="2283" t="s">
        <v>6833</v>
      </c>
      <c r="AB2619" s="2231"/>
      <c r="AC2619" s="580"/>
      <c r="AD2619" s="1484"/>
      <c r="AE2619" s="1484"/>
      <c r="AF2619" s="1484"/>
      <c r="AG2619" s="2129"/>
      <c r="AH2619" s="486"/>
      <c r="AI2619" s="142" t="s">
        <v>6832</v>
      </c>
      <c r="AJ2619" s="2142" t="s">
        <v>6846</v>
      </c>
      <c r="AK2619" s="486"/>
      <c r="AL2619" s="486"/>
      <c r="AM2619" s="486"/>
      <c r="AN2619" s="486"/>
      <c r="AO2619" s="486"/>
      <c r="AP2619" s="486"/>
      <c r="AQ2619" s="2204"/>
      <c r="AR2619" s="486"/>
      <c r="AS2619" s="486"/>
      <c r="AT2619" s="486"/>
      <c r="AU2619" s="486"/>
    </row>
    <row r="2620" spans="1:47" s="584" customFormat="1" ht="16" x14ac:dyDescent="0.2">
      <c r="A2620" s="144"/>
      <c r="B2620" s="1970"/>
      <c r="C2620" s="142"/>
      <c r="D2620" s="1990"/>
      <c r="E2620" s="486" t="s">
        <v>105</v>
      </c>
      <c r="F2620" s="1651" t="s">
        <v>4575</v>
      </c>
      <c r="G2620" s="579">
        <v>59284464</v>
      </c>
      <c r="H2620" s="579" t="s">
        <v>6847</v>
      </c>
      <c r="I2620" s="976"/>
      <c r="J2620" s="976"/>
      <c r="K2620" s="976"/>
      <c r="L2620" s="976"/>
      <c r="M2620" s="976"/>
      <c r="N2620" s="579"/>
      <c r="O2620" s="486">
        <v>1900</v>
      </c>
      <c r="P2620" s="1472">
        <v>44703</v>
      </c>
      <c r="Q2620" s="486" t="s">
        <v>6857</v>
      </c>
      <c r="R2620" s="486" t="s">
        <v>6822</v>
      </c>
      <c r="S2620" s="486"/>
      <c r="U2620" s="138" t="s">
        <v>4921</v>
      </c>
      <c r="V2620" s="138"/>
      <c r="W2620" s="138"/>
      <c r="X2620" s="314">
        <v>188000</v>
      </c>
      <c r="Y2620" s="138"/>
      <c r="Z2620" s="138"/>
      <c r="AA2620" s="2284" t="s">
        <v>6833</v>
      </c>
      <c r="AB2620" s="2231"/>
      <c r="AC2620" s="580"/>
      <c r="AD2620" s="1484"/>
      <c r="AE2620" s="1484"/>
      <c r="AF2620" s="1484"/>
      <c r="AG2620" s="2129"/>
      <c r="AH2620" s="486"/>
      <c r="AI2620" s="142" t="s">
        <v>6832</v>
      </c>
      <c r="AJ2620" s="2142" t="s">
        <v>6849</v>
      </c>
      <c r="AK2620" s="486"/>
      <c r="AL2620" s="486"/>
      <c r="AM2620" s="486"/>
      <c r="AN2620" s="486"/>
      <c r="AO2620" s="486"/>
      <c r="AP2620" s="486"/>
      <c r="AQ2620" s="2204"/>
      <c r="AR2620" s="486"/>
      <c r="AS2620" s="486"/>
      <c r="AT2620" s="486"/>
      <c r="AU2620" s="486"/>
    </row>
    <row r="2621" spans="1:47" s="584" customFormat="1" ht="16" x14ac:dyDescent="0.2">
      <c r="A2621" s="144"/>
      <c r="B2621" s="1970"/>
      <c r="C2621" s="142"/>
      <c r="D2621" s="1990"/>
      <c r="E2621" s="486" t="s">
        <v>105</v>
      </c>
      <c r="F2621" s="1651" t="s">
        <v>4575</v>
      </c>
      <c r="G2621" s="579">
        <v>59284467</v>
      </c>
      <c r="H2621" s="579" t="s">
        <v>6848</v>
      </c>
      <c r="I2621" s="976"/>
      <c r="J2621" s="976"/>
      <c r="K2621" s="976"/>
      <c r="L2621" s="976"/>
      <c r="M2621" s="976"/>
      <c r="N2621" s="579"/>
      <c r="O2621" s="486">
        <v>1901</v>
      </c>
      <c r="P2621" s="1472">
        <v>44703</v>
      </c>
      <c r="Q2621" s="486" t="s">
        <v>6858</v>
      </c>
      <c r="R2621" s="486" t="s">
        <v>6822</v>
      </c>
      <c r="S2621" s="486"/>
      <c r="U2621" s="138" t="s">
        <v>4921</v>
      </c>
      <c r="V2621" s="138"/>
      <c r="W2621" s="138"/>
      <c r="X2621" s="314">
        <v>188000</v>
      </c>
      <c r="Y2621" s="138"/>
      <c r="Z2621" s="138"/>
      <c r="AA2621" s="2284" t="s">
        <v>6833</v>
      </c>
      <c r="AB2621" s="2231"/>
      <c r="AC2621" s="580"/>
      <c r="AD2621" s="1484"/>
      <c r="AE2621" s="1484"/>
      <c r="AF2621" s="1484"/>
      <c r="AG2621" s="2129"/>
      <c r="AH2621" s="486"/>
      <c r="AI2621" s="142" t="s">
        <v>6832</v>
      </c>
      <c r="AJ2621" s="2142" t="s">
        <v>6850</v>
      </c>
      <c r="AK2621" s="486"/>
      <c r="AL2621" s="486"/>
      <c r="AM2621" s="486"/>
      <c r="AN2621" s="486"/>
      <c r="AO2621" s="486"/>
      <c r="AP2621" s="486"/>
      <c r="AQ2621" s="2204"/>
      <c r="AR2621" s="486"/>
      <c r="AS2621" s="486"/>
      <c r="AT2621" s="486"/>
      <c r="AU2621" s="486"/>
    </row>
    <row r="2622" spans="1:47" s="584" customFormat="1" ht="16" x14ac:dyDescent="0.2">
      <c r="A2622" s="144"/>
      <c r="B2622" s="1970"/>
      <c r="C2622" s="142"/>
      <c r="D2622" s="1990"/>
      <c r="E2622" s="486" t="s">
        <v>105</v>
      </c>
      <c r="F2622" s="1651" t="s">
        <v>4575</v>
      </c>
      <c r="G2622" s="579">
        <v>59283854</v>
      </c>
      <c r="H2622" s="579" t="s">
        <v>6865</v>
      </c>
      <c r="I2622" s="976"/>
      <c r="J2622" s="976"/>
      <c r="K2622" s="976"/>
      <c r="L2622" s="976"/>
      <c r="M2622" s="976"/>
      <c r="N2622" s="654" t="s">
        <v>5490</v>
      </c>
      <c r="O2622" s="486">
        <v>1902</v>
      </c>
      <c r="P2622" s="1472">
        <v>44703</v>
      </c>
      <c r="Q2622" s="486" t="s">
        <v>6859</v>
      </c>
      <c r="R2622" s="486" t="s">
        <v>6830</v>
      </c>
      <c r="S2622" s="486"/>
      <c r="U2622" s="138" t="s">
        <v>4921</v>
      </c>
      <c r="V2622" s="138"/>
      <c r="W2622" s="138"/>
      <c r="X2622" s="315">
        <v>1034000</v>
      </c>
      <c r="Y2622" s="138"/>
      <c r="Z2622" s="138"/>
      <c r="AA2622" s="2284" t="s">
        <v>6833</v>
      </c>
      <c r="AB2622" s="2231"/>
      <c r="AC2622" s="580"/>
      <c r="AD2622" s="1484"/>
      <c r="AE2622" s="1484"/>
      <c r="AF2622" s="1484"/>
      <c r="AG2622" s="2129"/>
      <c r="AH2622" s="486"/>
      <c r="AI2622" s="585" t="s">
        <v>6832</v>
      </c>
      <c r="AJ2622" s="2142" t="s">
        <v>6861</v>
      </c>
      <c r="AK2622" s="486"/>
      <c r="AL2622" s="486"/>
      <c r="AM2622" s="486"/>
      <c r="AN2622" s="486"/>
      <c r="AO2622" s="486"/>
      <c r="AP2622" s="486"/>
      <c r="AQ2622" s="2204"/>
      <c r="AR2622" s="486"/>
      <c r="AS2622" s="486"/>
      <c r="AT2622" s="486"/>
      <c r="AU2622" s="486"/>
    </row>
    <row r="2623" spans="1:47" s="584" customFormat="1" ht="16" x14ac:dyDescent="0.2">
      <c r="A2623" s="144"/>
      <c r="B2623" s="1970"/>
      <c r="C2623" s="142"/>
      <c r="D2623" s="1990"/>
      <c r="E2623" s="486" t="s">
        <v>105</v>
      </c>
      <c r="F2623" s="1651" t="s">
        <v>4575</v>
      </c>
      <c r="G2623" s="579">
        <v>59283858</v>
      </c>
      <c r="H2623" s="579" t="s">
        <v>6866</v>
      </c>
      <c r="I2623" s="976"/>
      <c r="J2623" s="976"/>
      <c r="K2623" s="976"/>
      <c r="L2623" s="976"/>
      <c r="M2623" s="976"/>
      <c r="N2623" s="654" t="s">
        <v>5490</v>
      </c>
      <c r="O2623" s="486">
        <v>1903</v>
      </c>
      <c r="P2623" s="1472">
        <v>44703</v>
      </c>
      <c r="Q2623" s="486" t="s">
        <v>6860</v>
      </c>
      <c r="R2623" s="486" t="s">
        <v>6851</v>
      </c>
      <c r="S2623" s="486"/>
      <c r="U2623" s="138" t="s">
        <v>4921</v>
      </c>
      <c r="V2623" s="138"/>
      <c r="W2623" s="138"/>
      <c r="X2623" s="315">
        <v>1786000</v>
      </c>
      <c r="Y2623" s="138"/>
      <c r="Z2623" s="138"/>
      <c r="AA2623" s="2284" t="s">
        <v>6833</v>
      </c>
      <c r="AB2623" s="2231"/>
      <c r="AC2623" s="580"/>
      <c r="AD2623" s="1484"/>
      <c r="AE2623" s="1484"/>
      <c r="AF2623" s="1484"/>
      <c r="AG2623" s="2129"/>
      <c r="AH2623" s="486"/>
      <c r="AI2623" s="142" t="s">
        <v>6832</v>
      </c>
      <c r="AJ2623" s="2142" t="s">
        <v>6862</v>
      </c>
      <c r="AK2623" s="486"/>
      <c r="AL2623" s="486"/>
      <c r="AM2623" s="486"/>
      <c r="AN2623" s="486"/>
      <c r="AO2623" s="486"/>
      <c r="AP2623" s="486"/>
      <c r="AQ2623" s="2204"/>
      <c r="AR2623" s="486"/>
      <c r="AS2623" s="486"/>
      <c r="AT2623" s="486"/>
      <c r="AU2623" s="486"/>
    </row>
    <row r="2624" spans="1:47" s="584" customFormat="1" ht="16" x14ac:dyDescent="0.2">
      <c r="A2624" s="144"/>
      <c r="B2624" s="1970"/>
      <c r="C2624" s="142"/>
      <c r="D2624" s="1990"/>
      <c r="E2624" s="486" t="s">
        <v>105</v>
      </c>
      <c r="F2624" s="1651" t="s">
        <v>4575</v>
      </c>
      <c r="G2624" s="579">
        <v>59284078</v>
      </c>
      <c r="H2624" s="579" t="s">
        <v>6867</v>
      </c>
      <c r="I2624" s="976"/>
      <c r="J2624" s="976"/>
      <c r="K2624" s="976"/>
      <c r="L2624" s="976"/>
      <c r="M2624" s="976"/>
      <c r="N2624" s="654"/>
      <c r="O2624" s="486">
        <v>1904</v>
      </c>
      <c r="P2624" s="1472">
        <v>44703</v>
      </c>
      <c r="Q2624" s="486" t="s">
        <v>6863</v>
      </c>
      <c r="R2624" s="486" t="s">
        <v>6859</v>
      </c>
      <c r="S2624" s="486"/>
      <c r="U2624" s="138" t="s">
        <v>4921</v>
      </c>
      <c r="V2624" s="138"/>
      <c r="W2624" s="138"/>
      <c r="X2624" s="315">
        <v>1034000</v>
      </c>
      <c r="Y2624" s="138"/>
      <c r="Z2624" s="138"/>
      <c r="AA2624" s="2284" t="s">
        <v>6833</v>
      </c>
      <c r="AB2624" s="2231"/>
      <c r="AC2624" s="580"/>
      <c r="AD2624" s="1484"/>
      <c r="AE2624" s="1484"/>
      <c r="AF2624" s="1484"/>
      <c r="AG2624" s="2129"/>
      <c r="AH2624" s="486"/>
      <c r="AI2624" s="585" t="s">
        <v>6832</v>
      </c>
      <c r="AJ2624" s="2142" t="s">
        <v>6869</v>
      </c>
      <c r="AK2624" s="486"/>
      <c r="AL2624" s="486"/>
      <c r="AM2624" s="486"/>
      <c r="AN2624" s="486"/>
      <c r="AO2624" s="486"/>
      <c r="AP2624" s="486"/>
      <c r="AQ2624" s="2204"/>
      <c r="AR2624" s="486"/>
      <c r="AS2624" s="486"/>
      <c r="AT2624" s="486"/>
      <c r="AU2624" s="486"/>
    </row>
    <row r="2625" spans="1:47" s="584" customFormat="1" ht="16" x14ac:dyDescent="0.2">
      <c r="A2625" s="144"/>
      <c r="B2625" s="1970"/>
      <c r="C2625" s="142"/>
      <c r="D2625" s="1990"/>
      <c r="E2625" s="486" t="s">
        <v>105</v>
      </c>
      <c r="F2625" s="1651" t="s">
        <v>4575</v>
      </c>
      <c r="G2625" s="579">
        <v>59284087</v>
      </c>
      <c r="H2625" s="579" t="s">
        <v>6868</v>
      </c>
      <c r="I2625" s="976"/>
      <c r="J2625" s="976"/>
      <c r="K2625" s="976"/>
      <c r="L2625" s="976"/>
      <c r="M2625" s="976"/>
      <c r="N2625" s="654"/>
      <c r="O2625" s="486">
        <v>1905</v>
      </c>
      <c r="P2625" s="1472">
        <v>44703</v>
      </c>
      <c r="Q2625" s="486" t="s">
        <v>6864</v>
      </c>
      <c r="R2625" s="486" t="s">
        <v>6860</v>
      </c>
      <c r="S2625" s="486"/>
      <c r="U2625" s="138" t="s">
        <v>4921</v>
      </c>
      <c r="V2625" s="138"/>
      <c r="W2625" s="138"/>
      <c r="X2625" s="315">
        <v>1786000</v>
      </c>
      <c r="Y2625" s="138"/>
      <c r="Z2625" s="138"/>
      <c r="AA2625" s="2284" t="s">
        <v>6833</v>
      </c>
      <c r="AB2625" s="2231"/>
      <c r="AC2625" s="580"/>
      <c r="AD2625" s="1484"/>
      <c r="AE2625" s="1484"/>
      <c r="AF2625" s="1484"/>
      <c r="AG2625" s="2129"/>
      <c r="AH2625" s="486"/>
      <c r="AI2625" s="142" t="s">
        <v>6832</v>
      </c>
      <c r="AJ2625" s="2142" t="s">
        <v>6870</v>
      </c>
      <c r="AK2625" s="486"/>
      <c r="AL2625" s="486"/>
      <c r="AM2625" s="486"/>
      <c r="AN2625" s="486"/>
      <c r="AO2625" s="486"/>
      <c r="AP2625" s="486"/>
      <c r="AQ2625" s="2204"/>
      <c r="AR2625" s="486"/>
      <c r="AS2625" s="486"/>
      <c r="AT2625" s="486"/>
      <c r="AU2625" s="486"/>
    </row>
    <row r="2627" spans="1:47" s="584" customFormat="1" ht="16" x14ac:dyDescent="0.2">
      <c r="A2627" s="144"/>
      <c r="B2627" s="1970"/>
      <c r="C2627" s="142"/>
      <c r="D2627" s="1990"/>
      <c r="E2627" s="486" t="s">
        <v>105</v>
      </c>
      <c r="F2627" s="1649" t="s">
        <v>4575</v>
      </c>
      <c r="G2627" s="579">
        <v>59285735</v>
      </c>
      <c r="H2627" s="579" t="s">
        <v>6880</v>
      </c>
      <c r="I2627" s="976"/>
      <c r="J2627" s="976"/>
      <c r="K2627" s="976"/>
      <c r="L2627" s="976"/>
      <c r="M2627" s="976"/>
      <c r="N2627" s="579"/>
      <c r="O2627" s="486">
        <v>1906</v>
      </c>
      <c r="P2627" s="1472">
        <v>44703</v>
      </c>
      <c r="Q2627" s="486" t="s">
        <v>6871</v>
      </c>
      <c r="R2627" s="486" t="s">
        <v>6852</v>
      </c>
      <c r="S2627" s="486"/>
      <c r="U2627" s="138" t="s">
        <v>4921</v>
      </c>
      <c r="V2627" s="138"/>
      <c r="W2627" s="138"/>
      <c r="X2627" s="315">
        <v>44000</v>
      </c>
      <c r="Y2627" s="138"/>
      <c r="Z2627" s="138"/>
      <c r="AA2627" s="2283" t="s">
        <v>6833</v>
      </c>
      <c r="AB2627" s="2231"/>
      <c r="AC2627" s="580"/>
      <c r="AD2627" s="1484"/>
      <c r="AE2627" s="1484"/>
      <c r="AF2627" s="1484"/>
      <c r="AG2627" s="2129"/>
      <c r="AH2627" s="486"/>
      <c r="AI2627" s="142" t="s">
        <v>6832</v>
      </c>
      <c r="AJ2627" s="2142" t="s">
        <v>6842</v>
      </c>
      <c r="AK2627" s="486"/>
      <c r="AL2627" s="486"/>
      <c r="AM2627" s="486"/>
      <c r="AN2627" s="486"/>
      <c r="AO2627" s="486"/>
      <c r="AP2627" s="486"/>
      <c r="AQ2627" s="2204"/>
      <c r="AR2627" s="486"/>
      <c r="AS2627" s="486"/>
      <c r="AT2627" s="486"/>
      <c r="AU2627" s="486"/>
    </row>
    <row r="2628" spans="1:47" s="584" customFormat="1" ht="16" x14ac:dyDescent="0.2">
      <c r="A2628" s="144"/>
      <c r="B2628" s="1970"/>
      <c r="C2628" s="142"/>
      <c r="D2628" s="1990"/>
      <c r="E2628" s="486" t="s">
        <v>105</v>
      </c>
      <c r="F2628" s="1649" t="s">
        <v>4575</v>
      </c>
      <c r="G2628" s="579">
        <v>59285738</v>
      </c>
      <c r="H2628" s="579" t="s">
        <v>6881</v>
      </c>
      <c r="I2628" s="976"/>
      <c r="J2628" s="976"/>
      <c r="K2628" s="976"/>
      <c r="L2628" s="976"/>
      <c r="M2628" s="976"/>
      <c r="N2628" s="579"/>
      <c r="O2628" s="486">
        <v>1907</v>
      </c>
      <c r="P2628" s="1472">
        <v>44703</v>
      </c>
      <c r="Q2628" s="486" t="s">
        <v>6872</v>
      </c>
      <c r="R2628" s="486" t="s">
        <v>6853</v>
      </c>
      <c r="S2628" s="486"/>
      <c r="U2628" s="138" t="s">
        <v>4921</v>
      </c>
      <c r="V2628" s="138"/>
      <c r="W2628" s="138"/>
      <c r="X2628" s="315">
        <v>44000</v>
      </c>
      <c r="Y2628" s="138"/>
      <c r="Z2628" s="138"/>
      <c r="AA2628" s="2283" t="s">
        <v>6833</v>
      </c>
      <c r="AB2628" s="2231"/>
      <c r="AC2628" s="580"/>
      <c r="AD2628" s="1484"/>
      <c r="AE2628" s="1484"/>
      <c r="AF2628" s="1484"/>
      <c r="AG2628" s="2129"/>
      <c r="AH2628" s="486"/>
      <c r="AI2628" s="142" t="s">
        <v>6832</v>
      </c>
      <c r="AJ2628" s="2142" t="s">
        <v>6843</v>
      </c>
      <c r="AK2628" s="486"/>
      <c r="AL2628" s="486"/>
      <c r="AM2628" s="486"/>
      <c r="AN2628" s="486"/>
      <c r="AO2628" s="486"/>
      <c r="AP2628" s="486"/>
      <c r="AQ2628" s="2204"/>
      <c r="AR2628" s="486"/>
      <c r="AS2628" s="486"/>
      <c r="AT2628" s="486"/>
      <c r="AU2628" s="486"/>
    </row>
    <row r="2629" spans="1:47" s="584" customFormat="1" ht="16" x14ac:dyDescent="0.2">
      <c r="A2629" s="144"/>
      <c r="B2629" s="1970"/>
      <c r="C2629" s="142"/>
      <c r="D2629" s="1990"/>
      <c r="E2629" s="486" t="s">
        <v>105</v>
      </c>
      <c r="F2629" s="1649" t="s">
        <v>4575</v>
      </c>
      <c r="G2629" s="579">
        <v>59285740</v>
      </c>
      <c r="H2629" s="579" t="s">
        <v>6882</v>
      </c>
      <c r="I2629" s="976"/>
      <c r="J2629" s="976"/>
      <c r="K2629" s="976"/>
      <c r="L2629" s="976"/>
      <c r="M2629" s="976"/>
      <c r="N2629" s="579"/>
      <c r="O2629" s="486">
        <v>1908</v>
      </c>
      <c r="P2629" s="1472">
        <v>44703</v>
      </c>
      <c r="Q2629" s="486" t="s">
        <v>6873</v>
      </c>
      <c r="R2629" s="486" t="s">
        <v>6854</v>
      </c>
      <c r="S2629" s="486"/>
      <c r="U2629" s="138" t="s">
        <v>4921</v>
      </c>
      <c r="V2629" s="138"/>
      <c r="W2629" s="138"/>
      <c r="X2629" s="315">
        <v>933750</v>
      </c>
      <c r="Y2629" s="138"/>
      <c r="Z2629" s="138"/>
      <c r="AA2629" s="2283" t="s">
        <v>6833</v>
      </c>
      <c r="AB2629" s="2231"/>
      <c r="AC2629" s="580"/>
      <c r="AD2629" s="1484"/>
      <c r="AE2629" s="1484"/>
      <c r="AF2629" s="1484"/>
      <c r="AG2629" s="2129"/>
      <c r="AH2629" s="486"/>
      <c r="AI2629" s="142" t="s">
        <v>6832</v>
      </c>
      <c r="AJ2629" s="2142" t="s">
        <v>6844</v>
      </c>
      <c r="AK2629" s="486"/>
      <c r="AL2629" s="486"/>
      <c r="AM2629" s="486"/>
      <c r="AN2629" s="486"/>
      <c r="AO2629" s="486"/>
      <c r="AP2629" s="486"/>
      <c r="AQ2629" s="2204"/>
      <c r="AR2629" s="486"/>
      <c r="AS2629" s="486"/>
      <c r="AT2629" s="486"/>
      <c r="AU2629" s="486"/>
    </row>
    <row r="2630" spans="1:47" s="584" customFormat="1" ht="16" x14ac:dyDescent="0.2">
      <c r="A2630" s="144"/>
      <c r="B2630" s="1970"/>
      <c r="C2630" s="142"/>
      <c r="D2630" s="1990"/>
      <c r="E2630" s="486" t="s">
        <v>105</v>
      </c>
      <c r="F2630" s="1649" t="s">
        <v>4575</v>
      </c>
      <c r="G2630" s="579">
        <v>59285742</v>
      </c>
      <c r="H2630" s="579" t="s">
        <v>6883</v>
      </c>
      <c r="I2630" s="976"/>
      <c r="J2630" s="976"/>
      <c r="K2630" s="976"/>
      <c r="L2630" s="976"/>
      <c r="M2630" s="976"/>
      <c r="N2630" s="579"/>
      <c r="O2630" s="486">
        <v>1909</v>
      </c>
      <c r="P2630" s="1472">
        <v>44703</v>
      </c>
      <c r="Q2630" s="486" t="s">
        <v>6874</v>
      </c>
      <c r="R2630" s="486" t="s">
        <v>6855</v>
      </c>
      <c r="S2630" s="486"/>
      <c r="U2630" s="138" t="s">
        <v>4921</v>
      </c>
      <c r="V2630" s="138"/>
      <c r="W2630" s="138"/>
      <c r="X2630" s="315">
        <v>933750</v>
      </c>
      <c r="Y2630" s="138"/>
      <c r="Z2630" s="138"/>
      <c r="AA2630" s="2283" t="s">
        <v>6833</v>
      </c>
      <c r="AB2630" s="2231"/>
      <c r="AC2630" s="580"/>
      <c r="AD2630" s="1484"/>
      <c r="AE2630" s="1484"/>
      <c r="AF2630" s="1484"/>
      <c r="AG2630" s="2129"/>
      <c r="AH2630" s="486"/>
      <c r="AI2630" s="142" t="s">
        <v>6832</v>
      </c>
      <c r="AJ2630" s="2142" t="s">
        <v>6845</v>
      </c>
      <c r="AK2630" s="486"/>
      <c r="AL2630" s="486"/>
      <c r="AM2630" s="486"/>
      <c r="AN2630" s="486"/>
      <c r="AO2630" s="486"/>
      <c r="AP2630" s="486"/>
      <c r="AQ2630" s="2204"/>
      <c r="AR2630" s="486"/>
      <c r="AS2630" s="486"/>
      <c r="AT2630" s="486"/>
      <c r="AU2630" s="486"/>
    </row>
    <row r="2631" spans="1:47" s="584" customFormat="1" ht="16" x14ac:dyDescent="0.2">
      <c r="A2631" s="144"/>
      <c r="B2631" s="1970"/>
      <c r="C2631" s="142"/>
      <c r="D2631" s="1990"/>
      <c r="E2631" s="486" t="s">
        <v>105</v>
      </c>
      <c r="F2631" s="1649" t="s">
        <v>4575</v>
      </c>
      <c r="G2631" s="579">
        <v>59285744</v>
      </c>
      <c r="H2631" s="579" t="s">
        <v>6884</v>
      </c>
      <c r="I2631" s="976"/>
      <c r="J2631" s="976"/>
      <c r="K2631" s="976"/>
      <c r="L2631" s="976"/>
      <c r="M2631" s="976"/>
      <c r="N2631" s="579"/>
      <c r="O2631" s="486">
        <v>1910</v>
      </c>
      <c r="P2631" s="1472">
        <v>44703</v>
      </c>
      <c r="Q2631" s="486" t="s">
        <v>6875</v>
      </c>
      <c r="R2631" s="486" t="s">
        <v>6856</v>
      </c>
      <c r="S2631" s="486"/>
      <c r="U2631" s="138" t="s">
        <v>4921</v>
      </c>
      <c r="V2631" s="138"/>
      <c r="W2631" s="138"/>
      <c r="X2631" s="315">
        <v>589000</v>
      </c>
      <c r="Y2631" s="138"/>
      <c r="Z2631" s="138"/>
      <c r="AA2631" s="2283" t="s">
        <v>6833</v>
      </c>
      <c r="AB2631" s="2231"/>
      <c r="AC2631" s="580"/>
      <c r="AD2631" s="1484"/>
      <c r="AE2631" s="1484"/>
      <c r="AF2631" s="1484"/>
      <c r="AG2631" s="2129"/>
      <c r="AH2631" s="486"/>
      <c r="AI2631" s="142" t="s">
        <v>6832</v>
      </c>
      <c r="AJ2631" s="2142" t="s">
        <v>6846</v>
      </c>
      <c r="AK2631" s="486"/>
      <c r="AL2631" s="486"/>
      <c r="AM2631" s="486"/>
      <c r="AN2631" s="486"/>
      <c r="AO2631" s="486"/>
      <c r="AP2631" s="486"/>
      <c r="AQ2631" s="2204"/>
      <c r="AR2631" s="486"/>
      <c r="AS2631" s="486"/>
      <c r="AT2631" s="486"/>
      <c r="AU2631" s="486"/>
    </row>
    <row r="2632" spans="1:47" s="584" customFormat="1" ht="16" x14ac:dyDescent="0.2">
      <c r="A2632" s="144"/>
      <c r="B2632" s="1970"/>
      <c r="C2632" s="142"/>
      <c r="D2632" s="1990"/>
      <c r="E2632" s="486" t="s">
        <v>105</v>
      </c>
      <c r="F2632" s="1649" t="s">
        <v>4575</v>
      </c>
      <c r="G2632" s="579">
        <v>59285850</v>
      </c>
      <c r="H2632" s="579" t="s">
        <v>6885</v>
      </c>
      <c r="I2632" s="976"/>
      <c r="J2632" s="976"/>
      <c r="K2632" s="976"/>
      <c r="L2632" s="976"/>
      <c r="M2632" s="976"/>
      <c r="N2632" s="579"/>
      <c r="O2632" s="486">
        <v>1911</v>
      </c>
      <c r="P2632" s="1472">
        <v>44703</v>
      </c>
      <c r="Q2632" s="486" t="s">
        <v>6876</v>
      </c>
      <c r="R2632" s="486" t="s">
        <v>6857</v>
      </c>
      <c r="S2632" s="486"/>
      <c r="U2632" s="138" t="s">
        <v>4921</v>
      </c>
      <c r="V2632" s="138"/>
      <c r="W2632" s="138"/>
      <c r="X2632" s="315">
        <v>188000</v>
      </c>
      <c r="Y2632" s="138"/>
      <c r="Z2632" s="138"/>
      <c r="AA2632" s="2284" t="s">
        <v>6833</v>
      </c>
      <c r="AB2632" s="2231"/>
      <c r="AC2632" s="580"/>
      <c r="AD2632" s="1484"/>
      <c r="AE2632" s="1484"/>
      <c r="AF2632" s="1484"/>
      <c r="AG2632" s="2129"/>
      <c r="AH2632" s="486"/>
      <c r="AI2632" s="142" t="s">
        <v>6832</v>
      </c>
      <c r="AJ2632" s="2142" t="s">
        <v>6849</v>
      </c>
      <c r="AK2632" s="486"/>
      <c r="AL2632" s="486"/>
      <c r="AM2632" s="486"/>
      <c r="AN2632" s="486"/>
      <c r="AO2632" s="486"/>
      <c r="AP2632" s="486"/>
      <c r="AQ2632" s="2204"/>
      <c r="AR2632" s="486"/>
      <c r="AS2632" s="486"/>
      <c r="AT2632" s="486"/>
      <c r="AU2632" s="486"/>
    </row>
    <row r="2633" spans="1:47" s="584" customFormat="1" ht="16" x14ac:dyDescent="0.2">
      <c r="A2633" s="144"/>
      <c r="B2633" s="1970"/>
      <c r="C2633" s="142"/>
      <c r="D2633" s="1990"/>
      <c r="E2633" s="486" t="s">
        <v>105</v>
      </c>
      <c r="F2633" s="1649" t="s">
        <v>4575</v>
      </c>
      <c r="G2633" s="579">
        <v>59285852</v>
      </c>
      <c r="H2633" s="579" t="s">
        <v>6886</v>
      </c>
      <c r="I2633" s="976"/>
      <c r="J2633" s="976"/>
      <c r="K2633" s="976"/>
      <c r="L2633" s="976"/>
      <c r="M2633" s="976"/>
      <c r="N2633" s="579"/>
      <c r="O2633" s="486">
        <v>1912</v>
      </c>
      <c r="P2633" s="1472">
        <v>44703</v>
      </c>
      <c r="Q2633" s="486" t="s">
        <v>6877</v>
      </c>
      <c r="R2633" s="486" t="s">
        <v>6858</v>
      </c>
      <c r="S2633" s="486"/>
      <c r="U2633" s="138" t="s">
        <v>4921</v>
      </c>
      <c r="V2633" s="138"/>
      <c r="W2633" s="138"/>
      <c r="X2633" s="315">
        <v>188000</v>
      </c>
      <c r="Y2633" s="138"/>
      <c r="Z2633" s="138"/>
      <c r="AA2633" s="2284" t="s">
        <v>6833</v>
      </c>
      <c r="AB2633" s="2231"/>
      <c r="AC2633" s="580"/>
      <c r="AD2633" s="1484"/>
      <c r="AE2633" s="1484"/>
      <c r="AF2633" s="1484"/>
      <c r="AG2633" s="2129"/>
      <c r="AH2633" s="486"/>
      <c r="AI2633" s="142" t="s">
        <v>6832</v>
      </c>
      <c r="AJ2633" s="2142" t="s">
        <v>6850</v>
      </c>
      <c r="AK2633" s="486"/>
      <c r="AL2633" s="486"/>
      <c r="AM2633" s="486"/>
      <c r="AN2633" s="486"/>
      <c r="AO2633" s="486"/>
      <c r="AP2633" s="486"/>
      <c r="AQ2633" s="2204"/>
      <c r="AR2633" s="486"/>
      <c r="AS2633" s="486"/>
      <c r="AT2633" s="486"/>
      <c r="AU2633" s="486"/>
    </row>
    <row r="2634" spans="1:47" s="584" customFormat="1" ht="16" x14ac:dyDescent="0.2">
      <c r="A2634" s="144"/>
      <c r="B2634" s="1970"/>
      <c r="C2634" s="142"/>
      <c r="D2634" s="1990"/>
      <c r="E2634" s="486" t="s">
        <v>105</v>
      </c>
      <c r="F2634" s="1649" t="s">
        <v>4575</v>
      </c>
      <c r="G2634" s="579">
        <v>59285853</v>
      </c>
      <c r="H2634" s="579" t="s">
        <v>6887</v>
      </c>
      <c r="I2634" s="976"/>
      <c r="J2634" s="976"/>
      <c r="K2634" s="976"/>
      <c r="L2634" s="976"/>
      <c r="M2634" s="976"/>
      <c r="N2634" s="654"/>
      <c r="O2634" s="486">
        <v>1913</v>
      </c>
      <c r="P2634" s="1472">
        <v>44703</v>
      </c>
      <c r="Q2634" s="486" t="s">
        <v>6878</v>
      </c>
      <c r="R2634" s="486" t="s">
        <v>6863</v>
      </c>
      <c r="S2634" s="486"/>
      <c r="U2634" s="138" t="s">
        <v>4921</v>
      </c>
      <c r="V2634" s="138"/>
      <c r="W2634" s="138"/>
      <c r="X2634" s="315">
        <v>1034000</v>
      </c>
      <c r="Y2634" s="138"/>
      <c r="Z2634" s="138"/>
      <c r="AA2634" s="2284" t="s">
        <v>6833</v>
      </c>
      <c r="AB2634" s="2231"/>
      <c r="AC2634" s="580"/>
      <c r="AD2634" s="1484"/>
      <c r="AE2634" s="1484"/>
      <c r="AF2634" s="1484"/>
      <c r="AG2634" s="2129"/>
      <c r="AH2634" s="486"/>
      <c r="AI2634" s="585" t="s">
        <v>6832</v>
      </c>
      <c r="AJ2634" s="2142" t="s">
        <v>6869</v>
      </c>
      <c r="AK2634" s="486"/>
      <c r="AL2634" s="486"/>
      <c r="AM2634" s="486"/>
      <c r="AN2634" s="486"/>
      <c r="AO2634" s="486"/>
      <c r="AP2634" s="486"/>
      <c r="AQ2634" s="2204"/>
      <c r="AR2634" s="486"/>
      <c r="AS2634" s="486"/>
      <c r="AT2634" s="486"/>
      <c r="AU2634" s="486"/>
    </row>
    <row r="2635" spans="1:47" s="584" customFormat="1" ht="16" x14ac:dyDescent="0.2">
      <c r="A2635" s="144"/>
      <c r="B2635" s="1970"/>
      <c r="C2635" s="142"/>
      <c r="D2635" s="1990"/>
      <c r="E2635" s="486" t="s">
        <v>105</v>
      </c>
      <c r="F2635" s="1649" t="s">
        <v>4575</v>
      </c>
      <c r="G2635" s="579">
        <v>59285856</v>
      </c>
      <c r="H2635" s="579" t="s">
        <v>6888</v>
      </c>
      <c r="I2635" s="976"/>
      <c r="J2635" s="976"/>
      <c r="K2635" s="976"/>
      <c r="L2635" s="976"/>
      <c r="M2635" s="976"/>
      <c r="N2635" s="654"/>
      <c r="O2635" s="486">
        <v>1914</v>
      </c>
      <c r="P2635" s="1472">
        <v>44703</v>
      </c>
      <c r="Q2635" s="486" t="s">
        <v>6879</v>
      </c>
      <c r="R2635" s="486" t="s">
        <v>6864</v>
      </c>
      <c r="S2635" s="486"/>
      <c r="U2635" s="138" t="s">
        <v>4921</v>
      </c>
      <c r="V2635" s="138"/>
      <c r="W2635" s="138"/>
      <c r="X2635" s="315">
        <v>1786000</v>
      </c>
      <c r="Y2635" s="138"/>
      <c r="Z2635" s="138"/>
      <c r="AA2635" s="2284" t="s">
        <v>6833</v>
      </c>
      <c r="AB2635" s="2231"/>
      <c r="AC2635" s="580"/>
      <c r="AD2635" s="1484"/>
      <c r="AE2635" s="1484"/>
      <c r="AF2635" s="1484"/>
      <c r="AG2635" s="2129"/>
      <c r="AH2635" s="486"/>
      <c r="AI2635" s="142" t="s">
        <v>6832</v>
      </c>
      <c r="AJ2635" s="2142" t="s">
        <v>6870</v>
      </c>
      <c r="AK2635" s="486"/>
      <c r="AL2635" s="486"/>
      <c r="AM2635" s="486"/>
      <c r="AN2635" s="486"/>
      <c r="AO2635" s="486"/>
      <c r="AP2635" s="486"/>
      <c r="AQ2635" s="2204"/>
      <c r="AR2635" s="486"/>
      <c r="AS2635" s="486"/>
      <c r="AT2635" s="486"/>
      <c r="AU2635" s="486"/>
    </row>
    <row r="2637" spans="1:47" s="617" customFormat="1" ht="16" x14ac:dyDescent="0.2">
      <c r="A2637" s="157"/>
      <c r="B2637" s="1969"/>
      <c r="C2637" s="153"/>
      <c r="D2637" s="1995"/>
      <c r="E2637" s="246" t="s">
        <v>328</v>
      </c>
      <c r="F2637" s="1650" t="s">
        <v>4575</v>
      </c>
      <c r="G2637" s="612">
        <v>59310237</v>
      </c>
      <c r="H2637" s="612" t="s">
        <v>6890</v>
      </c>
      <c r="I2637" s="986"/>
      <c r="J2637" s="986"/>
      <c r="K2637" s="986"/>
      <c r="L2637" s="986"/>
      <c r="M2637" s="986"/>
      <c r="N2637" s="612"/>
      <c r="O2637" s="246">
        <v>1915</v>
      </c>
      <c r="P2637" s="1532">
        <v>44704</v>
      </c>
      <c r="Q2637" s="246" t="s">
        <v>6889</v>
      </c>
      <c r="R2637" s="246" t="s">
        <v>6737</v>
      </c>
      <c r="S2637" s="246"/>
      <c r="U2637" s="85" t="s">
        <v>4921</v>
      </c>
      <c r="V2637" s="85"/>
      <c r="W2637" s="85"/>
      <c r="X2637" s="322">
        <v>2500000</v>
      </c>
      <c r="Y2637" s="85"/>
      <c r="Z2637" s="85"/>
      <c r="AA2637" s="520">
        <v>5.0000000000000001E-4</v>
      </c>
      <c r="AB2637" s="2232"/>
      <c r="AC2637" s="613"/>
      <c r="AD2637" s="1483"/>
      <c r="AE2637" s="1483"/>
      <c r="AF2637" s="1483"/>
      <c r="AG2637" s="2128"/>
      <c r="AH2637" s="246"/>
      <c r="AI2637" s="613" t="s">
        <v>5563</v>
      </c>
      <c r="AJ2637" s="2286" t="s">
        <v>5501</v>
      </c>
      <c r="AK2637" s="246"/>
      <c r="AL2637" s="246"/>
      <c r="AM2637" s="246"/>
      <c r="AN2637" s="246"/>
      <c r="AO2637" s="246"/>
      <c r="AP2637" s="246"/>
      <c r="AQ2637" s="2233"/>
      <c r="AR2637" s="246"/>
      <c r="AS2637" s="246"/>
      <c r="AT2637" s="246"/>
      <c r="AU2637" s="246"/>
    </row>
    <row r="2638" spans="1:47" s="2259" customFormat="1" ht="16" x14ac:dyDescent="0.2">
      <c r="A2638" s="2251"/>
      <c r="B2638" s="2252"/>
      <c r="C2638" s="2253"/>
      <c r="D2638" s="2276" t="s">
        <v>6826</v>
      </c>
      <c r="E2638" s="2254" t="s">
        <v>328</v>
      </c>
      <c r="F2638" s="2255" t="s">
        <v>4533</v>
      </c>
      <c r="G2638" s="2256">
        <v>59310524</v>
      </c>
      <c r="H2638" s="2256" t="s">
        <v>6891</v>
      </c>
      <c r="I2638" s="2257"/>
      <c r="J2638" s="2257"/>
      <c r="K2638" s="2257"/>
      <c r="L2638" s="2257"/>
      <c r="M2638" s="2257"/>
      <c r="N2638" s="2256"/>
      <c r="O2638" s="2254">
        <v>1916</v>
      </c>
      <c r="P2638" s="2258">
        <v>44704</v>
      </c>
      <c r="Q2638" s="2254" t="s">
        <v>6892</v>
      </c>
      <c r="R2638" s="2254" t="s">
        <v>6798</v>
      </c>
      <c r="S2638" s="2254"/>
      <c r="U2638" s="2260" t="s">
        <v>4921</v>
      </c>
      <c r="V2638" s="2260"/>
      <c r="W2638" s="2260"/>
      <c r="X2638" s="2261">
        <v>20000</v>
      </c>
      <c r="Y2638" s="2260"/>
      <c r="Z2638" s="2260"/>
      <c r="AA2638" s="2262">
        <v>0.3</v>
      </c>
      <c r="AB2638" s="2263" t="s">
        <v>6799</v>
      </c>
      <c r="AC2638" s="2264"/>
      <c r="AD2638" s="2265"/>
      <c r="AE2638" s="2265"/>
      <c r="AF2638" s="2265"/>
      <c r="AG2638" s="2266"/>
      <c r="AH2638" s="2254"/>
      <c r="AI2638" s="2264" t="s">
        <v>5563</v>
      </c>
      <c r="AJ2638" s="2286" t="s">
        <v>5501</v>
      </c>
      <c r="AK2638" s="2254"/>
      <c r="AL2638" s="2254"/>
      <c r="AM2638" s="2254"/>
      <c r="AN2638" s="2254"/>
      <c r="AO2638" s="2254"/>
      <c r="AP2638" s="2254"/>
      <c r="AQ2638" s="2268"/>
      <c r="AR2638" s="2254"/>
      <c r="AS2638" s="2254"/>
      <c r="AT2638" s="2254"/>
      <c r="AU2638" s="2254"/>
    </row>
    <row r="2639" spans="1:47" s="617" customFormat="1" ht="16" x14ac:dyDescent="0.2">
      <c r="A2639" s="157"/>
      <c r="B2639" s="1969"/>
      <c r="C2639" s="153"/>
      <c r="D2639" s="2277" t="s">
        <v>6829</v>
      </c>
      <c r="E2639" s="246" t="s">
        <v>328</v>
      </c>
      <c r="F2639" s="1928" t="s">
        <v>4380</v>
      </c>
      <c r="G2639" s="612">
        <v>59310691</v>
      </c>
      <c r="H2639" s="612" t="s">
        <v>6894</v>
      </c>
      <c r="I2639" s="986"/>
      <c r="J2639" s="986"/>
      <c r="K2639" s="986"/>
      <c r="L2639" s="986"/>
      <c r="M2639" s="986"/>
      <c r="N2639" s="612"/>
      <c r="O2639" s="246">
        <v>1917</v>
      </c>
      <c r="P2639" s="1532">
        <v>44704</v>
      </c>
      <c r="Q2639" s="246" t="s">
        <v>6893</v>
      </c>
      <c r="R2639" s="246" t="s">
        <v>6803</v>
      </c>
      <c r="S2639" s="246"/>
      <c r="U2639" s="85" t="s">
        <v>4921</v>
      </c>
      <c r="V2639" s="85"/>
      <c r="W2639" s="85"/>
      <c r="X2639" s="322">
        <v>10000</v>
      </c>
      <c r="Y2639" s="85"/>
      <c r="Z2639" s="85"/>
      <c r="AA2639" s="344">
        <v>0.3</v>
      </c>
      <c r="AB2639" s="2234" t="s">
        <v>6804</v>
      </c>
      <c r="AC2639" s="613"/>
      <c r="AD2639" s="1483"/>
      <c r="AE2639" s="1483"/>
      <c r="AF2639" s="1483"/>
      <c r="AG2639" s="2128"/>
      <c r="AH2639" s="246"/>
      <c r="AI2639" s="2249" t="s">
        <v>3030</v>
      </c>
      <c r="AJ2639" s="2286" t="s">
        <v>5501</v>
      </c>
      <c r="AK2639" s="246"/>
      <c r="AL2639" s="246"/>
      <c r="AM2639" s="246"/>
      <c r="AN2639" s="246"/>
      <c r="AO2639" s="246"/>
      <c r="AP2639" s="246"/>
      <c r="AQ2639" s="2233"/>
      <c r="AR2639" s="246"/>
      <c r="AS2639" s="246"/>
      <c r="AT2639" s="246"/>
      <c r="AU2639" s="246"/>
    </row>
    <row r="2641" spans="1:47" s="617" customFormat="1" ht="16" x14ac:dyDescent="0.2">
      <c r="A2641" s="157"/>
      <c r="B2641" s="1969"/>
      <c r="C2641" s="153"/>
      <c r="D2641" s="2277" t="s">
        <v>6905</v>
      </c>
      <c r="E2641" s="246" t="s">
        <v>328</v>
      </c>
      <c r="F2641" s="1928" t="s">
        <v>6674</v>
      </c>
      <c r="G2641" s="612">
        <v>59322169</v>
      </c>
      <c r="H2641" s="612" t="s">
        <v>6900</v>
      </c>
      <c r="I2641" s="986"/>
      <c r="J2641" s="986"/>
      <c r="K2641" s="986"/>
      <c r="L2641" s="986"/>
      <c r="M2641" s="986"/>
      <c r="N2641" s="612"/>
      <c r="O2641" s="246">
        <v>1918</v>
      </c>
      <c r="P2641" s="1532">
        <v>44704</v>
      </c>
      <c r="Q2641" s="246" t="s">
        <v>6899</v>
      </c>
      <c r="R2641" s="246" t="s">
        <v>6805</v>
      </c>
      <c r="S2641" s="246"/>
      <c r="U2641" s="85" t="s">
        <v>4921</v>
      </c>
      <c r="V2641" s="85"/>
      <c r="W2641" s="85"/>
      <c r="X2641" s="322">
        <v>5000</v>
      </c>
      <c r="Y2641" s="85"/>
      <c r="Z2641" s="85"/>
      <c r="AA2641" s="248">
        <v>0.3</v>
      </c>
      <c r="AB2641" s="2234" t="s">
        <v>6903</v>
      </c>
      <c r="AC2641" s="613"/>
      <c r="AD2641" s="1483"/>
      <c r="AE2641" s="1483"/>
      <c r="AF2641" s="1483"/>
      <c r="AG2641" s="2128"/>
      <c r="AH2641" s="246"/>
      <c r="AI2641" s="2450" t="s">
        <v>7671</v>
      </c>
      <c r="AJ2641" s="2133" t="s">
        <v>6904</v>
      </c>
      <c r="AK2641" s="246"/>
      <c r="AL2641" s="246"/>
      <c r="AM2641" s="246"/>
      <c r="AN2641" s="246"/>
      <c r="AO2641" s="246"/>
      <c r="AP2641" s="246"/>
      <c r="AQ2641" s="2233"/>
      <c r="AR2641" s="246"/>
      <c r="AS2641" s="246"/>
      <c r="AT2641" s="246"/>
      <c r="AU2641" s="246"/>
    </row>
    <row r="2642" spans="1:47" s="2259" customFormat="1" ht="16" x14ac:dyDescent="0.2">
      <c r="A2642" s="2251"/>
      <c r="B2642" s="2252"/>
      <c r="C2642" s="2253"/>
      <c r="D2642" s="2276" t="s">
        <v>6906</v>
      </c>
      <c r="E2642" s="2254" t="s">
        <v>328</v>
      </c>
      <c r="F2642" s="2255" t="s">
        <v>5731</v>
      </c>
      <c r="G2642" s="2256">
        <v>59323664</v>
      </c>
      <c r="H2642" s="2256" t="s">
        <v>6902</v>
      </c>
      <c r="I2642" s="2257"/>
      <c r="J2642" s="2257"/>
      <c r="K2642" s="2257"/>
      <c r="L2642" s="2257"/>
      <c r="M2642" s="2257"/>
      <c r="N2642" s="2256"/>
      <c r="O2642" s="2254">
        <v>1919</v>
      </c>
      <c r="P2642" s="2258">
        <v>44704</v>
      </c>
      <c r="Q2642" s="2254" t="s">
        <v>6901</v>
      </c>
      <c r="R2642" s="2285" t="s">
        <v>6800</v>
      </c>
      <c r="S2642" s="2254"/>
      <c r="U2642" s="2260" t="s">
        <v>4921</v>
      </c>
      <c r="V2642" s="2260"/>
      <c r="W2642" s="2260"/>
      <c r="X2642" s="2261">
        <v>10000</v>
      </c>
      <c r="Y2642" s="2254"/>
      <c r="Z2642" s="2254"/>
      <c r="AA2642" s="2271">
        <v>0.3</v>
      </c>
      <c r="AB2642" s="2263" t="s">
        <v>6903</v>
      </c>
      <c r="AC2642" s="2264"/>
      <c r="AD2642" s="2265"/>
      <c r="AE2642" s="2265"/>
      <c r="AF2642" s="2265"/>
      <c r="AG2642" s="2266"/>
      <c r="AH2642" s="2254"/>
      <c r="AI2642" s="2264" t="s">
        <v>5563</v>
      </c>
      <c r="AJ2642" s="2133" t="s">
        <v>6904</v>
      </c>
      <c r="AK2642" s="2254"/>
      <c r="AL2642" s="2254"/>
      <c r="AM2642" s="2254"/>
      <c r="AN2642" s="2254"/>
      <c r="AO2642" s="2254"/>
      <c r="AP2642" s="2254"/>
      <c r="AQ2642" s="2268"/>
      <c r="AR2642" s="2254"/>
      <c r="AS2642" s="2254"/>
      <c r="AT2642" s="2254"/>
      <c r="AU2642" s="2254"/>
    </row>
    <row r="2644" spans="1:47" s="584" customFormat="1" ht="16" x14ac:dyDescent="0.2">
      <c r="A2644" s="144"/>
      <c r="B2644" s="1970"/>
      <c r="C2644" s="12"/>
      <c r="D2644" s="1980" t="s">
        <v>6911</v>
      </c>
      <c r="E2644" s="486" t="s">
        <v>105</v>
      </c>
      <c r="F2644" s="1649" t="s">
        <v>4575</v>
      </c>
      <c r="G2644" s="579">
        <v>59370198</v>
      </c>
      <c r="H2644" s="579" t="s">
        <v>6909</v>
      </c>
      <c r="I2644" s="976"/>
      <c r="J2644" s="976"/>
      <c r="K2644" s="976"/>
      <c r="L2644" s="976"/>
      <c r="M2644" s="976"/>
      <c r="N2644" s="579"/>
      <c r="O2644" s="486">
        <v>1920</v>
      </c>
      <c r="P2644" s="1472">
        <v>44705</v>
      </c>
      <c r="Q2644" s="486" t="s">
        <v>6908</v>
      </c>
      <c r="R2644" s="486" t="s">
        <v>6786</v>
      </c>
      <c r="S2644" s="486"/>
      <c r="U2644" s="138" t="s">
        <v>4921</v>
      </c>
      <c r="V2644" s="138"/>
      <c r="W2644" s="138"/>
      <c r="X2644" s="314">
        <v>2048</v>
      </c>
      <c r="Y2644" s="138"/>
      <c r="Z2644" s="138"/>
      <c r="AA2644" s="1773">
        <v>5.0000000000000001E-4</v>
      </c>
      <c r="AB2644" s="2231"/>
      <c r="AC2644" s="580"/>
      <c r="AD2644" s="1484"/>
      <c r="AE2644" s="1484"/>
      <c r="AF2644" s="1484"/>
      <c r="AG2644" s="2129"/>
      <c r="AH2644" s="486"/>
      <c r="AI2644" s="580" t="s">
        <v>6788</v>
      </c>
      <c r="AJ2644" s="2150" t="s">
        <v>6910</v>
      </c>
      <c r="AK2644" s="486"/>
      <c r="AL2644" s="486"/>
      <c r="AM2644" s="486"/>
      <c r="AN2644" s="486"/>
      <c r="AO2644" s="486"/>
      <c r="AP2644" s="486"/>
      <c r="AQ2644" s="2204"/>
      <c r="AR2644" s="486"/>
      <c r="AS2644" s="486"/>
      <c r="AT2644" s="486"/>
      <c r="AU2644" s="486"/>
    </row>
    <row r="2646" spans="1:47" s="584" customFormat="1" ht="16" x14ac:dyDescent="0.2">
      <c r="A2646" s="144"/>
      <c r="B2646" s="1970"/>
      <c r="C2646" s="142"/>
      <c r="D2646" s="2275" t="s">
        <v>6973</v>
      </c>
      <c r="E2646" s="486" t="s">
        <v>328</v>
      </c>
      <c r="F2646" s="1651" t="s">
        <v>4298</v>
      </c>
      <c r="G2646" s="579">
        <v>59382525</v>
      </c>
      <c r="H2646" s="579" t="s">
        <v>6913</v>
      </c>
      <c r="I2646" s="976"/>
      <c r="J2646" s="976"/>
      <c r="K2646" s="976"/>
      <c r="L2646" s="976"/>
      <c r="M2646" s="976"/>
      <c r="N2646" s="579"/>
      <c r="O2646" s="486">
        <v>1921</v>
      </c>
      <c r="P2646" s="1472">
        <v>44705</v>
      </c>
      <c r="Q2646" s="486" t="s">
        <v>6912</v>
      </c>
      <c r="R2646" s="486" t="s">
        <v>6820</v>
      </c>
      <c r="S2646" s="486"/>
      <c r="U2646" s="138" t="s">
        <v>4921</v>
      </c>
      <c r="V2646" s="138"/>
      <c r="W2646" s="138"/>
      <c r="X2646" s="314">
        <v>2500000</v>
      </c>
      <c r="Y2646" s="198"/>
      <c r="Z2646" s="198"/>
      <c r="AA2646" s="233">
        <v>5.0000000000000001E-4</v>
      </c>
      <c r="AB2646" s="2231"/>
      <c r="AC2646" s="580"/>
      <c r="AD2646" s="1484"/>
      <c r="AE2646" s="1484"/>
      <c r="AF2646" s="1484"/>
      <c r="AG2646" s="2129"/>
      <c r="AH2646" s="486"/>
      <c r="AI2646" s="585" t="s">
        <v>6808</v>
      </c>
      <c r="AJ2646" s="2274" t="s">
        <v>6818</v>
      </c>
      <c r="AK2646" s="486"/>
      <c r="AL2646" s="486"/>
      <c r="AM2646" s="486"/>
      <c r="AN2646" s="486"/>
      <c r="AO2646" s="486"/>
      <c r="AP2646" s="486"/>
      <c r="AQ2646" s="2204"/>
      <c r="AR2646" s="486"/>
      <c r="AS2646" s="486"/>
      <c r="AT2646" s="486"/>
      <c r="AU2646" s="486"/>
    </row>
    <row r="2648" spans="1:47" s="209" customFormat="1" ht="16" x14ac:dyDescent="0.2">
      <c r="A2648" s="105"/>
      <c r="B2648" s="1971"/>
      <c r="C2648" s="104"/>
      <c r="D2648" s="2289"/>
      <c r="E2648" s="210" t="s">
        <v>328</v>
      </c>
      <c r="F2648" s="1591" t="s">
        <v>4533</v>
      </c>
      <c r="G2648" s="211">
        <v>-59388220</v>
      </c>
      <c r="H2648" s="211" t="s">
        <v>6916</v>
      </c>
      <c r="I2648" s="978"/>
      <c r="J2648" s="978"/>
      <c r="K2648" s="978"/>
      <c r="L2648" s="978"/>
      <c r="M2648" s="978"/>
      <c r="N2648" s="211"/>
      <c r="O2648" s="210">
        <v>1922</v>
      </c>
      <c r="P2648" s="215">
        <v>44705</v>
      </c>
      <c r="Q2648" s="325" t="s">
        <v>6914</v>
      </c>
      <c r="R2648" s="210" t="s">
        <v>6798</v>
      </c>
      <c r="S2648" s="210"/>
      <c r="U2648" s="139" t="s">
        <v>4921</v>
      </c>
      <c r="V2648" s="139"/>
      <c r="W2648" s="139"/>
      <c r="X2648" s="260">
        <v>20000</v>
      </c>
      <c r="Y2648" s="139"/>
      <c r="Z2648" s="139"/>
      <c r="AA2648" s="298">
        <v>0.3</v>
      </c>
      <c r="AB2648" s="587" t="s">
        <v>6799</v>
      </c>
      <c r="AC2648" s="862"/>
      <c r="AD2648" s="610"/>
      <c r="AE2648" s="610"/>
      <c r="AF2648" s="610"/>
      <c r="AG2648" s="2127"/>
      <c r="AH2648" s="210"/>
      <c r="AI2648" s="573" t="s">
        <v>5563</v>
      </c>
      <c r="AJ2648" s="2088" t="s">
        <v>6915</v>
      </c>
      <c r="AK2648" s="210"/>
      <c r="AL2648" s="210"/>
      <c r="AM2648" s="210"/>
      <c r="AN2648" s="210"/>
      <c r="AO2648" s="210"/>
      <c r="AP2648" s="210"/>
      <c r="AQ2648" s="2290"/>
      <c r="AR2648" s="210"/>
      <c r="AS2648" s="210"/>
      <c r="AT2648" s="210"/>
      <c r="AU2648" s="210"/>
    </row>
    <row r="2649" spans="1:47" s="209" customFormat="1" ht="16" x14ac:dyDescent="0.2">
      <c r="A2649" s="105"/>
      <c r="B2649" s="1971"/>
      <c r="C2649" s="104"/>
      <c r="D2649" s="2289" t="s">
        <v>4364</v>
      </c>
      <c r="E2649" s="210" t="s">
        <v>328</v>
      </c>
      <c r="F2649" s="1591" t="s">
        <v>4575</v>
      </c>
      <c r="G2649" s="211">
        <v>59446879</v>
      </c>
      <c r="H2649" s="211" t="s">
        <v>6917</v>
      </c>
      <c r="I2649" s="978"/>
      <c r="J2649" s="978"/>
      <c r="K2649" s="978"/>
      <c r="L2649" s="978"/>
      <c r="M2649" s="978"/>
      <c r="N2649" s="211"/>
      <c r="O2649" s="210">
        <v>1923</v>
      </c>
      <c r="P2649" s="215">
        <v>44706</v>
      </c>
      <c r="Q2649" s="325" t="s">
        <v>6918</v>
      </c>
      <c r="R2649" s="210" t="s">
        <v>6798</v>
      </c>
      <c r="S2649" s="210"/>
      <c r="U2649" s="139" t="s">
        <v>4921</v>
      </c>
      <c r="V2649" s="139"/>
      <c r="W2649" s="139"/>
      <c r="X2649" s="260">
        <v>1024</v>
      </c>
      <c r="Y2649" s="139"/>
      <c r="Z2649" s="139"/>
      <c r="AA2649" s="298">
        <v>0.3</v>
      </c>
      <c r="AB2649" s="587" t="s">
        <v>6920</v>
      </c>
      <c r="AC2649" s="862"/>
      <c r="AD2649" s="610"/>
      <c r="AE2649" s="610"/>
      <c r="AF2649" s="610"/>
      <c r="AG2649" s="2127"/>
      <c r="AH2649" s="210"/>
      <c r="AI2649" s="573" t="s">
        <v>5563</v>
      </c>
      <c r="AJ2649" s="2088" t="s">
        <v>6919</v>
      </c>
      <c r="AK2649" s="210"/>
      <c r="AL2649" s="210"/>
      <c r="AM2649" s="210"/>
      <c r="AN2649" s="210"/>
      <c r="AO2649" s="210"/>
      <c r="AP2649" s="210"/>
      <c r="AQ2649" s="2290"/>
      <c r="AR2649" s="210"/>
      <c r="AS2649" s="210"/>
      <c r="AT2649" s="210"/>
      <c r="AU2649" s="210"/>
    </row>
    <row r="2651" spans="1:47" s="584" customFormat="1" ht="16" x14ac:dyDescent="0.2">
      <c r="A2651" s="144"/>
      <c r="B2651" s="1970"/>
      <c r="C2651" s="142"/>
      <c r="D2651" s="1990"/>
      <c r="E2651" s="486" t="s">
        <v>105</v>
      </c>
      <c r="F2651" s="1649" t="s">
        <v>4575</v>
      </c>
      <c r="G2651" s="579">
        <v>59448092</v>
      </c>
      <c r="H2651" s="579" t="s">
        <v>6922</v>
      </c>
      <c r="I2651" s="976"/>
      <c r="J2651" s="976"/>
      <c r="K2651" s="976"/>
      <c r="L2651" s="976"/>
      <c r="M2651" s="976"/>
      <c r="N2651" s="654"/>
      <c r="O2651" s="486">
        <v>1924</v>
      </c>
      <c r="P2651" s="1472">
        <v>44706</v>
      </c>
      <c r="Q2651" s="486" t="s">
        <v>6921</v>
      </c>
      <c r="R2651" s="486" t="s">
        <v>6879</v>
      </c>
      <c r="S2651" s="486"/>
      <c r="U2651" s="138" t="s">
        <v>4921</v>
      </c>
      <c r="V2651" s="138"/>
      <c r="W2651" s="138"/>
      <c r="X2651" s="315">
        <v>1786000</v>
      </c>
      <c r="Y2651" s="138"/>
      <c r="Z2651" s="138"/>
      <c r="AA2651" s="2284" t="s">
        <v>6833</v>
      </c>
      <c r="AB2651" s="2231"/>
      <c r="AC2651" s="580"/>
      <c r="AD2651" s="1484"/>
      <c r="AE2651" s="1484"/>
      <c r="AF2651" s="1484"/>
      <c r="AG2651" s="2129"/>
      <c r="AH2651" s="486"/>
      <c r="AI2651" s="142" t="s">
        <v>6832</v>
      </c>
      <c r="AJ2651" s="2142" t="s">
        <v>6923</v>
      </c>
      <c r="AK2651" s="486"/>
      <c r="AL2651" s="486"/>
      <c r="AM2651" s="486"/>
      <c r="AN2651" s="486"/>
      <c r="AO2651" s="486"/>
      <c r="AP2651" s="486"/>
      <c r="AQ2651" s="2204"/>
      <c r="AR2651" s="486"/>
      <c r="AS2651" s="486"/>
      <c r="AT2651" s="486"/>
      <c r="AU2651" s="486"/>
    </row>
    <row r="2653" spans="1:47" s="2300" customFormat="1" ht="16" x14ac:dyDescent="0.2">
      <c r="A2653" s="2291"/>
      <c r="B2653" s="2292"/>
      <c r="C2653" s="2293"/>
      <c r="D2653" s="2294" t="s">
        <v>6933</v>
      </c>
      <c r="E2653" s="2295" t="s">
        <v>328</v>
      </c>
      <c r="F2653" s="2296" t="s">
        <v>4343</v>
      </c>
      <c r="G2653" s="2297">
        <v>59537663</v>
      </c>
      <c r="H2653" s="2297" t="s">
        <v>6927</v>
      </c>
      <c r="I2653" s="2298"/>
      <c r="J2653" s="2298"/>
      <c r="K2653" s="2298"/>
      <c r="L2653" s="2298"/>
      <c r="M2653" s="2298"/>
      <c r="N2653" s="2297"/>
      <c r="O2653" s="2295">
        <v>1925</v>
      </c>
      <c r="P2653" s="2299">
        <v>44706</v>
      </c>
      <c r="Q2653" s="2295" t="s">
        <v>6928</v>
      </c>
      <c r="R2653" s="2295" t="s">
        <v>6929</v>
      </c>
      <c r="S2653" s="2295"/>
      <c r="U2653" s="856" t="s">
        <v>4921</v>
      </c>
      <c r="V2653" s="856"/>
      <c r="W2653" s="856"/>
      <c r="X2653" s="2301">
        <v>40960</v>
      </c>
      <c r="Y2653" s="856"/>
      <c r="Z2653" s="856"/>
      <c r="AA2653" s="2302" t="s">
        <v>6924</v>
      </c>
      <c r="AB2653" s="2303" t="s">
        <v>6926</v>
      </c>
      <c r="AC2653" s="2304"/>
      <c r="AD2653" s="2305"/>
      <c r="AE2653" s="2305"/>
      <c r="AF2653" s="2305"/>
      <c r="AG2653" s="2306"/>
      <c r="AH2653" s="2295"/>
      <c r="AI2653" s="2307" t="s">
        <v>3030</v>
      </c>
      <c r="AJ2653" s="2308" t="s">
        <v>6925</v>
      </c>
      <c r="AK2653" s="2295"/>
      <c r="AL2653" s="2295"/>
      <c r="AM2653" s="2295"/>
      <c r="AN2653" s="2295"/>
      <c r="AO2653" s="2295"/>
      <c r="AP2653" s="2295"/>
      <c r="AQ2653" s="2309"/>
      <c r="AR2653" s="2295"/>
      <c r="AS2653" s="2295"/>
      <c r="AT2653" s="2295"/>
      <c r="AU2653" s="2295"/>
    </row>
    <row r="2654" spans="1:47" s="2300" customFormat="1" ht="16" x14ac:dyDescent="0.2">
      <c r="A2654" s="2291"/>
      <c r="B2654" s="2292"/>
      <c r="C2654" s="2293"/>
      <c r="D2654" s="2294" t="s">
        <v>6943</v>
      </c>
      <c r="E2654" s="2295" t="s">
        <v>328</v>
      </c>
      <c r="F2654" s="2296" t="s">
        <v>4318</v>
      </c>
      <c r="G2654" s="2297">
        <v>59581394</v>
      </c>
      <c r="H2654" s="2297" t="s">
        <v>6931</v>
      </c>
      <c r="I2654" s="2298"/>
      <c r="J2654" s="2298"/>
      <c r="K2654" s="2298"/>
      <c r="L2654" s="2298"/>
      <c r="M2654" s="2298"/>
      <c r="N2654" s="2297"/>
      <c r="O2654" s="2295">
        <v>1926</v>
      </c>
      <c r="P2654" s="2299">
        <v>44709</v>
      </c>
      <c r="Q2654" s="2295" t="s">
        <v>6930</v>
      </c>
      <c r="R2654" s="2295" t="s">
        <v>6798</v>
      </c>
      <c r="S2654" s="2295"/>
      <c r="U2654" s="856" t="s">
        <v>4921</v>
      </c>
      <c r="V2654" s="856"/>
      <c r="W2654" s="856"/>
      <c r="X2654" s="2310">
        <v>20480</v>
      </c>
      <c r="Y2654" s="856"/>
      <c r="Z2654" s="856"/>
      <c r="AA2654" s="2302">
        <v>0.14000000000000001</v>
      </c>
      <c r="AB2654" s="2303" t="s">
        <v>6938</v>
      </c>
      <c r="AC2654" s="2311"/>
      <c r="AD2654" s="2305"/>
      <c r="AE2654" s="2305"/>
      <c r="AF2654" s="2305"/>
      <c r="AG2654" s="2306"/>
      <c r="AH2654" s="2295"/>
      <c r="AI2654" s="2307" t="s">
        <v>3030</v>
      </c>
      <c r="AJ2654" s="2308" t="s">
        <v>6932</v>
      </c>
      <c r="AK2654" s="2295"/>
      <c r="AL2654" s="2295"/>
      <c r="AM2654" s="2295"/>
      <c r="AN2654" s="2295"/>
      <c r="AO2654" s="2295"/>
      <c r="AP2654" s="2295"/>
      <c r="AQ2654" s="2309"/>
      <c r="AR2654" s="2295"/>
      <c r="AS2654" s="2295"/>
      <c r="AT2654" s="2295"/>
      <c r="AU2654" s="2295"/>
    </row>
    <row r="2655" spans="1:47" s="2300" customFormat="1" ht="16" x14ac:dyDescent="0.2">
      <c r="A2655" s="2291"/>
      <c r="B2655" s="2292"/>
      <c r="C2655" s="2293"/>
      <c r="D2655" s="2294"/>
      <c r="E2655" s="2295" t="s">
        <v>328</v>
      </c>
      <c r="F2655" s="2296" t="s">
        <v>4343</v>
      </c>
      <c r="G2655" s="2297">
        <v>59550917</v>
      </c>
      <c r="H2655" s="2297" t="s">
        <v>6937</v>
      </c>
      <c r="I2655" s="2298"/>
      <c r="J2655" s="2298"/>
      <c r="K2655" s="2298"/>
      <c r="L2655" s="2298"/>
      <c r="M2655" s="2298"/>
      <c r="N2655" s="2297"/>
      <c r="O2655" s="2295">
        <v>1927</v>
      </c>
      <c r="P2655" s="2299">
        <v>44706</v>
      </c>
      <c r="Q2655" s="2295" t="s">
        <v>6936</v>
      </c>
      <c r="R2655" s="2295" t="s">
        <v>6928</v>
      </c>
      <c r="S2655" s="2295"/>
      <c r="U2655" s="856" t="s">
        <v>4921</v>
      </c>
      <c r="V2655" s="856"/>
      <c r="W2655" s="856"/>
      <c r="X2655" s="2301">
        <v>40960</v>
      </c>
      <c r="Y2655" s="856"/>
      <c r="Z2655" s="856"/>
      <c r="AA2655" s="2302" t="s">
        <v>6934</v>
      </c>
      <c r="AB2655" s="2303" t="s">
        <v>6935</v>
      </c>
      <c r="AC2655" s="2304"/>
      <c r="AD2655" s="2305"/>
      <c r="AE2655" s="2305"/>
      <c r="AF2655" s="2305"/>
      <c r="AG2655" s="2306"/>
      <c r="AH2655" s="2295"/>
      <c r="AI2655" s="2307" t="s">
        <v>3030</v>
      </c>
      <c r="AJ2655" s="2308" t="s">
        <v>6925</v>
      </c>
      <c r="AK2655" s="2295"/>
      <c r="AL2655" s="2295"/>
      <c r="AM2655" s="2295"/>
      <c r="AN2655" s="2295"/>
      <c r="AO2655" s="2295"/>
      <c r="AP2655" s="2295"/>
      <c r="AQ2655" s="2309"/>
      <c r="AR2655" s="2295"/>
      <c r="AS2655" s="2295"/>
      <c r="AT2655" s="2295"/>
      <c r="AU2655" s="2295"/>
    </row>
    <row r="2656" spans="1:47" s="2300" customFormat="1" ht="16" x14ac:dyDescent="0.2">
      <c r="A2656" s="2291"/>
      <c r="B2656" s="2292"/>
      <c r="C2656" s="2293"/>
      <c r="D2656" s="2315" t="s">
        <v>6939</v>
      </c>
      <c r="E2656" s="2295" t="s">
        <v>328</v>
      </c>
      <c r="F2656" s="2296" t="s">
        <v>4318</v>
      </c>
      <c r="G2656" s="2297">
        <v>59607348</v>
      </c>
      <c r="H2656" s="2297" t="s">
        <v>6941</v>
      </c>
      <c r="I2656" s="2298" t="s">
        <v>1310</v>
      </c>
      <c r="J2656" s="2298"/>
      <c r="K2656" s="2298"/>
      <c r="L2656" s="2298"/>
      <c r="M2656" s="2298"/>
      <c r="N2656" s="2297"/>
      <c r="O2656" s="2295">
        <v>1928</v>
      </c>
      <c r="P2656" s="2299">
        <v>44710</v>
      </c>
      <c r="Q2656" s="2295" t="s">
        <v>6940</v>
      </c>
      <c r="R2656" s="2295" t="s">
        <v>6930</v>
      </c>
      <c r="S2656" s="2295"/>
      <c r="U2656" s="856" t="s">
        <v>4921</v>
      </c>
      <c r="V2656" s="856"/>
      <c r="W2656" s="856"/>
      <c r="X2656" s="2314">
        <v>20480</v>
      </c>
      <c r="Y2656" s="856"/>
      <c r="Z2656" s="856"/>
      <c r="AA2656" s="2312">
        <v>0.14000000000000001</v>
      </c>
      <c r="AB2656" s="2313" t="s">
        <v>6938</v>
      </c>
      <c r="AC2656" s="2311"/>
      <c r="AD2656" s="2305"/>
      <c r="AE2656" s="2305"/>
      <c r="AF2656" s="2305"/>
      <c r="AG2656" s="2306"/>
      <c r="AH2656" s="2295"/>
      <c r="AI2656" s="2307" t="s">
        <v>3030</v>
      </c>
      <c r="AJ2656" s="2308" t="s">
        <v>6948</v>
      </c>
      <c r="AK2656" s="2295"/>
      <c r="AL2656" s="2295"/>
      <c r="AM2656" s="2295"/>
      <c r="AN2656" s="2295"/>
      <c r="AO2656" s="2295"/>
      <c r="AP2656" s="2295"/>
      <c r="AQ2656" s="2309"/>
      <c r="AR2656" s="2295"/>
      <c r="AS2656" s="2295"/>
      <c r="AT2656" s="2295"/>
      <c r="AU2656" s="2295"/>
    </row>
    <row r="2657" spans="1:47" s="2300" customFormat="1" ht="16" x14ac:dyDescent="0.2">
      <c r="A2657" s="2291"/>
      <c r="B2657" s="2292"/>
      <c r="C2657" s="2293"/>
      <c r="D2657" s="2294" t="s">
        <v>6944</v>
      </c>
      <c r="E2657" s="2295" t="s">
        <v>328</v>
      </c>
      <c r="F2657" s="2296" t="s">
        <v>4318</v>
      </c>
      <c r="G2657" s="2297"/>
      <c r="H2657" s="2297" t="s">
        <v>6942</v>
      </c>
      <c r="I2657" s="2298"/>
      <c r="J2657" s="2298"/>
      <c r="K2657" s="2298"/>
      <c r="L2657" s="2298"/>
      <c r="M2657" s="2298"/>
      <c r="N2657" s="2297"/>
      <c r="O2657" s="2295">
        <v>1928</v>
      </c>
      <c r="P2657" s="2299">
        <v>44711</v>
      </c>
      <c r="Q2657" s="2295"/>
      <c r="R2657" s="2295"/>
      <c r="S2657" s="2295"/>
      <c r="U2657" s="856"/>
      <c r="V2657" s="856"/>
      <c r="W2657" s="856"/>
      <c r="X2657" s="2314"/>
      <c r="Y2657" s="856"/>
      <c r="Z2657" s="856"/>
      <c r="AA2657" s="2312"/>
      <c r="AB2657" s="2313"/>
      <c r="AC2657" s="2311"/>
      <c r="AD2657" s="2305"/>
      <c r="AE2657" s="2305"/>
      <c r="AF2657" s="2305"/>
      <c r="AG2657" s="2306"/>
      <c r="AH2657" s="2295"/>
      <c r="AI2657" s="2307"/>
      <c r="AJ2657" s="2308" t="s">
        <v>6949</v>
      </c>
      <c r="AK2657" s="2295"/>
      <c r="AL2657" s="2295"/>
      <c r="AM2657" s="2295"/>
      <c r="AN2657" s="2295"/>
      <c r="AO2657" s="2295"/>
      <c r="AP2657" s="2295"/>
      <c r="AQ2657" s="2309"/>
      <c r="AR2657" s="2295"/>
      <c r="AS2657" s="2295"/>
      <c r="AT2657" s="2295"/>
      <c r="AU2657" s="2295"/>
    </row>
    <row r="2658" spans="1:47" s="2300" customFormat="1" ht="16" x14ac:dyDescent="0.2">
      <c r="A2658" s="2291"/>
      <c r="B2658" s="2292"/>
      <c r="C2658" s="2293"/>
      <c r="D2658" s="2317" t="s">
        <v>4560</v>
      </c>
      <c r="E2658" s="2295" t="s">
        <v>328</v>
      </c>
      <c r="F2658" s="2316" t="s">
        <v>4343</v>
      </c>
      <c r="G2658" s="2297">
        <v>59619965</v>
      </c>
      <c r="H2658" s="2297" t="s">
        <v>6946</v>
      </c>
      <c r="I2658" s="2298"/>
      <c r="J2658" s="2298"/>
      <c r="K2658" s="2298"/>
      <c r="L2658" s="2298"/>
      <c r="M2658" s="2298"/>
      <c r="N2658" s="2297"/>
      <c r="O2658" s="2295">
        <v>1929</v>
      </c>
      <c r="P2658" s="2299">
        <v>44711</v>
      </c>
      <c r="Q2658" s="2295" t="s">
        <v>6945</v>
      </c>
      <c r="R2658" s="2295" t="s">
        <v>6936</v>
      </c>
      <c r="S2658" s="2295"/>
      <c r="U2658" s="856" t="s">
        <v>4921</v>
      </c>
      <c r="V2658" s="856"/>
      <c r="W2658" s="856"/>
      <c r="X2658" s="2301">
        <v>40960</v>
      </c>
      <c r="Y2658" s="856"/>
      <c r="Z2658" s="856"/>
      <c r="AA2658" s="2312" t="s">
        <v>6934</v>
      </c>
      <c r="AB2658" s="2313" t="s">
        <v>6935</v>
      </c>
      <c r="AC2658" s="2311"/>
      <c r="AD2658" s="2305"/>
      <c r="AE2658" s="2305"/>
      <c r="AF2658" s="2305"/>
      <c r="AG2658" s="2306"/>
      <c r="AH2658" s="2295"/>
      <c r="AI2658" s="2318" t="s">
        <v>3030</v>
      </c>
      <c r="AJ2658" s="2308" t="s">
        <v>6947</v>
      </c>
      <c r="AK2658" s="2295"/>
      <c r="AL2658" s="2295"/>
      <c r="AM2658" s="2295"/>
      <c r="AN2658" s="2295"/>
      <c r="AO2658" s="2295"/>
      <c r="AP2658" s="2295"/>
      <c r="AQ2658" s="2309"/>
      <c r="AR2658" s="2295"/>
      <c r="AS2658" s="2295"/>
      <c r="AT2658" s="2295"/>
      <c r="AU2658" s="2295"/>
    </row>
    <row r="2659" spans="1:47" s="2300" customFormat="1" ht="16" x14ac:dyDescent="0.2">
      <c r="A2659" s="2291"/>
      <c r="B2659" s="2292"/>
      <c r="C2659" s="2293"/>
      <c r="D2659" s="2317" t="s">
        <v>6953</v>
      </c>
      <c r="E2659" s="2295" t="s">
        <v>328</v>
      </c>
      <c r="F2659" s="2316" t="s">
        <v>4343</v>
      </c>
      <c r="G2659" s="2297">
        <v>59661521</v>
      </c>
      <c r="H2659" s="2297" t="s">
        <v>6951</v>
      </c>
      <c r="I2659" s="2298"/>
      <c r="J2659" s="2298"/>
      <c r="K2659" s="2298"/>
      <c r="L2659" s="2298"/>
      <c r="M2659" s="2298"/>
      <c r="N2659" s="2297"/>
      <c r="O2659" s="2295">
        <v>1930</v>
      </c>
      <c r="P2659" s="2299">
        <v>44712</v>
      </c>
      <c r="Q2659" s="2295" t="s">
        <v>6950</v>
      </c>
      <c r="R2659" s="2295" t="s">
        <v>6945</v>
      </c>
      <c r="S2659" s="2295"/>
      <c r="U2659" s="856" t="s">
        <v>4921</v>
      </c>
      <c r="V2659" s="856"/>
      <c r="W2659" s="856"/>
      <c r="X2659" s="2301">
        <v>40960</v>
      </c>
      <c r="Y2659" s="856"/>
      <c r="Z2659" s="856"/>
      <c r="AA2659" s="2312" t="s">
        <v>6934</v>
      </c>
      <c r="AB2659" s="2313" t="s">
        <v>6935</v>
      </c>
      <c r="AC2659" s="2311"/>
      <c r="AD2659" s="2305"/>
      <c r="AE2659" s="2305"/>
      <c r="AF2659" s="2305"/>
      <c r="AG2659" s="2306"/>
      <c r="AH2659" s="2295"/>
      <c r="AI2659" s="2318" t="s">
        <v>3030</v>
      </c>
      <c r="AJ2659" s="2308" t="s">
        <v>6952</v>
      </c>
      <c r="AK2659" s="2295"/>
      <c r="AL2659" s="2295"/>
      <c r="AM2659" s="2295"/>
      <c r="AN2659" s="2295"/>
      <c r="AO2659" s="2295"/>
      <c r="AP2659" s="2295"/>
      <c r="AQ2659" s="2309"/>
      <c r="AR2659" s="2295"/>
      <c r="AS2659" s="2295"/>
      <c r="AT2659" s="2295"/>
      <c r="AU2659" s="2295"/>
    </row>
    <row r="2660" spans="1:47" s="2300" customFormat="1" ht="16" x14ac:dyDescent="0.2">
      <c r="A2660" s="2291"/>
      <c r="B2660" s="2292"/>
      <c r="C2660" s="2293"/>
      <c r="D2660" s="2317"/>
      <c r="E2660" s="2295" t="s">
        <v>328</v>
      </c>
      <c r="F2660" s="2316" t="s">
        <v>4343</v>
      </c>
      <c r="G2660" s="2297">
        <v>59678977</v>
      </c>
      <c r="H2660" s="2297" t="s">
        <v>6954</v>
      </c>
      <c r="I2660" s="2298"/>
      <c r="J2660" s="2298"/>
      <c r="K2660" s="2298"/>
      <c r="L2660" s="2298"/>
      <c r="M2660" s="2298"/>
      <c r="N2660" s="2297"/>
      <c r="O2660" s="2295">
        <v>1931</v>
      </c>
      <c r="P2660" s="2299">
        <v>44712</v>
      </c>
      <c r="Q2660" s="2295" t="s">
        <v>6956</v>
      </c>
      <c r="R2660" s="2295" t="s">
        <v>6950</v>
      </c>
      <c r="S2660" s="2295"/>
      <c r="U2660" s="856" t="s">
        <v>4921</v>
      </c>
      <c r="V2660" s="856"/>
      <c r="W2660" s="856"/>
      <c r="X2660" s="2301">
        <v>40960</v>
      </c>
      <c r="Y2660" s="856"/>
      <c r="Z2660" s="856"/>
      <c r="AA2660" s="2312" t="s">
        <v>6934</v>
      </c>
      <c r="AB2660" s="2313" t="s">
        <v>6935</v>
      </c>
      <c r="AC2660" s="2311"/>
      <c r="AD2660" s="2305"/>
      <c r="AE2660" s="2305"/>
      <c r="AF2660" s="2305"/>
      <c r="AG2660" s="2306"/>
      <c r="AH2660" s="2295"/>
      <c r="AI2660" s="2318" t="s">
        <v>3030</v>
      </c>
      <c r="AJ2660" s="2308" t="s">
        <v>6955</v>
      </c>
      <c r="AK2660" s="2295"/>
      <c r="AL2660" s="2295"/>
      <c r="AM2660" s="2295"/>
      <c r="AN2660" s="2295"/>
      <c r="AO2660" s="2295"/>
      <c r="AP2660" s="2295"/>
      <c r="AQ2660" s="2309"/>
      <c r="AR2660" s="2295"/>
      <c r="AS2660" s="2295"/>
      <c r="AT2660" s="2295"/>
      <c r="AU2660" s="2295"/>
    </row>
    <row r="2662" spans="1:47" s="2326" customFormat="1" ht="16" x14ac:dyDescent="0.2">
      <c r="A2662" s="2319"/>
      <c r="B2662" s="2320"/>
      <c r="C2662" s="2319"/>
      <c r="D2662" s="2321" t="s">
        <v>6962</v>
      </c>
      <c r="E2662" s="2320" t="s">
        <v>6960</v>
      </c>
      <c r="F2662" s="2322" t="s">
        <v>4575</v>
      </c>
      <c r="G2662" s="2320">
        <v>59814642</v>
      </c>
      <c r="H2662" s="2323" t="s">
        <v>6959</v>
      </c>
      <c r="I2662" s="2323"/>
      <c r="J2662" s="2323"/>
      <c r="K2662" s="2323"/>
      <c r="L2662" s="2323"/>
      <c r="M2662" s="2323"/>
      <c r="N2662" s="2323"/>
      <c r="O2662" s="2320"/>
      <c r="P2662" s="2324">
        <v>44716</v>
      </c>
      <c r="Q2662" s="2320" t="s">
        <v>6958</v>
      </c>
      <c r="R2662" s="2325" t="s">
        <v>6957</v>
      </c>
      <c r="S2662" s="2320"/>
      <c r="V2662" s="2327"/>
      <c r="W2662" s="2320"/>
      <c r="X2662" s="2328"/>
      <c r="Y2662" s="2320"/>
      <c r="Z2662" s="2327"/>
      <c r="AA2662" s="2320"/>
      <c r="AB2662" s="2320"/>
      <c r="AC2662" s="2329"/>
      <c r="AD2662" s="2330"/>
      <c r="AE2662" s="2330"/>
      <c r="AF2662" s="2330"/>
      <c r="AG2662" s="2331"/>
      <c r="AH2662" s="2331"/>
      <c r="AI2662" s="2329"/>
      <c r="AJ2662" s="2332" t="s">
        <v>6961</v>
      </c>
      <c r="AK2662" s="2320"/>
      <c r="AL2662" s="2320"/>
      <c r="AM2662" s="2320"/>
      <c r="AN2662" s="2320"/>
      <c r="AO2662" s="2333"/>
      <c r="AP2662" s="2320"/>
      <c r="AQ2662" s="2334"/>
      <c r="AR2662" s="2327"/>
      <c r="AS2662" s="2320"/>
      <c r="AT2662" s="2320"/>
      <c r="AU2662" s="2320"/>
    </row>
    <row r="2664" spans="1:47" s="2300" customFormat="1" ht="16" x14ac:dyDescent="0.2">
      <c r="A2664" s="2291"/>
      <c r="B2664" s="2292"/>
      <c r="C2664" s="2293"/>
      <c r="D2664" s="2294"/>
      <c r="E2664" s="2295" t="s">
        <v>328</v>
      </c>
      <c r="F2664" s="2296" t="s">
        <v>4380</v>
      </c>
      <c r="G2664" s="2297">
        <v>59903465</v>
      </c>
      <c r="H2664" s="2297" t="s">
        <v>6965</v>
      </c>
      <c r="I2664" s="2298"/>
      <c r="J2664" s="2298"/>
      <c r="K2664" s="2298"/>
      <c r="L2664" s="2298"/>
      <c r="M2664" s="2298"/>
      <c r="N2664" s="2297"/>
      <c r="O2664" s="2295">
        <v>1935</v>
      </c>
      <c r="P2664" s="2299">
        <v>44718</v>
      </c>
      <c r="Q2664" s="2295" t="s">
        <v>6964</v>
      </c>
      <c r="R2664" s="2295" t="s">
        <v>6930</v>
      </c>
      <c r="S2664" s="2295"/>
      <c r="U2664" s="856" t="s">
        <v>4921</v>
      </c>
      <c r="V2664" s="856"/>
      <c r="W2664" s="856"/>
      <c r="X2664" s="2310">
        <v>10240</v>
      </c>
      <c r="Y2664" s="856"/>
      <c r="Z2664" s="856"/>
      <c r="AA2664" s="2302">
        <v>0.14000000000000001</v>
      </c>
      <c r="AB2664" s="2303" t="s">
        <v>6938</v>
      </c>
      <c r="AC2664" s="2311"/>
      <c r="AD2664" s="2305"/>
      <c r="AE2664" s="2305"/>
      <c r="AF2664" s="2305"/>
      <c r="AG2664" s="2306"/>
      <c r="AH2664" s="2295"/>
      <c r="AI2664" s="2307" t="s">
        <v>3030</v>
      </c>
      <c r="AJ2664" s="2308" t="s">
        <v>6963</v>
      </c>
      <c r="AK2664" s="2295"/>
      <c r="AL2664" s="2295"/>
      <c r="AM2664" s="2295"/>
      <c r="AN2664" s="2295"/>
      <c r="AO2664" s="2295"/>
      <c r="AP2664" s="2295"/>
      <c r="AQ2664" s="2309"/>
      <c r="AR2664" s="2295"/>
      <c r="AS2664" s="2295"/>
      <c r="AT2664" s="2295"/>
      <c r="AU2664" s="2295"/>
    </row>
    <row r="2666" spans="1:47" s="617" customFormat="1" ht="16" x14ac:dyDescent="0.2">
      <c r="A2666" s="157"/>
      <c r="B2666" s="1969"/>
      <c r="C2666" s="153"/>
      <c r="D2666" s="2277" t="s">
        <v>2574</v>
      </c>
      <c r="E2666" s="412" t="s">
        <v>105</v>
      </c>
      <c r="F2666" s="1928" t="s">
        <v>4575</v>
      </c>
      <c r="G2666" s="612">
        <v>59914488</v>
      </c>
      <c r="H2666" s="612" t="s">
        <v>6969</v>
      </c>
      <c r="I2666" s="986"/>
      <c r="J2666" s="986"/>
      <c r="K2666" s="986"/>
      <c r="L2666" s="986"/>
      <c r="M2666" s="986"/>
      <c r="N2666" s="612"/>
      <c r="O2666" s="246">
        <v>1936</v>
      </c>
      <c r="P2666" s="1532">
        <v>44718</v>
      </c>
      <c r="Q2666" s="246" t="s">
        <v>6968</v>
      </c>
      <c r="R2666" s="246" t="s">
        <v>6892</v>
      </c>
      <c r="S2666" s="246"/>
      <c r="U2666" s="85" t="s">
        <v>4921</v>
      </c>
      <c r="V2666" s="85"/>
      <c r="W2666" s="85"/>
      <c r="X2666" s="323">
        <v>20000</v>
      </c>
      <c r="Y2666" s="85"/>
      <c r="Z2666" s="85"/>
      <c r="AA2666" s="344">
        <v>1.0000000000000001E-5</v>
      </c>
      <c r="AB2666" s="2288" t="s">
        <v>6799</v>
      </c>
      <c r="AC2666" s="613"/>
      <c r="AD2666" s="1483"/>
      <c r="AE2666" s="1483"/>
      <c r="AF2666" s="1483"/>
      <c r="AG2666" s="2128"/>
      <c r="AH2666" s="246"/>
      <c r="AI2666" s="2335" t="s">
        <v>6966</v>
      </c>
      <c r="AJ2666" s="2133" t="s">
        <v>6967</v>
      </c>
      <c r="AK2666" s="246"/>
      <c r="AL2666" s="246"/>
      <c r="AM2666" s="246"/>
      <c r="AN2666" s="246"/>
      <c r="AO2666" s="246"/>
      <c r="AP2666" s="246"/>
      <c r="AQ2666" s="2233"/>
      <c r="AR2666" s="246"/>
      <c r="AS2666" s="246"/>
      <c r="AT2666" s="246"/>
      <c r="AU2666" s="246"/>
    </row>
    <row r="2667" spans="1:47" ht="16" x14ac:dyDescent="0.2">
      <c r="G2667" s="1">
        <v>59917309</v>
      </c>
      <c r="AI2667" s="2335" t="s">
        <v>6966</v>
      </c>
      <c r="AJ2667" s="1319" t="s">
        <v>6970</v>
      </c>
    </row>
    <row r="2669" spans="1:47" s="584" customFormat="1" ht="16" x14ac:dyDescent="0.2">
      <c r="A2669" s="144"/>
      <c r="B2669" s="1970"/>
      <c r="C2669" s="142"/>
      <c r="D2669" s="2275" t="s">
        <v>6975</v>
      </c>
      <c r="E2669" s="486" t="s">
        <v>328</v>
      </c>
      <c r="F2669" s="1649" t="s">
        <v>4298</v>
      </c>
      <c r="G2669" s="579">
        <v>59919240</v>
      </c>
      <c r="H2669" s="579" t="s">
        <v>6972</v>
      </c>
      <c r="I2669" s="976"/>
      <c r="J2669" s="976"/>
      <c r="K2669" s="976"/>
      <c r="L2669" s="976"/>
      <c r="M2669" s="976"/>
      <c r="N2669" s="579"/>
      <c r="O2669" s="486">
        <v>1937</v>
      </c>
      <c r="P2669" s="1472">
        <v>44718</v>
      </c>
      <c r="Q2669" s="486" t="s">
        <v>6971</v>
      </c>
      <c r="R2669" s="486" t="s">
        <v>6912</v>
      </c>
      <c r="S2669" s="486"/>
      <c r="U2669" s="138" t="s">
        <v>4921</v>
      </c>
      <c r="V2669" s="138"/>
      <c r="W2669" s="138"/>
      <c r="X2669" s="314">
        <v>1250000</v>
      </c>
      <c r="Y2669" s="138"/>
      <c r="Z2669" s="138"/>
      <c r="AA2669" s="485">
        <v>5.0000000000000001E-4</v>
      </c>
      <c r="AB2669" s="2231"/>
      <c r="AC2669" s="580"/>
      <c r="AD2669" s="1484"/>
      <c r="AE2669" s="1484"/>
      <c r="AF2669" s="1484"/>
      <c r="AG2669" s="2129"/>
      <c r="AH2669" s="486"/>
      <c r="AI2669" s="2338" t="s">
        <v>6966</v>
      </c>
      <c r="AJ2669" s="2274" t="s">
        <v>6974</v>
      </c>
      <c r="AK2669" s="486"/>
      <c r="AL2669" s="486"/>
      <c r="AM2669" s="486"/>
      <c r="AN2669" s="486"/>
      <c r="AO2669" s="486"/>
      <c r="AP2669" s="486"/>
      <c r="AQ2669" s="2204"/>
      <c r="AR2669" s="486"/>
      <c r="AS2669" s="486"/>
      <c r="AT2669" s="486"/>
      <c r="AU2669" s="486"/>
    </row>
    <row r="2670" spans="1:47" s="584" customFormat="1" ht="16" x14ac:dyDescent="0.2">
      <c r="A2670" s="144"/>
      <c r="B2670" s="1970"/>
      <c r="C2670" s="142"/>
      <c r="D2670" s="2275"/>
      <c r="E2670" s="486" t="s">
        <v>328</v>
      </c>
      <c r="F2670" s="1649" t="s">
        <v>4298</v>
      </c>
      <c r="G2670" s="579">
        <v>59945329</v>
      </c>
      <c r="H2670" s="579" t="s">
        <v>6977</v>
      </c>
      <c r="I2670" s="976"/>
      <c r="J2670" s="976"/>
      <c r="K2670" s="976"/>
      <c r="L2670" s="976"/>
      <c r="M2670" s="976"/>
      <c r="N2670" s="579"/>
      <c r="O2670" s="486">
        <v>1938</v>
      </c>
      <c r="P2670" s="1472">
        <v>44718</v>
      </c>
      <c r="Q2670" s="486" t="s">
        <v>6976</v>
      </c>
      <c r="R2670" s="486" t="s">
        <v>6971</v>
      </c>
      <c r="S2670" s="486"/>
      <c r="U2670" s="138" t="s">
        <v>4921</v>
      </c>
      <c r="V2670" s="138"/>
      <c r="W2670" s="138"/>
      <c r="X2670" s="315">
        <v>1250000</v>
      </c>
      <c r="Y2670" s="138"/>
      <c r="Z2670" s="138"/>
      <c r="AA2670" s="485">
        <v>5.0000000000000001E-4</v>
      </c>
      <c r="AB2670" s="2231"/>
      <c r="AC2670" s="580"/>
      <c r="AD2670" s="1484"/>
      <c r="AE2670" s="1484"/>
      <c r="AF2670" s="1484"/>
      <c r="AG2670" s="2129"/>
      <c r="AH2670" s="486"/>
      <c r="AI2670" s="2338" t="s">
        <v>6978</v>
      </c>
      <c r="AJ2670" s="2274" t="s">
        <v>6979</v>
      </c>
      <c r="AK2670" s="486"/>
      <c r="AL2670" s="486"/>
      <c r="AM2670" s="486"/>
      <c r="AN2670" s="486"/>
      <c r="AO2670" s="486"/>
      <c r="AP2670" s="486"/>
      <c r="AQ2670" s="2204"/>
      <c r="AR2670" s="486"/>
      <c r="AS2670" s="486"/>
      <c r="AT2670" s="486"/>
      <c r="AU2670" s="486"/>
    </row>
    <row r="2671" spans="1:47" s="584" customFormat="1" ht="16" x14ac:dyDescent="0.2">
      <c r="A2671" s="144"/>
      <c r="B2671" s="1970"/>
      <c r="C2671" s="142"/>
      <c r="D2671" s="2275"/>
      <c r="E2671" s="486" t="s">
        <v>105</v>
      </c>
      <c r="F2671" s="1649" t="s">
        <v>4538</v>
      </c>
      <c r="G2671" s="579">
        <v>59962885</v>
      </c>
      <c r="H2671" s="579" t="s">
        <v>6983</v>
      </c>
      <c r="I2671" s="976"/>
      <c r="J2671" s="976"/>
      <c r="K2671" s="976"/>
      <c r="L2671" s="976"/>
      <c r="M2671" s="976"/>
      <c r="N2671" s="579"/>
      <c r="O2671" s="486">
        <v>1939</v>
      </c>
      <c r="P2671" s="1472">
        <v>44720</v>
      </c>
      <c r="Q2671" s="486" t="s">
        <v>6982</v>
      </c>
      <c r="R2671" s="486" t="s">
        <v>6971</v>
      </c>
      <c r="S2671" s="486"/>
      <c r="U2671" s="138" t="s">
        <v>4921</v>
      </c>
      <c r="V2671" s="138"/>
      <c r="W2671" s="138"/>
      <c r="X2671" s="315">
        <v>1250000</v>
      </c>
      <c r="Y2671" s="138"/>
      <c r="Z2671" s="138"/>
      <c r="AA2671" s="485">
        <v>5.0000000000000001E-4</v>
      </c>
      <c r="AB2671" s="2231"/>
      <c r="AC2671" s="580"/>
      <c r="AD2671" s="1484"/>
      <c r="AE2671" s="1484"/>
      <c r="AF2671" s="1484"/>
      <c r="AG2671" s="2129"/>
      <c r="AH2671" s="486"/>
      <c r="AI2671" s="2338" t="s">
        <v>6980</v>
      </c>
      <c r="AJ2671" s="2274" t="s">
        <v>6981</v>
      </c>
      <c r="AK2671" s="486"/>
      <c r="AL2671" s="486"/>
      <c r="AM2671" s="486"/>
      <c r="AN2671" s="486"/>
      <c r="AO2671" s="486"/>
      <c r="AP2671" s="486"/>
      <c r="AQ2671" s="2204"/>
      <c r="AR2671" s="486"/>
      <c r="AS2671" s="486"/>
      <c r="AT2671" s="486"/>
      <c r="AU2671" s="486"/>
    </row>
    <row r="2673" spans="1:47" s="2300" customFormat="1" ht="16" x14ac:dyDescent="0.2">
      <c r="A2673" s="2291"/>
      <c r="B2673" s="2292"/>
      <c r="C2673" s="2293"/>
      <c r="D2673" s="2294" t="s">
        <v>7011</v>
      </c>
      <c r="E2673" s="2295" t="s">
        <v>328</v>
      </c>
      <c r="F2673" s="2316" t="s">
        <v>4318</v>
      </c>
      <c r="G2673" s="2297">
        <v>59965386</v>
      </c>
      <c r="H2673" s="2297" t="s">
        <v>6985</v>
      </c>
      <c r="I2673" s="2298"/>
      <c r="J2673" s="2298"/>
      <c r="K2673" s="2298"/>
      <c r="L2673" s="2298"/>
      <c r="M2673" s="2298"/>
      <c r="N2673" s="2297"/>
      <c r="O2673" s="2295">
        <v>1940</v>
      </c>
      <c r="P2673" s="2299">
        <v>44720</v>
      </c>
      <c r="Q2673" s="2295" t="s">
        <v>6984</v>
      </c>
      <c r="R2673" s="2295" t="s">
        <v>6930</v>
      </c>
      <c r="S2673" s="2295"/>
      <c r="U2673" s="856" t="s">
        <v>4921</v>
      </c>
      <c r="V2673" s="856"/>
      <c r="W2673" s="856"/>
      <c r="X2673" s="2310">
        <v>500000</v>
      </c>
      <c r="Y2673" s="856"/>
      <c r="Z2673" s="856"/>
      <c r="AA2673" s="2302">
        <v>5.0000000000000002E-5</v>
      </c>
      <c r="AB2673" s="2313" t="s">
        <v>6938</v>
      </c>
      <c r="AC2673" s="2311"/>
      <c r="AD2673" s="2305"/>
      <c r="AE2673" s="2305"/>
      <c r="AF2673" s="2305"/>
      <c r="AG2673" s="2306"/>
      <c r="AH2673" s="2295"/>
      <c r="AI2673" s="2307" t="s">
        <v>3030</v>
      </c>
      <c r="AJ2673" s="2336" t="s">
        <v>6986</v>
      </c>
      <c r="AK2673" s="2295"/>
      <c r="AL2673" s="2295"/>
      <c r="AM2673" s="2295"/>
      <c r="AN2673" s="2295"/>
      <c r="AO2673" s="2295"/>
      <c r="AP2673" s="2295"/>
      <c r="AQ2673" s="2309"/>
      <c r="AR2673" s="2295"/>
      <c r="AS2673" s="2295"/>
      <c r="AT2673" s="2295"/>
      <c r="AU2673" s="2295"/>
    </row>
    <row r="2674" spans="1:47" s="2300" customFormat="1" ht="16" x14ac:dyDescent="0.2">
      <c r="A2674" s="2291"/>
      <c r="B2674" s="2292"/>
      <c r="C2674" s="2293"/>
      <c r="D2674" s="2294" t="s">
        <v>7012</v>
      </c>
      <c r="E2674" s="2295" t="s">
        <v>328</v>
      </c>
      <c r="F2674" s="2316" t="s">
        <v>4318</v>
      </c>
      <c r="G2674" s="2297">
        <v>59965387</v>
      </c>
      <c r="H2674" s="2297" t="s">
        <v>6988</v>
      </c>
      <c r="I2674" s="2298"/>
      <c r="J2674" s="2298"/>
      <c r="K2674" s="2298"/>
      <c r="L2674" s="2298"/>
      <c r="M2674" s="2298"/>
      <c r="N2674" s="2297"/>
      <c r="O2674" s="2295">
        <v>1941</v>
      </c>
      <c r="P2674" s="2299">
        <v>44720</v>
      </c>
      <c r="Q2674" s="2295" t="s">
        <v>6987</v>
      </c>
      <c r="R2674" s="2295" t="s">
        <v>6984</v>
      </c>
      <c r="S2674" s="2295"/>
      <c r="U2674" s="856" t="s">
        <v>4921</v>
      </c>
      <c r="V2674" s="856"/>
      <c r="W2674" s="856"/>
      <c r="X2674" s="2314">
        <v>500000</v>
      </c>
      <c r="Y2674" s="2295"/>
      <c r="Z2674" s="2295"/>
      <c r="AA2674" s="2312">
        <v>5.0000000000000002E-5</v>
      </c>
      <c r="AB2674" s="2313" t="s">
        <v>6938</v>
      </c>
      <c r="AC2674" s="2311"/>
      <c r="AD2674" s="2305"/>
      <c r="AE2674" s="2305"/>
      <c r="AF2674" s="2305"/>
      <c r="AG2674" s="2306"/>
      <c r="AH2674" s="2295"/>
      <c r="AI2674" s="2318" t="s">
        <v>3030</v>
      </c>
      <c r="AJ2674" s="2336" t="s">
        <v>6989</v>
      </c>
      <c r="AK2674" s="2295"/>
      <c r="AL2674" s="2295"/>
      <c r="AM2674" s="2295"/>
      <c r="AN2674" s="2295"/>
      <c r="AO2674" s="2295"/>
      <c r="AP2674" s="2295"/>
      <c r="AQ2674" s="2309"/>
      <c r="AR2674" s="2295"/>
      <c r="AS2674" s="2295"/>
      <c r="AT2674" s="2295"/>
      <c r="AU2674" s="2295"/>
    </row>
    <row r="2675" spans="1:47" s="2300" customFormat="1" ht="16" x14ac:dyDescent="0.2">
      <c r="A2675" s="2291"/>
      <c r="B2675" s="2292"/>
      <c r="C2675" s="2293"/>
      <c r="D2675" s="2294" t="s">
        <v>7013</v>
      </c>
      <c r="E2675" s="2295" t="s">
        <v>328</v>
      </c>
      <c r="F2675" s="2316" t="s">
        <v>4318</v>
      </c>
      <c r="G2675" s="2297">
        <v>59972589</v>
      </c>
      <c r="H2675" s="2297" t="s">
        <v>6991</v>
      </c>
      <c r="I2675" s="2298"/>
      <c r="J2675" s="2298"/>
      <c r="K2675" s="2298"/>
      <c r="L2675" s="2298"/>
      <c r="M2675" s="2298"/>
      <c r="N2675" s="2297"/>
      <c r="O2675" s="2295">
        <v>1942</v>
      </c>
      <c r="P2675" s="2299">
        <v>44720</v>
      </c>
      <c r="Q2675" s="2295" t="s">
        <v>6990</v>
      </c>
      <c r="R2675" s="2295" t="s">
        <v>6987</v>
      </c>
      <c r="S2675" s="2295"/>
      <c r="U2675" s="856" t="s">
        <v>4921</v>
      </c>
      <c r="V2675" s="856"/>
      <c r="W2675" s="856"/>
      <c r="X2675" s="2314">
        <v>500000</v>
      </c>
      <c r="Y2675" s="2295"/>
      <c r="Z2675" s="2295"/>
      <c r="AA2675" s="2312">
        <v>5.0000000000000002E-5</v>
      </c>
      <c r="AB2675" s="2313" t="s">
        <v>6938</v>
      </c>
      <c r="AC2675" s="2311"/>
      <c r="AD2675" s="2305"/>
      <c r="AE2675" s="2305"/>
      <c r="AF2675" s="2305"/>
      <c r="AG2675" s="2306"/>
      <c r="AH2675" s="2295"/>
      <c r="AI2675" s="2337" t="s">
        <v>6992</v>
      </c>
      <c r="AJ2675" s="2336" t="s">
        <v>6989</v>
      </c>
      <c r="AK2675" s="2295"/>
      <c r="AL2675" s="2295"/>
      <c r="AM2675" s="2295"/>
      <c r="AN2675" s="2295"/>
      <c r="AO2675" s="2295"/>
      <c r="AP2675" s="2295"/>
      <c r="AQ2675" s="2309"/>
      <c r="AR2675" s="2295"/>
      <c r="AS2675" s="2295"/>
      <c r="AT2675" s="2295"/>
      <c r="AU2675" s="2295"/>
    </row>
    <row r="2677" spans="1:47" s="584" customFormat="1" ht="16" x14ac:dyDescent="0.2">
      <c r="A2677" s="144"/>
      <c r="B2677" s="1970"/>
      <c r="C2677" s="142"/>
      <c r="D2677" s="2275" t="s">
        <v>6975</v>
      </c>
      <c r="E2677" s="486" t="s">
        <v>328</v>
      </c>
      <c r="F2677" s="1649" t="s">
        <v>4298</v>
      </c>
      <c r="G2677" s="579">
        <v>60000016</v>
      </c>
      <c r="H2677" s="579" t="s">
        <v>6994</v>
      </c>
      <c r="I2677" s="976"/>
      <c r="J2677" s="976"/>
      <c r="K2677" s="976"/>
      <c r="L2677" s="976"/>
      <c r="M2677" s="976"/>
      <c r="N2677" s="579"/>
      <c r="O2677" s="486">
        <v>1943</v>
      </c>
      <c r="P2677" s="1472">
        <v>44722</v>
      </c>
      <c r="Q2677" s="486" t="s">
        <v>6993</v>
      </c>
      <c r="R2677" s="486" t="s">
        <v>6971</v>
      </c>
      <c r="S2677" s="486"/>
      <c r="U2677" s="138" t="s">
        <v>4921</v>
      </c>
      <c r="V2677" s="138"/>
      <c r="W2677" s="138"/>
      <c r="X2677" s="314">
        <v>1250000</v>
      </c>
      <c r="Y2677" s="138"/>
      <c r="Z2677" s="138"/>
      <c r="AA2677" s="485">
        <v>5.0000000000000001E-4</v>
      </c>
      <c r="AB2677" s="2231"/>
      <c r="AC2677" s="580"/>
      <c r="AD2677" s="1484"/>
      <c r="AE2677" s="1484"/>
      <c r="AF2677" s="1484"/>
      <c r="AG2677" s="2129"/>
      <c r="AH2677" s="486"/>
      <c r="AI2677" s="2338" t="s">
        <v>6995</v>
      </c>
      <c r="AJ2677" s="2274" t="s">
        <v>6996</v>
      </c>
      <c r="AK2677" s="486"/>
      <c r="AL2677" s="486"/>
      <c r="AM2677" s="486"/>
      <c r="AN2677" s="486"/>
      <c r="AO2677" s="486"/>
      <c r="AP2677" s="486"/>
      <c r="AQ2677" s="2204"/>
      <c r="AR2677" s="486"/>
      <c r="AS2677" s="486"/>
      <c r="AT2677" s="486"/>
      <c r="AU2677" s="486"/>
    </row>
    <row r="2680" spans="1:47" s="584" customFormat="1" ht="16" x14ac:dyDescent="0.2">
      <c r="A2680" s="144"/>
      <c r="B2680" s="1970"/>
      <c r="C2680" s="142"/>
      <c r="D2680" s="2275"/>
      <c r="E2680" s="486" t="s">
        <v>328</v>
      </c>
      <c r="F2680" s="1649" t="s">
        <v>4298</v>
      </c>
      <c r="G2680" s="579">
        <v>60015403</v>
      </c>
      <c r="H2680" s="579" t="s">
        <v>7006</v>
      </c>
      <c r="I2680" s="976"/>
      <c r="J2680" s="976"/>
      <c r="K2680" s="976"/>
      <c r="L2680" s="976"/>
      <c r="M2680" s="976"/>
      <c r="N2680" s="579"/>
      <c r="O2680" s="486">
        <v>1944</v>
      </c>
      <c r="P2680" s="1472">
        <v>44721</v>
      </c>
      <c r="Q2680" s="486" t="s">
        <v>7002</v>
      </c>
      <c r="R2680" s="486" t="s">
        <v>6971</v>
      </c>
      <c r="S2680" s="486"/>
      <c r="U2680" s="138" t="s">
        <v>4921</v>
      </c>
      <c r="V2680" s="138"/>
      <c r="W2680" s="138"/>
      <c r="X2680" s="315">
        <v>1250000</v>
      </c>
      <c r="Y2680" s="138"/>
      <c r="Z2680" s="138"/>
      <c r="AA2680" s="485">
        <v>5.0000000000000001E-4</v>
      </c>
      <c r="AB2680" s="2231"/>
      <c r="AC2680" s="580"/>
      <c r="AD2680" s="1484"/>
      <c r="AE2680" s="1484"/>
      <c r="AF2680" s="1484"/>
      <c r="AG2680" s="2129"/>
      <c r="AH2680" s="486"/>
      <c r="AI2680" s="1476" t="s">
        <v>6997</v>
      </c>
      <c r="AJ2680" s="2274" t="s">
        <v>7001</v>
      </c>
      <c r="AK2680" s="486"/>
      <c r="AL2680" s="486"/>
      <c r="AM2680" s="486"/>
      <c r="AN2680" s="486"/>
      <c r="AO2680" s="486"/>
      <c r="AP2680" s="486"/>
      <c r="AQ2680" s="2204"/>
      <c r="AR2680" s="486"/>
      <c r="AS2680" s="486"/>
      <c r="AT2680" s="486"/>
      <c r="AU2680" s="486"/>
    </row>
    <row r="2681" spans="1:47" s="584" customFormat="1" ht="16" x14ac:dyDescent="0.2">
      <c r="A2681" s="144"/>
      <c r="B2681" s="1970"/>
      <c r="C2681" s="142"/>
      <c r="D2681" s="2275"/>
      <c r="E2681" s="486" t="s">
        <v>328</v>
      </c>
      <c r="F2681" s="1649" t="s">
        <v>4298</v>
      </c>
      <c r="G2681" s="579">
        <v>60015405</v>
      </c>
      <c r="H2681" s="579" t="s">
        <v>7007</v>
      </c>
      <c r="I2681" s="976"/>
      <c r="J2681" s="976"/>
      <c r="K2681" s="976"/>
      <c r="L2681" s="976"/>
      <c r="M2681" s="976"/>
      <c r="N2681" s="579"/>
      <c r="O2681" s="486">
        <v>1945</v>
      </c>
      <c r="P2681" s="1472">
        <v>44721</v>
      </c>
      <c r="Q2681" s="486" t="s">
        <v>7003</v>
      </c>
      <c r="R2681" s="486" t="s">
        <v>6976</v>
      </c>
      <c r="S2681" s="486"/>
      <c r="U2681" s="138" t="s">
        <v>4921</v>
      </c>
      <c r="V2681" s="138"/>
      <c r="W2681" s="138"/>
      <c r="X2681" s="315">
        <v>1250000</v>
      </c>
      <c r="Y2681" s="138"/>
      <c r="Z2681" s="138"/>
      <c r="AA2681" s="485">
        <v>5.0000000000000001E-4</v>
      </c>
      <c r="AB2681" s="2231"/>
      <c r="AC2681" s="580"/>
      <c r="AD2681" s="1484"/>
      <c r="AE2681" s="1484"/>
      <c r="AF2681" s="1484"/>
      <c r="AG2681" s="2129"/>
      <c r="AH2681" s="486"/>
      <c r="AI2681" s="1476" t="s">
        <v>6998</v>
      </c>
      <c r="AJ2681" s="2274"/>
      <c r="AK2681" s="486"/>
      <c r="AL2681" s="486"/>
      <c r="AM2681" s="486"/>
      <c r="AN2681" s="486"/>
      <c r="AO2681" s="486"/>
      <c r="AP2681" s="486"/>
      <c r="AQ2681" s="2204"/>
      <c r="AR2681" s="486"/>
      <c r="AS2681" s="486"/>
      <c r="AT2681" s="486"/>
      <c r="AU2681" s="486"/>
    </row>
    <row r="2682" spans="1:47" s="584" customFormat="1" ht="16" x14ac:dyDescent="0.2">
      <c r="A2682" s="144"/>
      <c r="B2682" s="1970"/>
      <c r="C2682" s="142"/>
      <c r="D2682" s="2275"/>
      <c r="E2682" s="198" t="s">
        <v>7010</v>
      </c>
      <c r="F2682" s="1649" t="s">
        <v>4538</v>
      </c>
      <c r="G2682" s="579">
        <v>60015407</v>
      </c>
      <c r="H2682" s="579" t="s">
        <v>7008</v>
      </c>
      <c r="I2682" s="976"/>
      <c r="J2682" s="976"/>
      <c r="K2682" s="976"/>
      <c r="L2682" s="976"/>
      <c r="M2682" s="976"/>
      <c r="N2682" s="579"/>
      <c r="O2682" s="486">
        <v>1946</v>
      </c>
      <c r="P2682" s="1472">
        <v>44721</v>
      </c>
      <c r="Q2682" s="486" t="s">
        <v>7004</v>
      </c>
      <c r="R2682" s="486" t="s">
        <v>6982</v>
      </c>
      <c r="S2682" s="486"/>
      <c r="U2682" s="138" t="s">
        <v>4921</v>
      </c>
      <c r="V2682" s="138"/>
      <c r="W2682" s="138"/>
      <c r="X2682" s="315">
        <v>1250000</v>
      </c>
      <c r="Y2682" s="138"/>
      <c r="Z2682" s="138"/>
      <c r="AA2682" s="485">
        <v>5.0000000000000001E-4</v>
      </c>
      <c r="AB2682" s="2231"/>
      <c r="AC2682" s="580"/>
      <c r="AD2682" s="1484"/>
      <c r="AE2682" s="1484"/>
      <c r="AF2682" s="1484"/>
      <c r="AG2682" s="2129"/>
      <c r="AH2682" s="486"/>
      <c r="AI2682" s="1476" t="s">
        <v>6999</v>
      </c>
      <c r="AJ2682" s="2274"/>
      <c r="AK2682" s="486"/>
      <c r="AL2682" s="486"/>
      <c r="AM2682" s="486"/>
      <c r="AN2682" s="486"/>
      <c r="AO2682" s="486"/>
      <c r="AP2682" s="486"/>
      <c r="AQ2682" s="2204"/>
      <c r="AR2682" s="486"/>
      <c r="AS2682" s="486"/>
      <c r="AT2682" s="486"/>
      <c r="AU2682" s="486"/>
    </row>
    <row r="2683" spans="1:47" s="584" customFormat="1" ht="16" x14ac:dyDescent="0.2">
      <c r="A2683" s="144"/>
      <c r="B2683" s="1970"/>
      <c r="C2683" s="142"/>
      <c r="D2683" s="2275"/>
      <c r="E2683" s="486" t="s">
        <v>328</v>
      </c>
      <c r="F2683" s="1649" t="s">
        <v>4298</v>
      </c>
      <c r="G2683" s="579">
        <v>60015409</v>
      </c>
      <c r="H2683" s="579" t="s">
        <v>7009</v>
      </c>
      <c r="I2683" s="976"/>
      <c r="J2683" s="976"/>
      <c r="K2683" s="976"/>
      <c r="L2683" s="976"/>
      <c r="M2683" s="976"/>
      <c r="N2683" s="579"/>
      <c r="O2683" s="486">
        <v>1947</v>
      </c>
      <c r="P2683" s="1472">
        <v>44721</v>
      </c>
      <c r="Q2683" s="486" t="s">
        <v>7005</v>
      </c>
      <c r="R2683" s="486" t="s">
        <v>6993</v>
      </c>
      <c r="S2683" s="486"/>
      <c r="U2683" s="138" t="s">
        <v>4921</v>
      </c>
      <c r="V2683" s="138"/>
      <c r="W2683" s="138"/>
      <c r="X2683" s="315">
        <v>1250000</v>
      </c>
      <c r="Y2683" s="138"/>
      <c r="Z2683" s="138"/>
      <c r="AA2683" s="485">
        <v>5.0000000000000001E-4</v>
      </c>
      <c r="AB2683" s="2231"/>
      <c r="AC2683" s="580"/>
      <c r="AD2683" s="1484"/>
      <c r="AE2683" s="1484"/>
      <c r="AF2683" s="1484"/>
      <c r="AG2683" s="2129"/>
      <c r="AH2683" s="486"/>
      <c r="AI2683" s="1476" t="s">
        <v>7000</v>
      </c>
      <c r="AJ2683" s="2274"/>
      <c r="AK2683" s="486"/>
      <c r="AL2683" s="486"/>
      <c r="AM2683" s="486"/>
      <c r="AN2683" s="486"/>
      <c r="AO2683" s="486"/>
      <c r="AP2683" s="486"/>
      <c r="AQ2683" s="2204"/>
      <c r="AR2683" s="486"/>
      <c r="AS2683" s="486"/>
      <c r="AT2683" s="486"/>
      <c r="AU2683" s="486"/>
    </row>
    <row r="2685" spans="1:47" s="2300" customFormat="1" ht="16" x14ac:dyDescent="0.2">
      <c r="A2685" s="2291"/>
      <c r="B2685" s="2292"/>
      <c r="C2685" s="2293"/>
      <c r="D2685" s="2294" t="s">
        <v>7017</v>
      </c>
      <c r="E2685" s="2295" t="s">
        <v>328</v>
      </c>
      <c r="F2685" s="2296" t="s">
        <v>4457</v>
      </c>
      <c r="G2685" s="2297">
        <v>60060771</v>
      </c>
      <c r="H2685" s="2297" t="s">
        <v>7015</v>
      </c>
      <c r="I2685" s="2298"/>
      <c r="J2685" s="2298"/>
      <c r="K2685" s="2298"/>
      <c r="L2685" s="2298"/>
      <c r="M2685" s="2298"/>
      <c r="N2685" s="2297"/>
      <c r="O2685" s="2295">
        <v>1948</v>
      </c>
      <c r="P2685" s="2299">
        <v>44720</v>
      </c>
      <c r="Q2685" s="2295" t="s">
        <v>7014</v>
      </c>
      <c r="R2685" s="2295" t="s">
        <v>6990</v>
      </c>
      <c r="S2685" s="2295"/>
      <c r="U2685" s="856" t="s">
        <v>4921</v>
      </c>
      <c r="V2685" s="856"/>
      <c r="W2685" s="856"/>
      <c r="X2685" s="2310">
        <v>1000000</v>
      </c>
      <c r="Y2685" s="2295"/>
      <c r="Z2685" s="2295"/>
      <c r="AA2685" s="2302">
        <v>1E-4</v>
      </c>
      <c r="AB2685" s="2313" t="s">
        <v>6938</v>
      </c>
      <c r="AC2685" s="2311"/>
      <c r="AD2685" s="2305"/>
      <c r="AE2685" s="2305"/>
      <c r="AF2685" s="2305"/>
      <c r="AG2685" s="2306"/>
      <c r="AH2685" s="2295"/>
      <c r="AI2685" s="2337" t="s">
        <v>6992</v>
      </c>
      <c r="AJ2685" s="2336" t="s">
        <v>7016</v>
      </c>
      <c r="AK2685" s="2295"/>
      <c r="AL2685" s="2295"/>
      <c r="AM2685" s="2295"/>
      <c r="AN2685" s="2295"/>
      <c r="AO2685" s="2295"/>
      <c r="AP2685" s="2295"/>
      <c r="AQ2685" s="2309"/>
      <c r="AR2685" s="2295"/>
      <c r="AS2685" s="2295"/>
      <c r="AT2685" s="2295"/>
      <c r="AU2685" s="2295"/>
    </row>
    <row r="2687" spans="1:47" s="584" customFormat="1" ht="16" x14ac:dyDescent="0.2">
      <c r="A2687" s="144"/>
      <c r="B2687" s="1970"/>
      <c r="C2687" s="142"/>
      <c r="D2687" s="2275" t="s">
        <v>5686</v>
      </c>
      <c r="E2687" s="486" t="s">
        <v>328</v>
      </c>
      <c r="F2687" s="1649" t="s">
        <v>4533</v>
      </c>
      <c r="G2687" s="579">
        <v>60127361</v>
      </c>
      <c r="H2687" s="579" t="s">
        <v>7019</v>
      </c>
      <c r="I2687" s="976"/>
      <c r="J2687" s="976"/>
      <c r="K2687" s="976"/>
      <c r="L2687" s="976"/>
      <c r="M2687" s="976"/>
      <c r="N2687" s="579"/>
      <c r="O2687" s="486">
        <v>1949</v>
      </c>
      <c r="P2687" s="1472">
        <v>44724</v>
      </c>
      <c r="Q2687" s="486" t="s">
        <v>7018</v>
      </c>
      <c r="R2687" s="486" t="s">
        <v>7002</v>
      </c>
      <c r="S2687" s="486"/>
      <c r="U2687" s="138" t="s">
        <v>4921</v>
      </c>
      <c r="V2687" s="138"/>
      <c r="W2687" s="138"/>
      <c r="X2687" s="314">
        <v>20000</v>
      </c>
      <c r="Y2687" s="138"/>
      <c r="Z2687" s="138"/>
      <c r="AA2687" s="233">
        <v>0.3</v>
      </c>
      <c r="AB2687" s="2231"/>
      <c r="AC2687" s="580"/>
      <c r="AD2687" s="1484"/>
      <c r="AE2687" s="1484"/>
      <c r="AF2687" s="1484"/>
      <c r="AG2687" s="2129"/>
      <c r="AH2687" s="486"/>
      <c r="AI2687" s="1473" t="s">
        <v>6997</v>
      </c>
      <c r="AJ2687" s="2274" t="s">
        <v>7020</v>
      </c>
      <c r="AK2687" s="486"/>
      <c r="AL2687" s="486"/>
      <c r="AM2687" s="486"/>
      <c r="AN2687" s="486"/>
      <c r="AO2687" s="486"/>
      <c r="AP2687" s="486"/>
      <c r="AQ2687" s="2204"/>
      <c r="AR2687" s="486"/>
      <c r="AS2687" s="486"/>
      <c r="AT2687" s="486"/>
      <c r="AU2687" s="486"/>
    </row>
    <row r="2688" spans="1:47" s="584" customFormat="1" ht="16" x14ac:dyDescent="0.2">
      <c r="A2688" s="144"/>
      <c r="B2688" s="1970"/>
      <c r="C2688" s="142"/>
      <c r="D2688" s="2275" t="s">
        <v>6826</v>
      </c>
      <c r="E2688" s="486" t="s">
        <v>328</v>
      </c>
      <c r="F2688" s="1649" t="s">
        <v>4533</v>
      </c>
      <c r="G2688" s="579">
        <v>60127362</v>
      </c>
      <c r="H2688" s="579" t="s">
        <v>7022</v>
      </c>
      <c r="I2688" s="976"/>
      <c r="J2688" s="976"/>
      <c r="K2688" s="976"/>
      <c r="L2688" s="976"/>
      <c r="M2688" s="976"/>
      <c r="N2688" s="579"/>
      <c r="O2688" s="486">
        <v>1950</v>
      </c>
      <c r="P2688" s="1472">
        <v>44724</v>
      </c>
      <c r="Q2688" s="486" t="s">
        <v>7021</v>
      </c>
      <c r="R2688" s="486" t="s">
        <v>7018</v>
      </c>
      <c r="S2688" s="486"/>
      <c r="U2688" s="138" t="s">
        <v>4921</v>
      </c>
      <c r="V2688" s="138"/>
      <c r="W2688" s="138"/>
      <c r="X2688" s="315">
        <v>20000</v>
      </c>
      <c r="Y2688" s="486"/>
      <c r="Z2688" s="486"/>
      <c r="AA2688" s="1773">
        <v>0.3</v>
      </c>
      <c r="AB2688" s="2231"/>
      <c r="AC2688" s="580"/>
      <c r="AD2688" s="1484"/>
      <c r="AE2688" s="1484"/>
      <c r="AF2688" s="1484"/>
      <c r="AG2688" s="2129"/>
      <c r="AH2688" s="486"/>
      <c r="AI2688" s="1476" t="s">
        <v>6999</v>
      </c>
      <c r="AJ2688" s="2274" t="s">
        <v>7020</v>
      </c>
      <c r="AK2688" s="486"/>
      <c r="AL2688" s="486"/>
      <c r="AM2688" s="486"/>
      <c r="AN2688" s="486"/>
      <c r="AO2688" s="486"/>
      <c r="AP2688" s="486"/>
      <c r="AQ2688" s="2204"/>
      <c r="AR2688" s="486"/>
      <c r="AS2688" s="486"/>
      <c r="AT2688" s="486"/>
      <c r="AU2688" s="486"/>
    </row>
    <row r="2689" spans="1:47" s="584" customFormat="1" ht="16" x14ac:dyDescent="0.2">
      <c r="A2689" s="144"/>
      <c r="B2689" s="1970"/>
      <c r="C2689" s="142"/>
      <c r="D2689" s="2275" t="s">
        <v>4413</v>
      </c>
      <c r="E2689" s="198" t="s">
        <v>105</v>
      </c>
      <c r="F2689" s="1651" t="s">
        <v>4575</v>
      </c>
      <c r="G2689" s="579">
        <v>60152953</v>
      </c>
      <c r="H2689" s="579" t="s">
        <v>7024</v>
      </c>
      <c r="I2689" s="976"/>
      <c r="J2689" s="976"/>
      <c r="K2689" s="976"/>
      <c r="L2689" s="976"/>
      <c r="M2689" s="976"/>
      <c r="N2689" s="579"/>
      <c r="O2689" s="486">
        <v>1951</v>
      </c>
      <c r="P2689" s="1472">
        <v>44725</v>
      </c>
      <c r="Q2689" s="486" t="s">
        <v>7023</v>
      </c>
      <c r="R2689" s="486" t="s">
        <v>7021</v>
      </c>
      <c r="S2689" s="486"/>
      <c r="U2689" s="138" t="s">
        <v>4921</v>
      </c>
      <c r="V2689" s="138"/>
      <c r="W2689" s="138"/>
      <c r="X2689" s="315">
        <v>20000</v>
      </c>
      <c r="Y2689" s="486"/>
      <c r="Z2689" s="486"/>
      <c r="AA2689" s="233">
        <v>5.0000000000000004E-6</v>
      </c>
      <c r="AB2689" s="2231"/>
      <c r="AC2689" s="580"/>
      <c r="AD2689" s="1484"/>
      <c r="AE2689" s="1484"/>
      <c r="AF2689" s="1484"/>
      <c r="AG2689" s="2129"/>
      <c r="AH2689" s="486"/>
      <c r="AI2689" s="1476" t="s">
        <v>7025</v>
      </c>
      <c r="AJ2689" s="2274" t="s">
        <v>7026</v>
      </c>
      <c r="AK2689" s="486"/>
      <c r="AL2689" s="486"/>
      <c r="AM2689" s="486"/>
      <c r="AN2689" s="486"/>
      <c r="AO2689" s="486"/>
      <c r="AP2689" s="486"/>
      <c r="AQ2689" s="2204"/>
      <c r="AR2689" s="486"/>
      <c r="AS2689" s="486"/>
      <c r="AT2689" s="486"/>
      <c r="AU2689" s="486"/>
    </row>
    <row r="2690" spans="1:47" s="584" customFormat="1" ht="16" x14ac:dyDescent="0.2">
      <c r="A2690" s="144"/>
      <c r="B2690" s="1970"/>
      <c r="C2690" s="142"/>
      <c r="D2690" s="2275" t="s">
        <v>4413</v>
      </c>
      <c r="E2690" s="486" t="s">
        <v>105</v>
      </c>
      <c r="F2690" s="1649" t="s">
        <v>4575</v>
      </c>
      <c r="G2690" s="579">
        <v>60159556</v>
      </c>
      <c r="H2690" s="579" t="s">
        <v>7028</v>
      </c>
      <c r="I2690" s="976"/>
      <c r="J2690" s="976"/>
      <c r="K2690" s="976"/>
      <c r="L2690" s="976"/>
      <c r="M2690" s="976"/>
      <c r="N2690" s="579"/>
      <c r="O2690" s="486">
        <v>1952</v>
      </c>
      <c r="P2690" s="1472">
        <v>44725</v>
      </c>
      <c r="Q2690" s="486" t="s">
        <v>7027</v>
      </c>
      <c r="R2690" s="486" t="s">
        <v>7023</v>
      </c>
      <c r="S2690" s="486"/>
      <c r="U2690" s="138" t="s">
        <v>4921</v>
      </c>
      <c r="V2690" s="138"/>
      <c r="W2690" s="138"/>
      <c r="X2690" s="315">
        <v>20000</v>
      </c>
      <c r="Y2690" s="486"/>
      <c r="Z2690" s="486"/>
      <c r="AA2690" s="1773">
        <v>5.0000000000000004E-6</v>
      </c>
      <c r="AB2690" s="2231"/>
      <c r="AC2690" s="580"/>
      <c r="AD2690" s="1484"/>
      <c r="AE2690" s="1484"/>
      <c r="AF2690" s="1484"/>
      <c r="AG2690" s="2129"/>
      <c r="AH2690" s="486"/>
      <c r="AI2690" s="1476" t="s">
        <v>7029</v>
      </c>
      <c r="AJ2690" s="2274" t="s">
        <v>7030</v>
      </c>
      <c r="AK2690" s="486"/>
      <c r="AL2690" s="486"/>
      <c r="AM2690" s="486"/>
      <c r="AN2690" s="486"/>
      <c r="AO2690" s="486"/>
      <c r="AP2690" s="486"/>
      <c r="AQ2690" s="2204"/>
      <c r="AR2690" s="486"/>
      <c r="AS2690" s="486"/>
      <c r="AT2690" s="486"/>
      <c r="AU2690" s="486"/>
    </row>
    <row r="2691" spans="1:47" s="218" customFormat="1" x14ac:dyDescent="0.2">
      <c r="A2691" s="14"/>
      <c r="B2691" s="2279"/>
      <c r="C2691" s="12"/>
      <c r="D2691" s="2339"/>
      <c r="E2691" s="216"/>
      <c r="F2691" s="1646"/>
      <c r="G2691" s="217"/>
      <c r="H2691" s="217"/>
      <c r="I2691" s="963"/>
      <c r="J2691" s="963"/>
      <c r="K2691" s="963"/>
      <c r="L2691" s="963"/>
      <c r="M2691" s="963"/>
      <c r="N2691" s="217"/>
      <c r="O2691" s="216"/>
      <c r="P2691" s="1518"/>
      <c r="Q2691" s="216"/>
      <c r="R2691" s="216"/>
      <c r="S2691" s="216"/>
      <c r="U2691" s="1"/>
      <c r="V2691" s="1"/>
      <c r="W2691" s="1"/>
      <c r="X2691" s="320"/>
      <c r="Y2691" s="216"/>
      <c r="Z2691" s="216"/>
      <c r="AA2691" s="2181"/>
      <c r="AB2691" s="998"/>
      <c r="AC2691" s="562"/>
      <c r="AD2691" s="609"/>
      <c r="AE2691" s="609"/>
      <c r="AF2691" s="609"/>
      <c r="AG2691" s="2280"/>
      <c r="AH2691" s="216"/>
      <c r="AI2691" s="1469"/>
      <c r="AJ2691" s="2340"/>
      <c r="AK2691" s="216"/>
      <c r="AL2691" s="216"/>
      <c r="AM2691" s="216"/>
      <c r="AN2691" s="216"/>
      <c r="AO2691" s="216"/>
      <c r="AP2691" s="216"/>
      <c r="AQ2691" s="2282"/>
      <c r="AR2691" s="216"/>
      <c r="AS2691" s="216"/>
      <c r="AT2691" s="216"/>
      <c r="AU2691" s="216"/>
    </row>
    <row r="2692" spans="1:47" s="584" customFormat="1" ht="16" x14ac:dyDescent="0.2">
      <c r="A2692" s="144"/>
      <c r="B2692" s="1970"/>
      <c r="C2692" s="142"/>
      <c r="D2692" s="2275"/>
      <c r="E2692" s="486" t="s">
        <v>328</v>
      </c>
      <c r="F2692" s="1649" t="s">
        <v>4533</v>
      </c>
      <c r="G2692" s="579">
        <v>60161416</v>
      </c>
      <c r="H2692" s="579" t="s">
        <v>7033</v>
      </c>
      <c r="I2692" s="976"/>
      <c r="J2692" s="976"/>
      <c r="K2692" s="976"/>
      <c r="L2692" s="976"/>
      <c r="M2692" s="976"/>
      <c r="N2692" s="579"/>
      <c r="O2692" s="486">
        <v>1953</v>
      </c>
      <c r="P2692" s="1472">
        <v>44725</v>
      </c>
      <c r="Q2692" s="486" t="s">
        <v>7032</v>
      </c>
      <c r="R2692" s="486" t="s">
        <v>7018</v>
      </c>
      <c r="S2692" s="486"/>
      <c r="U2692" s="138" t="s">
        <v>4921</v>
      </c>
      <c r="V2692" s="138"/>
      <c r="W2692" s="138"/>
      <c r="X2692" s="315">
        <v>20000</v>
      </c>
      <c r="Y2692" s="486"/>
      <c r="Z2692" s="486"/>
      <c r="AA2692" s="1773">
        <v>0.3</v>
      </c>
      <c r="AB2692" s="2231"/>
      <c r="AC2692" s="580"/>
      <c r="AD2692" s="1484"/>
      <c r="AE2692" s="1484"/>
      <c r="AF2692" s="1484"/>
      <c r="AG2692" s="2129"/>
      <c r="AH2692" s="486"/>
      <c r="AI2692" s="1476" t="s">
        <v>7031</v>
      </c>
      <c r="AJ2692" s="2733" t="s">
        <v>7036</v>
      </c>
      <c r="AK2692" s="486"/>
      <c r="AL2692" s="486"/>
      <c r="AM2692" s="486"/>
      <c r="AN2692" s="486"/>
      <c r="AO2692" s="486"/>
      <c r="AP2692" s="486"/>
      <c r="AQ2692" s="2204"/>
      <c r="AR2692" s="486"/>
      <c r="AS2692" s="486"/>
      <c r="AT2692" s="486"/>
      <c r="AU2692" s="486"/>
    </row>
    <row r="2693" spans="1:47" s="584" customFormat="1" ht="16" x14ac:dyDescent="0.2">
      <c r="A2693" s="144"/>
      <c r="B2693" s="1970"/>
      <c r="C2693" s="142"/>
      <c r="D2693" s="2275"/>
      <c r="E2693" s="486" t="s">
        <v>328</v>
      </c>
      <c r="F2693" s="1649" t="s">
        <v>4298</v>
      </c>
      <c r="G2693" s="579">
        <v>60162061</v>
      </c>
      <c r="H2693" s="579" t="s">
        <v>7035</v>
      </c>
      <c r="I2693" s="976"/>
      <c r="J2693" s="976"/>
      <c r="K2693" s="976"/>
      <c r="L2693" s="976"/>
      <c r="M2693" s="976"/>
      <c r="N2693" s="579"/>
      <c r="O2693" s="486">
        <v>1954</v>
      </c>
      <c r="P2693" s="1472">
        <v>44725</v>
      </c>
      <c r="Q2693" s="486" t="s">
        <v>7034</v>
      </c>
      <c r="R2693" s="486" t="s">
        <v>7002</v>
      </c>
      <c r="S2693" s="486"/>
      <c r="U2693" s="138" t="s">
        <v>4921</v>
      </c>
      <c r="V2693" s="138"/>
      <c r="W2693" s="138"/>
      <c r="X2693" s="315">
        <v>1250000</v>
      </c>
      <c r="Y2693" s="138"/>
      <c r="Z2693" s="138"/>
      <c r="AA2693" s="485">
        <v>5.0000000000000001E-4</v>
      </c>
      <c r="AB2693" s="2231"/>
      <c r="AC2693" s="580"/>
      <c r="AD2693" s="1484"/>
      <c r="AE2693" s="1484"/>
      <c r="AF2693" s="1484"/>
      <c r="AG2693" s="2129"/>
      <c r="AH2693" s="486"/>
      <c r="AI2693" s="1476" t="s">
        <v>7031</v>
      </c>
      <c r="AJ2693" s="2733"/>
      <c r="AK2693" s="486"/>
      <c r="AL2693" s="486"/>
      <c r="AM2693" s="486"/>
      <c r="AN2693" s="486"/>
      <c r="AO2693" s="486"/>
      <c r="AP2693" s="486"/>
      <c r="AQ2693" s="2204"/>
      <c r="AR2693" s="486"/>
      <c r="AS2693" s="486"/>
      <c r="AT2693" s="486"/>
      <c r="AU2693" s="486"/>
    </row>
    <row r="2695" spans="1:47" s="584" customFormat="1" ht="16" x14ac:dyDescent="0.2">
      <c r="A2695" s="144"/>
      <c r="B2695" s="1970"/>
      <c r="C2695" s="142"/>
      <c r="D2695" s="2275"/>
      <c r="E2695" s="486" t="s">
        <v>105</v>
      </c>
      <c r="F2695" s="1649" t="s">
        <v>4575</v>
      </c>
      <c r="G2695" s="579">
        <v>60162694</v>
      </c>
      <c r="H2695" s="579" t="s">
        <v>7039</v>
      </c>
      <c r="I2695" s="976"/>
      <c r="J2695" s="976"/>
      <c r="K2695" s="976"/>
      <c r="L2695" s="976"/>
      <c r="M2695" s="976"/>
      <c r="N2695" s="579"/>
      <c r="O2695" s="486">
        <v>1955</v>
      </c>
      <c r="P2695" s="1472">
        <v>44725</v>
      </c>
      <c r="Q2695" s="486" t="s">
        <v>7038</v>
      </c>
      <c r="R2695" s="486" t="s">
        <v>7027</v>
      </c>
      <c r="S2695" s="486"/>
      <c r="U2695" s="138" t="s">
        <v>4921</v>
      </c>
      <c r="V2695" s="138"/>
      <c r="W2695" s="138"/>
      <c r="X2695" s="315">
        <v>20000</v>
      </c>
      <c r="Y2695" s="486"/>
      <c r="Z2695" s="486"/>
      <c r="AA2695" s="1773">
        <v>5.0000000000000004E-6</v>
      </c>
      <c r="AB2695" s="2231"/>
      <c r="AC2695" s="580"/>
      <c r="AD2695" s="1484"/>
      <c r="AE2695" s="1484"/>
      <c r="AF2695" s="1484"/>
      <c r="AG2695" s="2129"/>
      <c r="AH2695" s="486"/>
      <c r="AI2695" s="1476" t="s">
        <v>7037</v>
      </c>
      <c r="AJ2695" s="2274" t="s">
        <v>7040</v>
      </c>
      <c r="AK2695" s="486"/>
      <c r="AL2695" s="486"/>
      <c r="AM2695" s="486"/>
      <c r="AN2695" s="486"/>
      <c r="AO2695" s="486"/>
      <c r="AP2695" s="486"/>
      <c r="AQ2695" s="2204"/>
      <c r="AR2695" s="486"/>
      <c r="AS2695" s="486"/>
      <c r="AT2695" s="486"/>
      <c r="AU2695" s="486"/>
    </row>
    <row r="2697" spans="1:47" s="584" customFormat="1" ht="16" x14ac:dyDescent="0.2">
      <c r="A2697" s="144"/>
      <c r="B2697" s="1970"/>
      <c r="C2697" s="142"/>
      <c r="D2697" s="2275"/>
      <c r="E2697" s="486" t="s">
        <v>105</v>
      </c>
      <c r="F2697" s="1649" t="s">
        <v>4575</v>
      </c>
      <c r="G2697" s="579">
        <v>60189431</v>
      </c>
      <c r="H2697" s="579" t="s">
        <v>7044</v>
      </c>
      <c r="I2697" s="976"/>
      <c r="J2697" s="976"/>
      <c r="K2697" s="976"/>
      <c r="L2697" s="976"/>
      <c r="M2697" s="976"/>
      <c r="N2697" s="579"/>
      <c r="O2697" s="486">
        <v>1956</v>
      </c>
      <c r="P2697" s="1472">
        <v>44726</v>
      </c>
      <c r="Q2697" s="486" t="s">
        <v>7043</v>
      </c>
      <c r="R2697" s="486" t="s">
        <v>7027</v>
      </c>
      <c r="S2697" s="486"/>
      <c r="U2697" s="138" t="s">
        <v>4921</v>
      </c>
      <c r="V2697" s="138"/>
      <c r="W2697" s="138"/>
      <c r="X2697" s="315">
        <v>20000</v>
      </c>
      <c r="Y2697" s="486"/>
      <c r="Z2697" s="486"/>
      <c r="AA2697" s="1773">
        <v>5.0000000000000004E-6</v>
      </c>
      <c r="AB2697" s="2231"/>
      <c r="AC2697" s="580"/>
      <c r="AD2697" s="1484"/>
      <c r="AE2697" s="1484"/>
      <c r="AF2697" s="1484"/>
      <c r="AG2697" s="2129"/>
      <c r="AH2697" s="486"/>
      <c r="AI2697" s="1476" t="s">
        <v>7041</v>
      </c>
      <c r="AJ2697" s="2274" t="s">
        <v>7042</v>
      </c>
      <c r="AK2697" s="486"/>
      <c r="AL2697" s="486"/>
      <c r="AM2697" s="486"/>
      <c r="AN2697" s="486"/>
      <c r="AO2697" s="486"/>
      <c r="AP2697" s="486"/>
      <c r="AQ2697" s="2204"/>
      <c r="AR2697" s="486"/>
      <c r="AS2697" s="486"/>
      <c r="AT2697" s="486"/>
      <c r="AU2697" s="486"/>
    </row>
    <row r="2699" spans="1:47" s="584" customFormat="1" ht="16" x14ac:dyDescent="0.2">
      <c r="A2699" s="144"/>
      <c r="B2699" s="1970"/>
      <c r="C2699" s="142"/>
      <c r="D2699" s="2275" t="s">
        <v>7046</v>
      </c>
      <c r="E2699" s="486" t="s">
        <v>328</v>
      </c>
      <c r="F2699" s="1649" t="s">
        <v>4533</v>
      </c>
      <c r="G2699" s="579">
        <v>60192490</v>
      </c>
      <c r="H2699" s="579" t="s">
        <v>7019</v>
      </c>
      <c r="I2699" s="976"/>
      <c r="J2699" s="976"/>
      <c r="K2699" s="976"/>
      <c r="L2699" s="976"/>
      <c r="M2699" s="976"/>
      <c r="N2699" s="579"/>
      <c r="O2699" s="486">
        <v>1949</v>
      </c>
      <c r="P2699" s="1472">
        <v>44724</v>
      </c>
      <c r="Q2699" s="486" t="s">
        <v>7045</v>
      </c>
      <c r="R2699" s="486" t="s">
        <v>7018</v>
      </c>
      <c r="S2699" s="486"/>
      <c r="U2699" s="138" t="s">
        <v>4921</v>
      </c>
      <c r="V2699" s="138"/>
      <c r="W2699" s="138"/>
      <c r="X2699" s="315">
        <v>20000</v>
      </c>
      <c r="Y2699" s="486"/>
      <c r="Z2699" s="486"/>
      <c r="AA2699" s="1773">
        <v>0.3</v>
      </c>
      <c r="AB2699" s="2231"/>
      <c r="AC2699" s="580"/>
      <c r="AD2699" s="1484"/>
      <c r="AE2699" s="1484"/>
      <c r="AF2699" s="1484"/>
      <c r="AG2699" s="2129"/>
      <c r="AH2699" s="486"/>
      <c r="AI2699" s="585" t="s">
        <v>6808</v>
      </c>
      <c r="AJ2699" s="2274" t="s">
        <v>7020</v>
      </c>
      <c r="AK2699" s="486"/>
      <c r="AL2699" s="486"/>
      <c r="AM2699" s="486"/>
      <c r="AN2699" s="486"/>
      <c r="AO2699" s="486"/>
      <c r="AP2699" s="486"/>
      <c r="AQ2699" s="2204"/>
      <c r="AR2699" s="486"/>
      <c r="AS2699" s="486"/>
      <c r="AT2699" s="486"/>
      <c r="AU2699" s="486"/>
    </row>
    <row r="2701" spans="1:47" s="209" customFormat="1" ht="16" x14ac:dyDescent="0.2">
      <c r="A2701" s="105"/>
      <c r="B2701" s="1971"/>
      <c r="C2701" s="104"/>
      <c r="D2701" s="2341" t="s">
        <v>7052</v>
      </c>
      <c r="E2701" s="210" t="s">
        <v>328</v>
      </c>
      <c r="F2701" s="1591" t="s">
        <v>4298</v>
      </c>
      <c r="G2701" s="211">
        <v>60435231</v>
      </c>
      <c r="H2701" s="211" t="s">
        <v>7048</v>
      </c>
      <c r="I2701" s="978"/>
      <c r="J2701" s="978"/>
      <c r="K2701" s="978"/>
      <c r="L2701" s="978"/>
      <c r="M2701" s="978"/>
      <c r="N2701" s="211"/>
      <c r="O2701" s="210">
        <v>1958</v>
      </c>
      <c r="P2701" s="215">
        <v>44734</v>
      </c>
      <c r="Q2701" s="210" t="s">
        <v>7047</v>
      </c>
      <c r="R2701" s="210" t="s">
        <v>6912</v>
      </c>
      <c r="S2701" s="210"/>
      <c r="U2701" s="139" t="s">
        <v>4921</v>
      </c>
      <c r="V2701" s="139"/>
      <c r="W2701" s="139"/>
      <c r="X2701" s="260">
        <v>2500000</v>
      </c>
      <c r="Y2701" s="139"/>
      <c r="Z2701" s="139"/>
      <c r="AA2701" s="298">
        <v>5.0000000000000001E-4</v>
      </c>
      <c r="AB2701" s="2342"/>
      <c r="AC2701" s="573"/>
      <c r="AD2701" s="610"/>
      <c r="AE2701" s="610"/>
      <c r="AF2701" s="610"/>
      <c r="AG2701" s="2127"/>
      <c r="AH2701" s="210"/>
      <c r="AI2701" s="2343" t="s">
        <v>7049</v>
      </c>
      <c r="AK2701" s="210"/>
      <c r="AL2701" s="210"/>
      <c r="AM2701" s="210"/>
      <c r="AN2701" s="210"/>
      <c r="AO2701" s="210"/>
      <c r="AP2701" s="210"/>
      <c r="AQ2701" s="2290"/>
      <c r="AR2701" s="210"/>
      <c r="AS2701" s="210"/>
      <c r="AT2701" s="210"/>
      <c r="AU2701" s="210"/>
    </row>
    <row r="2702" spans="1:47" s="209" customFormat="1" ht="16" x14ac:dyDescent="0.2">
      <c r="A2702" s="105"/>
      <c r="B2702" s="1971"/>
      <c r="C2702" s="104"/>
      <c r="D2702" s="2341"/>
      <c r="E2702" s="210" t="s">
        <v>328</v>
      </c>
      <c r="F2702" s="1593" t="s">
        <v>4533</v>
      </c>
      <c r="G2702" s="211">
        <v>60436272</v>
      </c>
      <c r="H2702" s="211" t="s">
        <v>7051</v>
      </c>
      <c r="I2702" s="978"/>
      <c r="J2702" s="978"/>
      <c r="K2702" s="978"/>
      <c r="L2702" s="978"/>
      <c r="M2702" s="978"/>
      <c r="N2702" s="211"/>
      <c r="O2702" s="210">
        <v>1959</v>
      </c>
      <c r="P2702" s="215">
        <v>44734</v>
      </c>
      <c r="Q2702" s="210" t="s">
        <v>7050</v>
      </c>
      <c r="R2702" s="210" t="s">
        <v>7045</v>
      </c>
      <c r="S2702" s="210"/>
      <c r="U2702" s="139" t="s">
        <v>4921</v>
      </c>
      <c r="V2702" s="139"/>
      <c r="W2702" s="139"/>
      <c r="X2702" s="321">
        <v>20000</v>
      </c>
      <c r="Y2702" s="210"/>
      <c r="Z2702" s="210"/>
      <c r="AA2702" s="1278">
        <v>0.3</v>
      </c>
      <c r="AB2702" s="2342"/>
      <c r="AC2702" s="573"/>
      <c r="AD2702" s="610"/>
      <c r="AE2702" s="610"/>
      <c r="AF2702" s="610"/>
      <c r="AG2702" s="2127"/>
      <c r="AH2702" s="210"/>
      <c r="AI2702" s="2343" t="s">
        <v>7049</v>
      </c>
      <c r="AJ2702" s="2344"/>
      <c r="AK2702" s="210"/>
      <c r="AL2702" s="210"/>
      <c r="AM2702" s="210"/>
      <c r="AN2702" s="210"/>
      <c r="AO2702" s="210"/>
      <c r="AP2702" s="210"/>
      <c r="AQ2702" s="2290"/>
      <c r="AR2702" s="210"/>
      <c r="AS2702" s="210"/>
      <c r="AT2702" s="210"/>
      <c r="AU2702" s="210"/>
    </row>
    <row r="2703" spans="1:47" x14ac:dyDescent="0.2">
      <c r="R2703" s="216"/>
    </row>
    <row r="2704" spans="1:47" s="617" customFormat="1" ht="16" x14ac:dyDescent="0.2">
      <c r="A2704" s="157"/>
      <c r="B2704" s="1969"/>
      <c r="C2704" s="153"/>
      <c r="D2704" s="2345" t="s">
        <v>7065</v>
      </c>
      <c r="E2704" s="246" t="s">
        <v>328</v>
      </c>
      <c r="F2704" s="1594" t="s">
        <v>4298</v>
      </c>
      <c r="G2704" s="612">
        <v>60461006</v>
      </c>
      <c r="H2704" s="612" t="s">
        <v>7054</v>
      </c>
      <c r="I2704" s="986"/>
      <c r="J2704" s="986"/>
      <c r="K2704" s="986"/>
      <c r="L2704" s="986"/>
      <c r="M2704" s="986"/>
      <c r="N2704" s="612"/>
      <c r="O2704" s="246">
        <v>1960</v>
      </c>
      <c r="P2704" s="1532">
        <v>44735</v>
      </c>
      <c r="Q2704" s="246" t="s">
        <v>7053</v>
      </c>
      <c r="R2704" s="246" t="s">
        <v>7047</v>
      </c>
      <c r="S2704" s="246"/>
      <c r="U2704" s="85" t="s">
        <v>4921</v>
      </c>
      <c r="V2704" s="85"/>
      <c r="W2704" s="85"/>
      <c r="X2704" s="261">
        <v>2500000</v>
      </c>
      <c r="Y2704" s="85"/>
      <c r="Z2704" s="85"/>
      <c r="AA2704" s="520">
        <v>5.0000000000000001E-4</v>
      </c>
      <c r="AB2704" s="2234"/>
      <c r="AC2704" s="613"/>
      <c r="AD2704" s="1483"/>
      <c r="AE2704" s="1483"/>
      <c r="AF2704" s="1483"/>
      <c r="AG2704" s="2128"/>
      <c r="AH2704" s="246"/>
      <c r="AI2704" s="2347" t="s">
        <v>7055</v>
      </c>
      <c r="AK2704" s="246"/>
      <c r="AL2704" s="246"/>
      <c r="AM2704" s="246"/>
      <c r="AN2704" s="246"/>
      <c r="AO2704" s="246"/>
      <c r="AP2704" s="246"/>
      <c r="AQ2704" s="2233"/>
      <c r="AR2704" s="246"/>
      <c r="AS2704" s="246"/>
      <c r="AT2704" s="246"/>
      <c r="AU2704" s="246"/>
    </row>
    <row r="2705" spans="1:47" s="617" customFormat="1" ht="16" x14ac:dyDescent="0.2">
      <c r="A2705" s="157"/>
      <c r="B2705" s="1969"/>
      <c r="C2705" s="153"/>
      <c r="D2705" s="2345" t="s">
        <v>7065</v>
      </c>
      <c r="E2705" s="246" t="s">
        <v>328</v>
      </c>
      <c r="F2705" s="1594" t="s">
        <v>4298</v>
      </c>
      <c r="G2705" s="612">
        <v>60461008</v>
      </c>
      <c r="H2705" s="612" t="s">
        <v>7058</v>
      </c>
      <c r="I2705" s="986"/>
      <c r="J2705" s="986"/>
      <c r="K2705" s="986"/>
      <c r="L2705" s="986"/>
      <c r="M2705" s="986"/>
      <c r="N2705" s="612"/>
      <c r="O2705" s="246">
        <v>1961</v>
      </c>
      <c r="P2705" s="1532">
        <v>44735</v>
      </c>
      <c r="Q2705" s="246" t="s">
        <v>7056</v>
      </c>
      <c r="R2705" s="246" t="s">
        <v>7047</v>
      </c>
      <c r="S2705" s="246"/>
      <c r="U2705" s="85" t="s">
        <v>4921</v>
      </c>
      <c r="V2705" s="85"/>
      <c r="W2705" s="85"/>
      <c r="X2705" s="261">
        <v>2500000</v>
      </c>
      <c r="Y2705" s="85"/>
      <c r="Z2705" s="85"/>
      <c r="AA2705" s="520">
        <v>5.0000000000000001E-4</v>
      </c>
      <c r="AB2705" s="2234"/>
      <c r="AC2705" s="613"/>
      <c r="AD2705" s="1483"/>
      <c r="AE2705" s="1483"/>
      <c r="AF2705" s="1483"/>
      <c r="AG2705" s="2128"/>
      <c r="AH2705" s="246"/>
      <c r="AI2705" s="2347" t="s">
        <v>7060</v>
      </c>
      <c r="AK2705" s="246"/>
      <c r="AL2705" s="246"/>
      <c r="AM2705" s="246"/>
      <c r="AN2705" s="246"/>
      <c r="AO2705" s="246"/>
      <c r="AP2705" s="246"/>
      <c r="AQ2705" s="2233"/>
      <c r="AR2705" s="246"/>
      <c r="AS2705" s="246"/>
      <c r="AT2705" s="246"/>
      <c r="AU2705" s="246"/>
    </row>
    <row r="2706" spans="1:47" s="617" customFormat="1" ht="16" x14ac:dyDescent="0.2">
      <c r="A2706" s="157"/>
      <c r="B2706" s="1969"/>
      <c r="C2706" s="153"/>
      <c r="D2706" s="2345" t="s">
        <v>7065</v>
      </c>
      <c r="E2706" s="246" t="s">
        <v>328</v>
      </c>
      <c r="F2706" s="1594" t="s">
        <v>4298</v>
      </c>
      <c r="G2706" s="612">
        <v>60461419</v>
      </c>
      <c r="H2706" s="612" t="s">
        <v>7059</v>
      </c>
      <c r="I2706" s="986"/>
      <c r="J2706" s="986"/>
      <c r="K2706" s="986"/>
      <c r="L2706" s="986"/>
      <c r="M2706" s="986"/>
      <c r="N2706" s="612"/>
      <c r="O2706" s="246">
        <v>1962</v>
      </c>
      <c r="P2706" s="1532">
        <v>44735</v>
      </c>
      <c r="Q2706" s="246" t="s">
        <v>7057</v>
      </c>
      <c r="R2706" s="246" t="s">
        <v>7047</v>
      </c>
      <c r="S2706" s="246"/>
      <c r="U2706" s="85" t="s">
        <v>4921</v>
      </c>
      <c r="V2706" s="85"/>
      <c r="W2706" s="85"/>
      <c r="X2706" s="261">
        <v>2500000</v>
      </c>
      <c r="Y2706" s="85"/>
      <c r="Z2706" s="85"/>
      <c r="AA2706" s="520">
        <v>5.0000000000000001E-4</v>
      </c>
      <c r="AB2706" s="2234"/>
      <c r="AC2706" s="613"/>
      <c r="AD2706" s="1483"/>
      <c r="AE2706" s="1483"/>
      <c r="AF2706" s="1483"/>
      <c r="AG2706" s="2128"/>
      <c r="AH2706" s="246"/>
      <c r="AI2706" s="2347" t="s">
        <v>7061</v>
      </c>
      <c r="AK2706" s="246"/>
      <c r="AL2706" s="246"/>
      <c r="AM2706" s="246"/>
      <c r="AN2706" s="246"/>
      <c r="AO2706" s="246"/>
      <c r="AP2706" s="246"/>
      <c r="AQ2706" s="2233"/>
      <c r="AR2706" s="246"/>
      <c r="AS2706" s="246"/>
      <c r="AT2706" s="246"/>
      <c r="AU2706" s="246"/>
    </row>
    <row r="2707" spans="1:47" s="617" customFormat="1" ht="16" x14ac:dyDescent="0.2">
      <c r="A2707" s="157"/>
      <c r="B2707" s="1969"/>
      <c r="C2707" s="153"/>
      <c r="D2707" s="2348" t="s">
        <v>7066</v>
      </c>
      <c r="E2707" s="246" t="s">
        <v>328</v>
      </c>
      <c r="F2707" s="1650" t="s">
        <v>4533</v>
      </c>
      <c r="G2707" s="612">
        <v>60461350</v>
      </c>
      <c r="H2707" s="612" t="s">
        <v>7062</v>
      </c>
      <c r="I2707" s="986"/>
      <c r="J2707" s="986"/>
      <c r="K2707" s="986"/>
      <c r="L2707" s="986"/>
      <c r="M2707" s="986"/>
      <c r="N2707" s="612"/>
      <c r="O2707" s="246">
        <v>1963</v>
      </c>
      <c r="P2707" s="1532">
        <v>44735</v>
      </c>
      <c r="Q2707" s="246" t="s">
        <v>7063</v>
      </c>
      <c r="R2707" s="246" t="s">
        <v>7050</v>
      </c>
      <c r="S2707" s="246"/>
      <c r="U2707" s="85" t="s">
        <v>4921</v>
      </c>
      <c r="V2707" s="85"/>
      <c r="W2707" s="85"/>
      <c r="X2707" s="323">
        <v>20000</v>
      </c>
      <c r="Y2707" s="246"/>
      <c r="Z2707" s="246"/>
      <c r="AA2707" s="248">
        <v>0.3</v>
      </c>
      <c r="AB2707" s="2234"/>
      <c r="AC2707" s="613"/>
      <c r="AD2707" s="1483"/>
      <c r="AE2707" s="1483"/>
      <c r="AF2707" s="1483"/>
      <c r="AG2707" s="2128"/>
      <c r="AH2707" s="246"/>
      <c r="AI2707" s="2347" t="s">
        <v>7055</v>
      </c>
      <c r="AJ2707" s="2288"/>
      <c r="AK2707" s="246"/>
      <c r="AL2707" s="246"/>
      <c r="AM2707" s="246"/>
      <c r="AN2707" s="246"/>
      <c r="AO2707" s="246"/>
      <c r="AP2707" s="246"/>
      <c r="AQ2707" s="2233"/>
      <c r="AR2707" s="246"/>
      <c r="AS2707" s="246"/>
      <c r="AT2707" s="246"/>
      <c r="AU2707" s="246"/>
    </row>
    <row r="2709" spans="1:47" s="584" customFormat="1" ht="16" x14ac:dyDescent="0.2">
      <c r="A2709" s="144"/>
      <c r="B2709" s="1970"/>
      <c r="C2709" s="142"/>
      <c r="D2709" s="2348" t="s">
        <v>7066</v>
      </c>
      <c r="E2709" s="486" t="s">
        <v>328</v>
      </c>
      <c r="F2709" s="1649" t="s">
        <v>4533</v>
      </c>
      <c r="G2709" s="579">
        <v>60462942</v>
      </c>
      <c r="H2709" s="579" t="s">
        <v>7062</v>
      </c>
      <c r="I2709" s="976"/>
      <c r="J2709" s="976"/>
      <c r="K2709" s="976"/>
      <c r="L2709" s="976"/>
      <c r="M2709" s="976"/>
      <c r="N2709" s="579"/>
      <c r="O2709" s="486">
        <v>1963</v>
      </c>
      <c r="P2709" s="1472">
        <v>44735</v>
      </c>
      <c r="Q2709" s="486" t="s">
        <v>7064</v>
      </c>
      <c r="R2709" s="486" t="s">
        <v>7021</v>
      </c>
      <c r="S2709" s="486"/>
      <c r="U2709" s="138" t="s">
        <v>4921</v>
      </c>
      <c r="V2709" s="138"/>
      <c r="W2709" s="138"/>
      <c r="X2709" s="315">
        <v>20000</v>
      </c>
      <c r="Y2709" s="486"/>
      <c r="Z2709" s="486"/>
      <c r="AA2709" s="1773">
        <v>0.3</v>
      </c>
      <c r="AB2709" s="2231"/>
      <c r="AC2709" s="580"/>
      <c r="AD2709" s="1484"/>
      <c r="AE2709" s="1484"/>
      <c r="AF2709" s="1484"/>
      <c r="AG2709" s="2129"/>
      <c r="AH2709" s="486"/>
      <c r="AI2709" s="1476" t="s">
        <v>6998</v>
      </c>
      <c r="AJ2709" s="2274" t="s">
        <v>7020</v>
      </c>
      <c r="AK2709" s="486"/>
      <c r="AL2709" s="486"/>
      <c r="AM2709" s="486"/>
      <c r="AN2709" s="486"/>
      <c r="AO2709" s="486"/>
      <c r="AP2709" s="486"/>
      <c r="AQ2709" s="2204"/>
      <c r="AR2709" s="486"/>
      <c r="AS2709" s="486"/>
      <c r="AT2709" s="486"/>
      <c r="AU2709" s="486"/>
    </row>
    <row r="2711" spans="1:47" s="617" customFormat="1" ht="16" x14ac:dyDescent="0.2">
      <c r="A2711" s="157"/>
      <c r="B2711" s="1969"/>
      <c r="C2711" s="153"/>
      <c r="D2711" s="2345" t="s">
        <v>7071</v>
      </c>
      <c r="E2711" s="246" t="s">
        <v>328</v>
      </c>
      <c r="F2711" s="1594" t="s">
        <v>4298</v>
      </c>
      <c r="G2711" s="612">
        <v>60474353</v>
      </c>
      <c r="H2711" s="612" t="s">
        <v>7068</v>
      </c>
      <c r="I2711" s="986"/>
      <c r="J2711" s="986"/>
      <c r="K2711" s="986"/>
      <c r="L2711" s="986"/>
      <c r="M2711" s="986"/>
      <c r="N2711" s="612"/>
      <c r="O2711" s="246">
        <v>1965</v>
      </c>
      <c r="P2711" s="1532">
        <v>44735</v>
      </c>
      <c r="Q2711" s="246" t="s">
        <v>7067</v>
      </c>
      <c r="R2711" s="246" t="s">
        <v>7053</v>
      </c>
      <c r="S2711" s="246"/>
      <c r="U2711" s="85" t="s">
        <v>4921</v>
      </c>
      <c r="V2711" s="85"/>
      <c r="W2711" s="85"/>
      <c r="X2711" s="261">
        <v>2500000</v>
      </c>
      <c r="Y2711" s="85"/>
      <c r="Z2711" s="85"/>
      <c r="AA2711" s="520">
        <v>5.0000000000000001E-4</v>
      </c>
      <c r="AB2711" s="2234"/>
      <c r="AC2711" s="613"/>
      <c r="AD2711" s="1483"/>
      <c r="AE2711" s="1483"/>
      <c r="AF2711" s="1483"/>
      <c r="AG2711" s="2128"/>
      <c r="AH2711" s="246"/>
      <c r="AI2711" s="2346" t="s">
        <v>7069</v>
      </c>
      <c r="AJ2711" s="617" t="s">
        <v>7070</v>
      </c>
      <c r="AK2711" s="246"/>
      <c r="AL2711" s="246"/>
      <c r="AM2711" s="246"/>
      <c r="AN2711" s="246"/>
      <c r="AO2711" s="246"/>
      <c r="AP2711" s="246"/>
      <c r="AQ2711" s="2233"/>
      <c r="AR2711" s="246"/>
      <c r="AS2711" s="246"/>
      <c r="AT2711" s="246"/>
      <c r="AU2711" s="246"/>
    </row>
    <row r="2712" spans="1:47" s="617" customFormat="1" ht="16" x14ac:dyDescent="0.2">
      <c r="A2712" s="157"/>
      <c r="B2712" s="1969"/>
      <c r="C2712" s="153"/>
      <c r="D2712" s="2345" t="s">
        <v>7078</v>
      </c>
      <c r="E2712" s="246" t="s">
        <v>328</v>
      </c>
      <c r="F2712" s="1594" t="s">
        <v>4298</v>
      </c>
      <c r="G2712" s="612">
        <v>60484485</v>
      </c>
      <c r="H2712" s="612" t="s">
        <v>7076</v>
      </c>
      <c r="I2712" s="986"/>
      <c r="J2712" s="986"/>
      <c r="K2712" s="986"/>
      <c r="L2712" s="986"/>
      <c r="M2712" s="986"/>
      <c r="N2712" s="612"/>
      <c r="O2712" s="246">
        <v>1966</v>
      </c>
      <c r="P2712" s="1532">
        <v>44736</v>
      </c>
      <c r="Q2712" s="246" t="s">
        <v>7074</v>
      </c>
      <c r="R2712" s="246" t="s">
        <v>7056</v>
      </c>
      <c r="S2712" s="246"/>
      <c r="U2712" s="85" t="s">
        <v>4921</v>
      </c>
      <c r="V2712" s="85"/>
      <c r="W2712" s="85"/>
      <c r="X2712" s="261">
        <v>2500000</v>
      </c>
      <c r="Y2712" s="85"/>
      <c r="Z2712" s="85"/>
      <c r="AA2712" s="520">
        <v>5.0000000000000001E-4</v>
      </c>
      <c r="AB2712" s="2234"/>
      <c r="AC2712" s="613"/>
      <c r="AD2712" s="1483"/>
      <c r="AE2712" s="1483"/>
      <c r="AF2712" s="1483"/>
      <c r="AG2712" s="2128"/>
      <c r="AH2712" s="246"/>
      <c r="AI2712" s="2346" t="s">
        <v>7072</v>
      </c>
      <c r="AK2712" s="246"/>
      <c r="AL2712" s="246"/>
      <c r="AM2712" s="246"/>
      <c r="AN2712" s="246"/>
      <c r="AO2712" s="246"/>
      <c r="AP2712" s="246"/>
      <c r="AQ2712" s="2233"/>
      <c r="AR2712" s="246"/>
      <c r="AS2712" s="246"/>
      <c r="AT2712" s="246"/>
      <c r="AU2712" s="246"/>
    </row>
    <row r="2713" spans="1:47" s="617" customFormat="1" ht="16" x14ac:dyDescent="0.2">
      <c r="A2713" s="157"/>
      <c r="B2713" s="1969"/>
      <c r="C2713" s="153"/>
      <c r="D2713" s="2345" t="s">
        <v>7078</v>
      </c>
      <c r="E2713" s="246" t="s">
        <v>328</v>
      </c>
      <c r="F2713" s="1594" t="s">
        <v>4298</v>
      </c>
      <c r="G2713" s="612">
        <v>60484487</v>
      </c>
      <c r="H2713" s="612" t="s">
        <v>7077</v>
      </c>
      <c r="I2713" s="986"/>
      <c r="J2713" s="986"/>
      <c r="K2713" s="986"/>
      <c r="L2713" s="986"/>
      <c r="M2713" s="986"/>
      <c r="N2713" s="612"/>
      <c r="O2713" s="246">
        <v>1967</v>
      </c>
      <c r="P2713" s="1532">
        <v>44736</v>
      </c>
      <c r="Q2713" s="246" t="s">
        <v>7075</v>
      </c>
      <c r="R2713" s="246" t="s">
        <v>7057</v>
      </c>
      <c r="S2713" s="246"/>
      <c r="U2713" s="85" t="s">
        <v>4921</v>
      </c>
      <c r="V2713" s="85"/>
      <c r="W2713" s="85"/>
      <c r="X2713" s="261">
        <v>2500000</v>
      </c>
      <c r="Y2713" s="85"/>
      <c r="Z2713" s="85"/>
      <c r="AA2713" s="520">
        <v>5.0000000000000001E-4</v>
      </c>
      <c r="AB2713" s="2234"/>
      <c r="AC2713" s="613"/>
      <c r="AD2713" s="1483"/>
      <c r="AE2713" s="1483"/>
      <c r="AF2713" s="1483"/>
      <c r="AG2713" s="2128"/>
      <c r="AH2713" s="246"/>
      <c r="AI2713" s="2346" t="s">
        <v>7073</v>
      </c>
      <c r="AK2713" s="246"/>
      <c r="AL2713" s="246"/>
      <c r="AM2713" s="246"/>
      <c r="AN2713" s="246"/>
      <c r="AO2713" s="246"/>
      <c r="AP2713" s="246"/>
      <c r="AQ2713" s="2233"/>
      <c r="AR2713" s="246"/>
      <c r="AS2713" s="246"/>
      <c r="AT2713" s="246"/>
      <c r="AU2713" s="246"/>
    </row>
    <row r="2714" spans="1:47" s="617" customFormat="1" ht="16" x14ac:dyDescent="0.2">
      <c r="A2714" s="157"/>
      <c r="B2714" s="1969"/>
      <c r="C2714" s="153"/>
      <c r="D2714" s="2345"/>
      <c r="E2714" s="246" t="s">
        <v>328</v>
      </c>
      <c r="F2714" s="1594" t="s">
        <v>4298</v>
      </c>
      <c r="G2714" s="612">
        <v>60493069</v>
      </c>
      <c r="H2714" s="612" t="s">
        <v>7081</v>
      </c>
      <c r="I2714" s="986"/>
      <c r="J2714" s="986"/>
      <c r="K2714" s="986"/>
      <c r="L2714" s="986"/>
      <c r="M2714" s="986"/>
      <c r="N2714" s="612"/>
      <c r="O2714" s="246">
        <v>1968</v>
      </c>
      <c r="P2714" s="1532">
        <v>44736</v>
      </c>
      <c r="Q2714" s="246" t="s">
        <v>7080</v>
      </c>
      <c r="R2714" s="246" t="s">
        <v>7057</v>
      </c>
      <c r="S2714" s="246"/>
      <c r="U2714" s="85" t="s">
        <v>4921</v>
      </c>
      <c r="V2714" s="85"/>
      <c r="W2714" s="85"/>
      <c r="X2714" s="261">
        <v>2500000</v>
      </c>
      <c r="Y2714" s="85"/>
      <c r="Z2714" s="85"/>
      <c r="AA2714" s="520">
        <v>5.0000000000000001E-4</v>
      </c>
      <c r="AB2714" s="2234"/>
      <c r="AC2714" s="613"/>
      <c r="AD2714" s="1483"/>
      <c r="AE2714" s="1483"/>
      <c r="AF2714" s="1483"/>
      <c r="AG2714" s="2128"/>
      <c r="AH2714" s="246"/>
      <c r="AI2714" s="2346" t="s">
        <v>7079</v>
      </c>
      <c r="AK2714" s="246"/>
      <c r="AL2714" s="246"/>
      <c r="AM2714" s="246"/>
      <c r="AN2714" s="246"/>
      <c r="AO2714" s="246"/>
      <c r="AP2714" s="246"/>
      <c r="AQ2714" s="2233"/>
      <c r="AR2714" s="246"/>
      <c r="AS2714" s="246"/>
      <c r="AT2714" s="246"/>
      <c r="AU2714" s="246"/>
    </row>
    <row r="2715" spans="1:47" s="617" customFormat="1" ht="16" x14ac:dyDescent="0.2">
      <c r="A2715" s="157"/>
      <c r="B2715" s="1969"/>
      <c r="C2715" s="153"/>
      <c r="D2715" s="2345"/>
      <c r="E2715" s="246" t="s">
        <v>328</v>
      </c>
      <c r="F2715" s="1594" t="s">
        <v>4298</v>
      </c>
      <c r="G2715" s="612">
        <v>60513507</v>
      </c>
      <c r="H2715" s="612" t="s">
        <v>7083</v>
      </c>
      <c r="I2715" s="986"/>
      <c r="J2715" s="986"/>
      <c r="K2715" s="986"/>
      <c r="L2715" s="986"/>
      <c r="M2715" s="986"/>
      <c r="N2715" s="612"/>
      <c r="O2715" s="246">
        <v>1969</v>
      </c>
      <c r="P2715" s="1532">
        <v>44737</v>
      </c>
      <c r="Q2715" s="246" t="s">
        <v>7082</v>
      </c>
      <c r="R2715" s="246" t="s">
        <v>7080</v>
      </c>
      <c r="S2715" s="246"/>
      <c r="U2715" s="85" t="s">
        <v>4921</v>
      </c>
      <c r="V2715" s="85"/>
      <c r="W2715" s="85"/>
      <c r="X2715" s="261">
        <v>2500000</v>
      </c>
      <c r="Y2715" s="85"/>
      <c r="Z2715" s="85"/>
      <c r="AA2715" s="520">
        <v>5.0000000000000001E-4</v>
      </c>
      <c r="AB2715" s="2234"/>
      <c r="AC2715" s="613"/>
      <c r="AD2715" s="1483"/>
      <c r="AE2715" s="1483"/>
      <c r="AF2715" s="1483"/>
      <c r="AG2715" s="2128"/>
      <c r="AH2715" s="246"/>
      <c r="AI2715" s="2346" t="s">
        <v>7084</v>
      </c>
      <c r="AK2715" s="246"/>
      <c r="AL2715" s="246"/>
      <c r="AM2715" s="246"/>
      <c r="AN2715" s="246"/>
      <c r="AO2715" s="246"/>
      <c r="AP2715" s="246"/>
      <c r="AQ2715" s="2233"/>
      <c r="AR2715" s="246"/>
      <c r="AS2715" s="246"/>
      <c r="AT2715" s="246"/>
      <c r="AU2715" s="246"/>
    </row>
    <row r="2716" spans="1:47" s="617" customFormat="1" ht="16" x14ac:dyDescent="0.2">
      <c r="A2716" s="157"/>
      <c r="B2716" s="1969"/>
      <c r="C2716" s="153"/>
      <c r="D2716" s="2345" t="s">
        <v>7088</v>
      </c>
      <c r="E2716" s="246" t="s">
        <v>328</v>
      </c>
      <c r="F2716" s="1594" t="s">
        <v>4298</v>
      </c>
      <c r="G2716" s="612">
        <v>60516509</v>
      </c>
      <c r="H2716" s="612" t="s">
        <v>7087</v>
      </c>
      <c r="I2716" s="986"/>
      <c r="J2716" s="986"/>
      <c r="K2716" s="986"/>
      <c r="L2716" s="986"/>
      <c r="M2716" s="986"/>
      <c r="N2716" s="612"/>
      <c r="O2716" s="246">
        <v>1970</v>
      </c>
      <c r="P2716" s="1532">
        <v>44737</v>
      </c>
      <c r="Q2716" s="246" t="s">
        <v>7085</v>
      </c>
      <c r="R2716" s="246" t="s">
        <v>7080</v>
      </c>
      <c r="S2716" s="246"/>
      <c r="U2716" s="85" t="s">
        <v>4921</v>
      </c>
      <c r="V2716" s="85"/>
      <c r="W2716" s="85"/>
      <c r="X2716" s="261">
        <v>2500000</v>
      </c>
      <c r="Y2716" s="85"/>
      <c r="Z2716" s="85"/>
      <c r="AA2716" s="520">
        <v>5.0000000000000001E-4</v>
      </c>
      <c r="AB2716" s="2234"/>
      <c r="AC2716" s="613"/>
      <c r="AD2716" s="1483"/>
      <c r="AE2716" s="1483"/>
      <c r="AF2716" s="1483"/>
      <c r="AG2716" s="2128"/>
      <c r="AH2716" s="246"/>
      <c r="AI2716" s="2346" t="s">
        <v>7086</v>
      </c>
      <c r="AK2716" s="246"/>
      <c r="AL2716" s="246"/>
      <c r="AM2716" s="246"/>
      <c r="AN2716" s="246"/>
      <c r="AO2716" s="246"/>
      <c r="AP2716" s="246"/>
      <c r="AQ2716" s="2233"/>
      <c r="AR2716" s="246"/>
      <c r="AS2716" s="246"/>
      <c r="AT2716" s="246"/>
      <c r="AU2716" s="246"/>
    </row>
    <row r="2717" spans="1:47" s="617" customFormat="1" ht="16" x14ac:dyDescent="0.2">
      <c r="A2717" s="157"/>
      <c r="B2717" s="1969"/>
      <c r="C2717" s="153"/>
      <c r="D2717" s="2345" t="s">
        <v>7065</v>
      </c>
      <c r="E2717" s="246" t="s">
        <v>328</v>
      </c>
      <c r="F2717" s="1594" t="s">
        <v>4298</v>
      </c>
      <c r="G2717" s="612">
        <v>60531025</v>
      </c>
      <c r="H2717" s="612" t="s">
        <v>7091</v>
      </c>
      <c r="I2717" s="986"/>
      <c r="J2717" s="986"/>
      <c r="K2717" s="986"/>
      <c r="L2717" s="986"/>
      <c r="M2717" s="986"/>
      <c r="N2717" s="612"/>
      <c r="O2717" s="246">
        <v>1971</v>
      </c>
      <c r="P2717" s="1532">
        <v>44738</v>
      </c>
      <c r="Q2717" s="246" t="s">
        <v>7089</v>
      </c>
      <c r="R2717" s="246" t="s">
        <v>7080</v>
      </c>
      <c r="S2717" s="246"/>
      <c r="U2717" s="85" t="s">
        <v>4921</v>
      </c>
      <c r="V2717" s="85"/>
      <c r="W2717" s="85"/>
      <c r="X2717" s="261">
        <v>2500000</v>
      </c>
      <c r="Y2717" s="85"/>
      <c r="Z2717" s="85"/>
      <c r="AA2717" s="520">
        <v>5.0000000000000001E-4</v>
      </c>
      <c r="AB2717" s="2234"/>
      <c r="AC2717" s="613"/>
      <c r="AD2717" s="1483"/>
      <c r="AE2717" s="1483"/>
      <c r="AF2717" s="1483"/>
      <c r="AG2717" s="2128"/>
      <c r="AH2717" s="246"/>
      <c r="AI2717" s="2346" t="s">
        <v>7090</v>
      </c>
      <c r="AK2717" s="246"/>
      <c r="AL2717" s="246"/>
      <c r="AM2717" s="246"/>
      <c r="AN2717" s="246"/>
      <c r="AO2717" s="246"/>
      <c r="AP2717" s="246"/>
      <c r="AQ2717" s="2233"/>
      <c r="AR2717" s="246"/>
      <c r="AS2717" s="246"/>
      <c r="AT2717" s="246"/>
      <c r="AU2717" s="246"/>
    </row>
    <row r="2718" spans="1:47" s="617" customFormat="1" ht="16" x14ac:dyDescent="0.2">
      <c r="A2718" s="157"/>
      <c r="B2718" s="1969"/>
      <c r="C2718" s="153"/>
      <c r="D2718" s="2345"/>
      <c r="E2718" s="246" t="s">
        <v>328</v>
      </c>
      <c r="F2718" s="1594" t="s">
        <v>4298</v>
      </c>
      <c r="G2718" s="612">
        <v>60534078</v>
      </c>
      <c r="H2718" s="612" t="s">
        <v>7093</v>
      </c>
      <c r="I2718" s="986"/>
      <c r="J2718" s="986"/>
      <c r="K2718" s="986"/>
      <c r="L2718" s="986"/>
      <c r="M2718" s="986"/>
      <c r="N2718" s="612"/>
      <c r="O2718" s="246">
        <v>1972</v>
      </c>
      <c r="P2718" s="1532">
        <v>44738</v>
      </c>
      <c r="Q2718" s="246" t="s">
        <v>7092</v>
      </c>
      <c r="R2718" s="246" t="s">
        <v>7089</v>
      </c>
      <c r="S2718" s="246"/>
      <c r="U2718" s="85" t="s">
        <v>4921</v>
      </c>
      <c r="V2718" s="85"/>
      <c r="W2718" s="85"/>
      <c r="X2718" s="261">
        <v>2500000</v>
      </c>
      <c r="Y2718" s="85"/>
      <c r="Z2718" s="85"/>
      <c r="AA2718" s="520">
        <v>5.0000000000000001E-4</v>
      </c>
      <c r="AB2718" s="2234"/>
      <c r="AC2718" s="613"/>
      <c r="AD2718" s="1483"/>
      <c r="AE2718" s="1483"/>
      <c r="AF2718" s="1483"/>
      <c r="AG2718" s="2128"/>
      <c r="AH2718" s="246"/>
      <c r="AI2718" s="2346" t="s">
        <v>7094</v>
      </c>
      <c r="AK2718" s="246"/>
      <c r="AL2718" s="246"/>
      <c r="AM2718" s="246"/>
      <c r="AN2718" s="246"/>
      <c r="AO2718" s="246"/>
      <c r="AP2718" s="246"/>
      <c r="AQ2718" s="2233"/>
      <c r="AR2718" s="246"/>
      <c r="AS2718" s="246"/>
      <c r="AT2718" s="246"/>
      <c r="AU2718" s="246"/>
    </row>
    <row r="2719" spans="1:47" s="617" customFormat="1" ht="16" x14ac:dyDescent="0.2">
      <c r="A2719" s="157"/>
      <c r="B2719" s="1969"/>
      <c r="C2719" s="153"/>
      <c r="D2719" s="2345"/>
      <c r="E2719" s="246" t="s">
        <v>328</v>
      </c>
      <c r="F2719" s="1594" t="s">
        <v>4298</v>
      </c>
      <c r="G2719" s="612">
        <v>60536403</v>
      </c>
      <c r="H2719" s="612" t="s">
        <v>7096</v>
      </c>
      <c r="I2719" s="986"/>
      <c r="J2719" s="986"/>
      <c r="K2719" s="986"/>
      <c r="L2719" s="986"/>
      <c r="M2719" s="986"/>
      <c r="N2719" s="612"/>
      <c r="O2719" s="246">
        <v>1973</v>
      </c>
      <c r="P2719" s="1532">
        <v>44738</v>
      </c>
      <c r="Q2719" s="246" t="s">
        <v>7095</v>
      </c>
      <c r="R2719" s="246" t="s">
        <v>7089</v>
      </c>
      <c r="S2719" s="246"/>
      <c r="U2719" s="85" t="s">
        <v>4921</v>
      </c>
      <c r="V2719" s="85"/>
      <c r="W2719" s="85"/>
      <c r="X2719" s="261">
        <v>2500000</v>
      </c>
      <c r="Y2719" s="85"/>
      <c r="Z2719" s="85"/>
      <c r="AA2719" s="520">
        <v>5.0000000000000001E-4</v>
      </c>
      <c r="AB2719" s="2234"/>
      <c r="AC2719" s="613"/>
      <c r="AD2719" s="1483"/>
      <c r="AE2719" s="1483"/>
      <c r="AF2719" s="1483"/>
      <c r="AG2719" s="2128"/>
      <c r="AH2719" s="246"/>
      <c r="AI2719" s="2346" t="s">
        <v>7097</v>
      </c>
      <c r="AK2719" s="246"/>
      <c r="AL2719" s="246"/>
      <c r="AM2719" s="246"/>
      <c r="AN2719" s="246"/>
      <c r="AO2719" s="246"/>
      <c r="AP2719" s="246"/>
      <c r="AQ2719" s="2233"/>
      <c r="AR2719" s="246"/>
      <c r="AS2719" s="246"/>
      <c r="AT2719" s="246"/>
      <c r="AU2719" s="246"/>
    </row>
    <row r="2720" spans="1:47" s="218" customFormat="1" x14ac:dyDescent="0.2">
      <c r="A2720" s="14"/>
      <c r="B2720" s="2279"/>
      <c r="C2720" s="12"/>
      <c r="D2720" s="2339"/>
      <c r="E2720" s="216"/>
      <c r="F2720" s="2"/>
      <c r="G2720" s="217"/>
      <c r="H2720" s="217"/>
      <c r="I2720" s="963"/>
      <c r="J2720" s="963"/>
      <c r="K2720" s="963"/>
      <c r="L2720" s="963"/>
      <c r="M2720" s="963"/>
      <c r="N2720" s="217"/>
      <c r="O2720" s="216"/>
      <c r="P2720" s="1518"/>
      <c r="Q2720" s="216"/>
      <c r="R2720" s="216"/>
      <c r="S2720" s="216"/>
      <c r="U2720" s="1"/>
      <c r="V2720" s="1"/>
      <c r="W2720" s="1"/>
      <c r="X2720" s="257"/>
      <c r="Y2720" s="1"/>
      <c r="Z2720" s="1"/>
      <c r="AA2720" s="500"/>
      <c r="AB2720" s="998"/>
      <c r="AC2720" s="562"/>
      <c r="AD2720" s="609"/>
      <c r="AE2720" s="609"/>
      <c r="AF2720" s="609"/>
      <c r="AG2720" s="2280"/>
      <c r="AH2720" s="216"/>
      <c r="AI2720" s="2349"/>
      <c r="AK2720" s="216"/>
      <c r="AL2720" s="216"/>
      <c r="AM2720" s="216"/>
      <c r="AN2720" s="216"/>
      <c r="AO2720" s="216"/>
      <c r="AP2720" s="216"/>
      <c r="AQ2720" s="2282"/>
      <c r="AR2720" s="216"/>
      <c r="AS2720" s="216"/>
      <c r="AT2720" s="216"/>
      <c r="AU2720" s="216"/>
    </row>
    <row r="2721" spans="1:47" s="1006" customFormat="1" ht="16" x14ac:dyDescent="0.2">
      <c r="A2721" s="129"/>
      <c r="B2721" s="2134"/>
      <c r="C2721" s="125"/>
      <c r="D2721" s="2350" t="s">
        <v>4571</v>
      </c>
      <c r="E2721" s="383" t="s">
        <v>328</v>
      </c>
      <c r="F2721" s="1602" t="s">
        <v>4298</v>
      </c>
      <c r="G2721" s="1000">
        <v>60637984</v>
      </c>
      <c r="H2721" s="1000" t="s">
        <v>7101</v>
      </c>
      <c r="I2721" s="1048"/>
      <c r="J2721" s="1048"/>
      <c r="K2721" s="1048"/>
      <c r="L2721" s="1048"/>
      <c r="M2721" s="1048"/>
      <c r="N2721" s="1000"/>
      <c r="O2721" s="383">
        <v>1974</v>
      </c>
      <c r="P2721" s="1907">
        <v>44741</v>
      </c>
      <c r="Q2721" s="383" t="s">
        <v>7098</v>
      </c>
      <c r="R2721" s="383" t="s">
        <v>7082</v>
      </c>
      <c r="S2721" s="383"/>
      <c r="U2721" s="222" t="s">
        <v>4921</v>
      </c>
      <c r="V2721" s="222"/>
      <c r="W2721" s="222"/>
      <c r="X2721" s="263">
        <v>2500000</v>
      </c>
      <c r="Y2721" s="222"/>
      <c r="Z2721" s="222"/>
      <c r="AA2721" s="492">
        <v>5.0000000000000001E-4</v>
      </c>
      <c r="AB2721" s="2351"/>
      <c r="AC2721" s="1002"/>
      <c r="AD2721" s="1486"/>
      <c r="AE2721" s="1486"/>
      <c r="AF2721" s="1486"/>
      <c r="AG2721" s="2135"/>
      <c r="AH2721" s="383"/>
      <c r="AI2721" s="2352" t="s">
        <v>7099</v>
      </c>
      <c r="AJ2721" s="1006" t="s">
        <v>7100</v>
      </c>
      <c r="AK2721" s="383"/>
      <c r="AL2721" s="383"/>
      <c r="AM2721" s="383"/>
      <c r="AN2721" s="383"/>
      <c r="AO2721" s="383"/>
      <c r="AP2721" s="383"/>
      <c r="AQ2721" s="2353"/>
      <c r="AR2721" s="383"/>
      <c r="AS2721" s="383"/>
      <c r="AT2721" s="383"/>
      <c r="AU2721" s="383"/>
    </row>
    <row r="2722" spans="1:47" s="1006" customFormat="1" ht="16" x14ac:dyDescent="0.2">
      <c r="A2722" s="129"/>
      <c r="B2722" s="2134"/>
      <c r="C2722" s="125"/>
      <c r="D2722" s="2350" t="s">
        <v>4571</v>
      </c>
      <c r="E2722" s="383" t="s">
        <v>328</v>
      </c>
      <c r="F2722" s="1602" t="s">
        <v>4298</v>
      </c>
      <c r="G2722" s="1000">
        <v>60637985</v>
      </c>
      <c r="H2722" s="1000" t="s">
        <v>7103</v>
      </c>
      <c r="I2722" s="1048"/>
      <c r="J2722" s="1048"/>
      <c r="K2722" s="1048"/>
      <c r="L2722" s="1048"/>
      <c r="M2722" s="1048"/>
      <c r="N2722" s="1000"/>
      <c r="O2722" s="383">
        <v>1975</v>
      </c>
      <c r="P2722" s="1907">
        <v>44741</v>
      </c>
      <c r="Q2722" s="383" t="s">
        <v>7102</v>
      </c>
      <c r="R2722" s="383" t="s">
        <v>7098</v>
      </c>
      <c r="S2722" s="383"/>
      <c r="U2722" s="222" t="s">
        <v>4921</v>
      </c>
      <c r="V2722" s="222"/>
      <c r="W2722" s="222"/>
      <c r="X2722" s="263">
        <v>2500000</v>
      </c>
      <c r="Y2722" s="222"/>
      <c r="Z2722" s="222"/>
      <c r="AA2722" s="492">
        <v>5.0000000000000001E-4</v>
      </c>
      <c r="AB2722" s="2351"/>
      <c r="AC2722" s="1002"/>
      <c r="AD2722" s="1486"/>
      <c r="AE2722" s="1486"/>
      <c r="AF2722" s="1486"/>
      <c r="AG2722" s="2135"/>
      <c r="AH2722" s="383"/>
      <c r="AI2722" s="2354" t="s">
        <v>7099</v>
      </c>
      <c r="AJ2722" s="1006" t="s">
        <v>7106</v>
      </c>
      <c r="AK2722" s="383"/>
      <c r="AL2722" s="383"/>
      <c r="AM2722" s="383"/>
      <c r="AN2722" s="383"/>
      <c r="AO2722" s="383"/>
      <c r="AP2722" s="383"/>
      <c r="AQ2722" s="2353"/>
      <c r="AR2722" s="383"/>
      <c r="AS2722" s="383"/>
      <c r="AT2722" s="383"/>
      <c r="AU2722" s="383"/>
    </row>
    <row r="2723" spans="1:47" s="1006" customFormat="1" ht="16" x14ac:dyDescent="0.2">
      <c r="A2723" s="129"/>
      <c r="B2723" s="2134"/>
      <c r="C2723" s="125"/>
      <c r="D2723" s="2350"/>
      <c r="E2723" s="383" t="s">
        <v>328</v>
      </c>
      <c r="F2723" s="1602" t="s">
        <v>4298</v>
      </c>
      <c r="G2723" s="1000">
        <v>60637987</v>
      </c>
      <c r="H2723" s="1000" t="s">
        <v>7105</v>
      </c>
      <c r="I2723" s="1048"/>
      <c r="J2723" s="1048"/>
      <c r="K2723" s="1048"/>
      <c r="L2723" s="1048"/>
      <c r="M2723" s="1048"/>
      <c r="N2723" s="1000"/>
      <c r="O2723" s="383">
        <v>1976</v>
      </c>
      <c r="P2723" s="1907">
        <v>44741</v>
      </c>
      <c r="Q2723" s="383" t="s">
        <v>7104</v>
      </c>
      <c r="R2723" s="383" t="s">
        <v>7102</v>
      </c>
      <c r="S2723" s="383"/>
      <c r="U2723" s="222" t="s">
        <v>4921</v>
      </c>
      <c r="V2723" s="222"/>
      <c r="W2723" s="222"/>
      <c r="X2723" s="263">
        <v>2500000</v>
      </c>
      <c r="Y2723" s="222"/>
      <c r="Z2723" s="222"/>
      <c r="AA2723" s="492">
        <v>5.0000000000000001E-4</v>
      </c>
      <c r="AB2723" s="2351"/>
      <c r="AC2723" s="1002"/>
      <c r="AD2723" s="1486"/>
      <c r="AE2723" s="1486"/>
      <c r="AF2723" s="1486"/>
      <c r="AG2723" s="2135"/>
      <c r="AH2723" s="383"/>
      <c r="AI2723" s="2354" t="s">
        <v>7099</v>
      </c>
      <c r="AJ2723" s="1006" t="s">
        <v>7107</v>
      </c>
      <c r="AK2723" s="383"/>
      <c r="AL2723" s="383"/>
      <c r="AM2723" s="383"/>
      <c r="AN2723" s="383"/>
      <c r="AO2723" s="383"/>
      <c r="AP2723" s="383"/>
      <c r="AQ2723" s="2353"/>
      <c r="AR2723" s="383"/>
      <c r="AS2723" s="383"/>
      <c r="AT2723" s="383"/>
      <c r="AU2723" s="383"/>
    </row>
    <row r="2724" spans="1:47" s="1006" customFormat="1" ht="16" x14ac:dyDescent="0.2">
      <c r="A2724" s="129"/>
      <c r="B2724" s="2134"/>
      <c r="C2724" s="125"/>
      <c r="D2724" s="2350"/>
      <c r="E2724" s="383" t="s">
        <v>328</v>
      </c>
      <c r="F2724" s="1602" t="s">
        <v>4298</v>
      </c>
      <c r="G2724" s="1000">
        <v>60637989</v>
      </c>
      <c r="H2724" s="1000" t="s">
        <v>7109</v>
      </c>
      <c r="I2724" s="1048"/>
      <c r="J2724" s="1048"/>
      <c r="K2724" s="1048"/>
      <c r="L2724" s="1048"/>
      <c r="M2724" s="1048"/>
      <c r="N2724" s="1000"/>
      <c r="O2724" s="383">
        <v>1977</v>
      </c>
      <c r="P2724" s="1907">
        <v>44741</v>
      </c>
      <c r="Q2724" s="383" t="s">
        <v>7108</v>
      </c>
      <c r="R2724" s="383" t="s">
        <v>7104</v>
      </c>
      <c r="S2724" s="383"/>
      <c r="U2724" s="222" t="s">
        <v>4921</v>
      </c>
      <c r="V2724" s="222"/>
      <c r="W2724" s="222"/>
      <c r="X2724" s="263">
        <v>2500000</v>
      </c>
      <c r="Y2724" s="222"/>
      <c r="Z2724" s="222"/>
      <c r="AA2724" s="492">
        <v>5.0000000000000001E-4</v>
      </c>
      <c r="AB2724" s="2351"/>
      <c r="AC2724" s="1002"/>
      <c r="AD2724" s="1486"/>
      <c r="AE2724" s="1486"/>
      <c r="AF2724" s="1486"/>
      <c r="AG2724" s="2135"/>
      <c r="AH2724" s="383"/>
      <c r="AI2724" s="2352" t="s">
        <v>7084</v>
      </c>
      <c r="AJ2724" s="1006" t="s">
        <v>7107</v>
      </c>
      <c r="AK2724" s="383"/>
      <c r="AL2724" s="383"/>
      <c r="AM2724" s="383"/>
      <c r="AN2724" s="383"/>
      <c r="AO2724" s="383"/>
      <c r="AP2724" s="383"/>
      <c r="AQ2724" s="2353"/>
      <c r="AR2724" s="383"/>
      <c r="AS2724" s="383"/>
      <c r="AT2724" s="383"/>
      <c r="AU2724" s="383"/>
    </row>
    <row r="2725" spans="1:47" s="1006" customFormat="1" ht="16" x14ac:dyDescent="0.2">
      <c r="A2725" s="129"/>
      <c r="B2725" s="2134"/>
      <c r="C2725" s="125"/>
      <c r="D2725" s="2350"/>
      <c r="E2725" s="383" t="s">
        <v>328</v>
      </c>
      <c r="F2725" s="1602" t="s">
        <v>4298</v>
      </c>
      <c r="G2725" s="1000">
        <v>60637991</v>
      </c>
      <c r="H2725" s="1000" t="s">
        <v>7111</v>
      </c>
      <c r="I2725" s="1048"/>
      <c r="J2725" s="1048"/>
      <c r="K2725" s="1048"/>
      <c r="L2725" s="1048"/>
      <c r="M2725" s="1048"/>
      <c r="N2725" s="1000"/>
      <c r="O2725" s="383">
        <v>1978</v>
      </c>
      <c r="P2725" s="1907">
        <v>44741</v>
      </c>
      <c r="Q2725" s="383" t="s">
        <v>7110</v>
      </c>
      <c r="R2725" s="383" t="s">
        <v>7108</v>
      </c>
      <c r="S2725" s="383"/>
      <c r="U2725" s="222" t="s">
        <v>4921</v>
      </c>
      <c r="V2725" s="222"/>
      <c r="W2725" s="222"/>
      <c r="X2725" s="263">
        <v>2500000</v>
      </c>
      <c r="Y2725" s="222"/>
      <c r="Z2725" s="222"/>
      <c r="AA2725" s="492">
        <v>5.0000000000000001E-4</v>
      </c>
      <c r="AB2725" s="2351"/>
      <c r="AC2725" s="1002"/>
      <c r="AD2725" s="1486"/>
      <c r="AE2725" s="1486"/>
      <c r="AF2725" s="1486"/>
      <c r="AG2725" s="2135"/>
      <c r="AH2725" s="383"/>
      <c r="AI2725" s="2354" t="s">
        <v>7084</v>
      </c>
      <c r="AJ2725" s="1006" t="s">
        <v>7106</v>
      </c>
      <c r="AK2725" s="383"/>
      <c r="AL2725" s="383"/>
      <c r="AM2725" s="383"/>
      <c r="AN2725" s="383"/>
      <c r="AO2725" s="383"/>
      <c r="AP2725" s="383"/>
      <c r="AQ2725" s="2353"/>
      <c r="AR2725" s="383"/>
      <c r="AS2725" s="383"/>
      <c r="AT2725" s="383"/>
      <c r="AU2725" s="383"/>
    </row>
    <row r="2726" spans="1:47" s="1006" customFormat="1" ht="16" x14ac:dyDescent="0.2">
      <c r="A2726" s="129"/>
      <c r="B2726" s="2134"/>
      <c r="C2726" s="125"/>
      <c r="D2726" s="2350"/>
      <c r="E2726" s="383" t="s">
        <v>328</v>
      </c>
      <c r="F2726" s="1886" t="s">
        <v>4533</v>
      </c>
      <c r="G2726" s="1000">
        <v>60637993</v>
      </c>
      <c r="H2726" s="1000" t="s">
        <v>7114</v>
      </c>
      <c r="I2726" s="1048"/>
      <c r="J2726" s="1048"/>
      <c r="K2726" s="1048"/>
      <c r="L2726" s="1048"/>
      <c r="M2726" s="1048"/>
      <c r="N2726" s="1000"/>
      <c r="O2726" s="383">
        <v>1979</v>
      </c>
      <c r="P2726" s="1907">
        <v>44741</v>
      </c>
      <c r="Q2726" s="383" t="s">
        <v>7113</v>
      </c>
      <c r="R2726" s="383" t="s">
        <v>7110</v>
      </c>
      <c r="S2726" s="383"/>
      <c r="U2726" s="222" t="s">
        <v>4921</v>
      </c>
      <c r="V2726" s="222"/>
      <c r="W2726" s="222"/>
      <c r="X2726" s="384">
        <v>20000</v>
      </c>
      <c r="Y2726" s="815"/>
      <c r="Z2726" s="815"/>
      <c r="AA2726" s="1896">
        <v>0.3</v>
      </c>
      <c r="AB2726" s="2351"/>
      <c r="AC2726" s="1002"/>
      <c r="AD2726" s="1486"/>
      <c r="AE2726" s="1486"/>
      <c r="AF2726" s="1486"/>
      <c r="AG2726" s="2135"/>
      <c r="AH2726" s="383"/>
      <c r="AI2726" s="2354" t="s">
        <v>7099</v>
      </c>
      <c r="AJ2726" s="1006" t="s">
        <v>7112</v>
      </c>
      <c r="AK2726" s="383"/>
      <c r="AL2726" s="383"/>
      <c r="AM2726" s="383"/>
      <c r="AN2726" s="383"/>
      <c r="AO2726" s="383"/>
      <c r="AP2726" s="383"/>
      <c r="AQ2726" s="2353"/>
      <c r="AR2726" s="383"/>
      <c r="AS2726" s="383"/>
      <c r="AT2726" s="383"/>
      <c r="AU2726" s="383"/>
    </row>
    <row r="2728" spans="1:47" s="1006" customFormat="1" ht="16" x14ac:dyDescent="0.2">
      <c r="A2728" s="129"/>
      <c r="B2728" s="2134"/>
      <c r="C2728" s="125"/>
      <c r="D2728" s="2350"/>
      <c r="E2728" s="383" t="s">
        <v>328</v>
      </c>
      <c r="F2728" s="1602" t="s">
        <v>4298</v>
      </c>
      <c r="G2728" s="1000">
        <v>60669933</v>
      </c>
      <c r="H2728" s="1000" t="s">
        <v>7116</v>
      </c>
      <c r="I2728" s="1048"/>
      <c r="J2728" s="1048"/>
      <c r="K2728" s="1048"/>
      <c r="L2728" s="1048"/>
      <c r="M2728" s="1048"/>
      <c r="N2728" s="1000"/>
      <c r="O2728" s="383">
        <v>1980</v>
      </c>
      <c r="P2728" s="1907">
        <v>44742</v>
      </c>
      <c r="Q2728" s="383" t="s">
        <v>7115</v>
      </c>
      <c r="R2728" s="383" t="s">
        <v>7098</v>
      </c>
      <c r="S2728" s="383"/>
      <c r="U2728" s="222" t="s">
        <v>4921</v>
      </c>
      <c r="V2728" s="222"/>
      <c r="W2728" s="222"/>
      <c r="X2728" s="263">
        <v>2500000</v>
      </c>
      <c r="Y2728" s="222"/>
      <c r="Z2728" s="222"/>
      <c r="AA2728" s="492">
        <v>5.0000000000000001E-4</v>
      </c>
      <c r="AB2728" s="2351"/>
      <c r="AC2728" s="1002"/>
      <c r="AD2728" s="1486"/>
      <c r="AE2728" s="1486"/>
      <c r="AF2728" s="1486"/>
      <c r="AG2728" s="2135"/>
      <c r="AH2728" s="383"/>
      <c r="AI2728" s="2352" t="s">
        <v>7119</v>
      </c>
      <c r="AJ2728" s="1006" t="s">
        <v>7120</v>
      </c>
      <c r="AK2728" s="383"/>
      <c r="AL2728" s="383"/>
      <c r="AM2728" s="383"/>
      <c r="AN2728" s="383"/>
      <c r="AO2728" s="383"/>
      <c r="AP2728" s="383"/>
      <c r="AQ2728" s="2353"/>
      <c r="AR2728" s="383"/>
      <c r="AS2728" s="383"/>
      <c r="AT2728" s="383"/>
      <c r="AU2728" s="383"/>
    </row>
    <row r="2729" spans="1:47" s="1006" customFormat="1" ht="16" x14ac:dyDescent="0.2">
      <c r="A2729" s="129"/>
      <c r="B2729" s="2134"/>
      <c r="C2729" s="125"/>
      <c r="D2729" s="2350"/>
      <c r="E2729" s="383" t="s">
        <v>328</v>
      </c>
      <c r="F2729" s="1602" t="s">
        <v>4298</v>
      </c>
      <c r="G2729" s="1000">
        <v>60669935</v>
      </c>
      <c r="H2729" s="1000" t="s">
        <v>7122</v>
      </c>
      <c r="I2729" s="1048"/>
      <c r="J2729" s="1048"/>
      <c r="K2729" s="1048"/>
      <c r="L2729" s="1048"/>
      <c r="M2729" s="1048"/>
      <c r="N2729" s="1000"/>
      <c r="O2729" s="383">
        <v>1981</v>
      </c>
      <c r="P2729" s="1907">
        <v>44742</v>
      </c>
      <c r="Q2729" s="383" t="s">
        <v>7117</v>
      </c>
      <c r="R2729" s="383" t="s">
        <v>7115</v>
      </c>
      <c r="S2729" s="383"/>
      <c r="U2729" s="222" t="s">
        <v>4921</v>
      </c>
      <c r="V2729" s="222"/>
      <c r="W2729" s="222"/>
      <c r="X2729" s="263">
        <v>2500000</v>
      </c>
      <c r="Y2729" s="222"/>
      <c r="Z2729" s="222"/>
      <c r="AA2729" s="492">
        <v>5.0000000000000001E-4</v>
      </c>
      <c r="AB2729" s="2351"/>
      <c r="AC2729" s="1002"/>
      <c r="AD2729" s="1486"/>
      <c r="AE2729" s="1486"/>
      <c r="AF2729" s="1486"/>
      <c r="AG2729" s="2135"/>
      <c r="AH2729" s="383"/>
      <c r="AI2729" s="2354" t="s">
        <v>7119</v>
      </c>
      <c r="AJ2729" s="2355" t="s">
        <v>7106</v>
      </c>
      <c r="AK2729" s="383"/>
      <c r="AL2729" s="383"/>
      <c r="AM2729" s="383"/>
      <c r="AN2729" s="383"/>
      <c r="AO2729" s="383"/>
      <c r="AP2729" s="383"/>
      <c r="AQ2729" s="2353"/>
      <c r="AR2729" s="383"/>
      <c r="AS2729" s="383"/>
      <c r="AT2729" s="383"/>
      <c r="AU2729" s="383"/>
    </row>
    <row r="2730" spans="1:47" s="1006" customFormat="1" ht="16" x14ac:dyDescent="0.2">
      <c r="A2730" s="129"/>
      <c r="B2730" s="2134"/>
      <c r="C2730" s="125"/>
      <c r="D2730" s="2350"/>
      <c r="E2730" s="383" t="s">
        <v>328</v>
      </c>
      <c r="F2730" s="1602" t="s">
        <v>4298</v>
      </c>
      <c r="G2730" s="1000">
        <v>60669936</v>
      </c>
      <c r="H2730" s="1000" t="s">
        <v>7123</v>
      </c>
      <c r="I2730" s="1048"/>
      <c r="J2730" s="1048"/>
      <c r="K2730" s="1048"/>
      <c r="L2730" s="1048"/>
      <c r="M2730" s="1048"/>
      <c r="N2730" s="1000"/>
      <c r="O2730" s="383">
        <v>1982</v>
      </c>
      <c r="P2730" s="1907">
        <v>44742</v>
      </c>
      <c r="Q2730" s="383" t="s">
        <v>7118</v>
      </c>
      <c r="R2730" s="383" t="s">
        <v>7117</v>
      </c>
      <c r="S2730" s="383"/>
      <c r="U2730" s="222" t="s">
        <v>4921</v>
      </c>
      <c r="V2730" s="222"/>
      <c r="W2730" s="222"/>
      <c r="X2730" s="263">
        <v>2500000</v>
      </c>
      <c r="Y2730" s="222"/>
      <c r="Z2730" s="222"/>
      <c r="AA2730" s="492">
        <v>5.0000000000000001E-4</v>
      </c>
      <c r="AB2730" s="2351"/>
      <c r="AC2730" s="1002"/>
      <c r="AD2730" s="1486"/>
      <c r="AE2730" s="1486"/>
      <c r="AF2730" s="1486"/>
      <c r="AG2730" s="2135"/>
      <c r="AH2730" s="383"/>
      <c r="AI2730" s="2354" t="s">
        <v>7119</v>
      </c>
      <c r="AJ2730" s="2355" t="s">
        <v>7107</v>
      </c>
      <c r="AK2730" s="383"/>
      <c r="AL2730" s="383"/>
      <c r="AM2730" s="383"/>
      <c r="AN2730" s="383"/>
      <c r="AO2730" s="383"/>
      <c r="AP2730" s="383"/>
      <c r="AQ2730" s="2353"/>
      <c r="AR2730" s="383"/>
      <c r="AS2730" s="383"/>
      <c r="AT2730" s="383"/>
      <c r="AU2730" s="383"/>
    </row>
    <row r="2731" spans="1:47" s="1006" customFormat="1" ht="16" x14ac:dyDescent="0.2">
      <c r="A2731" s="129"/>
      <c r="B2731" s="2134"/>
      <c r="C2731" s="125"/>
      <c r="D2731" s="2350"/>
      <c r="E2731" s="383" t="s">
        <v>328</v>
      </c>
      <c r="F2731" s="1602" t="s">
        <v>4298</v>
      </c>
      <c r="G2731" s="1000">
        <v>60669939</v>
      </c>
      <c r="H2731" s="1000" t="s">
        <v>7124</v>
      </c>
      <c r="I2731" s="1048"/>
      <c r="J2731" s="1048"/>
      <c r="K2731" s="1048"/>
      <c r="L2731" s="1048"/>
      <c r="M2731" s="1048"/>
      <c r="N2731" s="1000"/>
      <c r="O2731" s="383">
        <v>1983</v>
      </c>
      <c r="P2731" s="1907">
        <v>44742</v>
      </c>
      <c r="Q2731" s="383" t="s">
        <v>7121</v>
      </c>
      <c r="R2731" s="383" t="s">
        <v>7118</v>
      </c>
      <c r="S2731" s="383"/>
      <c r="U2731" s="222" t="s">
        <v>4921</v>
      </c>
      <c r="V2731" s="222"/>
      <c r="W2731" s="222"/>
      <c r="X2731" s="263">
        <v>2500000</v>
      </c>
      <c r="Y2731" s="222"/>
      <c r="Z2731" s="222"/>
      <c r="AA2731" s="492">
        <v>5.0000000000000001E-4</v>
      </c>
      <c r="AB2731" s="2351"/>
      <c r="AC2731" s="1002"/>
      <c r="AD2731" s="1486"/>
      <c r="AE2731" s="1486"/>
      <c r="AF2731" s="1486"/>
      <c r="AG2731" s="2135"/>
      <c r="AH2731" s="383"/>
      <c r="AI2731" s="2352" t="s">
        <v>7079</v>
      </c>
      <c r="AJ2731" s="2355" t="s">
        <v>7106</v>
      </c>
      <c r="AK2731" s="383"/>
      <c r="AL2731" s="383"/>
      <c r="AM2731" s="383"/>
      <c r="AN2731" s="383"/>
      <c r="AO2731" s="383"/>
      <c r="AP2731" s="383"/>
      <c r="AQ2731" s="2353"/>
      <c r="AR2731" s="383"/>
      <c r="AS2731" s="383"/>
      <c r="AT2731" s="383"/>
      <c r="AU2731" s="383"/>
    </row>
    <row r="2732" spans="1:47" s="1006" customFormat="1" ht="16" x14ac:dyDescent="0.2">
      <c r="A2732" s="129"/>
      <c r="B2732" s="2134"/>
      <c r="C2732" s="125"/>
      <c r="D2732" s="2350"/>
      <c r="E2732" s="383" t="s">
        <v>328</v>
      </c>
      <c r="F2732" s="1602" t="s">
        <v>4298</v>
      </c>
      <c r="G2732" s="1000">
        <v>60669940</v>
      </c>
      <c r="H2732" s="1000" t="s">
        <v>7126</v>
      </c>
      <c r="I2732" s="1048"/>
      <c r="J2732" s="1048"/>
      <c r="K2732" s="1048"/>
      <c r="L2732" s="1048"/>
      <c r="M2732" s="1048"/>
      <c r="N2732" s="1000"/>
      <c r="O2732" s="383">
        <v>1984</v>
      </c>
      <c r="P2732" s="1907">
        <v>44742</v>
      </c>
      <c r="Q2732" s="383" t="s">
        <v>7125</v>
      </c>
      <c r="R2732" s="383" t="s">
        <v>7121</v>
      </c>
      <c r="S2732" s="383"/>
      <c r="U2732" s="222" t="s">
        <v>4921</v>
      </c>
      <c r="V2732" s="222"/>
      <c r="W2732" s="222"/>
      <c r="X2732" s="263">
        <v>2500000</v>
      </c>
      <c r="Y2732" s="222"/>
      <c r="Z2732" s="222"/>
      <c r="AA2732" s="492">
        <v>5.0000000000000001E-4</v>
      </c>
      <c r="AB2732" s="2351"/>
      <c r="AC2732" s="1002"/>
      <c r="AD2732" s="1486"/>
      <c r="AE2732" s="1486"/>
      <c r="AF2732" s="1486"/>
      <c r="AG2732" s="2135"/>
      <c r="AH2732" s="383"/>
      <c r="AI2732" s="2354" t="s">
        <v>7079</v>
      </c>
      <c r="AJ2732" s="2355" t="s">
        <v>7107</v>
      </c>
      <c r="AK2732" s="383"/>
      <c r="AL2732" s="383"/>
      <c r="AM2732" s="383"/>
      <c r="AN2732" s="383"/>
      <c r="AO2732" s="383"/>
      <c r="AP2732" s="383"/>
      <c r="AQ2732" s="2353"/>
      <c r="AR2732" s="383"/>
      <c r="AS2732" s="383"/>
      <c r="AT2732" s="383"/>
      <c r="AU2732" s="383"/>
    </row>
    <row r="2733" spans="1:47" s="1006" customFormat="1" ht="16" x14ac:dyDescent="0.2">
      <c r="A2733" s="129"/>
      <c r="B2733" s="2134"/>
      <c r="C2733" s="125"/>
      <c r="D2733" s="2350"/>
      <c r="E2733" s="383" t="s">
        <v>328</v>
      </c>
      <c r="F2733" s="1886" t="s">
        <v>4533</v>
      </c>
      <c r="G2733" s="1000">
        <v>60670096</v>
      </c>
      <c r="H2733" s="1000" t="s">
        <v>7128</v>
      </c>
      <c r="I2733" s="1048"/>
      <c r="J2733" s="1048"/>
      <c r="K2733" s="1048"/>
      <c r="L2733" s="1048"/>
      <c r="M2733" s="1048"/>
      <c r="N2733" s="1000"/>
      <c r="O2733" s="383">
        <v>1985</v>
      </c>
      <c r="P2733" s="1907">
        <v>44742</v>
      </c>
      <c r="Q2733" s="383" t="s">
        <v>7127</v>
      </c>
      <c r="R2733" s="383" t="s">
        <v>7113</v>
      </c>
      <c r="S2733" s="383"/>
      <c r="U2733" s="222" t="s">
        <v>4921</v>
      </c>
      <c r="V2733" s="222"/>
      <c r="W2733" s="222"/>
      <c r="X2733" s="384">
        <v>20000</v>
      </c>
      <c r="Y2733" s="815"/>
      <c r="Z2733" s="815"/>
      <c r="AA2733" s="1896">
        <v>0.3</v>
      </c>
      <c r="AB2733" s="2351"/>
      <c r="AC2733" s="1002"/>
      <c r="AD2733" s="1486"/>
      <c r="AE2733" s="1486"/>
      <c r="AF2733" s="1486"/>
      <c r="AG2733" s="2135"/>
      <c r="AH2733" s="383"/>
      <c r="AI2733" s="2352" t="s">
        <v>7119</v>
      </c>
      <c r="AJ2733" s="1006" t="s">
        <v>7112</v>
      </c>
      <c r="AK2733" s="383"/>
      <c r="AL2733" s="383"/>
      <c r="AM2733" s="383"/>
      <c r="AN2733" s="383"/>
      <c r="AO2733" s="383"/>
      <c r="AP2733" s="383"/>
      <c r="AQ2733" s="2353"/>
      <c r="AR2733" s="383"/>
      <c r="AS2733" s="383"/>
      <c r="AT2733" s="383"/>
      <c r="AU2733" s="383"/>
    </row>
    <row r="2734" spans="1:47" s="1006" customFormat="1" ht="16" x14ac:dyDescent="0.2">
      <c r="A2734" s="129"/>
      <c r="B2734" s="2134"/>
      <c r="C2734" s="125"/>
      <c r="D2734" s="2350"/>
      <c r="E2734" s="383" t="s">
        <v>328</v>
      </c>
      <c r="F2734" s="1886" t="s">
        <v>4533</v>
      </c>
      <c r="G2734" s="1000">
        <v>60670097</v>
      </c>
      <c r="H2734" s="1000" t="s">
        <v>7130</v>
      </c>
      <c r="I2734" s="1048"/>
      <c r="J2734" s="1048"/>
      <c r="K2734" s="1048"/>
      <c r="L2734" s="1048"/>
      <c r="M2734" s="1048"/>
      <c r="N2734" s="1000"/>
      <c r="O2734" s="383">
        <v>1986</v>
      </c>
      <c r="P2734" s="1907">
        <v>44742</v>
      </c>
      <c r="Q2734" s="383" t="s">
        <v>7129</v>
      </c>
      <c r="R2734" s="383" t="s">
        <v>7127</v>
      </c>
      <c r="S2734" s="383"/>
      <c r="U2734" s="222" t="s">
        <v>4921</v>
      </c>
      <c r="V2734" s="222"/>
      <c r="W2734" s="222"/>
      <c r="X2734" s="384">
        <v>20000</v>
      </c>
      <c r="Y2734" s="815"/>
      <c r="Z2734" s="815"/>
      <c r="AA2734" s="1896">
        <v>0.3</v>
      </c>
      <c r="AB2734" s="2351"/>
      <c r="AC2734" s="1002"/>
      <c r="AD2734" s="1486"/>
      <c r="AE2734" s="1486"/>
      <c r="AF2734" s="1486"/>
      <c r="AG2734" s="2135"/>
      <c r="AH2734" s="383"/>
      <c r="AI2734" s="2352" t="s">
        <v>7079</v>
      </c>
      <c r="AJ2734" s="1006" t="s">
        <v>7112</v>
      </c>
      <c r="AK2734" s="383"/>
      <c r="AL2734" s="383"/>
      <c r="AM2734" s="383"/>
      <c r="AN2734" s="383"/>
      <c r="AO2734" s="383"/>
      <c r="AP2734" s="383"/>
      <c r="AQ2734" s="2353"/>
      <c r="AR2734" s="383"/>
      <c r="AS2734" s="383"/>
      <c r="AT2734" s="383"/>
      <c r="AU2734" s="383"/>
    </row>
    <row r="2736" spans="1:47" s="1006" customFormat="1" ht="16" x14ac:dyDescent="0.2">
      <c r="A2736" s="129"/>
      <c r="B2736" s="2134"/>
      <c r="C2736" s="2352" t="s">
        <v>7131</v>
      </c>
      <c r="D2736" s="2350"/>
      <c r="E2736" s="383" t="s">
        <v>328</v>
      </c>
      <c r="F2736" s="1602" t="s">
        <v>4298</v>
      </c>
      <c r="G2736" s="1000">
        <v>60762724</v>
      </c>
      <c r="H2736" s="1000" t="s">
        <v>7133</v>
      </c>
      <c r="I2736" s="1048"/>
      <c r="J2736" s="1048"/>
      <c r="K2736" s="1048"/>
      <c r="L2736" s="1048"/>
      <c r="M2736" s="1048"/>
      <c r="N2736" s="1000"/>
      <c r="O2736" s="383">
        <v>1987</v>
      </c>
      <c r="P2736" s="1907">
        <v>44746</v>
      </c>
      <c r="Q2736" s="383" t="s">
        <v>7132</v>
      </c>
      <c r="R2736" s="383" t="s">
        <v>7098</v>
      </c>
      <c r="S2736" s="383"/>
      <c r="U2736" s="222" t="s">
        <v>4921</v>
      </c>
      <c r="V2736" s="222"/>
      <c r="W2736" s="222"/>
      <c r="X2736" s="263">
        <v>2500000</v>
      </c>
      <c r="Y2736" s="222"/>
      <c r="Z2736" s="222"/>
      <c r="AA2736" s="492">
        <v>5.0000000000000001E-4</v>
      </c>
      <c r="AB2736" s="2351"/>
      <c r="AC2736" s="1002"/>
      <c r="AD2736" s="1486"/>
      <c r="AE2736" s="1486"/>
      <c r="AF2736" s="1486"/>
      <c r="AG2736" s="2135"/>
      <c r="AH2736" s="383"/>
      <c r="AI2736" s="2352" t="s">
        <v>7131</v>
      </c>
      <c r="AJ2736" s="1006" t="s">
        <v>7140</v>
      </c>
      <c r="AK2736" s="383"/>
      <c r="AL2736" s="383"/>
      <c r="AM2736" s="383"/>
      <c r="AN2736" s="383"/>
      <c r="AO2736" s="383"/>
      <c r="AP2736" s="383"/>
      <c r="AQ2736" s="2353"/>
      <c r="AR2736" s="383"/>
      <c r="AS2736" s="383"/>
      <c r="AT2736" s="383"/>
      <c r="AU2736" s="383"/>
    </row>
    <row r="2737" spans="1:47" s="1006" customFormat="1" ht="16" x14ac:dyDescent="0.2">
      <c r="A2737" s="129"/>
      <c r="B2737" s="2134"/>
      <c r="C2737" s="2356" t="s">
        <v>7131</v>
      </c>
      <c r="D2737" s="2350"/>
      <c r="E2737" s="383" t="s">
        <v>328</v>
      </c>
      <c r="F2737" s="1602" t="s">
        <v>4298</v>
      </c>
      <c r="G2737" s="1000">
        <v>60762725</v>
      </c>
      <c r="H2737" s="1000" t="s">
        <v>7136</v>
      </c>
      <c r="I2737" s="1048"/>
      <c r="J2737" s="1048"/>
      <c r="K2737" s="1048"/>
      <c r="L2737" s="1048"/>
      <c r="M2737" s="1048"/>
      <c r="N2737" s="1000"/>
      <c r="O2737" s="383">
        <v>1988</v>
      </c>
      <c r="P2737" s="1907">
        <v>44746</v>
      </c>
      <c r="Q2737" s="383" t="s">
        <v>7134</v>
      </c>
      <c r="R2737" s="383" t="s">
        <v>7132</v>
      </c>
      <c r="S2737" s="383"/>
      <c r="U2737" s="222" t="s">
        <v>4921</v>
      </c>
      <c r="V2737" s="222"/>
      <c r="W2737" s="222"/>
      <c r="X2737" s="263">
        <v>2500000</v>
      </c>
      <c r="Y2737" s="222"/>
      <c r="Z2737" s="222"/>
      <c r="AA2737" s="492">
        <v>5.0000000000000001E-4</v>
      </c>
      <c r="AB2737" s="2351"/>
      <c r="AC2737" s="1002"/>
      <c r="AD2737" s="1486"/>
      <c r="AE2737" s="1486"/>
      <c r="AF2737" s="1486"/>
      <c r="AG2737" s="2135"/>
      <c r="AH2737" s="383"/>
      <c r="AI2737" s="2356" t="s">
        <v>7131</v>
      </c>
      <c r="AJ2737" s="2357" t="s">
        <v>7138</v>
      </c>
      <c r="AK2737" s="383"/>
      <c r="AL2737" s="383"/>
      <c r="AM2737" s="383"/>
      <c r="AN2737" s="383"/>
      <c r="AO2737" s="383"/>
      <c r="AP2737" s="383"/>
      <c r="AQ2737" s="2353"/>
      <c r="AR2737" s="383"/>
      <c r="AS2737" s="383"/>
      <c r="AT2737" s="383"/>
      <c r="AU2737" s="383"/>
    </row>
    <row r="2738" spans="1:47" s="1006" customFormat="1" ht="16" x14ac:dyDescent="0.2">
      <c r="A2738" s="129"/>
      <c r="B2738" s="2134"/>
      <c r="C2738" s="2356" t="s">
        <v>7131</v>
      </c>
      <c r="D2738" s="2350"/>
      <c r="E2738" s="383" t="s">
        <v>328</v>
      </c>
      <c r="F2738" s="1602" t="s">
        <v>4298</v>
      </c>
      <c r="G2738" s="1000">
        <v>60762726</v>
      </c>
      <c r="H2738" s="1000" t="s">
        <v>7137</v>
      </c>
      <c r="I2738" s="1048"/>
      <c r="J2738" s="1048"/>
      <c r="K2738" s="1048"/>
      <c r="L2738" s="1048"/>
      <c r="M2738" s="1048"/>
      <c r="N2738" s="1000"/>
      <c r="O2738" s="383">
        <v>1989</v>
      </c>
      <c r="P2738" s="1907">
        <v>44746</v>
      </c>
      <c r="Q2738" s="383" t="s">
        <v>7135</v>
      </c>
      <c r="R2738" s="383" t="s">
        <v>7134</v>
      </c>
      <c r="S2738" s="383"/>
      <c r="U2738" s="222" t="s">
        <v>4921</v>
      </c>
      <c r="V2738" s="222"/>
      <c r="W2738" s="222"/>
      <c r="X2738" s="263">
        <v>2500000</v>
      </c>
      <c r="Y2738" s="222"/>
      <c r="Z2738" s="222"/>
      <c r="AA2738" s="492">
        <v>5.0000000000000001E-4</v>
      </c>
      <c r="AB2738" s="2351"/>
      <c r="AC2738" s="1002"/>
      <c r="AD2738" s="1486"/>
      <c r="AE2738" s="1486"/>
      <c r="AF2738" s="1486"/>
      <c r="AG2738" s="2135"/>
      <c r="AH2738" s="383"/>
      <c r="AI2738" s="2356" t="s">
        <v>7131</v>
      </c>
      <c r="AJ2738" s="2357" t="s">
        <v>7139</v>
      </c>
      <c r="AK2738" s="383"/>
      <c r="AL2738" s="383"/>
      <c r="AM2738" s="383"/>
      <c r="AN2738" s="383"/>
      <c r="AO2738" s="383"/>
      <c r="AP2738" s="383"/>
      <c r="AQ2738" s="2353"/>
      <c r="AR2738" s="383"/>
      <c r="AS2738" s="383"/>
      <c r="AT2738" s="383"/>
      <c r="AU2738" s="383"/>
    </row>
    <row r="2739" spans="1:47" s="209" customFormat="1" ht="16" x14ac:dyDescent="0.2">
      <c r="A2739" s="105"/>
      <c r="B2739" s="1971"/>
      <c r="C2739" s="2358" t="s">
        <v>7144</v>
      </c>
      <c r="D2739" s="2341"/>
      <c r="E2739" s="210" t="s">
        <v>328</v>
      </c>
      <c r="F2739" s="1591" t="s">
        <v>4298</v>
      </c>
      <c r="G2739" s="211">
        <v>60762727</v>
      </c>
      <c r="H2739" s="211" t="s">
        <v>7158</v>
      </c>
      <c r="I2739" s="978"/>
      <c r="J2739" s="978"/>
      <c r="K2739" s="978"/>
      <c r="L2739" s="978"/>
      <c r="M2739" s="978"/>
      <c r="N2739" s="211"/>
      <c r="O2739" s="210">
        <v>1990</v>
      </c>
      <c r="P2739" s="215">
        <v>44746</v>
      </c>
      <c r="Q2739" s="210" t="s">
        <v>7141</v>
      </c>
      <c r="R2739" s="210" t="s">
        <v>7132</v>
      </c>
      <c r="S2739" s="210"/>
      <c r="U2739" s="139" t="s">
        <v>4921</v>
      </c>
      <c r="V2739" s="139"/>
      <c r="W2739" s="139"/>
      <c r="X2739" s="260">
        <v>2500000</v>
      </c>
      <c r="Y2739" s="139"/>
      <c r="Z2739" s="139"/>
      <c r="AA2739" s="298">
        <v>5.0000000000000001E-4</v>
      </c>
      <c r="AB2739" s="2342"/>
      <c r="AC2739" s="573"/>
      <c r="AD2739" s="610"/>
      <c r="AE2739" s="610"/>
      <c r="AF2739" s="610"/>
      <c r="AG2739" s="2127"/>
      <c r="AH2739" s="210"/>
      <c r="AI2739" s="2358" t="s">
        <v>7144</v>
      </c>
      <c r="AJ2739" s="209" t="s">
        <v>7145</v>
      </c>
      <c r="AK2739" s="210"/>
      <c r="AL2739" s="210"/>
      <c r="AM2739" s="210"/>
      <c r="AN2739" s="210"/>
      <c r="AO2739" s="210"/>
      <c r="AP2739" s="210"/>
      <c r="AQ2739" s="2290"/>
      <c r="AR2739" s="210"/>
      <c r="AS2739" s="210"/>
      <c r="AT2739" s="210"/>
      <c r="AU2739" s="210"/>
    </row>
    <row r="2740" spans="1:47" s="209" customFormat="1" ht="16" x14ac:dyDescent="0.2">
      <c r="A2740" s="105"/>
      <c r="B2740" s="1971"/>
      <c r="C2740" s="2358"/>
      <c r="D2740" s="2341"/>
      <c r="E2740" s="210"/>
      <c r="F2740" s="1591"/>
      <c r="G2740" s="211">
        <v>60786083</v>
      </c>
      <c r="H2740" s="211" t="s">
        <v>7163</v>
      </c>
      <c r="I2740" s="978"/>
      <c r="J2740" s="978"/>
      <c r="K2740" s="978"/>
      <c r="L2740" s="978"/>
      <c r="M2740" s="978"/>
      <c r="N2740" s="211"/>
      <c r="O2740" s="210"/>
      <c r="P2740" s="215">
        <v>44747</v>
      </c>
      <c r="Q2740" s="210" t="s">
        <v>7161</v>
      </c>
      <c r="R2740" s="210" t="s">
        <v>7141</v>
      </c>
      <c r="S2740" s="210"/>
      <c r="U2740" s="139"/>
      <c r="V2740" s="139"/>
      <c r="W2740" s="139"/>
      <c r="X2740" s="260"/>
      <c r="Y2740" s="139"/>
      <c r="Z2740" s="139"/>
      <c r="AA2740" s="298"/>
      <c r="AB2740" s="2342"/>
      <c r="AC2740" s="573"/>
      <c r="AD2740" s="610"/>
      <c r="AE2740" s="610"/>
      <c r="AF2740" s="610"/>
      <c r="AG2740" s="2127"/>
      <c r="AH2740" s="210"/>
      <c r="AI2740" s="2358" t="s">
        <v>7144</v>
      </c>
      <c r="AJ2740" s="209" t="s">
        <v>7162</v>
      </c>
      <c r="AK2740" s="210"/>
      <c r="AL2740" s="210"/>
      <c r="AM2740" s="210"/>
      <c r="AN2740" s="210"/>
      <c r="AO2740" s="210"/>
      <c r="AP2740" s="210"/>
      <c r="AQ2740" s="2290"/>
      <c r="AR2740" s="210"/>
      <c r="AS2740" s="210"/>
      <c r="AT2740" s="210"/>
      <c r="AU2740" s="210"/>
    </row>
    <row r="2741" spans="1:47" s="209" customFormat="1" ht="16" x14ac:dyDescent="0.2">
      <c r="A2741" s="105"/>
      <c r="B2741" s="1971"/>
      <c r="C2741" s="2358" t="s">
        <v>7144</v>
      </c>
      <c r="D2741" s="2341"/>
      <c r="E2741" s="210" t="s">
        <v>328</v>
      </c>
      <c r="F2741" s="1591" t="s">
        <v>4298</v>
      </c>
      <c r="G2741" s="211">
        <v>60762728</v>
      </c>
      <c r="H2741" s="211" t="s">
        <v>7159</v>
      </c>
      <c r="I2741" s="978"/>
      <c r="J2741" s="978"/>
      <c r="K2741" s="978"/>
      <c r="L2741" s="978"/>
      <c r="M2741" s="978"/>
      <c r="N2741" s="211"/>
      <c r="O2741" s="210">
        <v>1991</v>
      </c>
      <c r="P2741" s="215">
        <v>44746</v>
      </c>
      <c r="Q2741" s="210" t="s">
        <v>7142</v>
      </c>
      <c r="R2741" s="210" t="s">
        <v>7134</v>
      </c>
      <c r="S2741" s="210"/>
      <c r="U2741" s="139" t="s">
        <v>4921</v>
      </c>
      <c r="V2741" s="139"/>
      <c r="W2741" s="139"/>
      <c r="X2741" s="260">
        <v>2500000</v>
      </c>
      <c r="Y2741" s="139"/>
      <c r="Z2741" s="139"/>
      <c r="AA2741" s="298">
        <v>5.0000000000000001E-4</v>
      </c>
      <c r="AB2741" s="2342"/>
      <c r="AC2741" s="573"/>
      <c r="AD2741" s="610"/>
      <c r="AE2741" s="610"/>
      <c r="AF2741" s="610"/>
      <c r="AG2741" s="2127"/>
      <c r="AH2741" s="210"/>
      <c r="AI2741" s="2358" t="s">
        <v>7144</v>
      </c>
      <c r="AJ2741" s="2359" t="s">
        <v>7138</v>
      </c>
      <c r="AK2741" s="210"/>
      <c r="AL2741" s="210"/>
      <c r="AM2741" s="210"/>
      <c r="AN2741" s="210"/>
      <c r="AO2741" s="210"/>
      <c r="AP2741" s="210"/>
      <c r="AQ2741" s="2290"/>
      <c r="AR2741" s="210"/>
      <c r="AS2741" s="210"/>
      <c r="AT2741" s="210"/>
      <c r="AU2741" s="210"/>
    </row>
    <row r="2742" spans="1:47" s="209" customFormat="1" ht="16" x14ac:dyDescent="0.2">
      <c r="A2742" s="105"/>
      <c r="B2742" s="1971"/>
      <c r="C2742" s="2358" t="s">
        <v>7144</v>
      </c>
      <c r="D2742" s="2341"/>
      <c r="E2742" s="210" t="s">
        <v>328</v>
      </c>
      <c r="F2742" s="1591" t="s">
        <v>4298</v>
      </c>
      <c r="G2742" s="211">
        <v>60762732</v>
      </c>
      <c r="H2742" s="211" t="s">
        <v>7160</v>
      </c>
      <c r="I2742" s="978"/>
      <c r="J2742" s="978"/>
      <c r="K2742" s="978"/>
      <c r="L2742" s="978"/>
      <c r="M2742" s="978"/>
      <c r="N2742" s="211"/>
      <c r="O2742" s="210">
        <v>1992</v>
      </c>
      <c r="P2742" s="215">
        <v>44746</v>
      </c>
      <c r="Q2742" s="210" t="s">
        <v>7143</v>
      </c>
      <c r="R2742" s="210" t="s">
        <v>7135</v>
      </c>
      <c r="S2742" s="210"/>
      <c r="U2742" s="139" t="s">
        <v>4921</v>
      </c>
      <c r="V2742" s="139"/>
      <c r="W2742" s="139"/>
      <c r="X2742" s="260">
        <v>2500000</v>
      </c>
      <c r="Y2742" s="139"/>
      <c r="Z2742" s="139"/>
      <c r="AA2742" s="298">
        <v>5.0000000000000001E-4</v>
      </c>
      <c r="AB2742" s="2342"/>
      <c r="AC2742" s="573"/>
      <c r="AD2742" s="610"/>
      <c r="AE2742" s="610"/>
      <c r="AF2742" s="610"/>
      <c r="AG2742" s="2127"/>
      <c r="AH2742" s="210"/>
      <c r="AI2742" s="2358" t="s">
        <v>7144</v>
      </c>
      <c r="AJ2742" s="2359" t="s">
        <v>7139</v>
      </c>
      <c r="AK2742" s="210"/>
      <c r="AL2742" s="210"/>
      <c r="AM2742" s="210"/>
      <c r="AN2742" s="210"/>
      <c r="AO2742" s="210"/>
      <c r="AP2742" s="210"/>
      <c r="AQ2742" s="2290"/>
      <c r="AR2742" s="210"/>
      <c r="AS2742" s="210"/>
      <c r="AT2742" s="210"/>
      <c r="AU2742" s="210"/>
    </row>
    <row r="2743" spans="1:47" s="1006" customFormat="1" ht="16" x14ac:dyDescent="0.2">
      <c r="A2743" s="129"/>
      <c r="B2743" s="2134"/>
      <c r="C2743" s="2356" t="s">
        <v>7131</v>
      </c>
      <c r="D2743" s="2350"/>
      <c r="E2743" s="383" t="s">
        <v>328</v>
      </c>
      <c r="F2743" s="1602" t="s">
        <v>4298</v>
      </c>
      <c r="G2743" s="1000">
        <v>60763251</v>
      </c>
      <c r="H2743" s="1000" t="s">
        <v>7147</v>
      </c>
      <c r="I2743" s="1048"/>
      <c r="J2743" s="1048"/>
      <c r="K2743" s="1048"/>
      <c r="L2743" s="1048"/>
      <c r="M2743" s="1048"/>
      <c r="N2743" s="1000"/>
      <c r="O2743" s="383">
        <v>1993</v>
      </c>
      <c r="P2743" s="1907">
        <v>44746</v>
      </c>
      <c r="Q2743" s="383" t="s">
        <v>7146</v>
      </c>
      <c r="R2743" s="383" t="s">
        <v>7134</v>
      </c>
      <c r="S2743" s="383"/>
      <c r="U2743" s="222" t="s">
        <v>4921</v>
      </c>
      <c r="V2743" s="222"/>
      <c r="W2743" s="222"/>
      <c r="X2743" s="263">
        <v>2500000</v>
      </c>
      <c r="Y2743" s="222"/>
      <c r="Z2743" s="222"/>
      <c r="AA2743" s="492">
        <v>5.0000000000000001E-4</v>
      </c>
      <c r="AB2743" s="2351"/>
      <c r="AC2743" s="1002"/>
      <c r="AD2743" s="1486"/>
      <c r="AE2743" s="1486"/>
      <c r="AF2743" s="1486"/>
      <c r="AG2743" s="2135"/>
      <c r="AH2743" s="383"/>
      <c r="AI2743" s="2356" t="s">
        <v>7131</v>
      </c>
      <c r="AJ2743" s="2357" t="s">
        <v>7149</v>
      </c>
      <c r="AK2743" s="383"/>
      <c r="AL2743" s="383"/>
      <c r="AM2743" s="383"/>
      <c r="AN2743" s="383"/>
      <c r="AO2743" s="383"/>
      <c r="AP2743" s="383"/>
      <c r="AQ2743" s="2353"/>
      <c r="AR2743" s="383"/>
      <c r="AS2743" s="383"/>
      <c r="AT2743" s="383"/>
      <c r="AU2743" s="383"/>
    </row>
    <row r="2744" spans="1:47" s="1006" customFormat="1" ht="16" x14ac:dyDescent="0.2">
      <c r="A2744" s="129"/>
      <c r="B2744" s="2134"/>
      <c r="C2744" s="2356" t="s">
        <v>7131</v>
      </c>
      <c r="D2744" s="2350"/>
      <c r="E2744" s="383" t="s">
        <v>328</v>
      </c>
      <c r="F2744" s="1602" t="s">
        <v>4298</v>
      </c>
      <c r="G2744" s="1000">
        <v>60763253</v>
      </c>
      <c r="H2744" s="1000" t="s">
        <v>7148</v>
      </c>
      <c r="I2744" s="1048"/>
      <c r="J2744" s="1048"/>
      <c r="K2744" s="1048"/>
      <c r="L2744" s="1048"/>
      <c r="M2744" s="1048"/>
      <c r="N2744" s="1000"/>
      <c r="O2744" s="383">
        <v>1994</v>
      </c>
      <c r="P2744" s="1907">
        <v>44746</v>
      </c>
      <c r="Q2744" s="383" t="s">
        <v>7151</v>
      </c>
      <c r="R2744" s="383" t="s">
        <v>7134</v>
      </c>
      <c r="S2744" s="383"/>
      <c r="U2744" s="222" t="s">
        <v>4921</v>
      </c>
      <c r="V2744" s="222"/>
      <c r="W2744" s="222"/>
      <c r="X2744" s="263">
        <v>2500000</v>
      </c>
      <c r="Y2744" s="222"/>
      <c r="Z2744" s="222"/>
      <c r="AA2744" s="492">
        <v>5.0000000000000001E-4</v>
      </c>
      <c r="AB2744" s="2351"/>
      <c r="AC2744" s="1002"/>
      <c r="AD2744" s="1486"/>
      <c r="AE2744" s="1486"/>
      <c r="AF2744" s="1486"/>
      <c r="AG2744" s="2135"/>
      <c r="AH2744" s="383"/>
      <c r="AI2744" s="2356" t="s">
        <v>7131</v>
      </c>
      <c r="AJ2744" s="2357" t="s">
        <v>7150</v>
      </c>
      <c r="AK2744" s="383"/>
      <c r="AL2744" s="383"/>
      <c r="AM2744" s="383"/>
      <c r="AN2744" s="383"/>
      <c r="AO2744" s="383"/>
      <c r="AP2744" s="383"/>
      <c r="AQ2744" s="2353"/>
      <c r="AR2744" s="383"/>
      <c r="AS2744" s="383"/>
      <c r="AT2744" s="383"/>
      <c r="AU2744" s="383"/>
    </row>
    <row r="2745" spans="1:47" s="209" customFormat="1" ht="16" x14ac:dyDescent="0.2">
      <c r="A2745" s="105"/>
      <c r="B2745" s="1971"/>
      <c r="C2745" s="2358" t="s">
        <v>7144</v>
      </c>
      <c r="D2745" s="2341"/>
      <c r="E2745" s="210" t="s">
        <v>328</v>
      </c>
      <c r="F2745" s="1591" t="s">
        <v>4298</v>
      </c>
      <c r="G2745" s="211">
        <v>60763254</v>
      </c>
      <c r="H2745" s="211" t="s">
        <v>7154</v>
      </c>
      <c r="I2745" s="978"/>
      <c r="J2745" s="978"/>
      <c r="K2745" s="978"/>
      <c r="L2745" s="978"/>
      <c r="M2745" s="978"/>
      <c r="N2745" s="211"/>
      <c r="O2745" s="210">
        <v>1995</v>
      </c>
      <c r="P2745" s="215">
        <v>44746</v>
      </c>
      <c r="Q2745" s="210" t="s">
        <v>7152</v>
      </c>
      <c r="R2745" s="210" t="s">
        <v>7142</v>
      </c>
      <c r="S2745" s="210"/>
      <c r="U2745" s="139" t="s">
        <v>4921</v>
      </c>
      <c r="V2745" s="139"/>
      <c r="W2745" s="139"/>
      <c r="X2745" s="260">
        <v>2500000</v>
      </c>
      <c r="Y2745" s="139"/>
      <c r="Z2745" s="139"/>
      <c r="AA2745" s="298">
        <v>5.0000000000000001E-4</v>
      </c>
      <c r="AB2745" s="2342"/>
      <c r="AC2745" s="573"/>
      <c r="AD2745" s="610"/>
      <c r="AE2745" s="610"/>
      <c r="AF2745" s="610"/>
      <c r="AG2745" s="2127"/>
      <c r="AH2745" s="210"/>
      <c r="AI2745" s="2358" t="s">
        <v>7144</v>
      </c>
      <c r="AJ2745" s="2359" t="s">
        <v>7149</v>
      </c>
      <c r="AK2745" s="210"/>
      <c r="AL2745" s="210"/>
      <c r="AM2745" s="210"/>
      <c r="AN2745" s="210"/>
      <c r="AO2745" s="210"/>
      <c r="AP2745" s="210"/>
      <c r="AQ2745" s="2290"/>
      <c r="AR2745" s="210"/>
      <c r="AS2745" s="210"/>
      <c r="AT2745" s="210"/>
      <c r="AU2745" s="210"/>
    </row>
    <row r="2746" spans="1:47" s="209" customFormat="1" ht="16" x14ac:dyDescent="0.2">
      <c r="A2746" s="105"/>
      <c r="B2746" s="1971"/>
      <c r="C2746" s="2358" t="s">
        <v>7144</v>
      </c>
      <c r="D2746" s="2341"/>
      <c r="E2746" s="210" t="s">
        <v>328</v>
      </c>
      <c r="F2746" s="1591" t="s">
        <v>4298</v>
      </c>
      <c r="G2746" s="211">
        <v>60763259</v>
      </c>
      <c r="H2746" s="211" t="s">
        <v>7155</v>
      </c>
      <c r="I2746" s="978"/>
      <c r="J2746" s="978"/>
      <c r="K2746" s="978"/>
      <c r="L2746" s="978"/>
      <c r="M2746" s="978"/>
      <c r="N2746" s="211"/>
      <c r="O2746" s="210">
        <v>1996</v>
      </c>
      <c r="P2746" s="215">
        <v>44746</v>
      </c>
      <c r="Q2746" s="210" t="s">
        <v>7153</v>
      </c>
      <c r="R2746" s="210" t="s">
        <v>7143</v>
      </c>
      <c r="S2746" s="210"/>
      <c r="U2746" s="139" t="s">
        <v>4921</v>
      </c>
      <c r="V2746" s="139"/>
      <c r="W2746" s="139"/>
      <c r="X2746" s="260">
        <v>2500000</v>
      </c>
      <c r="Y2746" s="139"/>
      <c r="Z2746" s="139"/>
      <c r="AA2746" s="298">
        <v>5.0000000000000001E-4</v>
      </c>
      <c r="AB2746" s="2342"/>
      <c r="AC2746" s="573"/>
      <c r="AD2746" s="610"/>
      <c r="AE2746" s="610"/>
      <c r="AF2746" s="610"/>
      <c r="AG2746" s="2127"/>
      <c r="AH2746" s="210"/>
      <c r="AI2746" s="2358" t="s">
        <v>7144</v>
      </c>
      <c r="AJ2746" s="2359" t="s">
        <v>7150</v>
      </c>
      <c r="AK2746" s="210"/>
      <c r="AL2746" s="210"/>
      <c r="AM2746" s="210"/>
      <c r="AN2746" s="210"/>
      <c r="AO2746" s="210"/>
      <c r="AP2746" s="210"/>
      <c r="AQ2746" s="2290"/>
      <c r="AR2746" s="210"/>
      <c r="AS2746" s="210"/>
      <c r="AT2746" s="210"/>
      <c r="AU2746" s="210"/>
    </row>
    <row r="2748" spans="1:47" s="617" customFormat="1" ht="16" x14ac:dyDescent="0.2">
      <c r="A2748" s="157"/>
      <c r="B2748" s="2152"/>
      <c r="C2748" s="12"/>
      <c r="D2748" s="1995"/>
      <c r="E2748" s="246"/>
      <c r="F2748" s="1594" t="s">
        <v>4575</v>
      </c>
      <c r="G2748" s="85">
        <v>60778715</v>
      </c>
      <c r="H2748" s="612" t="s">
        <v>7157</v>
      </c>
      <c r="I2748" s="2497"/>
      <c r="J2748" s="2497"/>
      <c r="K2748" s="2497"/>
      <c r="L2748" s="2497"/>
      <c r="M2748" s="2497"/>
      <c r="N2748" s="612"/>
      <c r="O2748" s="246">
        <v>1997</v>
      </c>
      <c r="P2748" s="1532">
        <v>44747</v>
      </c>
      <c r="Q2748" s="246" t="s">
        <v>7156</v>
      </c>
      <c r="R2748" s="246" t="s">
        <v>6409</v>
      </c>
      <c r="S2748" s="246"/>
      <c r="U2748" s="246" t="s">
        <v>5704</v>
      </c>
      <c r="V2748" s="241"/>
      <c r="W2748" s="85"/>
      <c r="X2748" s="261">
        <v>6</v>
      </c>
      <c r="Y2748" s="85"/>
      <c r="Z2748" s="241"/>
      <c r="AA2748" s="520">
        <v>0.02</v>
      </c>
      <c r="AB2748" s="520">
        <v>2200000</v>
      </c>
      <c r="AC2748" s="613" t="s">
        <v>6142</v>
      </c>
      <c r="AD2748" s="1483"/>
      <c r="AE2748" s="1483"/>
      <c r="AF2748" s="1483"/>
      <c r="AG2748" s="2128"/>
      <c r="AH2748" s="246"/>
      <c r="AI2748" s="1537" t="s">
        <v>3030</v>
      </c>
      <c r="AJ2748" s="2173" t="s">
        <v>7164</v>
      </c>
      <c r="AK2748" s="246"/>
      <c r="AL2748" s="246"/>
      <c r="AM2748" s="246"/>
      <c r="AN2748" s="246"/>
      <c r="AO2748" s="1535"/>
      <c r="AP2748" s="246"/>
      <c r="AQ2748" s="1536"/>
      <c r="AR2748" s="247"/>
      <c r="AS2748" s="246"/>
      <c r="AT2748" s="246"/>
      <c r="AU2748" s="246"/>
    </row>
    <row r="2749" spans="1:47" s="617" customFormat="1" ht="16" x14ac:dyDescent="0.2">
      <c r="A2749" s="157"/>
      <c r="B2749" s="2152"/>
      <c r="C2749" s="12"/>
      <c r="D2749" s="1995"/>
      <c r="E2749" s="246"/>
      <c r="F2749" s="1594" t="s">
        <v>4575</v>
      </c>
      <c r="G2749" s="85">
        <v>60852313</v>
      </c>
      <c r="H2749" s="612" t="s">
        <v>7167</v>
      </c>
      <c r="I2749" s="2497"/>
      <c r="J2749" s="2497"/>
      <c r="K2749" s="2497"/>
      <c r="L2749" s="2497"/>
      <c r="M2749" s="2497"/>
      <c r="N2749" s="612"/>
      <c r="O2749" s="246">
        <v>1998</v>
      </c>
      <c r="P2749" s="1532">
        <v>44749</v>
      </c>
      <c r="Q2749" s="246" t="s">
        <v>7165</v>
      </c>
      <c r="R2749" s="246" t="s">
        <v>6409</v>
      </c>
      <c r="S2749" s="246"/>
      <c r="U2749" s="412" t="s">
        <v>7166</v>
      </c>
      <c r="V2749" s="241"/>
      <c r="W2749" s="85"/>
      <c r="X2749" s="261" t="s">
        <v>7168</v>
      </c>
      <c r="Y2749" s="85"/>
      <c r="Z2749" s="241"/>
      <c r="AA2749" s="344">
        <v>1.0000000000000001E-5</v>
      </c>
      <c r="AB2749" s="520">
        <v>2200000</v>
      </c>
      <c r="AC2749" s="613" t="s">
        <v>6142</v>
      </c>
      <c r="AD2749" s="1483"/>
      <c r="AE2749" s="1483"/>
      <c r="AF2749" s="1483"/>
      <c r="AG2749" s="2128"/>
      <c r="AH2749" s="246"/>
      <c r="AI2749" s="1537" t="s">
        <v>3030</v>
      </c>
      <c r="AJ2749" s="2173" t="s">
        <v>7169</v>
      </c>
      <c r="AK2749" s="246"/>
      <c r="AL2749" s="246"/>
      <c r="AM2749" s="246"/>
      <c r="AN2749" s="246"/>
      <c r="AO2749" s="1535"/>
      <c r="AP2749" s="246"/>
      <c r="AQ2749" s="1536"/>
      <c r="AR2749" s="247"/>
      <c r="AS2749" s="246"/>
      <c r="AT2749" s="246"/>
      <c r="AU2749" s="246"/>
    </row>
    <row r="2750" spans="1:47" s="617" customFormat="1" ht="16" x14ac:dyDescent="0.2">
      <c r="A2750" s="157"/>
      <c r="B2750" s="2152"/>
      <c r="C2750" s="12"/>
      <c r="D2750" s="1995"/>
      <c r="E2750" s="246"/>
      <c r="F2750" s="1594" t="s">
        <v>4575</v>
      </c>
      <c r="G2750" s="85">
        <v>60856501</v>
      </c>
      <c r="H2750" s="612" t="s">
        <v>7171</v>
      </c>
      <c r="I2750" s="2497"/>
      <c r="J2750" s="2497"/>
      <c r="K2750" s="2497"/>
      <c r="L2750" s="2497"/>
      <c r="M2750" s="2497"/>
      <c r="N2750" s="612"/>
      <c r="O2750" s="246">
        <v>1999</v>
      </c>
      <c r="P2750" s="1532">
        <v>44749</v>
      </c>
      <c r="Q2750" s="246" t="s">
        <v>7170</v>
      </c>
      <c r="R2750" s="246" t="s">
        <v>7165</v>
      </c>
      <c r="S2750" s="246"/>
      <c r="U2750" s="246" t="s">
        <v>7166</v>
      </c>
      <c r="V2750" s="241"/>
      <c r="W2750" s="85"/>
      <c r="X2750" s="261" t="s">
        <v>7168</v>
      </c>
      <c r="Y2750" s="85"/>
      <c r="Z2750" s="241"/>
      <c r="AA2750" s="248">
        <v>1.0000000000000001E-5</v>
      </c>
      <c r="AB2750" s="520">
        <v>2200000</v>
      </c>
      <c r="AC2750" s="613" t="s">
        <v>6142</v>
      </c>
      <c r="AD2750" s="1483"/>
      <c r="AE2750" s="1483"/>
      <c r="AF2750" s="1483"/>
      <c r="AG2750" s="2128"/>
      <c r="AH2750" s="246"/>
      <c r="AI2750" s="1537" t="s">
        <v>3030</v>
      </c>
      <c r="AJ2750" s="2173" t="s">
        <v>7172</v>
      </c>
      <c r="AK2750" s="246"/>
      <c r="AL2750" s="246"/>
      <c r="AM2750" s="246"/>
      <c r="AN2750" s="246"/>
      <c r="AO2750" s="1535"/>
      <c r="AP2750" s="246"/>
      <c r="AQ2750" s="1536"/>
      <c r="AR2750" s="247"/>
      <c r="AS2750" s="246"/>
      <c r="AT2750" s="246"/>
      <c r="AU2750" s="246"/>
    </row>
    <row r="2752" spans="1:47" s="1006" customFormat="1" ht="16" x14ac:dyDescent="0.2">
      <c r="A2752" s="129"/>
      <c r="B2752" s="2134"/>
      <c r="C2752" s="125"/>
      <c r="D2752" s="2350"/>
      <c r="E2752" s="383" t="s">
        <v>328</v>
      </c>
      <c r="F2752" s="1886" t="s">
        <v>4533</v>
      </c>
      <c r="G2752" s="1000">
        <v>60928569</v>
      </c>
      <c r="H2752" s="1000" t="s">
        <v>7177</v>
      </c>
      <c r="I2752" s="2499" t="s">
        <v>7183</v>
      </c>
      <c r="J2752" s="2499"/>
      <c r="K2752" s="2499"/>
      <c r="L2752" s="2499"/>
      <c r="M2752" s="2499"/>
      <c r="N2752" s="1000"/>
      <c r="O2752" s="383">
        <v>2000</v>
      </c>
      <c r="P2752" s="1907">
        <v>44750</v>
      </c>
      <c r="Q2752" s="383" t="s">
        <v>7175</v>
      </c>
      <c r="R2752" s="383" t="s">
        <v>7129</v>
      </c>
      <c r="S2752" s="383"/>
      <c r="U2752" s="222" t="s">
        <v>4921</v>
      </c>
      <c r="V2752" s="222"/>
      <c r="W2752" s="222"/>
      <c r="X2752" s="384">
        <v>20000</v>
      </c>
      <c r="Y2752" s="815"/>
      <c r="Z2752" s="815"/>
      <c r="AA2752" s="1896">
        <v>0.3</v>
      </c>
      <c r="AB2752" s="2351"/>
      <c r="AC2752" s="1002"/>
      <c r="AD2752" s="1486"/>
      <c r="AE2752" s="1486"/>
      <c r="AF2752" s="1486"/>
      <c r="AG2752" s="2135"/>
      <c r="AH2752" s="383"/>
      <c r="AI2752" s="2352" t="s">
        <v>7131</v>
      </c>
      <c r="AJ2752" s="1006" t="s">
        <v>7173</v>
      </c>
      <c r="AK2752" s="383"/>
      <c r="AL2752" s="383"/>
      <c r="AM2752" s="383"/>
      <c r="AN2752" s="383"/>
      <c r="AO2752" s="383"/>
      <c r="AP2752" s="383"/>
      <c r="AQ2752" s="2353"/>
      <c r="AR2752" s="383"/>
      <c r="AS2752" s="383"/>
      <c r="AT2752" s="383"/>
      <c r="AU2752" s="383"/>
    </row>
    <row r="2753" spans="1:47" s="1006" customFormat="1" ht="16" x14ac:dyDescent="0.2">
      <c r="A2753" s="129"/>
      <c r="B2753" s="2134"/>
      <c r="C2753" s="125"/>
      <c r="D2753" s="2350"/>
      <c r="E2753" s="383" t="s">
        <v>328</v>
      </c>
      <c r="F2753" s="1886" t="s">
        <v>4533</v>
      </c>
      <c r="G2753" s="1000">
        <v>60928570</v>
      </c>
      <c r="H2753" s="1000" t="s">
        <v>7178</v>
      </c>
      <c r="I2753" s="2499" t="s">
        <v>7183</v>
      </c>
      <c r="J2753" s="2499"/>
      <c r="K2753" s="2499"/>
      <c r="L2753" s="2499"/>
      <c r="M2753" s="2499"/>
      <c r="N2753" s="1000"/>
      <c r="O2753" s="383">
        <v>2001</v>
      </c>
      <c r="P2753" s="1907">
        <v>44750</v>
      </c>
      <c r="Q2753" s="383" t="s">
        <v>7176</v>
      </c>
      <c r="R2753" s="383" t="s">
        <v>7175</v>
      </c>
      <c r="S2753" s="383"/>
      <c r="U2753" s="222" t="s">
        <v>4921</v>
      </c>
      <c r="V2753" s="222"/>
      <c r="W2753" s="222"/>
      <c r="X2753" s="384">
        <v>20000</v>
      </c>
      <c r="Y2753" s="815"/>
      <c r="Z2753" s="815"/>
      <c r="AA2753" s="1896">
        <v>0.3</v>
      </c>
      <c r="AB2753" s="2351"/>
      <c r="AC2753" s="1002"/>
      <c r="AD2753" s="1486"/>
      <c r="AE2753" s="1486"/>
      <c r="AF2753" s="1486"/>
      <c r="AG2753" s="2135"/>
      <c r="AH2753" s="383"/>
      <c r="AI2753" s="2352" t="s">
        <v>7131</v>
      </c>
      <c r="AJ2753" s="1006" t="s">
        <v>7174</v>
      </c>
      <c r="AK2753" s="383"/>
      <c r="AL2753" s="383"/>
      <c r="AM2753" s="383"/>
      <c r="AN2753" s="383"/>
      <c r="AO2753" s="383"/>
      <c r="AP2753" s="383"/>
      <c r="AQ2753" s="2353"/>
      <c r="AR2753" s="383"/>
      <c r="AS2753" s="383"/>
      <c r="AT2753" s="383"/>
      <c r="AU2753" s="383"/>
    </row>
    <row r="2754" spans="1:47" s="1006" customFormat="1" ht="16" x14ac:dyDescent="0.2">
      <c r="A2754" s="129"/>
      <c r="B2754" s="2134"/>
      <c r="C2754" s="125"/>
      <c r="D2754" s="2350"/>
      <c r="E2754" s="383" t="s">
        <v>328</v>
      </c>
      <c r="F2754" s="1886" t="s">
        <v>4533</v>
      </c>
      <c r="G2754" s="1000">
        <v>60928571</v>
      </c>
      <c r="H2754" s="1000" t="s">
        <v>7181</v>
      </c>
      <c r="I2754" s="2499" t="s">
        <v>7183</v>
      </c>
      <c r="J2754" s="2499"/>
      <c r="K2754" s="2499"/>
      <c r="L2754" s="2499"/>
      <c r="M2754" s="2499"/>
      <c r="N2754" s="1000"/>
      <c r="O2754" s="383">
        <v>2002</v>
      </c>
      <c r="P2754" s="1907">
        <v>44750</v>
      </c>
      <c r="Q2754" s="383" t="s">
        <v>7179</v>
      </c>
      <c r="R2754" s="383" t="s">
        <v>7175</v>
      </c>
      <c r="S2754" s="383"/>
      <c r="U2754" s="222" t="s">
        <v>4921</v>
      </c>
      <c r="V2754" s="222"/>
      <c r="W2754" s="222"/>
      <c r="X2754" s="384">
        <v>20000</v>
      </c>
      <c r="Y2754" s="815"/>
      <c r="Z2754" s="815"/>
      <c r="AA2754" s="1896">
        <v>0.3</v>
      </c>
      <c r="AB2754" s="2351"/>
      <c r="AC2754" s="1002"/>
      <c r="AD2754" s="1486"/>
      <c r="AE2754" s="1486"/>
      <c r="AF2754" s="1486"/>
      <c r="AG2754" s="2135"/>
      <c r="AH2754" s="383"/>
      <c r="AI2754" s="2352" t="s">
        <v>7144</v>
      </c>
      <c r="AJ2754" s="1006" t="s">
        <v>7173</v>
      </c>
      <c r="AK2754" s="383"/>
      <c r="AL2754" s="383"/>
      <c r="AM2754" s="383"/>
      <c r="AN2754" s="383"/>
      <c r="AO2754" s="383"/>
      <c r="AP2754" s="383"/>
      <c r="AQ2754" s="2353"/>
      <c r="AR2754" s="383"/>
      <c r="AS2754" s="383"/>
      <c r="AT2754" s="383"/>
      <c r="AU2754" s="383"/>
    </row>
    <row r="2755" spans="1:47" s="1006" customFormat="1" ht="16" x14ac:dyDescent="0.2">
      <c r="A2755" s="129"/>
      <c r="B2755" s="2134"/>
      <c r="C2755" s="125"/>
      <c r="D2755" s="2350"/>
      <c r="E2755" s="383" t="s">
        <v>328</v>
      </c>
      <c r="F2755" s="1886" t="s">
        <v>4533</v>
      </c>
      <c r="G2755" s="1000">
        <v>60928573</v>
      </c>
      <c r="H2755" s="1000" t="s">
        <v>7182</v>
      </c>
      <c r="I2755" s="2499" t="s">
        <v>7183</v>
      </c>
      <c r="J2755" s="2499"/>
      <c r="K2755" s="2499"/>
      <c r="L2755" s="2499"/>
      <c r="M2755" s="2499"/>
      <c r="N2755" s="1000"/>
      <c r="O2755" s="383">
        <v>2003</v>
      </c>
      <c r="P2755" s="1907">
        <v>44750</v>
      </c>
      <c r="Q2755" s="383" t="s">
        <v>7180</v>
      </c>
      <c r="R2755" s="383" t="s">
        <v>7176</v>
      </c>
      <c r="S2755" s="383"/>
      <c r="U2755" s="222" t="s">
        <v>4921</v>
      </c>
      <c r="V2755" s="222"/>
      <c r="W2755" s="222"/>
      <c r="X2755" s="384">
        <v>20000</v>
      </c>
      <c r="Y2755" s="815"/>
      <c r="Z2755" s="815"/>
      <c r="AA2755" s="1896">
        <v>0.3</v>
      </c>
      <c r="AB2755" s="2351"/>
      <c r="AC2755" s="1002"/>
      <c r="AD2755" s="1486"/>
      <c r="AE2755" s="1486"/>
      <c r="AF2755" s="1486"/>
      <c r="AG2755" s="2135"/>
      <c r="AH2755" s="383"/>
      <c r="AI2755" s="2352" t="s">
        <v>7144</v>
      </c>
      <c r="AJ2755" s="1006" t="s">
        <v>7174</v>
      </c>
      <c r="AK2755" s="383"/>
      <c r="AL2755" s="383"/>
      <c r="AM2755" s="383"/>
      <c r="AN2755" s="383"/>
      <c r="AO2755" s="383"/>
      <c r="AP2755" s="383"/>
      <c r="AQ2755" s="2353"/>
      <c r="AR2755" s="383"/>
      <c r="AS2755" s="383"/>
      <c r="AT2755" s="383"/>
      <c r="AU2755" s="383"/>
    </row>
    <row r="2757" spans="1:47" s="1006" customFormat="1" ht="16" x14ac:dyDescent="0.2">
      <c r="A2757" s="129"/>
      <c r="B2757" s="2134"/>
      <c r="C2757" s="125"/>
      <c r="D2757" s="2350"/>
      <c r="E2757" s="383" t="s">
        <v>328</v>
      </c>
      <c r="F2757" s="1648" t="s">
        <v>4533</v>
      </c>
      <c r="G2757" s="1000"/>
      <c r="H2757" s="1000" t="s">
        <v>7188</v>
      </c>
      <c r="I2757" s="2499"/>
      <c r="J2757" s="2499"/>
      <c r="K2757" s="2499"/>
      <c r="L2757" s="2499"/>
      <c r="M2757" s="2499"/>
      <c r="N2757" s="1000"/>
      <c r="O2757" s="383">
        <v>2004</v>
      </c>
      <c r="P2757" s="1907">
        <v>44755</v>
      </c>
      <c r="Q2757" s="383" t="s">
        <v>7184</v>
      </c>
      <c r="R2757" s="383" t="s">
        <v>7175</v>
      </c>
      <c r="S2757" s="383"/>
      <c r="U2757" s="222" t="s">
        <v>4921</v>
      </c>
      <c r="V2757" s="222"/>
      <c r="W2757" s="222"/>
      <c r="X2757" s="384">
        <v>20000</v>
      </c>
      <c r="Y2757" s="815"/>
      <c r="Z2757" s="815"/>
      <c r="AA2757" s="1896">
        <v>0.3</v>
      </c>
      <c r="AB2757" s="2351"/>
      <c r="AC2757" s="1002"/>
      <c r="AD2757" s="1486"/>
      <c r="AE2757" s="1486"/>
      <c r="AF2757" s="1486"/>
      <c r="AG2757" s="2135"/>
      <c r="AH2757" s="383"/>
      <c r="AI2757" s="2352" t="s">
        <v>7131</v>
      </c>
      <c r="AJ2757" s="1006" t="s">
        <v>7192</v>
      </c>
      <c r="AK2757" s="383"/>
      <c r="AL2757" s="383"/>
      <c r="AM2757" s="383"/>
      <c r="AN2757" s="383"/>
      <c r="AO2757" s="383"/>
      <c r="AP2757" s="383"/>
      <c r="AQ2757" s="2353"/>
      <c r="AR2757" s="383"/>
      <c r="AS2757" s="383"/>
      <c r="AT2757" s="383"/>
      <c r="AU2757" s="383"/>
    </row>
    <row r="2758" spans="1:47" s="1006" customFormat="1" ht="16" x14ac:dyDescent="0.2">
      <c r="A2758" s="129"/>
      <c r="B2758" s="2134"/>
      <c r="C2758" s="125"/>
      <c r="D2758" s="2350"/>
      <c r="E2758" s="383" t="s">
        <v>328</v>
      </c>
      <c r="F2758" s="1648" t="s">
        <v>4533</v>
      </c>
      <c r="G2758" s="1000"/>
      <c r="H2758" s="1000" t="s">
        <v>7189</v>
      </c>
      <c r="I2758" s="2499"/>
      <c r="J2758" s="2499"/>
      <c r="K2758" s="2499"/>
      <c r="L2758" s="2499"/>
      <c r="M2758" s="2499"/>
      <c r="N2758" s="1000"/>
      <c r="O2758" s="383">
        <v>2005</v>
      </c>
      <c r="P2758" s="1907">
        <v>44755</v>
      </c>
      <c r="Q2758" s="383" t="s">
        <v>7185</v>
      </c>
      <c r="R2758" s="383" t="s">
        <v>7176</v>
      </c>
      <c r="S2758" s="383"/>
      <c r="U2758" s="222" t="s">
        <v>4921</v>
      </c>
      <c r="V2758" s="222"/>
      <c r="W2758" s="222"/>
      <c r="X2758" s="384">
        <v>20000</v>
      </c>
      <c r="Y2758" s="815"/>
      <c r="Z2758" s="815"/>
      <c r="AA2758" s="1896">
        <v>0.3</v>
      </c>
      <c r="AB2758" s="2351"/>
      <c r="AC2758" s="1002"/>
      <c r="AD2758" s="1486"/>
      <c r="AE2758" s="1486"/>
      <c r="AF2758" s="1486"/>
      <c r="AG2758" s="2135"/>
      <c r="AH2758" s="383"/>
      <c r="AI2758" s="2352" t="s">
        <v>7131</v>
      </c>
      <c r="AK2758" s="383"/>
      <c r="AL2758" s="383"/>
      <c r="AM2758" s="383"/>
      <c r="AN2758" s="383"/>
      <c r="AO2758" s="383"/>
      <c r="AP2758" s="383"/>
      <c r="AQ2758" s="2353"/>
      <c r="AR2758" s="383"/>
      <c r="AS2758" s="383"/>
      <c r="AT2758" s="383"/>
      <c r="AU2758" s="383"/>
    </row>
    <row r="2759" spans="1:47" s="1006" customFormat="1" ht="16" x14ac:dyDescent="0.2">
      <c r="A2759" s="129"/>
      <c r="B2759" s="2134"/>
      <c r="C2759" s="125"/>
      <c r="D2759" s="2350"/>
      <c r="E2759" s="383" t="s">
        <v>328</v>
      </c>
      <c r="F2759" s="1648" t="s">
        <v>4533</v>
      </c>
      <c r="G2759" s="1000"/>
      <c r="H2759" s="1000" t="s">
        <v>7190</v>
      </c>
      <c r="I2759" s="2499"/>
      <c r="J2759" s="2499"/>
      <c r="K2759" s="2499"/>
      <c r="L2759" s="2499"/>
      <c r="M2759" s="2499"/>
      <c r="N2759" s="1000"/>
      <c r="O2759" s="383">
        <v>2006</v>
      </c>
      <c r="P2759" s="1907">
        <v>44755</v>
      </c>
      <c r="Q2759" s="383" t="s">
        <v>7186</v>
      </c>
      <c r="R2759" s="383" t="s">
        <v>7179</v>
      </c>
      <c r="S2759" s="383"/>
      <c r="U2759" s="222" t="s">
        <v>4921</v>
      </c>
      <c r="V2759" s="222"/>
      <c r="W2759" s="222"/>
      <c r="X2759" s="384">
        <v>20000</v>
      </c>
      <c r="Y2759" s="815"/>
      <c r="Z2759" s="815"/>
      <c r="AA2759" s="1896">
        <v>0.3</v>
      </c>
      <c r="AB2759" s="2351"/>
      <c r="AC2759" s="1002"/>
      <c r="AD2759" s="1486"/>
      <c r="AE2759" s="1486"/>
      <c r="AF2759" s="1486"/>
      <c r="AG2759" s="2135"/>
      <c r="AH2759" s="383"/>
      <c r="AI2759" s="2352" t="s">
        <v>7144</v>
      </c>
      <c r="AK2759" s="383"/>
      <c r="AL2759" s="383"/>
      <c r="AM2759" s="383"/>
      <c r="AN2759" s="383"/>
      <c r="AO2759" s="383"/>
      <c r="AP2759" s="383"/>
      <c r="AQ2759" s="2353"/>
      <c r="AR2759" s="383"/>
      <c r="AS2759" s="383"/>
      <c r="AT2759" s="383"/>
      <c r="AU2759" s="383"/>
    </row>
    <row r="2760" spans="1:47" s="1006" customFormat="1" ht="16" x14ac:dyDescent="0.2">
      <c r="A2760" s="129"/>
      <c r="B2760" s="2134"/>
      <c r="C2760" s="125"/>
      <c r="D2760" s="2350"/>
      <c r="E2760" s="383" t="s">
        <v>328</v>
      </c>
      <c r="F2760" s="1648" t="s">
        <v>4533</v>
      </c>
      <c r="G2760" s="1000"/>
      <c r="H2760" s="1000" t="s">
        <v>7191</v>
      </c>
      <c r="I2760" s="2499"/>
      <c r="J2760" s="2499"/>
      <c r="K2760" s="2499"/>
      <c r="L2760" s="2499"/>
      <c r="M2760" s="2499"/>
      <c r="N2760" s="1000"/>
      <c r="O2760" s="383">
        <v>2007</v>
      </c>
      <c r="P2760" s="1907">
        <v>44755</v>
      </c>
      <c r="Q2760" s="383" t="s">
        <v>7187</v>
      </c>
      <c r="R2760" s="383" t="s">
        <v>7180</v>
      </c>
      <c r="S2760" s="383"/>
      <c r="U2760" s="222" t="s">
        <v>4921</v>
      </c>
      <c r="V2760" s="222"/>
      <c r="W2760" s="222"/>
      <c r="X2760" s="384">
        <v>20000</v>
      </c>
      <c r="Y2760" s="815"/>
      <c r="Z2760" s="815"/>
      <c r="AA2760" s="1896">
        <v>0.3</v>
      </c>
      <c r="AB2760" s="2351"/>
      <c r="AC2760" s="1002"/>
      <c r="AD2760" s="1486"/>
      <c r="AE2760" s="1486"/>
      <c r="AF2760" s="1486"/>
      <c r="AG2760" s="2135"/>
      <c r="AH2760" s="383"/>
      <c r="AI2760" s="2352" t="s">
        <v>7144</v>
      </c>
      <c r="AK2760" s="383"/>
      <c r="AL2760" s="383"/>
      <c r="AM2760" s="383"/>
      <c r="AN2760" s="383"/>
      <c r="AO2760" s="383"/>
      <c r="AP2760" s="383"/>
      <c r="AQ2760" s="2353"/>
      <c r="AR2760" s="383"/>
      <c r="AS2760" s="383"/>
      <c r="AT2760" s="383"/>
      <c r="AU2760" s="383"/>
    </row>
    <row r="2763" spans="1:47" s="1006" customFormat="1" ht="16" x14ac:dyDescent="0.2">
      <c r="A2763" s="129"/>
      <c r="B2763" s="2134"/>
      <c r="C2763" s="125"/>
      <c r="D2763" s="2350"/>
      <c r="E2763" s="383" t="s">
        <v>328</v>
      </c>
      <c r="F2763" s="1648" t="s">
        <v>4533</v>
      </c>
      <c r="G2763" s="1000"/>
      <c r="H2763" s="1000" t="s">
        <v>7194</v>
      </c>
      <c r="I2763" s="2499"/>
      <c r="J2763" s="2499"/>
      <c r="K2763" s="2499"/>
      <c r="L2763" s="2499"/>
      <c r="M2763" s="2499"/>
      <c r="N2763" s="1000"/>
      <c r="O2763" s="383">
        <v>2008</v>
      </c>
      <c r="P2763" s="1907">
        <v>44755</v>
      </c>
      <c r="Q2763" s="383" t="s">
        <v>7193</v>
      </c>
      <c r="R2763" s="383" t="s">
        <v>7184</v>
      </c>
      <c r="S2763" s="383"/>
      <c r="U2763" s="222" t="s">
        <v>4921</v>
      </c>
      <c r="V2763" s="222"/>
      <c r="W2763" s="222"/>
      <c r="X2763" s="384">
        <v>20000</v>
      </c>
      <c r="Y2763" s="815"/>
      <c r="Z2763" s="815"/>
      <c r="AA2763" s="1896">
        <v>0.3</v>
      </c>
      <c r="AB2763" s="2351"/>
      <c r="AC2763" s="1002"/>
      <c r="AD2763" s="1486"/>
      <c r="AE2763" s="1486"/>
      <c r="AF2763" s="1486"/>
      <c r="AG2763" s="2135"/>
      <c r="AH2763" s="383"/>
      <c r="AI2763" s="2352" t="s">
        <v>7131</v>
      </c>
      <c r="AJ2763" s="1006" t="s">
        <v>7198</v>
      </c>
      <c r="AK2763" s="383"/>
      <c r="AL2763" s="383"/>
      <c r="AM2763" s="383"/>
      <c r="AN2763" s="383"/>
      <c r="AO2763" s="383"/>
      <c r="AP2763" s="383"/>
      <c r="AQ2763" s="2353"/>
      <c r="AR2763" s="383"/>
      <c r="AS2763" s="383"/>
      <c r="AT2763" s="383"/>
      <c r="AU2763" s="383"/>
    </row>
    <row r="2764" spans="1:47" s="1006" customFormat="1" ht="16" x14ac:dyDescent="0.2">
      <c r="A2764" s="129"/>
      <c r="B2764" s="2134"/>
      <c r="C2764" s="125"/>
      <c r="D2764" s="2350"/>
      <c r="E2764" s="383" t="s">
        <v>328</v>
      </c>
      <c r="F2764" s="1648" t="s">
        <v>4533</v>
      </c>
      <c r="G2764" s="1000"/>
      <c r="H2764" s="1000" t="s">
        <v>7197</v>
      </c>
      <c r="I2764" s="2499"/>
      <c r="J2764" s="2499"/>
      <c r="K2764" s="2499"/>
      <c r="L2764" s="2499"/>
      <c r="M2764" s="2499"/>
      <c r="N2764" s="1000"/>
      <c r="O2764" s="383">
        <v>2009</v>
      </c>
      <c r="P2764" s="1907">
        <v>44755</v>
      </c>
      <c r="Q2764" s="383" t="s">
        <v>7196</v>
      </c>
      <c r="R2764" s="383" t="s">
        <v>7193</v>
      </c>
      <c r="S2764" s="383"/>
      <c r="U2764" s="222" t="s">
        <v>4921</v>
      </c>
      <c r="V2764" s="222"/>
      <c r="W2764" s="222"/>
      <c r="X2764" s="384">
        <v>20000</v>
      </c>
      <c r="Y2764" s="815"/>
      <c r="Z2764" s="815"/>
      <c r="AA2764" s="1896">
        <v>0.3</v>
      </c>
      <c r="AB2764" s="2351"/>
      <c r="AC2764" s="1002"/>
      <c r="AD2764" s="1486"/>
      <c r="AE2764" s="1486"/>
      <c r="AF2764" s="1486"/>
      <c r="AG2764" s="2135"/>
      <c r="AH2764" s="383"/>
      <c r="AI2764" s="2352" t="s">
        <v>7131</v>
      </c>
      <c r="AJ2764" s="1006" t="s">
        <v>7195</v>
      </c>
      <c r="AK2764" s="383"/>
      <c r="AL2764" s="383"/>
      <c r="AM2764" s="383"/>
      <c r="AN2764" s="383"/>
      <c r="AO2764" s="383"/>
      <c r="AP2764" s="383"/>
      <c r="AQ2764" s="2353"/>
      <c r="AR2764" s="383"/>
      <c r="AS2764" s="383"/>
      <c r="AT2764" s="383"/>
      <c r="AU2764" s="383"/>
    </row>
    <row r="2767" spans="1:47" s="584" customFormat="1" ht="16" x14ac:dyDescent="0.2">
      <c r="A2767" s="144"/>
      <c r="B2767" s="1970"/>
      <c r="C2767" s="2361"/>
      <c r="D2767" s="2075" t="s">
        <v>7245</v>
      </c>
      <c r="E2767" s="486" t="s">
        <v>328</v>
      </c>
      <c r="F2767" s="1589" t="s">
        <v>4298</v>
      </c>
      <c r="G2767" s="579">
        <v>61090256</v>
      </c>
      <c r="H2767" s="579" t="s">
        <v>7200</v>
      </c>
      <c r="I2767" s="976"/>
      <c r="J2767" s="976"/>
      <c r="K2767" s="976"/>
      <c r="L2767" s="976"/>
      <c r="M2767" s="976"/>
      <c r="N2767" s="579"/>
      <c r="O2767" s="486">
        <v>2010</v>
      </c>
      <c r="P2767" s="1472">
        <v>44756</v>
      </c>
      <c r="Q2767" s="486" t="s">
        <v>7199</v>
      </c>
      <c r="R2767" s="486" t="s">
        <v>7132</v>
      </c>
      <c r="S2767" s="486"/>
      <c r="U2767" s="138" t="s">
        <v>4921</v>
      </c>
      <c r="V2767" s="138"/>
      <c r="W2767" s="138"/>
      <c r="X2767" s="258">
        <v>2500000</v>
      </c>
      <c r="Y2767" s="138"/>
      <c r="Z2767" s="138"/>
      <c r="AA2767" s="485">
        <v>5.0000000000000001E-4</v>
      </c>
      <c r="AB2767" s="2231"/>
      <c r="AC2767" s="580"/>
      <c r="AD2767" s="1484"/>
      <c r="AE2767" s="1484"/>
      <c r="AF2767" s="1484"/>
      <c r="AG2767" s="2129"/>
      <c r="AH2767" s="486"/>
      <c r="AI2767" s="2360" t="s">
        <v>7131</v>
      </c>
      <c r="AJ2767" s="2361" t="s">
        <v>7201</v>
      </c>
      <c r="AK2767" s="486"/>
      <c r="AL2767" s="486"/>
      <c r="AM2767" s="486"/>
      <c r="AN2767" s="486"/>
      <c r="AO2767" s="486"/>
      <c r="AP2767" s="486"/>
      <c r="AQ2767" s="2204"/>
      <c r="AR2767" s="486"/>
      <c r="AS2767" s="486"/>
      <c r="AT2767" s="486"/>
      <c r="AU2767" s="486"/>
    </row>
    <row r="2768" spans="1:47" s="584" customFormat="1" ht="16" x14ac:dyDescent="0.2">
      <c r="A2768" s="144"/>
      <c r="B2768" s="1970"/>
      <c r="C2768" s="2361"/>
      <c r="D2768" s="2075" t="s">
        <v>7245</v>
      </c>
      <c r="E2768" s="486" t="s">
        <v>328</v>
      </c>
      <c r="F2768" s="1589" t="s">
        <v>4298</v>
      </c>
      <c r="G2768" s="579">
        <v>61090257</v>
      </c>
      <c r="H2768" s="579" t="s">
        <v>7203</v>
      </c>
      <c r="I2768" s="976"/>
      <c r="J2768" s="976"/>
      <c r="K2768" s="976"/>
      <c r="L2768" s="976"/>
      <c r="M2768" s="976"/>
      <c r="N2768" s="579"/>
      <c r="O2768" s="486">
        <v>2011</v>
      </c>
      <c r="P2768" s="1472">
        <v>44756</v>
      </c>
      <c r="Q2768" s="486" t="s">
        <v>7202</v>
      </c>
      <c r="R2768" s="486" t="s">
        <v>7199</v>
      </c>
      <c r="S2768" s="486"/>
      <c r="U2768" s="138" t="s">
        <v>4921</v>
      </c>
      <c r="V2768" s="138"/>
      <c r="W2768" s="138"/>
      <c r="X2768" s="258">
        <v>2500000</v>
      </c>
      <c r="Y2768" s="138"/>
      <c r="Z2768" s="138"/>
      <c r="AA2768" s="485">
        <v>5.0000000000000001E-4</v>
      </c>
      <c r="AB2768" s="2231"/>
      <c r="AC2768" s="580"/>
      <c r="AD2768" s="1484"/>
      <c r="AE2768" s="1484"/>
      <c r="AF2768" s="1484"/>
      <c r="AG2768" s="2129"/>
      <c r="AH2768" s="486"/>
      <c r="AI2768" s="2360" t="s">
        <v>7131</v>
      </c>
      <c r="AJ2768" s="2361" t="s">
        <v>7204</v>
      </c>
      <c r="AK2768" s="486"/>
      <c r="AL2768" s="486"/>
      <c r="AM2768" s="486"/>
      <c r="AN2768" s="486"/>
      <c r="AO2768" s="486"/>
      <c r="AP2768" s="486"/>
      <c r="AQ2768" s="2204"/>
      <c r="AR2768" s="486"/>
      <c r="AS2768" s="486"/>
      <c r="AT2768" s="486"/>
      <c r="AU2768" s="486"/>
    </row>
    <row r="2769" spans="1:47" s="584" customFormat="1" ht="16" x14ac:dyDescent="0.2">
      <c r="A2769" s="144"/>
      <c r="B2769" s="1970"/>
      <c r="C2769" s="2361"/>
      <c r="D2769" s="2075" t="s">
        <v>7245</v>
      </c>
      <c r="E2769" s="486" t="s">
        <v>328</v>
      </c>
      <c r="F2769" s="1589" t="s">
        <v>4298</v>
      </c>
      <c r="G2769" s="579">
        <v>61090258</v>
      </c>
      <c r="H2769" s="579" t="s">
        <v>7208</v>
      </c>
      <c r="I2769" s="976"/>
      <c r="J2769" s="976"/>
      <c r="K2769" s="976"/>
      <c r="L2769" s="976"/>
      <c r="M2769" s="976"/>
      <c r="N2769" s="579"/>
      <c r="O2769" s="486">
        <v>2012</v>
      </c>
      <c r="P2769" s="1472">
        <v>44756</v>
      </c>
      <c r="Q2769" s="486" t="s">
        <v>7205</v>
      </c>
      <c r="R2769" s="486" t="s">
        <v>7199</v>
      </c>
      <c r="S2769" s="486"/>
      <c r="U2769" s="138" t="s">
        <v>4921</v>
      </c>
      <c r="V2769" s="138"/>
      <c r="W2769" s="138"/>
      <c r="X2769" s="258">
        <v>2500000</v>
      </c>
      <c r="Y2769" s="138"/>
      <c r="Z2769" s="138"/>
      <c r="AA2769" s="485">
        <v>5.0000000000000001E-4</v>
      </c>
      <c r="AB2769" s="2231"/>
      <c r="AC2769" s="580"/>
      <c r="AD2769" s="1484"/>
      <c r="AE2769" s="1484"/>
      <c r="AF2769" s="1484"/>
      <c r="AG2769" s="2129"/>
      <c r="AH2769" s="486"/>
      <c r="AI2769" s="2360" t="s">
        <v>7131</v>
      </c>
      <c r="AJ2769" s="2361" t="s">
        <v>7211</v>
      </c>
      <c r="AK2769" s="486"/>
      <c r="AL2769" s="486"/>
      <c r="AM2769" s="486"/>
      <c r="AN2769" s="486"/>
      <c r="AO2769" s="486"/>
      <c r="AP2769" s="486"/>
      <c r="AQ2769" s="2204"/>
      <c r="AR2769" s="486"/>
      <c r="AS2769" s="486"/>
      <c r="AT2769" s="486"/>
      <c r="AU2769" s="486"/>
    </row>
    <row r="2770" spans="1:47" s="584" customFormat="1" ht="16" x14ac:dyDescent="0.2">
      <c r="A2770" s="144"/>
      <c r="B2770" s="1970"/>
      <c r="C2770" s="2361"/>
      <c r="D2770" s="2075" t="s">
        <v>7247</v>
      </c>
      <c r="E2770" s="486" t="s">
        <v>328</v>
      </c>
      <c r="F2770" s="1589" t="s">
        <v>4298</v>
      </c>
      <c r="G2770" s="2363">
        <v>61100822</v>
      </c>
      <c r="H2770" s="579" t="s">
        <v>7209</v>
      </c>
      <c r="I2770" s="654">
        <v>61090259</v>
      </c>
      <c r="J2770" s="654"/>
      <c r="K2770" s="654"/>
      <c r="L2770" s="654"/>
      <c r="M2770" s="654"/>
      <c r="N2770" s="579"/>
      <c r="O2770" s="486">
        <v>2013</v>
      </c>
      <c r="P2770" s="1472">
        <v>44756</v>
      </c>
      <c r="Q2770" s="486" t="s">
        <v>7206</v>
      </c>
      <c r="R2770" s="486" t="s">
        <v>7199</v>
      </c>
      <c r="S2770" s="486"/>
      <c r="U2770" s="138" t="s">
        <v>4921</v>
      </c>
      <c r="V2770" s="138"/>
      <c r="W2770" s="138"/>
      <c r="X2770" s="258">
        <v>2500000</v>
      </c>
      <c r="Y2770" s="138"/>
      <c r="Z2770" s="138"/>
      <c r="AA2770" s="485">
        <v>5.0000000000000001E-4</v>
      </c>
      <c r="AB2770" s="2231"/>
      <c r="AC2770" s="580"/>
      <c r="AD2770" s="1484"/>
      <c r="AE2770" s="1484"/>
      <c r="AF2770" s="1484"/>
      <c r="AG2770" s="2129"/>
      <c r="AH2770" s="486"/>
      <c r="AI2770" s="2360" t="s">
        <v>7131</v>
      </c>
      <c r="AJ2770" s="2361" t="s">
        <v>7212</v>
      </c>
      <c r="AK2770" s="486"/>
      <c r="AL2770" s="486"/>
      <c r="AM2770" s="486"/>
      <c r="AN2770" s="486"/>
      <c r="AO2770" s="486"/>
      <c r="AP2770" s="486"/>
      <c r="AQ2770" s="2204"/>
      <c r="AR2770" s="486"/>
      <c r="AS2770" s="486"/>
      <c r="AT2770" s="486"/>
      <c r="AU2770" s="486"/>
    </row>
    <row r="2771" spans="1:47" s="584" customFormat="1" ht="16" x14ac:dyDescent="0.2">
      <c r="A2771" s="144"/>
      <c r="B2771" s="1970"/>
      <c r="C2771" s="2361"/>
      <c r="D2771" s="2075" t="s">
        <v>0</v>
      </c>
      <c r="E2771" s="486" t="s">
        <v>328</v>
      </c>
      <c r="F2771" s="1589" t="s">
        <v>4298</v>
      </c>
      <c r="G2771" s="579">
        <v>61090260</v>
      </c>
      <c r="H2771" s="579" t="s">
        <v>7210</v>
      </c>
      <c r="I2771" s="976"/>
      <c r="J2771" s="976"/>
      <c r="K2771" s="976"/>
      <c r="L2771" s="976"/>
      <c r="M2771" s="976"/>
      <c r="N2771" s="579"/>
      <c r="O2771" s="486">
        <v>2014</v>
      </c>
      <c r="P2771" s="1472">
        <v>44756</v>
      </c>
      <c r="Q2771" s="486" t="s">
        <v>7207</v>
      </c>
      <c r="R2771" s="486" t="s">
        <v>7199</v>
      </c>
      <c r="S2771" s="486"/>
      <c r="U2771" s="138" t="s">
        <v>4921</v>
      </c>
      <c r="V2771" s="138"/>
      <c r="W2771" s="138"/>
      <c r="X2771" s="258">
        <v>2500000</v>
      </c>
      <c r="Y2771" s="138"/>
      <c r="Z2771" s="138"/>
      <c r="AA2771" s="485">
        <v>5.0000000000000001E-4</v>
      </c>
      <c r="AB2771" s="2231"/>
      <c r="AC2771" s="580"/>
      <c r="AD2771" s="1484"/>
      <c r="AE2771" s="1484"/>
      <c r="AF2771" s="1484"/>
      <c r="AG2771" s="2129"/>
      <c r="AH2771" s="486"/>
      <c r="AI2771" s="2360" t="s">
        <v>7131</v>
      </c>
      <c r="AJ2771" s="2361" t="s">
        <v>7201</v>
      </c>
      <c r="AK2771" s="486"/>
      <c r="AL2771" s="486"/>
      <c r="AM2771" s="486"/>
      <c r="AN2771" s="486"/>
      <c r="AO2771" s="486"/>
      <c r="AP2771" s="486"/>
      <c r="AQ2771" s="2204"/>
      <c r="AR2771" s="486"/>
      <c r="AS2771" s="486"/>
      <c r="AT2771" s="486"/>
      <c r="AU2771" s="486"/>
    </row>
    <row r="2772" spans="1:47" s="209" customFormat="1" ht="16" x14ac:dyDescent="0.2">
      <c r="A2772" s="105"/>
      <c r="B2772" s="1971"/>
      <c r="C2772" s="2343"/>
      <c r="D2772" s="1994" t="s">
        <v>5000</v>
      </c>
      <c r="E2772" s="210" t="s">
        <v>328</v>
      </c>
      <c r="F2772" s="1591" t="s">
        <v>4298</v>
      </c>
      <c r="G2772" s="211">
        <v>61100612</v>
      </c>
      <c r="H2772" s="211" t="s">
        <v>7218</v>
      </c>
      <c r="I2772" s="978"/>
      <c r="J2772" s="978"/>
      <c r="K2772" s="978"/>
      <c r="L2772" s="978"/>
      <c r="M2772" s="978"/>
      <c r="N2772" s="211"/>
      <c r="O2772" s="210">
        <v>2015</v>
      </c>
      <c r="P2772" s="215">
        <v>44756</v>
      </c>
      <c r="Q2772" s="210" t="s">
        <v>7213</v>
      </c>
      <c r="R2772" s="210" t="s">
        <v>7199</v>
      </c>
      <c r="S2772" s="210"/>
      <c r="U2772" s="139" t="s">
        <v>4921</v>
      </c>
      <c r="V2772" s="139"/>
      <c r="W2772" s="139"/>
      <c r="X2772" s="260">
        <v>2500000</v>
      </c>
      <c r="Y2772" s="139"/>
      <c r="Z2772" s="139"/>
      <c r="AA2772" s="298">
        <v>5.0000000000000001E-4</v>
      </c>
      <c r="AB2772" s="2342"/>
      <c r="AC2772" s="573"/>
      <c r="AD2772" s="610"/>
      <c r="AE2772" s="610"/>
      <c r="AF2772" s="610"/>
      <c r="AG2772" s="2127"/>
      <c r="AH2772" s="210"/>
      <c r="AI2772" s="2358" t="s">
        <v>7239</v>
      </c>
      <c r="AJ2772" s="209" t="s">
        <v>7201</v>
      </c>
      <c r="AK2772" s="210"/>
      <c r="AL2772" s="210"/>
      <c r="AM2772" s="210"/>
      <c r="AN2772" s="210"/>
      <c r="AO2772" s="210"/>
      <c r="AP2772" s="210"/>
      <c r="AQ2772" s="2290"/>
      <c r="AR2772" s="210"/>
      <c r="AS2772" s="210"/>
      <c r="AT2772" s="210"/>
      <c r="AU2772" s="210"/>
    </row>
    <row r="2773" spans="1:47" s="209" customFormat="1" ht="16" x14ac:dyDescent="0.2">
      <c r="A2773" s="105"/>
      <c r="B2773" s="1971"/>
      <c r="C2773" s="2343"/>
      <c r="D2773" s="1994" t="s">
        <v>5000</v>
      </c>
      <c r="E2773" s="210" t="s">
        <v>328</v>
      </c>
      <c r="F2773" s="1591" t="s">
        <v>4298</v>
      </c>
      <c r="G2773" s="211">
        <v>61100613</v>
      </c>
      <c r="H2773" s="211" t="s">
        <v>7219</v>
      </c>
      <c r="I2773" s="978"/>
      <c r="J2773" s="978"/>
      <c r="K2773" s="978"/>
      <c r="L2773" s="978"/>
      <c r="M2773" s="978"/>
      <c r="N2773" s="211"/>
      <c r="O2773" s="210">
        <v>2016</v>
      </c>
      <c r="P2773" s="215">
        <v>44756</v>
      </c>
      <c r="Q2773" s="210" t="s">
        <v>7214</v>
      </c>
      <c r="R2773" s="210" t="s">
        <v>7202</v>
      </c>
      <c r="S2773" s="210"/>
      <c r="U2773" s="139" t="s">
        <v>4921</v>
      </c>
      <c r="V2773" s="139"/>
      <c r="W2773" s="139"/>
      <c r="X2773" s="260">
        <v>2500000</v>
      </c>
      <c r="Y2773" s="139"/>
      <c r="Z2773" s="139"/>
      <c r="AA2773" s="298">
        <v>5.0000000000000001E-4</v>
      </c>
      <c r="AB2773" s="2342"/>
      <c r="AC2773" s="573"/>
      <c r="AD2773" s="610"/>
      <c r="AE2773" s="610"/>
      <c r="AF2773" s="610"/>
      <c r="AG2773" s="2127"/>
      <c r="AH2773" s="210"/>
      <c r="AI2773" s="2358" t="s">
        <v>7239</v>
      </c>
      <c r="AJ2773" s="209" t="s">
        <v>7204</v>
      </c>
      <c r="AK2773" s="210"/>
      <c r="AL2773" s="210"/>
      <c r="AM2773" s="210"/>
      <c r="AN2773" s="210"/>
      <c r="AO2773" s="210"/>
      <c r="AP2773" s="210"/>
      <c r="AQ2773" s="2290"/>
      <c r="AR2773" s="210"/>
      <c r="AS2773" s="210"/>
      <c r="AT2773" s="210"/>
      <c r="AU2773" s="210"/>
    </row>
    <row r="2774" spans="1:47" s="209" customFormat="1" ht="16" x14ac:dyDescent="0.2">
      <c r="A2774" s="105"/>
      <c r="B2774" s="1971"/>
      <c r="C2774" s="2343"/>
      <c r="D2774" s="1994" t="s">
        <v>7246</v>
      </c>
      <c r="E2774" s="210" t="s">
        <v>328</v>
      </c>
      <c r="F2774" s="1591" t="s">
        <v>4298</v>
      </c>
      <c r="G2774" s="211">
        <v>61100614</v>
      </c>
      <c r="H2774" s="211" t="s">
        <v>7220</v>
      </c>
      <c r="I2774" s="978"/>
      <c r="J2774" s="978"/>
      <c r="K2774" s="978"/>
      <c r="L2774" s="978"/>
      <c r="M2774" s="978"/>
      <c r="N2774" s="211"/>
      <c r="O2774" s="210">
        <v>2017</v>
      </c>
      <c r="P2774" s="215">
        <v>44756</v>
      </c>
      <c r="Q2774" s="210" t="s">
        <v>7215</v>
      </c>
      <c r="R2774" s="210" t="s">
        <v>7205</v>
      </c>
      <c r="S2774" s="210"/>
      <c r="U2774" s="139" t="s">
        <v>4921</v>
      </c>
      <c r="V2774" s="139"/>
      <c r="W2774" s="139"/>
      <c r="X2774" s="260">
        <v>2500000</v>
      </c>
      <c r="Y2774" s="139"/>
      <c r="Z2774" s="139"/>
      <c r="AA2774" s="298">
        <v>5.0000000000000001E-4</v>
      </c>
      <c r="AB2774" s="2342"/>
      <c r="AC2774" s="573"/>
      <c r="AD2774" s="610"/>
      <c r="AE2774" s="610"/>
      <c r="AF2774" s="610"/>
      <c r="AG2774" s="2127"/>
      <c r="AH2774" s="210"/>
      <c r="AI2774" s="2358" t="s">
        <v>7239</v>
      </c>
      <c r="AJ2774" s="209" t="s">
        <v>7211</v>
      </c>
      <c r="AK2774" s="210"/>
      <c r="AL2774" s="210"/>
      <c r="AM2774" s="210"/>
      <c r="AN2774" s="210"/>
      <c r="AO2774" s="210"/>
      <c r="AP2774" s="210"/>
      <c r="AQ2774" s="2290"/>
      <c r="AR2774" s="210"/>
      <c r="AS2774" s="210"/>
      <c r="AT2774" s="210"/>
      <c r="AU2774" s="210"/>
    </row>
    <row r="2775" spans="1:47" s="209" customFormat="1" ht="16" x14ac:dyDescent="0.2">
      <c r="A2775" s="105"/>
      <c r="B2775" s="1971"/>
      <c r="C2775" s="2343"/>
      <c r="D2775" s="1994" t="s">
        <v>5000</v>
      </c>
      <c r="E2775" s="210" t="s">
        <v>328</v>
      </c>
      <c r="F2775" s="1591" t="s">
        <v>4298</v>
      </c>
      <c r="G2775" s="211">
        <v>61100615</v>
      </c>
      <c r="H2775" s="211" t="s">
        <v>7221</v>
      </c>
      <c r="I2775" s="978"/>
      <c r="J2775" s="978"/>
      <c r="K2775" s="978"/>
      <c r="L2775" s="978"/>
      <c r="M2775" s="978"/>
      <c r="N2775" s="211"/>
      <c r="O2775" s="210">
        <v>2018</v>
      </c>
      <c r="P2775" s="215">
        <v>44756</v>
      </c>
      <c r="Q2775" s="210" t="s">
        <v>7216</v>
      </c>
      <c r="R2775" s="210" t="s">
        <v>7206</v>
      </c>
      <c r="S2775" s="210"/>
      <c r="U2775" s="139" t="s">
        <v>4921</v>
      </c>
      <c r="V2775" s="139"/>
      <c r="W2775" s="139"/>
      <c r="X2775" s="260">
        <v>2500000</v>
      </c>
      <c r="Y2775" s="139"/>
      <c r="Z2775" s="139"/>
      <c r="AA2775" s="298">
        <v>5.0000000000000001E-4</v>
      </c>
      <c r="AB2775" s="2342"/>
      <c r="AC2775" s="573"/>
      <c r="AD2775" s="610"/>
      <c r="AE2775" s="610"/>
      <c r="AF2775" s="610"/>
      <c r="AG2775" s="2127"/>
      <c r="AH2775" s="210"/>
      <c r="AI2775" s="2358" t="s">
        <v>7239</v>
      </c>
      <c r="AJ2775" s="209" t="s">
        <v>7212</v>
      </c>
      <c r="AK2775" s="210"/>
      <c r="AL2775" s="210"/>
      <c r="AM2775" s="210"/>
      <c r="AN2775" s="210"/>
      <c r="AO2775" s="210"/>
      <c r="AP2775" s="210"/>
      <c r="AQ2775" s="2290"/>
      <c r="AR2775" s="210"/>
      <c r="AS2775" s="210"/>
      <c r="AT2775" s="210"/>
      <c r="AU2775" s="210"/>
    </row>
    <row r="2776" spans="1:47" s="209" customFormat="1" ht="16" x14ac:dyDescent="0.2">
      <c r="A2776" s="105"/>
      <c r="B2776" s="1971"/>
      <c r="C2776" s="2343"/>
      <c r="D2776" s="1994" t="s">
        <v>7247</v>
      </c>
      <c r="E2776" s="210" t="s">
        <v>328</v>
      </c>
      <c r="F2776" s="1591" t="s">
        <v>4298</v>
      </c>
      <c r="G2776" s="211">
        <v>61100872</v>
      </c>
      <c r="H2776" s="211" t="s">
        <v>7222</v>
      </c>
      <c r="I2776" s="978"/>
      <c r="J2776" s="978"/>
      <c r="K2776" s="978"/>
      <c r="L2776" s="978"/>
      <c r="M2776" s="978"/>
      <c r="N2776" s="211"/>
      <c r="O2776" s="210">
        <v>2019</v>
      </c>
      <c r="P2776" s="215">
        <v>44756</v>
      </c>
      <c r="Q2776" s="210" t="s">
        <v>7217</v>
      </c>
      <c r="R2776" s="210" t="s">
        <v>7207</v>
      </c>
      <c r="S2776" s="210"/>
      <c r="U2776" s="139" t="s">
        <v>4921</v>
      </c>
      <c r="V2776" s="139"/>
      <c r="W2776" s="139"/>
      <c r="X2776" s="260">
        <v>2500000</v>
      </c>
      <c r="Y2776" s="139"/>
      <c r="Z2776" s="139"/>
      <c r="AA2776" s="298">
        <v>5.0000000000000001E-4</v>
      </c>
      <c r="AB2776" s="2342"/>
      <c r="AC2776" s="573"/>
      <c r="AD2776" s="610"/>
      <c r="AE2776" s="610"/>
      <c r="AF2776" s="610"/>
      <c r="AG2776" s="2127"/>
      <c r="AH2776" s="210"/>
      <c r="AI2776" s="2358" t="s">
        <v>7239</v>
      </c>
      <c r="AJ2776" s="209" t="s">
        <v>7201</v>
      </c>
      <c r="AK2776" s="210"/>
      <c r="AL2776" s="210"/>
      <c r="AM2776" s="210"/>
      <c r="AN2776" s="210"/>
      <c r="AO2776" s="210"/>
      <c r="AP2776" s="210"/>
      <c r="AQ2776" s="2290"/>
      <c r="AR2776" s="210"/>
      <c r="AS2776" s="210"/>
      <c r="AT2776" s="210"/>
      <c r="AU2776" s="210"/>
    </row>
    <row r="2778" spans="1:47" s="1006" customFormat="1" ht="16" x14ac:dyDescent="0.2">
      <c r="A2778" s="129"/>
      <c r="B2778" s="2134"/>
      <c r="C2778" s="125"/>
      <c r="D2778" s="2350" t="s">
        <v>6828</v>
      </c>
      <c r="E2778" s="383" t="s">
        <v>328</v>
      </c>
      <c r="F2778" s="1648" t="s">
        <v>4533</v>
      </c>
      <c r="G2778" s="1000">
        <v>61101849</v>
      </c>
      <c r="H2778" s="1000" t="s">
        <v>7224</v>
      </c>
      <c r="I2778" s="2499"/>
      <c r="J2778" s="2499"/>
      <c r="K2778" s="2499"/>
      <c r="L2778" s="2499"/>
      <c r="M2778" s="2499"/>
      <c r="N2778" s="1000"/>
      <c r="O2778" s="383">
        <v>2020</v>
      </c>
      <c r="P2778" s="1907">
        <v>44757</v>
      </c>
      <c r="Q2778" s="383" t="s">
        <v>7223</v>
      </c>
      <c r="R2778" s="383" t="s">
        <v>7184</v>
      </c>
      <c r="S2778" s="383"/>
      <c r="U2778" s="222" t="s">
        <v>4921</v>
      </c>
      <c r="V2778" s="222"/>
      <c r="W2778" s="222"/>
      <c r="X2778" s="263">
        <v>20000</v>
      </c>
      <c r="Y2778" s="222"/>
      <c r="Z2778" s="222"/>
      <c r="AA2778" s="492">
        <v>0.3</v>
      </c>
      <c r="AB2778" s="2351"/>
      <c r="AC2778" s="1002"/>
      <c r="AD2778" s="1486"/>
      <c r="AE2778" s="1486"/>
      <c r="AF2778" s="1486"/>
      <c r="AG2778" s="2135"/>
      <c r="AH2778" s="383"/>
      <c r="AI2778" s="2354" t="s">
        <v>7131</v>
      </c>
      <c r="AJ2778" s="2355" t="s">
        <v>7201</v>
      </c>
      <c r="AK2778" s="383"/>
      <c r="AL2778" s="383"/>
      <c r="AM2778" s="383"/>
      <c r="AN2778" s="383"/>
      <c r="AO2778" s="383"/>
      <c r="AP2778" s="383"/>
      <c r="AQ2778" s="2353"/>
      <c r="AR2778" s="383"/>
      <c r="AS2778" s="383"/>
      <c r="AT2778" s="383"/>
      <c r="AU2778" s="383"/>
    </row>
    <row r="2779" spans="1:47" s="1006" customFormat="1" ht="16" x14ac:dyDescent="0.2">
      <c r="A2779" s="129"/>
      <c r="B2779" s="2134"/>
      <c r="C2779" s="125"/>
      <c r="D2779" s="2350"/>
      <c r="E2779" s="383" t="s">
        <v>328</v>
      </c>
      <c r="F2779" s="1648" t="s">
        <v>4533</v>
      </c>
      <c r="G2779" s="1000"/>
      <c r="H2779" s="1000" t="s">
        <v>7226</v>
      </c>
      <c r="I2779" s="2499"/>
      <c r="J2779" s="2499"/>
      <c r="K2779" s="2499"/>
      <c r="L2779" s="2499"/>
      <c r="M2779" s="2499"/>
      <c r="N2779" s="1000"/>
      <c r="O2779" s="383">
        <v>2021</v>
      </c>
      <c r="P2779" s="1907">
        <v>44757</v>
      </c>
      <c r="Q2779" s="383" t="s">
        <v>7225</v>
      </c>
      <c r="R2779" s="383" t="s">
        <v>7223</v>
      </c>
      <c r="S2779" s="383"/>
      <c r="U2779" s="222" t="s">
        <v>4921</v>
      </c>
      <c r="V2779" s="222"/>
      <c r="W2779" s="222"/>
      <c r="X2779" s="263">
        <v>20000</v>
      </c>
      <c r="Y2779" s="222"/>
      <c r="Z2779" s="222"/>
      <c r="AA2779" s="492">
        <v>0.3</v>
      </c>
      <c r="AB2779" s="2351"/>
      <c r="AC2779" s="1002"/>
      <c r="AD2779" s="1486"/>
      <c r="AE2779" s="1486"/>
      <c r="AF2779" s="1486"/>
      <c r="AG2779" s="2135"/>
      <c r="AH2779" s="383"/>
      <c r="AI2779" s="2354" t="s">
        <v>7131</v>
      </c>
      <c r="AJ2779" s="2355" t="s">
        <v>7204</v>
      </c>
      <c r="AK2779" s="383"/>
      <c r="AL2779" s="383"/>
      <c r="AM2779" s="383"/>
      <c r="AN2779" s="383"/>
      <c r="AO2779" s="383"/>
      <c r="AP2779" s="383"/>
      <c r="AQ2779" s="2353"/>
      <c r="AR2779" s="383"/>
      <c r="AS2779" s="383"/>
      <c r="AT2779" s="383"/>
      <c r="AU2779" s="383"/>
    </row>
    <row r="2780" spans="1:47" s="1006" customFormat="1" ht="16" x14ac:dyDescent="0.2">
      <c r="A2780" s="129"/>
      <c r="B2780" s="2134"/>
      <c r="C2780" s="125"/>
      <c r="D2780" s="2350" t="s">
        <v>7267</v>
      </c>
      <c r="E2780" s="383" t="s">
        <v>328</v>
      </c>
      <c r="F2780" s="1648" t="s">
        <v>4533</v>
      </c>
      <c r="G2780" s="1000">
        <v>61100648</v>
      </c>
      <c r="H2780" s="1000" t="s">
        <v>7227</v>
      </c>
      <c r="I2780" s="2499"/>
      <c r="J2780" s="2499"/>
      <c r="K2780" s="2499"/>
      <c r="L2780" s="2499"/>
      <c r="M2780" s="2499"/>
      <c r="N2780" s="1000"/>
      <c r="O2780" s="383">
        <v>2022</v>
      </c>
      <c r="P2780" s="1907">
        <v>44757</v>
      </c>
      <c r="Q2780" s="383" t="s">
        <v>7230</v>
      </c>
      <c r="R2780" s="383" t="s">
        <v>7223</v>
      </c>
      <c r="S2780" s="383"/>
      <c r="U2780" s="222" t="s">
        <v>4921</v>
      </c>
      <c r="V2780" s="222"/>
      <c r="W2780" s="222"/>
      <c r="X2780" s="263">
        <v>20000</v>
      </c>
      <c r="Y2780" s="222"/>
      <c r="Z2780" s="222"/>
      <c r="AA2780" s="492">
        <v>0.3</v>
      </c>
      <c r="AB2780" s="2351"/>
      <c r="AC2780" s="1002"/>
      <c r="AD2780" s="1486"/>
      <c r="AE2780" s="1486"/>
      <c r="AF2780" s="1486"/>
      <c r="AG2780" s="2135"/>
      <c r="AH2780" s="383"/>
      <c r="AI2780" s="2354" t="s">
        <v>7131</v>
      </c>
      <c r="AJ2780" s="2355" t="s">
        <v>7211</v>
      </c>
      <c r="AK2780" s="383"/>
      <c r="AL2780" s="383"/>
      <c r="AM2780" s="383"/>
      <c r="AN2780" s="383"/>
      <c r="AO2780" s="383"/>
      <c r="AP2780" s="383"/>
      <c r="AQ2780" s="2353"/>
      <c r="AR2780" s="383"/>
      <c r="AS2780" s="383"/>
      <c r="AT2780" s="383"/>
      <c r="AU2780" s="383"/>
    </row>
    <row r="2781" spans="1:47" s="1006" customFormat="1" ht="16" x14ac:dyDescent="0.2">
      <c r="A2781" s="129"/>
      <c r="B2781" s="2134"/>
      <c r="C2781" s="125"/>
      <c r="D2781" s="2350"/>
      <c r="E2781" s="383" t="s">
        <v>328</v>
      </c>
      <c r="F2781" s="1648" t="s">
        <v>4533</v>
      </c>
      <c r="G2781" s="1000"/>
      <c r="H2781" s="1000" t="s">
        <v>7228</v>
      </c>
      <c r="I2781" s="2499"/>
      <c r="J2781" s="2499"/>
      <c r="K2781" s="2499"/>
      <c r="L2781" s="2499"/>
      <c r="M2781" s="2499"/>
      <c r="N2781" s="1000"/>
      <c r="O2781" s="383">
        <v>2023</v>
      </c>
      <c r="P2781" s="1907">
        <v>44757</v>
      </c>
      <c r="Q2781" s="383" t="s">
        <v>7231</v>
      </c>
      <c r="R2781" s="383" t="s">
        <v>7223</v>
      </c>
      <c r="S2781" s="383"/>
      <c r="U2781" s="222" t="s">
        <v>4921</v>
      </c>
      <c r="V2781" s="222"/>
      <c r="W2781" s="222"/>
      <c r="X2781" s="263">
        <v>20000</v>
      </c>
      <c r="Y2781" s="222"/>
      <c r="Z2781" s="222"/>
      <c r="AA2781" s="492">
        <v>0.3</v>
      </c>
      <c r="AB2781" s="2351"/>
      <c r="AC2781" s="1002"/>
      <c r="AD2781" s="1486"/>
      <c r="AE2781" s="1486"/>
      <c r="AF2781" s="1486"/>
      <c r="AG2781" s="2135"/>
      <c r="AH2781" s="383"/>
      <c r="AI2781" s="2354" t="s">
        <v>7131</v>
      </c>
      <c r="AJ2781" s="2355" t="s">
        <v>7212</v>
      </c>
      <c r="AK2781" s="383"/>
      <c r="AL2781" s="383"/>
      <c r="AM2781" s="383"/>
      <c r="AN2781" s="383"/>
      <c r="AO2781" s="383"/>
      <c r="AP2781" s="383"/>
      <c r="AQ2781" s="2353"/>
      <c r="AR2781" s="383"/>
      <c r="AS2781" s="383"/>
      <c r="AT2781" s="383"/>
      <c r="AU2781" s="383"/>
    </row>
    <row r="2782" spans="1:47" s="1006" customFormat="1" ht="16" x14ac:dyDescent="0.2">
      <c r="A2782" s="129"/>
      <c r="B2782" s="2134"/>
      <c r="C2782" s="125"/>
      <c r="D2782" s="2350"/>
      <c r="E2782" s="383" t="s">
        <v>328</v>
      </c>
      <c r="F2782" s="1648" t="s">
        <v>4533</v>
      </c>
      <c r="G2782" s="1000"/>
      <c r="H2782" s="1000" t="s">
        <v>7229</v>
      </c>
      <c r="I2782" s="2499"/>
      <c r="J2782" s="2499"/>
      <c r="K2782" s="2499"/>
      <c r="L2782" s="2499"/>
      <c r="M2782" s="2499"/>
      <c r="N2782" s="1000"/>
      <c r="O2782" s="383">
        <v>2024</v>
      </c>
      <c r="P2782" s="1907">
        <v>44757</v>
      </c>
      <c r="Q2782" s="383" t="s">
        <v>7232</v>
      </c>
      <c r="R2782" s="383" t="s">
        <v>7223</v>
      </c>
      <c r="S2782" s="383"/>
      <c r="U2782" s="222" t="s">
        <v>4921</v>
      </c>
      <c r="V2782" s="222"/>
      <c r="W2782" s="222"/>
      <c r="X2782" s="263">
        <v>20000</v>
      </c>
      <c r="Y2782" s="222"/>
      <c r="Z2782" s="222"/>
      <c r="AA2782" s="492">
        <v>0.3</v>
      </c>
      <c r="AB2782" s="2351"/>
      <c r="AC2782" s="1002"/>
      <c r="AD2782" s="1486"/>
      <c r="AE2782" s="1486"/>
      <c r="AF2782" s="1486"/>
      <c r="AG2782" s="2135"/>
      <c r="AH2782" s="383"/>
      <c r="AI2782" s="2354" t="s">
        <v>7131</v>
      </c>
      <c r="AJ2782" s="2355" t="s">
        <v>7233</v>
      </c>
      <c r="AK2782" s="383"/>
      <c r="AL2782" s="383"/>
      <c r="AM2782" s="383"/>
      <c r="AN2782" s="383"/>
      <c r="AO2782" s="383"/>
      <c r="AP2782" s="383"/>
      <c r="AQ2782" s="2353"/>
      <c r="AR2782" s="383"/>
      <c r="AS2782" s="383"/>
      <c r="AT2782" s="383"/>
      <c r="AU2782" s="383"/>
    </row>
    <row r="2783" spans="1:47" s="584" customFormat="1" ht="16" x14ac:dyDescent="0.2">
      <c r="A2783" s="144"/>
      <c r="B2783" s="1970"/>
      <c r="C2783" s="142"/>
      <c r="D2783" s="2275"/>
      <c r="E2783" s="486" t="s">
        <v>328</v>
      </c>
      <c r="F2783" s="1649" t="s">
        <v>4533</v>
      </c>
      <c r="G2783" s="579"/>
      <c r="H2783" s="579" t="s">
        <v>7240</v>
      </c>
      <c r="I2783" s="2500"/>
      <c r="J2783" s="2500"/>
      <c r="K2783" s="2500"/>
      <c r="L2783" s="2500"/>
      <c r="M2783" s="2500"/>
      <c r="N2783" s="579"/>
      <c r="O2783" s="486">
        <v>2025</v>
      </c>
      <c r="P2783" s="1472">
        <v>44757</v>
      </c>
      <c r="Q2783" s="486" t="s">
        <v>7234</v>
      </c>
      <c r="R2783" s="486" t="s">
        <v>7223</v>
      </c>
      <c r="S2783" s="486"/>
      <c r="U2783" s="138" t="s">
        <v>4921</v>
      </c>
      <c r="V2783" s="138"/>
      <c r="W2783" s="138"/>
      <c r="X2783" s="258">
        <v>20000</v>
      </c>
      <c r="Y2783" s="138"/>
      <c r="Z2783" s="138"/>
      <c r="AA2783" s="485">
        <v>0.3</v>
      </c>
      <c r="AB2783" s="2231"/>
      <c r="AC2783" s="580"/>
      <c r="AD2783" s="1484"/>
      <c r="AE2783" s="1484"/>
      <c r="AF2783" s="1484"/>
      <c r="AG2783" s="2129"/>
      <c r="AH2783" s="486"/>
      <c r="AI2783" s="2362" t="s">
        <v>7239</v>
      </c>
      <c r="AJ2783" s="584" t="s">
        <v>7201</v>
      </c>
      <c r="AK2783" s="486"/>
      <c r="AL2783" s="486"/>
      <c r="AM2783" s="486"/>
      <c r="AN2783" s="486"/>
      <c r="AO2783" s="486"/>
      <c r="AP2783" s="486"/>
      <c r="AQ2783" s="2204"/>
      <c r="AR2783" s="486"/>
      <c r="AS2783" s="486"/>
      <c r="AT2783" s="486"/>
      <c r="AU2783" s="486"/>
    </row>
    <row r="2784" spans="1:47" s="584" customFormat="1" ht="16" x14ac:dyDescent="0.2">
      <c r="A2784" s="144"/>
      <c r="B2784" s="1970"/>
      <c r="C2784" s="142"/>
      <c r="D2784" s="2275"/>
      <c r="E2784" s="486" t="s">
        <v>328</v>
      </c>
      <c r="F2784" s="1649" t="s">
        <v>4533</v>
      </c>
      <c r="G2784" s="579"/>
      <c r="H2784" s="579" t="s">
        <v>7241</v>
      </c>
      <c r="I2784" s="2500"/>
      <c r="J2784" s="2500"/>
      <c r="K2784" s="2500"/>
      <c r="L2784" s="2500"/>
      <c r="M2784" s="2500"/>
      <c r="N2784" s="579"/>
      <c r="O2784" s="486">
        <v>2026</v>
      </c>
      <c r="P2784" s="1472">
        <v>44757</v>
      </c>
      <c r="Q2784" s="486" t="s">
        <v>7235</v>
      </c>
      <c r="R2784" s="486" t="s">
        <v>7225</v>
      </c>
      <c r="S2784" s="486"/>
      <c r="U2784" s="138" t="s">
        <v>4921</v>
      </c>
      <c r="V2784" s="138"/>
      <c r="W2784" s="138"/>
      <c r="X2784" s="258">
        <v>20000</v>
      </c>
      <c r="Y2784" s="138"/>
      <c r="Z2784" s="138"/>
      <c r="AA2784" s="485">
        <v>0.3</v>
      </c>
      <c r="AB2784" s="2231"/>
      <c r="AC2784" s="580"/>
      <c r="AD2784" s="1484"/>
      <c r="AE2784" s="1484"/>
      <c r="AF2784" s="1484"/>
      <c r="AG2784" s="2129"/>
      <c r="AH2784" s="486"/>
      <c r="AI2784" s="2362" t="s">
        <v>7239</v>
      </c>
      <c r="AJ2784" s="584" t="s">
        <v>7204</v>
      </c>
      <c r="AK2784" s="486"/>
      <c r="AL2784" s="486"/>
      <c r="AM2784" s="486"/>
      <c r="AN2784" s="486"/>
      <c r="AO2784" s="486"/>
      <c r="AP2784" s="486"/>
      <c r="AQ2784" s="2204"/>
      <c r="AR2784" s="486"/>
      <c r="AS2784" s="486"/>
      <c r="AT2784" s="486"/>
      <c r="AU2784" s="486"/>
    </row>
    <row r="2785" spans="1:47" s="584" customFormat="1" ht="16" x14ac:dyDescent="0.2">
      <c r="A2785" s="144"/>
      <c r="B2785" s="1970"/>
      <c r="C2785" s="142"/>
      <c r="D2785" s="2275" t="s">
        <v>7266</v>
      </c>
      <c r="E2785" s="486" t="s">
        <v>328</v>
      </c>
      <c r="F2785" s="1649" t="s">
        <v>4533</v>
      </c>
      <c r="G2785" s="579">
        <v>61100649</v>
      </c>
      <c r="H2785" s="579" t="s">
        <v>7242</v>
      </c>
      <c r="I2785" s="2500"/>
      <c r="J2785" s="2500"/>
      <c r="K2785" s="2500"/>
      <c r="L2785" s="2500"/>
      <c r="M2785" s="2500"/>
      <c r="N2785" s="579"/>
      <c r="O2785" s="486">
        <v>2027</v>
      </c>
      <c r="P2785" s="1472">
        <v>44757</v>
      </c>
      <c r="Q2785" s="486" t="s">
        <v>7236</v>
      </c>
      <c r="R2785" s="486" t="s">
        <v>7230</v>
      </c>
      <c r="S2785" s="486"/>
      <c r="U2785" s="138" t="s">
        <v>4921</v>
      </c>
      <c r="V2785" s="138"/>
      <c r="W2785" s="138"/>
      <c r="X2785" s="258">
        <v>20000</v>
      </c>
      <c r="Y2785" s="138"/>
      <c r="Z2785" s="138"/>
      <c r="AA2785" s="485">
        <v>0.3</v>
      </c>
      <c r="AB2785" s="2231"/>
      <c r="AC2785" s="580"/>
      <c r="AD2785" s="1484"/>
      <c r="AE2785" s="1484"/>
      <c r="AF2785" s="1484"/>
      <c r="AG2785" s="2129"/>
      <c r="AH2785" s="486"/>
      <c r="AI2785" s="2362" t="s">
        <v>7239</v>
      </c>
      <c r="AJ2785" s="584" t="s">
        <v>7211</v>
      </c>
      <c r="AK2785" s="486"/>
      <c r="AL2785" s="486"/>
      <c r="AM2785" s="486"/>
      <c r="AN2785" s="486"/>
      <c r="AO2785" s="486"/>
      <c r="AP2785" s="486"/>
      <c r="AQ2785" s="2204"/>
      <c r="AR2785" s="486"/>
      <c r="AS2785" s="486"/>
      <c r="AT2785" s="486"/>
      <c r="AU2785" s="486"/>
    </row>
    <row r="2786" spans="1:47" s="584" customFormat="1" ht="16" x14ac:dyDescent="0.2">
      <c r="A2786" s="144"/>
      <c r="B2786" s="1970"/>
      <c r="C2786" s="142"/>
      <c r="D2786" s="2275"/>
      <c r="E2786" s="486" t="s">
        <v>328</v>
      </c>
      <c r="F2786" s="1649" t="s">
        <v>4533</v>
      </c>
      <c r="G2786" s="579"/>
      <c r="H2786" s="579" t="s">
        <v>7243</v>
      </c>
      <c r="I2786" s="2500"/>
      <c r="J2786" s="2500"/>
      <c r="K2786" s="2500"/>
      <c r="L2786" s="2500"/>
      <c r="M2786" s="2500"/>
      <c r="N2786" s="579"/>
      <c r="O2786" s="486">
        <v>2028</v>
      </c>
      <c r="P2786" s="1472">
        <v>44757</v>
      </c>
      <c r="Q2786" s="486" t="s">
        <v>7237</v>
      </c>
      <c r="R2786" s="486" t="s">
        <v>7231</v>
      </c>
      <c r="S2786" s="486"/>
      <c r="U2786" s="138" t="s">
        <v>4921</v>
      </c>
      <c r="V2786" s="138"/>
      <c r="W2786" s="138"/>
      <c r="X2786" s="258">
        <v>20000</v>
      </c>
      <c r="Y2786" s="138"/>
      <c r="Z2786" s="138"/>
      <c r="AA2786" s="485">
        <v>0.3</v>
      </c>
      <c r="AB2786" s="2231"/>
      <c r="AC2786" s="580"/>
      <c r="AD2786" s="1484"/>
      <c r="AE2786" s="1484"/>
      <c r="AF2786" s="1484"/>
      <c r="AG2786" s="2129"/>
      <c r="AH2786" s="486"/>
      <c r="AI2786" s="2362" t="s">
        <v>7239</v>
      </c>
      <c r="AJ2786" s="584" t="s">
        <v>7212</v>
      </c>
      <c r="AK2786" s="486"/>
      <c r="AL2786" s="486"/>
      <c r="AM2786" s="486"/>
      <c r="AN2786" s="486"/>
      <c r="AO2786" s="486"/>
      <c r="AP2786" s="486"/>
      <c r="AQ2786" s="2204"/>
      <c r="AR2786" s="486"/>
      <c r="AS2786" s="486"/>
      <c r="AT2786" s="486"/>
      <c r="AU2786" s="486"/>
    </row>
    <row r="2787" spans="1:47" s="584" customFormat="1" ht="16" x14ac:dyDescent="0.2">
      <c r="A2787" s="144"/>
      <c r="B2787" s="1970"/>
      <c r="C2787" s="142"/>
      <c r="D2787" s="2275"/>
      <c r="E2787" s="486" t="s">
        <v>328</v>
      </c>
      <c r="F2787" s="1649" t="s">
        <v>4533</v>
      </c>
      <c r="G2787" s="579"/>
      <c r="H2787" s="579" t="s">
        <v>7244</v>
      </c>
      <c r="I2787" s="2500"/>
      <c r="J2787" s="2500"/>
      <c r="K2787" s="2500"/>
      <c r="L2787" s="2500"/>
      <c r="M2787" s="2500"/>
      <c r="N2787" s="579"/>
      <c r="O2787" s="486">
        <v>2029</v>
      </c>
      <c r="P2787" s="1472">
        <v>44757</v>
      </c>
      <c r="Q2787" s="486" t="s">
        <v>7238</v>
      </c>
      <c r="R2787" s="486" t="s">
        <v>7232</v>
      </c>
      <c r="S2787" s="486"/>
      <c r="U2787" s="138" t="s">
        <v>4921</v>
      </c>
      <c r="V2787" s="138"/>
      <c r="W2787" s="138"/>
      <c r="X2787" s="258">
        <v>20000</v>
      </c>
      <c r="Y2787" s="138"/>
      <c r="Z2787" s="138"/>
      <c r="AA2787" s="485">
        <v>0.3</v>
      </c>
      <c r="AB2787" s="2231"/>
      <c r="AC2787" s="580"/>
      <c r="AD2787" s="1484"/>
      <c r="AE2787" s="1484"/>
      <c r="AF2787" s="1484"/>
      <c r="AG2787" s="2129"/>
      <c r="AH2787" s="486"/>
      <c r="AI2787" s="2362" t="s">
        <v>7239</v>
      </c>
      <c r="AJ2787" s="584" t="s">
        <v>7233</v>
      </c>
      <c r="AK2787" s="486"/>
      <c r="AL2787" s="486"/>
      <c r="AM2787" s="486"/>
      <c r="AN2787" s="486"/>
      <c r="AO2787" s="486"/>
      <c r="AP2787" s="486"/>
      <c r="AQ2787" s="2204"/>
      <c r="AR2787" s="486"/>
      <c r="AS2787" s="486"/>
      <c r="AT2787" s="486"/>
      <c r="AU2787" s="486"/>
    </row>
    <row r="2789" spans="1:47" s="209" customFormat="1" ht="16" x14ac:dyDescent="0.2">
      <c r="A2789" s="105"/>
      <c r="B2789" s="1971"/>
      <c r="C2789" s="2343"/>
      <c r="D2789" s="1994">
        <v>80</v>
      </c>
      <c r="E2789" s="210" t="s">
        <v>328</v>
      </c>
      <c r="F2789" s="1591" t="s">
        <v>4298</v>
      </c>
      <c r="G2789" s="1066">
        <v>61106269</v>
      </c>
      <c r="H2789" s="211" t="s">
        <v>7250</v>
      </c>
      <c r="I2789" s="2501" t="s">
        <v>7248</v>
      </c>
      <c r="J2789" s="325"/>
      <c r="K2789" s="325"/>
      <c r="L2789" s="325"/>
      <c r="M2789" s="325"/>
      <c r="N2789" s="211"/>
      <c r="O2789" s="210">
        <v>2030</v>
      </c>
      <c r="P2789" s="215">
        <v>44757</v>
      </c>
      <c r="Q2789" s="210" t="s">
        <v>7249</v>
      </c>
      <c r="R2789" s="210" t="s">
        <v>7205</v>
      </c>
      <c r="S2789" s="210"/>
      <c r="U2789" s="139" t="s">
        <v>4921</v>
      </c>
      <c r="V2789" s="139"/>
      <c r="W2789" s="139"/>
      <c r="X2789" s="260">
        <v>2500000</v>
      </c>
      <c r="Y2789" s="139"/>
      <c r="Z2789" s="139"/>
      <c r="AA2789" s="298">
        <v>5.0000000000000001E-4</v>
      </c>
      <c r="AB2789" s="2342"/>
      <c r="AC2789" s="573"/>
      <c r="AD2789" s="610"/>
      <c r="AE2789" s="610"/>
      <c r="AF2789" s="610"/>
      <c r="AG2789" s="2127"/>
      <c r="AH2789" s="210"/>
      <c r="AI2789" s="2358" t="s">
        <v>7248</v>
      </c>
      <c r="AJ2789" s="209" t="s">
        <v>7211</v>
      </c>
      <c r="AK2789" s="210"/>
      <c r="AL2789" s="210"/>
      <c r="AM2789" s="210"/>
      <c r="AN2789" s="210"/>
      <c r="AO2789" s="210"/>
      <c r="AP2789" s="210"/>
      <c r="AQ2789" s="2290"/>
      <c r="AR2789" s="210"/>
      <c r="AS2789" s="210"/>
      <c r="AT2789" s="210"/>
      <c r="AU2789" s="210"/>
    </row>
    <row r="2790" spans="1:47" s="209" customFormat="1" ht="16" x14ac:dyDescent="0.2">
      <c r="A2790" s="105"/>
      <c r="B2790" s="1971"/>
      <c r="C2790" s="2343"/>
      <c r="D2790" s="1994">
        <v>80</v>
      </c>
      <c r="E2790" s="210" t="s">
        <v>328</v>
      </c>
      <c r="F2790" s="1591" t="s">
        <v>4298</v>
      </c>
      <c r="G2790" s="1066">
        <v>61106270</v>
      </c>
      <c r="H2790" s="211" t="s">
        <v>7257</v>
      </c>
      <c r="I2790" s="2501" t="s">
        <v>7251</v>
      </c>
      <c r="J2790" s="325"/>
      <c r="K2790" s="325"/>
      <c r="L2790" s="325"/>
      <c r="M2790" s="325"/>
      <c r="N2790" s="211"/>
      <c r="O2790" s="210">
        <v>2031</v>
      </c>
      <c r="P2790" s="215">
        <v>44757</v>
      </c>
      <c r="Q2790" s="210" t="s">
        <v>7254</v>
      </c>
      <c r="R2790" s="210" t="s">
        <v>7205</v>
      </c>
      <c r="S2790" s="210"/>
      <c r="U2790" s="139" t="s">
        <v>4921</v>
      </c>
      <c r="V2790" s="139"/>
      <c r="W2790" s="139"/>
      <c r="X2790" s="260">
        <v>2500000</v>
      </c>
      <c r="Y2790" s="139"/>
      <c r="Z2790" s="139"/>
      <c r="AA2790" s="298">
        <v>5.0000000000000001E-4</v>
      </c>
      <c r="AB2790" s="2342"/>
      <c r="AC2790" s="573"/>
      <c r="AD2790" s="610"/>
      <c r="AE2790" s="610"/>
      <c r="AF2790" s="610"/>
      <c r="AG2790" s="2127"/>
      <c r="AH2790" s="210"/>
      <c r="AI2790" s="2358" t="s">
        <v>7251</v>
      </c>
      <c r="AJ2790" s="209" t="s">
        <v>7211</v>
      </c>
      <c r="AK2790" s="210"/>
      <c r="AL2790" s="210"/>
      <c r="AM2790" s="210"/>
      <c r="AN2790" s="210"/>
      <c r="AO2790" s="210"/>
      <c r="AP2790" s="210"/>
      <c r="AQ2790" s="2290"/>
      <c r="AR2790" s="210"/>
      <c r="AS2790" s="210"/>
      <c r="AT2790" s="210"/>
      <c r="AU2790" s="210"/>
    </row>
    <row r="2791" spans="1:47" s="209" customFormat="1" ht="16" x14ac:dyDescent="0.2">
      <c r="A2791" s="105"/>
      <c r="B2791" s="1971"/>
      <c r="C2791" s="2343"/>
      <c r="D2791" s="1994">
        <v>82</v>
      </c>
      <c r="E2791" s="210" t="s">
        <v>328</v>
      </c>
      <c r="F2791" s="1591" t="s">
        <v>4298</v>
      </c>
      <c r="G2791" s="1066">
        <v>61106271</v>
      </c>
      <c r="H2791" s="211" t="s">
        <v>7258</v>
      </c>
      <c r="I2791" s="2501" t="s">
        <v>7252</v>
      </c>
      <c r="J2791" s="325"/>
      <c r="K2791" s="325"/>
      <c r="L2791" s="325"/>
      <c r="M2791" s="325"/>
      <c r="N2791" s="211"/>
      <c r="O2791" s="210">
        <v>2032</v>
      </c>
      <c r="P2791" s="215">
        <v>44757</v>
      </c>
      <c r="Q2791" s="210" t="s">
        <v>7255</v>
      </c>
      <c r="R2791" s="210" t="s">
        <v>7205</v>
      </c>
      <c r="S2791" s="210"/>
      <c r="U2791" s="139" t="s">
        <v>4921</v>
      </c>
      <c r="V2791" s="139"/>
      <c r="W2791" s="139"/>
      <c r="X2791" s="260">
        <v>2500000</v>
      </c>
      <c r="Y2791" s="139"/>
      <c r="Z2791" s="139"/>
      <c r="AA2791" s="298">
        <v>5.0000000000000001E-4</v>
      </c>
      <c r="AB2791" s="2342"/>
      <c r="AC2791" s="573"/>
      <c r="AD2791" s="610"/>
      <c r="AE2791" s="610"/>
      <c r="AF2791" s="610"/>
      <c r="AG2791" s="2127"/>
      <c r="AH2791" s="210"/>
      <c r="AI2791" s="2358" t="s">
        <v>7252</v>
      </c>
      <c r="AJ2791" s="209" t="s">
        <v>7211</v>
      </c>
      <c r="AK2791" s="210"/>
      <c r="AL2791" s="210"/>
      <c r="AM2791" s="210"/>
      <c r="AN2791" s="210"/>
      <c r="AO2791" s="210"/>
      <c r="AP2791" s="210"/>
      <c r="AQ2791" s="2290"/>
      <c r="AR2791" s="210"/>
      <c r="AS2791" s="210"/>
      <c r="AT2791" s="210"/>
      <c r="AU2791" s="210"/>
    </row>
    <row r="2792" spans="1:47" s="209" customFormat="1" ht="16" x14ac:dyDescent="0.2">
      <c r="A2792" s="105"/>
      <c r="B2792" s="1971"/>
      <c r="C2792" s="2343"/>
      <c r="D2792" s="1994"/>
      <c r="E2792" s="210" t="s">
        <v>328</v>
      </c>
      <c r="F2792" s="1591" t="s">
        <v>4298</v>
      </c>
      <c r="G2792" s="1066">
        <v>61130574</v>
      </c>
      <c r="H2792" s="211" t="s">
        <v>7259</v>
      </c>
      <c r="I2792" s="2501" t="s">
        <v>7253</v>
      </c>
      <c r="J2792" s="325"/>
      <c r="K2792" s="325"/>
      <c r="L2792" s="325"/>
      <c r="M2792" s="325"/>
      <c r="N2792" s="211"/>
      <c r="O2792" s="210">
        <v>2033</v>
      </c>
      <c r="P2792" s="215">
        <v>44757</v>
      </c>
      <c r="Q2792" s="210" t="s">
        <v>7256</v>
      </c>
      <c r="R2792" s="210" t="s">
        <v>7205</v>
      </c>
      <c r="S2792" s="210"/>
      <c r="U2792" s="139" t="s">
        <v>4921</v>
      </c>
      <c r="V2792" s="139"/>
      <c r="W2792" s="139"/>
      <c r="X2792" s="260">
        <v>2500000</v>
      </c>
      <c r="Y2792" s="139"/>
      <c r="Z2792" s="139"/>
      <c r="AA2792" s="298">
        <v>5.0000000000000001E-4</v>
      </c>
      <c r="AB2792" s="2342"/>
      <c r="AC2792" s="573"/>
      <c r="AD2792" s="610"/>
      <c r="AE2792" s="610"/>
      <c r="AF2792" s="610"/>
      <c r="AG2792" s="2127"/>
      <c r="AH2792" s="210"/>
      <c r="AI2792" s="2358" t="s">
        <v>7253</v>
      </c>
      <c r="AJ2792" s="209" t="s">
        <v>7211</v>
      </c>
      <c r="AK2792" s="210"/>
      <c r="AL2792" s="210"/>
      <c r="AM2792" s="210"/>
      <c r="AN2792" s="210"/>
      <c r="AO2792" s="210"/>
      <c r="AP2792" s="210"/>
      <c r="AQ2792" s="2290"/>
      <c r="AR2792" s="210"/>
      <c r="AS2792" s="210"/>
      <c r="AT2792" s="210"/>
      <c r="AU2792" s="210"/>
    </row>
    <row r="2793" spans="1:47" s="209" customFormat="1" ht="16" x14ac:dyDescent="0.2">
      <c r="A2793" s="105"/>
      <c r="B2793" s="1971"/>
      <c r="C2793" s="2343"/>
      <c r="D2793" s="1994">
        <v>82</v>
      </c>
      <c r="E2793" s="210" t="s">
        <v>328</v>
      </c>
      <c r="F2793" s="1591" t="s">
        <v>4298</v>
      </c>
      <c r="G2793" s="1066">
        <v>61106273</v>
      </c>
      <c r="H2793" s="211" t="s">
        <v>7261</v>
      </c>
      <c r="I2793" s="2501" t="s">
        <v>7264</v>
      </c>
      <c r="J2793" s="325"/>
      <c r="K2793" s="325"/>
      <c r="L2793" s="325"/>
      <c r="M2793" s="325"/>
      <c r="N2793" s="211"/>
      <c r="O2793" s="210">
        <v>2034</v>
      </c>
      <c r="P2793" s="215">
        <v>44757</v>
      </c>
      <c r="Q2793" s="210" t="s">
        <v>7260</v>
      </c>
      <c r="R2793" s="210" t="s">
        <v>7205</v>
      </c>
      <c r="S2793" s="210"/>
      <c r="U2793" s="139" t="s">
        <v>4921</v>
      </c>
      <c r="V2793" s="139"/>
      <c r="W2793" s="139"/>
      <c r="X2793" s="260">
        <v>2500000</v>
      </c>
      <c r="Y2793" s="139"/>
      <c r="Z2793" s="139"/>
      <c r="AA2793" s="298">
        <v>5.0000000000000001E-4</v>
      </c>
      <c r="AB2793" s="2342"/>
      <c r="AC2793" s="573"/>
      <c r="AD2793" s="610"/>
      <c r="AE2793" s="610"/>
      <c r="AF2793" s="610"/>
      <c r="AG2793" s="2127"/>
      <c r="AH2793" s="210"/>
      <c r="AI2793" s="2358" t="s">
        <v>7264</v>
      </c>
      <c r="AJ2793" s="209" t="s">
        <v>7211</v>
      </c>
      <c r="AK2793" s="210"/>
      <c r="AL2793" s="210"/>
      <c r="AM2793" s="210"/>
      <c r="AN2793" s="210"/>
      <c r="AO2793" s="210"/>
      <c r="AP2793" s="210"/>
      <c r="AQ2793" s="2290"/>
      <c r="AR2793" s="210"/>
      <c r="AS2793" s="210"/>
      <c r="AT2793" s="210"/>
      <c r="AU2793" s="210"/>
    </row>
    <row r="2794" spans="1:47" s="209" customFormat="1" ht="16" x14ac:dyDescent="0.2">
      <c r="A2794" s="105"/>
      <c r="B2794" s="1971"/>
      <c r="C2794" s="2343"/>
      <c r="D2794" s="1994">
        <v>82</v>
      </c>
      <c r="E2794" s="210" t="s">
        <v>328</v>
      </c>
      <c r="F2794" s="1591" t="s">
        <v>4298</v>
      </c>
      <c r="G2794" s="1066">
        <v>61106274</v>
      </c>
      <c r="H2794" s="211" t="s">
        <v>7263</v>
      </c>
      <c r="I2794" s="2501" t="s">
        <v>7265</v>
      </c>
      <c r="J2794" s="325"/>
      <c r="K2794" s="325"/>
      <c r="L2794" s="325"/>
      <c r="M2794" s="325"/>
      <c r="N2794" s="211"/>
      <c r="O2794" s="210">
        <v>2035</v>
      </c>
      <c r="P2794" s="215">
        <v>44757</v>
      </c>
      <c r="Q2794" s="210" t="s">
        <v>7262</v>
      </c>
      <c r="R2794" s="210" t="s">
        <v>7205</v>
      </c>
      <c r="S2794" s="210"/>
      <c r="U2794" s="139" t="s">
        <v>4921</v>
      </c>
      <c r="V2794" s="139"/>
      <c r="W2794" s="139"/>
      <c r="X2794" s="260">
        <v>2500000</v>
      </c>
      <c r="Y2794" s="139"/>
      <c r="Z2794" s="139"/>
      <c r="AA2794" s="298">
        <v>5.0000000000000001E-4</v>
      </c>
      <c r="AB2794" s="2342"/>
      <c r="AC2794" s="573"/>
      <c r="AD2794" s="610"/>
      <c r="AE2794" s="610"/>
      <c r="AF2794" s="610"/>
      <c r="AG2794" s="2127"/>
      <c r="AH2794" s="210"/>
      <c r="AI2794" s="2358" t="s">
        <v>7265</v>
      </c>
      <c r="AJ2794" s="209" t="s">
        <v>7211</v>
      </c>
      <c r="AK2794" s="210"/>
      <c r="AL2794" s="210"/>
      <c r="AM2794" s="210"/>
      <c r="AN2794" s="210"/>
      <c r="AO2794" s="210"/>
      <c r="AP2794" s="210"/>
      <c r="AQ2794" s="2290"/>
      <c r="AR2794" s="210"/>
      <c r="AS2794" s="210"/>
      <c r="AT2794" s="210"/>
      <c r="AU2794" s="210"/>
    </row>
    <row r="2795" spans="1:47" s="209" customFormat="1" ht="16" x14ac:dyDescent="0.2">
      <c r="A2795" s="105"/>
      <c r="B2795" s="1971"/>
      <c r="C2795" s="2343"/>
      <c r="D2795" s="1994">
        <v>82</v>
      </c>
      <c r="E2795" s="210" t="s">
        <v>328</v>
      </c>
      <c r="F2795" s="1591" t="s">
        <v>4298</v>
      </c>
      <c r="G2795" s="211">
        <v>61136518</v>
      </c>
      <c r="H2795" s="211" t="s">
        <v>7272</v>
      </c>
      <c r="I2795" s="2501"/>
      <c r="J2795" s="325"/>
      <c r="K2795" s="325"/>
      <c r="L2795" s="325"/>
      <c r="M2795" s="325"/>
      <c r="N2795" s="211"/>
      <c r="O2795" s="210">
        <v>2036</v>
      </c>
      <c r="P2795" s="215">
        <v>44757</v>
      </c>
      <c r="Q2795" s="210" t="s">
        <v>7270</v>
      </c>
      <c r="R2795" s="210" t="s">
        <v>7205</v>
      </c>
      <c r="S2795" s="210"/>
      <c r="U2795" s="139" t="s">
        <v>4921</v>
      </c>
      <c r="V2795" s="139"/>
      <c r="W2795" s="139"/>
      <c r="X2795" s="260">
        <v>2500000</v>
      </c>
      <c r="Y2795" s="139"/>
      <c r="Z2795" s="139"/>
      <c r="AA2795" s="298">
        <v>5.0000000000000001E-4</v>
      </c>
      <c r="AB2795" s="2342"/>
      <c r="AC2795" s="573"/>
      <c r="AD2795" s="610"/>
      <c r="AE2795" s="610"/>
      <c r="AF2795" s="610"/>
      <c r="AG2795" s="2127"/>
      <c r="AH2795" s="210"/>
      <c r="AI2795" s="2358" t="s">
        <v>7268</v>
      </c>
      <c r="AJ2795" s="209" t="s">
        <v>7211</v>
      </c>
      <c r="AK2795" s="210"/>
      <c r="AL2795" s="210"/>
      <c r="AM2795" s="210"/>
      <c r="AN2795" s="210"/>
      <c r="AO2795" s="210"/>
      <c r="AP2795" s="210"/>
      <c r="AQ2795" s="2290"/>
      <c r="AR2795" s="210"/>
      <c r="AS2795" s="210"/>
      <c r="AT2795" s="210"/>
      <c r="AU2795" s="210"/>
    </row>
    <row r="2796" spans="1:47" s="209" customFormat="1" ht="16" x14ac:dyDescent="0.2">
      <c r="A2796" s="105"/>
      <c r="B2796" s="1971"/>
      <c r="C2796" s="2343"/>
      <c r="D2796" s="1994">
        <v>82</v>
      </c>
      <c r="E2796" s="210" t="s">
        <v>328</v>
      </c>
      <c r="F2796" s="1591" t="s">
        <v>4298</v>
      </c>
      <c r="G2796" s="211">
        <v>61137508</v>
      </c>
      <c r="H2796" s="211" t="s">
        <v>7273</v>
      </c>
      <c r="I2796" s="2501"/>
      <c r="J2796" s="325"/>
      <c r="K2796" s="325"/>
      <c r="L2796" s="325"/>
      <c r="M2796" s="325"/>
      <c r="N2796" s="211"/>
      <c r="O2796" s="210">
        <v>2037</v>
      </c>
      <c r="P2796" s="215">
        <v>44757</v>
      </c>
      <c r="Q2796" s="210" t="s">
        <v>7271</v>
      </c>
      <c r="R2796" s="210" t="s">
        <v>7205</v>
      </c>
      <c r="S2796" s="210"/>
      <c r="U2796" s="139" t="s">
        <v>4921</v>
      </c>
      <c r="V2796" s="139"/>
      <c r="W2796" s="139"/>
      <c r="X2796" s="260">
        <v>2500000</v>
      </c>
      <c r="Y2796" s="139"/>
      <c r="Z2796" s="139"/>
      <c r="AA2796" s="298">
        <v>5.0000000000000001E-4</v>
      </c>
      <c r="AB2796" s="2342"/>
      <c r="AC2796" s="573"/>
      <c r="AD2796" s="610"/>
      <c r="AE2796" s="610"/>
      <c r="AF2796" s="610"/>
      <c r="AG2796" s="2127"/>
      <c r="AH2796" s="210"/>
      <c r="AI2796" s="2358" t="s">
        <v>7269</v>
      </c>
      <c r="AJ2796" s="209" t="s">
        <v>7211</v>
      </c>
      <c r="AK2796" s="210"/>
      <c r="AL2796" s="210"/>
      <c r="AM2796" s="210"/>
      <c r="AN2796" s="210"/>
      <c r="AO2796" s="210"/>
      <c r="AP2796" s="210"/>
      <c r="AQ2796" s="2290"/>
      <c r="AR2796" s="210"/>
      <c r="AS2796" s="210"/>
      <c r="AT2796" s="210"/>
      <c r="AU2796" s="210"/>
    </row>
    <row r="2798" spans="1:47" s="772" customFormat="1" x14ac:dyDescent="0.2">
      <c r="A2798" s="1428"/>
      <c r="B2798" s="763"/>
      <c r="C2798" s="2364" t="s">
        <v>7600</v>
      </c>
      <c r="D2798" s="2018"/>
      <c r="E2798" s="763"/>
      <c r="F2798" s="1610"/>
      <c r="G2798" s="763"/>
      <c r="H2798" s="765"/>
      <c r="I2798" s="765"/>
      <c r="J2798" s="765"/>
      <c r="K2798" s="765"/>
      <c r="L2798" s="765"/>
      <c r="M2798" s="765"/>
      <c r="N2798" s="765"/>
      <c r="O2798" s="763"/>
      <c r="P2798" s="763"/>
      <c r="Q2798" s="763"/>
      <c r="S2798" s="763"/>
      <c r="V2798" s="768"/>
      <c r="W2798" s="763"/>
      <c r="X2798" s="769"/>
      <c r="Y2798" s="763"/>
      <c r="Z2798" s="768"/>
      <c r="AA2798" s="763"/>
      <c r="AB2798" s="763"/>
      <c r="AC2798" s="992"/>
      <c r="AD2798" s="1504"/>
      <c r="AE2798" s="1504"/>
      <c r="AF2798" s="1504"/>
      <c r="AG2798" s="1757"/>
      <c r="AH2798" s="1757"/>
      <c r="AI2798" s="992"/>
      <c r="AJ2798" s="1375"/>
      <c r="AK2798" s="763"/>
      <c r="AL2798" s="763"/>
      <c r="AM2798" s="763"/>
      <c r="AN2798" s="763"/>
      <c r="AO2798" s="770"/>
      <c r="AP2798" s="763"/>
      <c r="AQ2798" s="771"/>
      <c r="AR2798" s="768"/>
      <c r="AS2798" s="763"/>
      <c r="AT2798" s="763"/>
      <c r="AU2798" s="763"/>
    </row>
    <row r="2800" spans="1:47" s="209" customFormat="1" ht="16" x14ac:dyDescent="0.2">
      <c r="A2800" s="105"/>
      <c r="B2800" s="1971"/>
      <c r="C2800" s="2343"/>
      <c r="D2800" s="1994" t="s">
        <v>5072</v>
      </c>
      <c r="E2800" s="210" t="s">
        <v>328</v>
      </c>
      <c r="F2800" s="1924" t="s">
        <v>4575</v>
      </c>
      <c r="G2800" s="211">
        <v>61167965</v>
      </c>
      <c r="H2800" s="211" t="s">
        <v>7276</v>
      </c>
      <c r="I2800" s="2501"/>
      <c r="J2800" s="325"/>
      <c r="K2800" s="325"/>
      <c r="L2800" s="325"/>
      <c r="M2800" s="325"/>
      <c r="N2800" s="211"/>
      <c r="O2800" s="210">
        <v>2038</v>
      </c>
      <c r="P2800" s="215">
        <v>44760</v>
      </c>
      <c r="Q2800" s="210" t="s">
        <v>7275</v>
      </c>
      <c r="R2800" s="210" t="s">
        <v>7271</v>
      </c>
      <c r="S2800" s="210"/>
      <c r="U2800" s="139" t="s">
        <v>4921</v>
      </c>
      <c r="V2800" s="139"/>
      <c r="W2800" s="139"/>
      <c r="X2800" s="324">
        <v>2500</v>
      </c>
      <c r="Y2800" s="139"/>
      <c r="Z2800" s="139"/>
      <c r="AA2800" s="298">
        <v>5.0000000000000001E-4</v>
      </c>
      <c r="AB2800" s="2342"/>
      <c r="AC2800" s="573"/>
      <c r="AD2800" s="610"/>
      <c r="AE2800" s="610"/>
      <c r="AF2800" s="610"/>
      <c r="AG2800" s="2127"/>
      <c r="AH2800" s="210"/>
      <c r="AI2800" s="2358" t="s">
        <v>7274</v>
      </c>
      <c r="AJ2800" s="209" t="s">
        <v>7277</v>
      </c>
      <c r="AK2800" s="210"/>
      <c r="AL2800" s="210"/>
      <c r="AM2800" s="210"/>
      <c r="AN2800" s="210"/>
      <c r="AO2800" s="210"/>
      <c r="AP2800" s="210"/>
      <c r="AQ2800" s="2290"/>
      <c r="AR2800" s="210"/>
      <c r="AS2800" s="210"/>
      <c r="AT2800" s="210"/>
      <c r="AU2800" s="210"/>
    </row>
    <row r="2801" spans="1:47" s="209" customFormat="1" ht="16" x14ac:dyDescent="0.2">
      <c r="A2801" s="105"/>
      <c r="B2801" s="1971"/>
      <c r="C2801" s="2343"/>
      <c r="D2801" s="1994"/>
      <c r="E2801" s="210" t="s">
        <v>328</v>
      </c>
      <c r="F2801" s="1924" t="s">
        <v>4575</v>
      </c>
      <c r="G2801" s="139">
        <v>61168230</v>
      </c>
      <c r="H2801" s="211" t="s">
        <v>7280</v>
      </c>
      <c r="I2801" s="2501"/>
      <c r="J2801" s="325"/>
      <c r="K2801" s="325"/>
      <c r="L2801" s="325"/>
      <c r="M2801" s="325"/>
      <c r="N2801" s="211"/>
      <c r="O2801" s="210">
        <v>2039</v>
      </c>
      <c r="P2801" s="215">
        <v>44760</v>
      </c>
      <c r="Q2801" s="210" t="s">
        <v>7279</v>
      </c>
      <c r="R2801" s="210" t="s">
        <v>7275</v>
      </c>
      <c r="S2801" s="210"/>
      <c r="U2801" s="139" t="s">
        <v>4921</v>
      </c>
      <c r="V2801" s="139"/>
      <c r="W2801" s="139"/>
      <c r="X2801" s="321">
        <v>2500</v>
      </c>
      <c r="Y2801" s="139"/>
      <c r="Z2801" s="139"/>
      <c r="AA2801" s="298">
        <v>5.0000000000000001E-4</v>
      </c>
      <c r="AB2801" s="2342"/>
      <c r="AC2801" s="573"/>
      <c r="AD2801" s="610"/>
      <c r="AE2801" s="610"/>
      <c r="AF2801" s="610"/>
      <c r="AG2801" s="2127"/>
      <c r="AH2801" s="210"/>
      <c r="AI2801" s="2358" t="s">
        <v>7278</v>
      </c>
      <c r="AJ2801" s="209" t="s">
        <v>7277</v>
      </c>
      <c r="AK2801" s="210"/>
      <c r="AL2801" s="210"/>
      <c r="AM2801" s="210"/>
      <c r="AN2801" s="210"/>
      <c r="AO2801" s="210"/>
      <c r="AP2801" s="210"/>
      <c r="AQ2801" s="2290"/>
      <c r="AR2801" s="210"/>
      <c r="AS2801" s="210"/>
      <c r="AT2801" s="210"/>
      <c r="AU2801" s="210"/>
    </row>
    <row r="2802" spans="1:47" s="209" customFormat="1" ht="16" x14ac:dyDescent="0.2">
      <c r="A2802" s="105"/>
      <c r="B2802" s="1971"/>
      <c r="C2802" s="2343"/>
      <c r="D2802" s="1994"/>
      <c r="E2802" s="210" t="s">
        <v>328</v>
      </c>
      <c r="F2802" s="1924" t="s">
        <v>4575</v>
      </c>
      <c r="G2802" s="139"/>
      <c r="H2802" s="211" t="s">
        <v>7283</v>
      </c>
      <c r="I2802" s="2501"/>
      <c r="J2802" s="325"/>
      <c r="K2802" s="325"/>
      <c r="L2802" s="325"/>
      <c r="M2802" s="325"/>
      <c r="N2802" s="211"/>
      <c r="O2802" s="210">
        <v>2040</v>
      </c>
      <c r="P2802" s="215">
        <v>44760</v>
      </c>
      <c r="Q2802" s="210" t="s">
        <v>7282</v>
      </c>
      <c r="R2802" s="210" t="s">
        <v>7279</v>
      </c>
      <c r="S2802" s="210"/>
      <c r="U2802" s="139" t="s">
        <v>4921</v>
      </c>
      <c r="V2802" s="139"/>
      <c r="W2802" s="139"/>
      <c r="X2802" s="321">
        <v>2500</v>
      </c>
      <c r="Y2802" s="139"/>
      <c r="Z2802" s="139"/>
      <c r="AA2802" s="298">
        <v>5.0000000000000001E-4</v>
      </c>
      <c r="AB2802" s="2342"/>
      <c r="AC2802" s="573"/>
      <c r="AD2802" s="610"/>
      <c r="AE2802" s="610"/>
      <c r="AF2802" s="610"/>
      <c r="AG2802" s="2127"/>
      <c r="AH2802" s="210"/>
      <c r="AI2802" s="2358" t="s">
        <v>7281</v>
      </c>
      <c r="AJ2802" s="209" t="s">
        <v>7277</v>
      </c>
      <c r="AK2802" s="210"/>
      <c r="AL2802" s="210"/>
      <c r="AM2802" s="210"/>
      <c r="AN2802" s="210"/>
      <c r="AO2802" s="210"/>
      <c r="AP2802" s="210"/>
      <c r="AQ2802" s="2290"/>
      <c r="AR2802" s="210"/>
      <c r="AS2802" s="210"/>
      <c r="AT2802" s="210"/>
      <c r="AU2802" s="210"/>
    </row>
    <row r="2805" spans="1:47" s="209" customFormat="1" ht="16" x14ac:dyDescent="0.2">
      <c r="A2805" s="105"/>
      <c r="B2805" s="1971"/>
      <c r="C2805" s="2343"/>
      <c r="D2805" s="1994" t="s">
        <v>5000</v>
      </c>
      <c r="E2805" s="210" t="s">
        <v>328</v>
      </c>
      <c r="F2805" s="1591" t="s">
        <v>4298</v>
      </c>
      <c r="G2805" s="211">
        <v>61185706</v>
      </c>
      <c r="H2805" s="211" t="s">
        <v>7304</v>
      </c>
      <c r="I2805" s="2501"/>
      <c r="J2805" s="325"/>
      <c r="K2805" s="325"/>
      <c r="L2805" s="325"/>
      <c r="M2805" s="325"/>
      <c r="N2805" s="211"/>
      <c r="O2805" s="210">
        <v>2041</v>
      </c>
      <c r="P2805" s="215">
        <v>44761</v>
      </c>
      <c r="Q2805" s="210" t="s">
        <v>7294</v>
      </c>
      <c r="R2805" s="210" t="s">
        <v>7249</v>
      </c>
      <c r="S2805" s="210"/>
      <c r="U2805" s="139" t="s">
        <v>4921</v>
      </c>
      <c r="V2805" s="139"/>
      <c r="W2805" s="139"/>
      <c r="X2805" s="260">
        <v>2500000</v>
      </c>
      <c r="Y2805" s="139"/>
      <c r="Z2805" s="139"/>
      <c r="AA2805" s="298">
        <v>5.0000000000000001E-4</v>
      </c>
      <c r="AB2805" s="2342"/>
      <c r="AC2805" s="573"/>
      <c r="AD2805" s="610"/>
      <c r="AE2805" s="610"/>
      <c r="AF2805" s="610"/>
      <c r="AG2805" s="2127"/>
      <c r="AH2805" s="210"/>
      <c r="AI2805" s="2358" t="s">
        <v>7284</v>
      </c>
      <c r="AJ2805" s="209" t="s">
        <v>7211</v>
      </c>
      <c r="AK2805" s="210"/>
      <c r="AL2805" s="210"/>
      <c r="AM2805" s="210"/>
      <c r="AN2805" s="210"/>
      <c r="AO2805" s="210"/>
      <c r="AP2805" s="210"/>
      <c r="AQ2805" s="2290"/>
      <c r="AR2805" s="210"/>
      <c r="AS2805" s="210"/>
      <c r="AT2805" s="210"/>
      <c r="AU2805" s="210"/>
    </row>
    <row r="2806" spans="1:47" s="209" customFormat="1" ht="16" x14ac:dyDescent="0.2">
      <c r="A2806" s="105"/>
      <c r="B2806" s="1971"/>
      <c r="C2806" s="2343"/>
      <c r="D2806" s="1994" t="s">
        <v>7245</v>
      </c>
      <c r="E2806" s="210" t="s">
        <v>328</v>
      </c>
      <c r="F2806" s="1591" t="s">
        <v>4298</v>
      </c>
      <c r="G2806" s="211">
        <v>61185946</v>
      </c>
      <c r="H2806" s="211" t="s">
        <v>7305</v>
      </c>
      <c r="I2806" s="2501"/>
      <c r="J2806" s="325"/>
      <c r="K2806" s="325"/>
      <c r="L2806" s="325"/>
      <c r="M2806" s="325"/>
      <c r="N2806" s="211"/>
      <c r="O2806" s="210">
        <f>O2805+1</f>
        <v>2042</v>
      </c>
      <c r="P2806" s="215">
        <v>44761</v>
      </c>
      <c r="Q2806" s="210" t="s">
        <v>7295</v>
      </c>
      <c r="R2806" s="210" t="s">
        <v>7254</v>
      </c>
      <c r="S2806" s="210"/>
      <c r="U2806" s="139" t="s">
        <v>4921</v>
      </c>
      <c r="V2806" s="139"/>
      <c r="W2806" s="139"/>
      <c r="X2806" s="260">
        <v>2500000</v>
      </c>
      <c r="Y2806" s="139"/>
      <c r="Z2806" s="139"/>
      <c r="AA2806" s="298">
        <v>5.0000000000000001E-4</v>
      </c>
      <c r="AB2806" s="2342"/>
      <c r="AC2806" s="573"/>
      <c r="AD2806" s="610"/>
      <c r="AE2806" s="610"/>
      <c r="AF2806" s="610"/>
      <c r="AG2806" s="2127"/>
      <c r="AH2806" s="210"/>
      <c r="AI2806" s="2358" t="s">
        <v>7285</v>
      </c>
      <c r="AJ2806" s="209" t="s">
        <v>7211</v>
      </c>
      <c r="AK2806" s="210"/>
      <c r="AL2806" s="210"/>
      <c r="AM2806" s="210"/>
      <c r="AN2806" s="210"/>
      <c r="AO2806" s="210"/>
      <c r="AP2806" s="210"/>
      <c r="AQ2806" s="2290"/>
      <c r="AR2806" s="210"/>
      <c r="AS2806" s="210"/>
      <c r="AT2806" s="210"/>
      <c r="AU2806" s="210"/>
    </row>
    <row r="2807" spans="1:47" s="209" customFormat="1" ht="16" x14ac:dyDescent="0.2">
      <c r="A2807" s="105"/>
      <c r="B2807" s="1971"/>
      <c r="C2807" s="2343"/>
      <c r="D2807" s="1994" t="s">
        <v>5000</v>
      </c>
      <c r="E2807" s="210" t="s">
        <v>328</v>
      </c>
      <c r="F2807" s="1591" t="s">
        <v>4298</v>
      </c>
      <c r="G2807" s="211">
        <v>61185948</v>
      </c>
      <c r="H2807" s="211" t="s">
        <v>7306</v>
      </c>
      <c r="I2807" s="2501"/>
      <c r="J2807" s="325"/>
      <c r="K2807" s="325"/>
      <c r="L2807" s="325"/>
      <c r="M2807" s="325"/>
      <c r="N2807" s="211"/>
      <c r="O2807" s="210">
        <f t="shared" ref="O2807:O2814" si="19">O2806+1</f>
        <v>2043</v>
      </c>
      <c r="P2807" s="215">
        <v>44761</v>
      </c>
      <c r="Q2807" s="210" t="s">
        <v>7296</v>
      </c>
      <c r="R2807" s="210" t="s">
        <v>7255</v>
      </c>
      <c r="S2807" s="210"/>
      <c r="U2807" s="139" t="s">
        <v>4921</v>
      </c>
      <c r="V2807" s="139"/>
      <c r="W2807" s="139"/>
      <c r="X2807" s="260">
        <v>2500000</v>
      </c>
      <c r="Y2807" s="139"/>
      <c r="Z2807" s="139"/>
      <c r="AA2807" s="298">
        <v>5.0000000000000001E-4</v>
      </c>
      <c r="AB2807" s="2342"/>
      <c r="AC2807" s="573"/>
      <c r="AD2807" s="610"/>
      <c r="AE2807" s="610"/>
      <c r="AF2807" s="610"/>
      <c r="AG2807" s="2127"/>
      <c r="AH2807" s="210"/>
      <c r="AI2807" s="2358" t="s">
        <v>7286</v>
      </c>
      <c r="AJ2807" s="209" t="s">
        <v>7211</v>
      </c>
      <c r="AK2807" s="210"/>
      <c r="AL2807" s="210"/>
      <c r="AM2807" s="210"/>
      <c r="AN2807" s="210"/>
      <c r="AO2807" s="210"/>
      <c r="AP2807" s="210"/>
      <c r="AQ2807" s="2290"/>
      <c r="AR2807" s="210"/>
      <c r="AS2807" s="210"/>
      <c r="AT2807" s="210"/>
      <c r="AU2807" s="210"/>
    </row>
    <row r="2808" spans="1:47" s="209" customFormat="1" ht="16" x14ac:dyDescent="0.2">
      <c r="A2808" s="105"/>
      <c r="B2808" s="1971"/>
      <c r="C2808" s="2343"/>
      <c r="D2808" s="1994" t="s">
        <v>7246</v>
      </c>
      <c r="E2808" s="210" t="s">
        <v>328</v>
      </c>
      <c r="F2808" s="1591" t="s">
        <v>4298</v>
      </c>
      <c r="G2808" s="211">
        <v>61185949</v>
      </c>
      <c r="H2808" s="211" t="s">
        <v>7307</v>
      </c>
      <c r="I2808" s="2501"/>
      <c r="J2808" s="325"/>
      <c r="K2808" s="325"/>
      <c r="L2808" s="325"/>
      <c r="M2808" s="325"/>
      <c r="N2808" s="211"/>
      <c r="O2808" s="210">
        <f t="shared" si="19"/>
        <v>2044</v>
      </c>
      <c r="P2808" s="215">
        <v>44761</v>
      </c>
      <c r="Q2808" s="210" t="s">
        <v>7297</v>
      </c>
      <c r="R2808" s="210" t="s">
        <v>7256</v>
      </c>
      <c r="S2808" s="210"/>
      <c r="U2808" s="139" t="s">
        <v>4921</v>
      </c>
      <c r="V2808" s="139"/>
      <c r="W2808" s="139"/>
      <c r="X2808" s="260">
        <v>2500000</v>
      </c>
      <c r="Y2808" s="139"/>
      <c r="Z2808" s="139"/>
      <c r="AA2808" s="298">
        <v>5.0000000000000001E-4</v>
      </c>
      <c r="AB2808" s="2342"/>
      <c r="AC2808" s="573"/>
      <c r="AD2808" s="610"/>
      <c r="AE2808" s="610"/>
      <c r="AF2808" s="610"/>
      <c r="AG2808" s="2127"/>
      <c r="AH2808" s="210"/>
      <c r="AI2808" s="2358" t="s">
        <v>7287</v>
      </c>
      <c r="AJ2808" s="209" t="s">
        <v>7211</v>
      </c>
      <c r="AK2808" s="210"/>
      <c r="AL2808" s="210"/>
      <c r="AM2808" s="210"/>
      <c r="AN2808" s="210"/>
      <c r="AO2808" s="210"/>
      <c r="AP2808" s="210"/>
      <c r="AQ2808" s="2290"/>
      <c r="AR2808" s="210"/>
      <c r="AS2808" s="210"/>
      <c r="AT2808" s="210"/>
      <c r="AU2808" s="210"/>
    </row>
    <row r="2809" spans="1:47" s="209" customFormat="1" ht="16" x14ac:dyDescent="0.2">
      <c r="A2809" s="105"/>
      <c r="B2809" s="1971"/>
      <c r="C2809" s="2343"/>
      <c r="D2809" s="1994" t="s">
        <v>7245</v>
      </c>
      <c r="E2809" s="210" t="s">
        <v>328</v>
      </c>
      <c r="F2809" s="1591" t="s">
        <v>4298</v>
      </c>
      <c r="G2809" s="211">
        <v>61185950</v>
      </c>
      <c r="H2809" s="211" t="s">
        <v>7308</v>
      </c>
      <c r="I2809" s="2501"/>
      <c r="J2809" s="325"/>
      <c r="K2809" s="325"/>
      <c r="L2809" s="325"/>
      <c r="M2809" s="325"/>
      <c r="N2809" s="211"/>
      <c r="O2809" s="210">
        <f t="shared" si="19"/>
        <v>2045</v>
      </c>
      <c r="P2809" s="215">
        <v>44761</v>
      </c>
      <c r="Q2809" s="210" t="s">
        <v>7298</v>
      </c>
      <c r="R2809" s="210" t="s">
        <v>7260</v>
      </c>
      <c r="S2809" s="210"/>
      <c r="U2809" s="139" t="s">
        <v>4921</v>
      </c>
      <c r="V2809" s="139"/>
      <c r="W2809" s="139"/>
      <c r="X2809" s="260">
        <v>2500000</v>
      </c>
      <c r="Y2809" s="139"/>
      <c r="Z2809" s="139"/>
      <c r="AA2809" s="298">
        <v>5.0000000000000001E-4</v>
      </c>
      <c r="AB2809" s="2342"/>
      <c r="AC2809" s="573"/>
      <c r="AD2809" s="610"/>
      <c r="AE2809" s="610"/>
      <c r="AF2809" s="610"/>
      <c r="AG2809" s="2127"/>
      <c r="AH2809" s="210"/>
      <c r="AI2809" s="2358" t="s">
        <v>7288</v>
      </c>
      <c r="AJ2809" s="209" t="s">
        <v>7211</v>
      </c>
      <c r="AK2809" s="210"/>
      <c r="AL2809" s="210"/>
      <c r="AM2809" s="210"/>
      <c r="AN2809" s="210"/>
      <c r="AO2809" s="210"/>
      <c r="AP2809" s="210"/>
      <c r="AQ2809" s="2290"/>
      <c r="AR2809" s="210"/>
      <c r="AS2809" s="210"/>
      <c r="AT2809" s="210"/>
      <c r="AU2809" s="210"/>
    </row>
    <row r="2810" spans="1:47" s="209" customFormat="1" ht="16" x14ac:dyDescent="0.2">
      <c r="A2810" s="105"/>
      <c r="B2810" s="1971"/>
      <c r="C2810" s="2343"/>
      <c r="D2810" s="1994">
        <v>82</v>
      </c>
      <c r="E2810" s="210" t="s">
        <v>328</v>
      </c>
      <c r="F2810" s="1591" t="s">
        <v>4298</v>
      </c>
      <c r="G2810" s="211">
        <v>61185951</v>
      </c>
      <c r="H2810" s="211" t="s">
        <v>7309</v>
      </c>
      <c r="I2810" s="2501"/>
      <c r="J2810" s="325"/>
      <c r="K2810" s="325"/>
      <c r="L2810" s="325"/>
      <c r="M2810" s="325"/>
      <c r="N2810" s="211"/>
      <c r="O2810" s="210">
        <f t="shared" si="19"/>
        <v>2046</v>
      </c>
      <c r="P2810" s="215">
        <v>44761</v>
      </c>
      <c r="Q2810" s="210" t="s">
        <v>7299</v>
      </c>
      <c r="R2810" s="210" t="s">
        <v>7262</v>
      </c>
      <c r="S2810" s="210"/>
      <c r="U2810" s="139" t="s">
        <v>4921</v>
      </c>
      <c r="V2810" s="139"/>
      <c r="W2810" s="139"/>
      <c r="X2810" s="260">
        <v>2500000</v>
      </c>
      <c r="Y2810" s="139"/>
      <c r="Z2810" s="139"/>
      <c r="AA2810" s="298">
        <v>5.0000000000000001E-4</v>
      </c>
      <c r="AB2810" s="2342"/>
      <c r="AC2810" s="573"/>
      <c r="AD2810" s="610"/>
      <c r="AE2810" s="610"/>
      <c r="AF2810" s="610"/>
      <c r="AG2810" s="2127"/>
      <c r="AH2810" s="210"/>
      <c r="AI2810" s="2358" t="s">
        <v>7289</v>
      </c>
      <c r="AJ2810" s="209" t="s">
        <v>7211</v>
      </c>
      <c r="AK2810" s="210"/>
      <c r="AL2810" s="210"/>
      <c r="AM2810" s="210"/>
      <c r="AN2810" s="210"/>
      <c r="AO2810" s="210"/>
      <c r="AP2810" s="210"/>
      <c r="AQ2810" s="2290"/>
      <c r="AR2810" s="210"/>
      <c r="AS2810" s="210"/>
      <c r="AT2810" s="210"/>
      <c r="AU2810" s="210"/>
    </row>
    <row r="2811" spans="1:47" s="209" customFormat="1" ht="16" x14ac:dyDescent="0.2">
      <c r="A2811" s="105"/>
      <c r="B2811" s="1971"/>
      <c r="C2811" s="2343"/>
      <c r="D2811" s="1994">
        <v>81</v>
      </c>
      <c r="E2811" s="210" t="s">
        <v>328</v>
      </c>
      <c r="F2811" s="1591" t="s">
        <v>4298</v>
      </c>
      <c r="G2811" s="211">
        <v>61185952</v>
      </c>
      <c r="H2811" s="211" t="s">
        <v>7310</v>
      </c>
      <c r="I2811" s="2501"/>
      <c r="J2811" s="325"/>
      <c r="K2811" s="325"/>
      <c r="L2811" s="325"/>
      <c r="M2811" s="325"/>
      <c r="N2811" s="211"/>
      <c r="O2811" s="210">
        <f t="shared" si="19"/>
        <v>2047</v>
      </c>
      <c r="P2811" s="215">
        <v>44761</v>
      </c>
      <c r="Q2811" s="210" t="s">
        <v>7300</v>
      </c>
      <c r="R2811" s="210" t="s">
        <v>7270</v>
      </c>
      <c r="S2811" s="210"/>
      <c r="U2811" s="139" t="s">
        <v>4921</v>
      </c>
      <c r="V2811" s="139"/>
      <c r="W2811" s="139"/>
      <c r="X2811" s="260">
        <v>2500000</v>
      </c>
      <c r="Y2811" s="139"/>
      <c r="Z2811" s="139"/>
      <c r="AA2811" s="298">
        <v>5.0000000000000001E-4</v>
      </c>
      <c r="AB2811" s="2342"/>
      <c r="AC2811" s="573"/>
      <c r="AD2811" s="610"/>
      <c r="AE2811" s="610"/>
      <c r="AF2811" s="610"/>
      <c r="AG2811" s="2127"/>
      <c r="AH2811" s="210"/>
      <c r="AI2811" s="2358" t="s">
        <v>7290</v>
      </c>
      <c r="AJ2811" s="209" t="s">
        <v>7211</v>
      </c>
      <c r="AK2811" s="210"/>
      <c r="AL2811" s="210"/>
      <c r="AM2811" s="210"/>
      <c r="AN2811" s="210"/>
      <c r="AO2811" s="210"/>
      <c r="AP2811" s="210"/>
      <c r="AQ2811" s="2290"/>
      <c r="AR2811" s="210"/>
      <c r="AS2811" s="210"/>
      <c r="AT2811" s="210"/>
      <c r="AU2811" s="210"/>
    </row>
    <row r="2812" spans="1:47" s="209" customFormat="1" ht="16" x14ac:dyDescent="0.2">
      <c r="A2812" s="105"/>
      <c r="B2812" s="1971"/>
      <c r="C2812" s="2343"/>
      <c r="D2812" s="1994"/>
      <c r="E2812" s="210" t="s">
        <v>328</v>
      </c>
      <c r="F2812" s="1591" t="s">
        <v>4298</v>
      </c>
      <c r="G2812" s="211">
        <v>61185953</v>
      </c>
      <c r="H2812" s="211" t="s">
        <v>7311</v>
      </c>
      <c r="I2812" s="2501"/>
      <c r="J2812" s="325"/>
      <c r="K2812" s="325"/>
      <c r="L2812" s="325"/>
      <c r="M2812" s="325"/>
      <c r="N2812" s="211"/>
      <c r="O2812" s="210">
        <f t="shared" si="19"/>
        <v>2048</v>
      </c>
      <c r="P2812" s="215">
        <v>44761</v>
      </c>
      <c r="Q2812" s="210" t="s">
        <v>7301</v>
      </c>
      <c r="R2812" s="210" t="s">
        <v>7271</v>
      </c>
      <c r="S2812" s="210"/>
      <c r="U2812" s="139" t="s">
        <v>4921</v>
      </c>
      <c r="V2812" s="139"/>
      <c r="W2812" s="139"/>
      <c r="X2812" s="260">
        <v>2500000</v>
      </c>
      <c r="Y2812" s="139"/>
      <c r="Z2812" s="139"/>
      <c r="AA2812" s="298">
        <v>5.0000000000000001E-4</v>
      </c>
      <c r="AB2812" s="2342"/>
      <c r="AC2812" s="573"/>
      <c r="AD2812" s="610"/>
      <c r="AE2812" s="610"/>
      <c r="AF2812" s="610"/>
      <c r="AG2812" s="2127"/>
      <c r="AH2812" s="210"/>
      <c r="AI2812" s="2358" t="s">
        <v>7291</v>
      </c>
      <c r="AJ2812" s="209" t="s">
        <v>7211</v>
      </c>
      <c r="AK2812" s="210"/>
      <c r="AL2812" s="210"/>
      <c r="AM2812" s="210"/>
      <c r="AN2812" s="210"/>
      <c r="AO2812" s="210"/>
      <c r="AP2812" s="210"/>
      <c r="AQ2812" s="2290"/>
      <c r="AR2812" s="210"/>
      <c r="AS2812" s="210"/>
      <c r="AT2812" s="210"/>
      <c r="AU2812" s="210"/>
    </row>
    <row r="2813" spans="1:47" s="209" customFormat="1" x14ac:dyDescent="0.2">
      <c r="A2813" s="105"/>
      <c r="B2813" s="1971"/>
      <c r="C2813" s="2343"/>
      <c r="D2813" s="1994"/>
      <c r="E2813" s="210" t="s">
        <v>328</v>
      </c>
      <c r="F2813" s="1591" t="s">
        <v>4298</v>
      </c>
      <c r="G2813" s="211">
        <v>61185954</v>
      </c>
      <c r="H2813" s="210" t="s">
        <v>7312</v>
      </c>
      <c r="I2813" s="2501"/>
      <c r="J2813" s="325"/>
      <c r="K2813" s="325"/>
      <c r="L2813" s="325"/>
      <c r="M2813" s="325"/>
      <c r="N2813" s="211"/>
      <c r="O2813" s="210">
        <f t="shared" si="19"/>
        <v>2049</v>
      </c>
      <c r="P2813" s="215">
        <v>44761</v>
      </c>
      <c r="Q2813" s="210" t="s">
        <v>7302</v>
      </c>
      <c r="R2813" s="210" t="s">
        <v>7270</v>
      </c>
      <c r="S2813" s="210"/>
      <c r="U2813" s="139" t="s">
        <v>4921</v>
      </c>
      <c r="V2813" s="139"/>
      <c r="W2813" s="139"/>
      <c r="X2813" s="260">
        <v>2500000</v>
      </c>
      <c r="Y2813" s="139"/>
      <c r="Z2813" s="139"/>
      <c r="AA2813" s="298">
        <v>5.0000000000000001E-4</v>
      </c>
      <c r="AB2813" s="2342"/>
      <c r="AC2813" s="573"/>
      <c r="AD2813" s="610"/>
      <c r="AE2813" s="610"/>
      <c r="AF2813" s="610"/>
      <c r="AG2813" s="2127"/>
      <c r="AH2813" s="210"/>
      <c r="AI2813" s="2358" t="s">
        <v>7292</v>
      </c>
      <c r="AJ2813" s="209" t="s">
        <v>7211</v>
      </c>
      <c r="AK2813" s="210"/>
      <c r="AL2813" s="210"/>
      <c r="AM2813" s="210"/>
      <c r="AN2813" s="210"/>
      <c r="AO2813" s="210"/>
      <c r="AP2813" s="210"/>
      <c r="AQ2813" s="2290"/>
      <c r="AR2813" s="210"/>
      <c r="AS2813" s="210"/>
      <c r="AT2813" s="210"/>
      <c r="AU2813" s="210"/>
    </row>
    <row r="2814" spans="1:47" s="209" customFormat="1" ht="16" x14ac:dyDescent="0.2">
      <c r="A2814" s="105"/>
      <c r="B2814" s="1971"/>
      <c r="C2814" s="2343"/>
      <c r="D2814" s="1994"/>
      <c r="E2814" s="210" t="s">
        <v>328</v>
      </c>
      <c r="F2814" s="1591" t="s">
        <v>4298</v>
      </c>
      <c r="G2814" s="211">
        <v>61185956</v>
      </c>
      <c r="H2814" s="211" t="s">
        <v>7313</v>
      </c>
      <c r="I2814" s="2501"/>
      <c r="J2814" s="325"/>
      <c r="K2814" s="325"/>
      <c r="L2814" s="325"/>
      <c r="M2814" s="325"/>
      <c r="N2814" s="211"/>
      <c r="O2814" s="210">
        <f t="shared" si="19"/>
        <v>2050</v>
      </c>
      <c r="P2814" s="215">
        <v>44761</v>
      </c>
      <c r="Q2814" s="210" t="s">
        <v>7303</v>
      </c>
      <c r="R2814" s="210" t="s">
        <v>7271</v>
      </c>
      <c r="S2814" s="210"/>
      <c r="U2814" s="139" t="s">
        <v>4921</v>
      </c>
      <c r="V2814" s="139"/>
      <c r="W2814" s="139"/>
      <c r="X2814" s="260">
        <v>2500000</v>
      </c>
      <c r="Y2814" s="139"/>
      <c r="Z2814" s="139"/>
      <c r="AA2814" s="298">
        <v>5.0000000000000001E-4</v>
      </c>
      <c r="AB2814" s="2342"/>
      <c r="AC2814" s="573"/>
      <c r="AD2814" s="610"/>
      <c r="AE2814" s="610"/>
      <c r="AF2814" s="610"/>
      <c r="AG2814" s="2127"/>
      <c r="AH2814" s="210"/>
      <c r="AI2814" s="2358" t="s">
        <v>7293</v>
      </c>
      <c r="AJ2814" s="209" t="s">
        <v>7211</v>
      </c>
      <c r="AK2814" s="210"/>
      <c r="AL2814" s="210"/>
      <c r="AM2814" s="210"/>
      <c r="AN2814" s="210"/>
      <c r="AO2814" s="210"/>
      <c r="AP2814" s="210"/>
      <c r="AQ2814" s="2290"/>
      <c r="AR2814" s="210"/>
      <c r="AS2814" s="210"/>
      <c r="AT2814" s="210"/>
      <c r="AU2814" s="210"/>
    </row>
    <row r="2816" spans="1:47" s="584" customFormat="1" ht="16" x14ac:dyDescent="0.2">
      <c r="A2816" s="144"/>
      <c r="B2816" s="1970"/>
      <c r="C2816" s="2361"/>
      <c r="D2816" s="2075" t="s">
        <v>7245</v>
      </c>
      <c r="E2816" s="486" t="s">
        <v>328</v>
      </c>
      <c r="F2816" s="1589" t="s">
        <v>4298</v>
      </c>
      <c r="G2816" s="143">
        <v>61186366</v>
      </c>
      <c r="H2816" s="579" t="s">
        <v>7324</v>
      </c>
      <c r="I2816" s="976"/>
      <c r="J2816" s="976"/>
      <c r="K2816" s="976"/>
      <c r="L2816" s="976"/>
      <c r="M2816" s="976"/>
      <c r="N2816" s="579"/>
      <c r="O2816" s="486">
        <v>2051</v>
      </c>
      <c r="P2816" s="1472">
        <v>44761</v>
      </c>
      <c r="Q2816" s="486" t="s">
        <v>7314</v>
      </c>
      <c r="R2816" s="486" t="s">
        <v>7199</v>
      </c>
      <c r="S2816" s="486"/>
      <c r="U2816" s="138" t="s">
        <v>4921</v>
      </c>
      <c r="V2816" s="138"/>
      <c r="W2816" s="138"/>
      <c r="X2816" s="258">
        <v>2500000</v>
      </c>
      <c r="Y2816" s="138"/>
      <c r="Z2816" s="138"/>
      <c r="AA2816" s="485">
        <v>5.0000000000000001E-4</v>
      </c>
      <c r="AB2816" s="2231"/>
      <c r="AC2816" s="580"/>
      <c r="AD2816" s="1484"/>
      <c r="AE2816" s="1484"/>
      <c r="AF2816" s="1484"/>
      <c r="AG2816" s="2129"/>
      <c r="AH2816" s="486"/>
      <c r="AI2816" s="2362" t="s">
        <v>7284</v>
      </c>
      <c r="AJ2816" s="584" t="s">
        <v>7201</v>
      </c>
      <c r="AK2816" s="486"/>
      <c r="AL2816" s="486"/>
      <c r="AM2816" s="486"/>
      <c r="AN2816" s="486"/>
      <c r="AO2816" s="486"/>
      <c r="AP2816" s="486"/>
      <c r="AQ2816" s="2204"/>
      <c r="AR2816" s="486"/>
      <c r="AS2816" s="486"/>
      <c r="AT2816" s="486"/>
      <c r="AU2816" s="486"/>
    </row>
    <row r="2817" spans="1:47" s="584" customFormat="1" ht="16" x14ac:dyDescent="0.2">
      <c r="A2817" s="144"/>
      <c r="B2817" s="1970"/>
      <c r="C2817" s="2361"/>
      <c r="D2817" s="2075" t="s">
        <v>7245</v>
      </c>
      <c r="E2817" s="486" t="s">
        <v>328</v>
      </c>
      <c r="F2817" s="1589" t="s">
        <v>4298</v>
      </c>
      <c r="G2817" s="143">
        <v>61186367</v>
      </c>
      <c r="H2817" s="579" t="s">
        <v>7325</v>
      </c>
      <c r="I2817" s="976"/>
      <c r="J2817" s="976"/>
      <c r="K2817" s="976"/>
      <c r="L2817" s="976"/>
      <c r="M2817" s="976"/>
      <c r="N2817" s="579"/>
      <c r="O2817" s="486">
        <f>O2816+1</f>
        <v>2052</v>
      </c>
      <c r="P2817" s="1472">
        <v>44761</v>
      </c>
      <c r="Q2817" s="486" t="s">
        <v>7315</v>
      </c>
      <c r="R2817" s="486" t="s">
        <v>7202</v>
      </c>
      <c r="S2817" s="486"/>
      <c r="U2817" s="138" t="s">
        <v>4921</v>
      </c>
      <c r="V2817" s="138"/>
      <c r="W2817" s="138"/>
      <c r="X2817" s="258">
        <v>2500000</v>
      </c>
      <c r="Y2817" s="138"/>
      <c r="Z2817" s="138"/>
      <c r="AA2817" s="485">
        <v>5.0000000000000001E-4</v>
      </c>
      <c r="AB2817" s="2231"/>
      <c r="AC2817" s="580"/>
      <c r="AD2817" s="1484"/>
      <c r="AE2817" s="1484"/>
      <c r="AF2817" s="1484"/>
      <c r="AG2817" s="2129"/>
      <c r="AH2817" s="486"/>
      <c r="AI2817" s="2362" t="s">
        <v>7284</v>
      </c>
      <c r="AJ2817" s="584" t="s">
        <v>7204</v>
      </c>
      <c r="AK2817" s="486"/>
      <c r="AL2817" s="486"/>
      <c r="AM2817" s="486"/>
      <c r="AN2817" s="486"/>
      <c r="AO2817" s="486"/>
      <c r="AP2817" s="486"/>
      <c r="AQ2817" s="2204"/>
      <c r="AR2817" s="486"/>
      <c r="AS2817" s="486"/>
      <c r="AT2817" s="486"/>
      <c r="AU2817" s="486"/>
    </row>
    <row r="2818" spans="1:47" s="584" customFormat="1" ht="16" x14ac:dyDescent="0.2">
      <c r="A2818" s="144"/>
      <c r="B2818" s="1970"/>
      <c r="C2818" s="2361"/>
      <c r="D2818" s="2075" t="s">
        <v>7245</v>
      </c>
      <c r="E2818" s="486" t="s">
        <v>328</v>
      </c>
      <c r="F2818" s="1589" t="s">
        <v>4298</v>
      </c>
      <c r="G2818" s="143">
        <v>61186368</v>
      </c>
      <c r="H2818" s="579" t="s">
        <v>7326</v>
      </c>
      <c r="I2818" s="976"/>
      <c r="J2818" s="976"/>
      <c r="K2818" s="976"/>
      <c r="L2818" s="976"/>
      <c r="M2818" s="976"/>
      <c r="N2818" s="579"/>
      <c r="O2818" s="486">
        <f t="shared" ref="O2818:O2825" si="20">O2817+1</f>
        <v>2053</v>
      </c>
      <c r="P2818" s="1472">
        <v>44761</v>
      </c>
      <c r="Q2818" s="486" t="s">
        <v>7316</v>
      </c>
      <c r="R2818" s="486" t="s">
        <v>7205</v>
      </c>
      <c r="S2818" s="486"/>
      <c r="U2818" s="138" t="s">
        <v>4921</v>
      </c>
      <c r="V2818" s="138"/>
      <c r="W2818" s="138"/>
      <c r="X2818" s="258">
        <v>2500000</v>
      </c>
      <c r="Y2818" s="138"/>
      <c r="Z2818" s="138"/>
      <c r="AA2818" s="485">
        <v>5.0000000000000001E-4</v>
      </c>
      <c r="AB2818" s="2231"/>
      <c r="AC2818" s="580"/>
      <c r="AD2818" s="1484"/>
      <c r="AE2818" s="1484"/>
      <c r="AF2818" s="1484"/>
      <c r="AG2818" s="2129"/>
      <c r="AH2818" s="486"/>
      <c r="AI2818" s="2362" t="s">
        <v>7284</v>
      </c>
      <c r="AJ2818" s="584" t="s">
        <v>7211</v>
      </c>
      <c r="AK2818" s="486"/>
      <c r="AL2818" s="486"/>
      <c r="AM2818" s="486"/>
      <c r="AN2818" s="486"/>
      <c r="AO2818" s="486"/>
      <c r="AP2818" s="486"/>
      <c r="AQ2818" s="2204"/>
      <c r="AR2818" s="486"/>
      <c r="AS2818" s="486"/>
      <c r="AT2818" s="486"/>
      <c r="AU2818" s="486"/>
    </row>
    <row r="2819" spans="1:47" s="584" customFormat="1" ht="16" x14ac:dyDescent="0.2">
      <c r="A2819" s="144"/>
      <c r="B2819" s="1970"/>
      <c r="C2819" s="2361"/>
      <c r="D2819" s="2075" t="s">
        <v>7247</v>
      </c>
      <c r="E2819" s="486" t="s">
        <v>328</v>
      </c>
      <c r="F2819" s="1589" t="s">
        <v>4298</v>
      </c>
      <c r="G2819" s="143">
        <v>61186369</v>
      </c>
      <c r="H2819" s="579" t="s">
        <v>7327</v>
      </c>
      <c r="I2819" s="654"/>
      <c r="J2819" s="654"/>
      <c r="K2819" s="654"/>
      <c r="L2819" s="654"/>
      <c r="M2819" s="654"/>
      <c r="N2819" s="579"/>
      <c r="O2819" s="486">
        <f t="shared" si="20"/>
        <v>2054</v>
      </c>
      <c r="P2819" s="1472">
        <v>44761</v>
      </c>
      <c r="Q2819" s="486" t="s">
        <v>7317</v>
      </c>
      <c r="R2819" s="486" t="s">
        <v>7206</v>
      </c>
      <c r="S2819" s="486"/>
      <c r="U2819" s="138" t="s">
        <v>4921</v>
      </c>
      <c r="V2819" s="138"/>
      <c r="W2819" s="138"/>
      <c r="X2819" s="258">
        <v>2500000</v>
      </c>
      <c r="Y2819" s="138"/>
      <c r="Z2819" s="138"/>
      <c r="AA2819" s="485">
        <v>5.0000000000000001E-4</v>
      </c>
      <c r="AB2819" s="2231"/>
      <c r="AC2819" s="580"/>
      <c r="AD2819" s="1484"/>
      <c r="AE2819" s="1484"/>
      <c r="AF2819" s="1484"/>
      <c r="AG2819" s="2129"/>
      <c r="AH2819" s="486"/>
      <c r="AI2819" s="2362" t="s">
        <v>7284</v>
      </c>
      <c r="AJ2819" s="584" t="s">
        <v>7212</v>
      </c>
      <c r="AK2819" s="486"/>
      <c r="AL2819" s="486"/>
      <c r="AM2819" s="486"/>
      <c r="AN2819" s="486"/>
      <c r="AO2819" s="486"/>
      <c r="AP2819" s="486"/>
      <c r="AQ2819" s="2204"/>
      <c r="AR2819" s="486"/>
      <c r="AS2819" s="486"/>
      <c r="AT2819" s="486"/>
      <c r="AU2819" s="486"/>
    </row>
    <row r="2820" spans="1:47" s="584" customFormat="1" ht="16" x14ac:dyDescent="0.2">
      <c r="A2820" s="144"/>
      <c r="B2820" s="1970"/>
      <c r="C2820" s="2361"/>
      <c r="D2820" s="2075" t="s">
        <v>0</v>
      </c>
      <c r="E2820" s="486" t="s">
        <v>328</v>
      </c>
      <c r="F2820" s="1589" t="s">
        <v>4298</v>
      </c>
      <c r="G2820" s="1404">
        <v>61189818</v>
      </c>
      <c r="H2820" s="579" t="s">
        <v>7328</v>
      </c>
      <c r="I2820" s="976"/>
      <c r="J2820" s="976"/>
      <c r="K2820" s="976"/>
      <c r="L2820" s="976"/>
      <c r="M2820" s="976"/>
      <c r="N2820" s="579"/>
      <c r="O2820" s="486">
        <f t="shared" si="20"/>
        <v>2055</v>
      </c>
      <c r="P2820" s="1472">
        <v>44761</v>
      </c>
      <c r="Q2820" s="486" t="s">
        <v>7318</v>
      </c>
      <c r="R2820" s="486" t="s">
        <v>7207</v>
      </c>
      <c r="S2820" s="486"/>
      <c r="U2820" s="138" t="s">
        <v>4921</v>
      </c>
      <c r="V2820" s="138"/>
      <c r="W2820" s="138"/>
      <c r="X2820" s="258">
        <v>2500000</v>
      </c>
      <c r="Y2820" s="138"/>
      <c r="Z2820" s="138"/>
      <c r="AA2820" s="485">
        <v>5.0000000000000001E-4</v>
      </c>
      <c r="AB2820" s="2231"/>
      <c r="AC2820" s="580"/>
      <c r="AD2820" s="1484"/>
      <c r="AE2820" s="1484"/>
      <c r="AF2820" s="1484"/>
      <c r="AG2820" s="2129"/>
      <c r="AH2820" s="486"/>
      <c r="AI2820" s="2362" t="s">
        <v>7284</v>
      </c>
      <c r="AJ2820" s="584" t="s">
        <v>7201</v>
      </c>
      <c r="AK2820" s="486"/>
      <c r="AL2820" s="486"/>
      <c r="AM2820" s="486"/>
      <c r="AN2820" s="486"/>
      <c r="AO2820" s="486"/>
      <c r="AP2820" s="486"/>
      <c r="AQ2820" s="2204"/>
      <c r="AR2820" s="486"/>
      <c r="AS2820" s="486"/>
      <c r="AT2820" s="486"/>
      <c r="AU2820" s="486"/>
    </row>
    <row r="2821" spans="1:47" s="209" customFormat="1" ht="16" x14ac:dyDescent="0.2">
      <c r="A2821" s="105"/>
      <c r="B2821" s="1971"/>
      <c r="C2821" s="2343"/>
      <c r="D2821" s="1994" t="s">
        <v>5000</v>
      </c>
      <c r="E2821" s="210" t="s">
        <v>328</v>
      </c>
      <c r="F2821" s="1591" t="s">
        <v>4298</v>
      </c>
      <c r="G2821" s="166">
        <v>61186371</v>
      </c>
      <c r="H2821" s="211" t="s">
        <v>7329</v>
      </c>
      <c r="I2821" s="978"/>
      <c r="J2821" s="978"/>
      <c r="K2821" s="978"/>
      <c r="L2821" s="978"/>
      <c r="M2821" s="978"/>
      <c r="N2821" s="211"/>
      <c r="O2821" s="210">
        <f t="shared" si="20"/>
        <v>2056</v>
      </c>
      <c r="P2821" s="215">
        <v>44761</v>
      </c>
      <c r="Q2821" s="210" t="s">
        <v>7319</v>
      </c>
      <c r="R2821" s="210" t="s">
        <v>7213</v>
      </c>
      <c r="S2821" s="210"/>
      <c r="U2821" s="139" t="s">
        <v>4921</v>
      </c>
      <c r="V2821" s="139"/>
      <c r="W2821" s="139"/>
      <c r="X2821" s="260">
        <v>2500000</v>
      </c>
      <c r="Y2821" s="139"/>
      <c r="Z2821" s="139"/>
      <c r="AA2821" s="298">
        <v>5.0000000000000001E-4</v>
      </c>
      <c r="AB2821" s="2342"/>
      <c r="AC2821" s="573"/>
      <c r="AD2821" s="610"/>
      <c r="AE2821" s="610"/>
      <c r="AF2821" s="610"/>
      <c r="AG2821" s="2127"/>
      <c r="AH2821" s="210"/>
      <c r="AI2821" s="2358" t="s">
        <v>7285</v>
      </c>
      <c r="AJ2821" s="209" t="s">
        <v>7201</v>
      </c>
      <c r="AK2821" s="210"/>
      <c r="AL2821" s="210"/>
      <c r="AM2821" s="210"/>
      <c r="AN2821" s="210"/>
      <c r="AO2821" s="210"/>
      <c r="AP2821" s="210"/>
      <c r="AQ2821" s="2290"/>
      <c r="AR2821" s="210"/>
      <c r="AS2821" s="210"/>
      <c r="AT2821" s="210"/>
      <c r="AU2821" s="210"/>
    </row>
    <row r="2822" spans="1:47" s="209" customFormat="1" ht="16" x14ac:dyDescent="0.2">
      <c r="A2822" s="105"/>
      <c r="B2822" s="1971"/>
      <c r="C2822" s="2343"/>
      <c r="D2822" s="1994" t="s">
        <v>5000</v>
      </c>
      <c r="E2822" s="210" t="s">
        <v>328</v>
      </c>
      <c r="F2822" s="1591" t="s">
        <v>4298</v>
      </c>
      <c r="G2822" s="166">
        <v>61186372</v>
      </c>
      <c r="H2822" s="211" t="s">
        <v>7330</v>
      </c>
      <c r="I2822" s="978"/>
      <c r="J2822" s="978"/>
      <c r="K2822" s="978"/>
      <c r="L2822" s="978"/>
      <c r="M2822" s="978"/>
      <c r="N2822" s="211"/>
      <c r="O2822" s="210">
        <f t="shared" si="20"/>
        <v>2057</v>
      </c>
      <c r="P2822" s="215">
        <v>44761</v>
      </c>
      <c r="Q2822" s="210" t="s">
        <v>7320</v>
      </c>
      <c r="R2822" s="210" t="s">
        <v>7214</v>
      </c>
      <c r="S2822" s="210"/>
      <c r="U2822" s="139" t="s">
        <v>4921</v>
      </c>
      <c r="V2822" s="139"/>
      <c r="W2822" s="139"/>
      <c r="X2822" s="260">
        <v>2500000</v>
      </c>
      <c r="Y2822" s="139"/>
      <c r="Z2822" s="139"/>
      <c r="AA2822" s="298">
        <v>5.0000000000000001E-4</v>
      </c>
      <c r="AB2822" s="2342"/>
      <c r="AC2822" s="573"/>
      <c r="AD2822" s="610"/>
      <c r="AE2822" s="610"/>
      <c r="AF2822" s="610"/>
      <c r="AG2822" s="2127"/>
      <c r="AH2822" s="210"/>
      <c r="AI2822" s="2358" t="s">
        <v>7285</v>
      </c>
      <c r="AJ2822" s="209" t="s">
        <v>7204</v>
      </c>
      <c r="AK2822" s="210"/>
      <c r="AL2822" s="210"/>
      <c r="AM2822" s="210"/>
      <c r="AN2822" s="210"/>
      <c r="AO2822" s="210"/>
      <c r="AP2822" s="210"/>
      <c r="AQ2822" s="2290"/>
      <c r="AR2822" s="210"/>
      <c r="AS2822" s="210"/>
      <c r="AT2822" s="210"/>
      <c r="AU2822" s="210"/>
    </row>
    <row r="2823" spans="1:47" s="209" customFormat="1" ht="16" x14ac:dyDescent="0.2">
      <c r="A2823" s="105"/>
      <c r="B2823" s="1971"/>
      <c r="C2823" s="2343"/>
      <c r="D2823" s="1994" t="s">
        <v>7246</v>
      </c>
      <c r="E2823" s="210" t="s">
        <v>328</v>
      </c>
      <c r="F2823" s="1591" t="s">
        <v>4298</v>
      </c>
      <c r="G2823" s="166">
        <v>61186373</v>
      </c>
      <c r="H2823" s="211" t="s">
        <v>7331</v>
      </c>
      <c r="I2823" s="978"/>
      <c r="J2823" s="978"/>
      <c r="K2823" s="978"/>
      <c r="L2823" s="978"/>
      <c r="M2823" s="978"/>
      <c r="N2823" s="211"/>
      <c r="O2823" s="210">
        <f t="shared" si="20"/>
        <v>2058</v>
      </c>
      <c r="P2823" s="215">
        <v>44761</v>
      </c>
      <c r="Q2823" s="210" t="s">
        <v>7321</v>
      </c>
      <c r="R2823" s="210" t="s">
        <v>7215</v>
      </c>
      <c r="S2823" s="210"/>
      <c r="U2823" s="139" t="s">
        <v>4921</v>
      </c>
      <c r="V2823" s="139"/>
      <c r="W2823" s="139"/>
      <c r="X2823" s="260">
        <v>2500000</v>
      </c>
      <c r="Y2823" s="139"/>
      <c r="Z2823" s="139"/>
      <c r="AA2823" s="298">
        <v>5.0000000000000001E-4</v>
      </c>
      <c r="AB2823" s="2342"/>
      <c r="AC2823" s="573"/>
      <c r="AD2823" s="610"/>
      <c r="AE2823" s="610"/>
      <c r="AF2823" s="610"/>
      <c r="AG2823" s="2127"/>
      <c r="AH2823" s="210"/>
      <c r="AI2823" s="2358" t="s">
        <v>7285</v>
      </c>
      <c r="AJ2823" s="209" t="s">
        <v>7211</v>
      </c>
      <c r="AK2823" s="210"/>
      <c r="AL2823" s="210"/>
      <c r="AM2823" s="210"/>
      <c r="AN2823" s="210"/>
      <c r="AO2823" s="210"/>
      <c r="AP2823" s="210"/>
      <c r="AQ2823" s="2290"/>
      <c r="AR2823" s="210"/>
      <c r="AS2823" s="210"/>
      <c r="AT2823" s="210"/>
      <c r="AU2823" s="210"/>
    </row>
    <row r="2824" spans="1:47" s="209" customFormat="1" ht="16" x14ac:dyDescent="0.2">
      <c r="A2824" s="105"/>
      <c r="B2824" s="1971"/>
      <c r="C2824" s="2343"/>
      <c r="D2824" s="1994" t="s">
        <v>5000</v>
      </c>
      <c r="E2824" s="210" t="s">
        <v>328</v>
      </c>
      <c r="F2824" s="1591" t="s">
        <v>4298</v>
      </c>
      <c r="G2824" s="166">
        <v>61186374</v>
      </c>
      <c r="H2824" s="211" t="s">
        <v>7332</v>
      </c>
      <c r="I2824" s="978"/>
      <c r="J2824" s="978"/>
      <c r="K2824" s="978"/>
      <c r="L2824" s="978"/>
      <c r="M2824" s="978"/>
      <c r="N2824" s="211"/>
      <c r="O2824" s="210">
        <f t="shared" si="20"/>
        <v>2059</v>
      </c>
      <c r="P2824" s="215">
        <v>44761</v>
      </c>
      <c r="Q2824" s="210" t="s">
        <v>7322</v>
      </c>
      <c r="R2824" s="210" t="s">
        <v>7216</v>
      </c>
      <c r="S2824" s="210"/>
      <c r="U2824" s="139" t="s">
        <v>4921</v>
      </c>
      <c r="V2824" s="139"/>
      <c r="W2824" s="139"/>
      <c r="X2824" s="260">
        <v>2500000</v>
      </c>
      <c r="Y2824" s="139"/>
      <c r="Z2824" s="139"/>
      <c r="AA2824" s="298">
        <v>5.0000000000000001E-4</v>
      </c>
      <c r="AB2824" s="2342"/>
      <c r="AC2824" s="573"/>
      <c r="AD2824" s="610"/>
      <c r="AE2824" s="610"/>
      <c r="AF2824" s="610"/>
      <c r="AG2824" s="2127"/>
      <c r="AH2824" s="210"/>
      <c r="AI2824" s="2358" t="s">
        <v>7285</v>
      </c>
      <c r="AJ2824" s="209" t="s">
        <v>7212</v>
      </c>
      <c r="AK2824" s="210"/>
      <c r="AL2824" s="210"/>
      <c r="AM2824" s="210"/>
      <c r="AN2824" s="210"/>
      <c r="AO2824" s="210"/>
      <c r="AP2824" s="210"/>
      <c r="AQ2824" s="2290"/>
      <c r="AR2824" s="210"/>
      <c r="AS2824" s="210"/>
      <c r="AT2824" s="210"/>
      <c r="AU2824" s="210"/>
    </row>
    <row r="2825" spans="1:47" s="209" customFormat="1" ht="16" x14ac:dyDescent="0.2">
      <c r="A2825" s="105"/>
      <c r="B2825" s="1971"/>
      <c r="C2825" s="2343"/>
      <c r="D2825" s="1994" t="s">
        <v>7247</v>
      </c>
      <c r="E2825" s="210" t="s">
        <v>328</v>
      </c>
      <c r="F2825" s="1591" t="s">
        <v>4298</v>
      </c>
      <c r="G2825" s="166">
        <v>61186375</v>
      </c>
      <c r="H2825" s="211" t="s">
        <v>7333</v>
      </c>
      <c r="I2825" s="978"/>
      <c r="J2825" s="978"/>
      <c r="K2825" s="978"/>
      <c r="L2825" s="978"/>
      <c r="M2825" s="978"/>
      <c r="N2825" s="211"/>
      <c r="O2825" s="210">
        <f t="shared" si="20"/>
        <v>2060</v>
      </c>
      <c r="P2825" s="215">
        <v>44761</v>
      </c>
      <c r="Q2825" s="210" t="s">
        <v>7323</v>
      </c>
      <c r="R2825" s="210" t="s">
        <v>7217</v>
      </c>
      <c r="S2825" s="210"/>
      <c r="U2825" s="139" t="s">
        <v>4921</v>
      </c>
      <c r="V2825" s="139"/>
      <c r="W2825" s="139"/>
      <c r="X2825" s="260">
        <v>2500000</v>
      </c>
      <c r="Y2825" s="139"/>
      <c r="Z2825" s="139"/>
      <c r="AA2825" s="298">
        <v>5.0000000000000001E-4</v>
      </c>
      <c r="AB2825" s="2342"/>
      <c r="AC2825" s="573"/>
      <c r="AD2825" s="610"/>
      <c r="AE2825" s="610"/>
      <c r="AF2825" s="610"/>
      <c r="AG2825" s="2127"/>
      <c r="AH2825" s="210"/>
      <c r="AI2825" s="2358" t="s">
        <v>7285</v>
      </c>
      <c r="AJ2825" s="209" t="s">
        <v>7201</v>
      </c>
      <c r="AK2825" s="210"/>
      <c r="AL2825" s="210"/>
      <c r="AM2825" s="210"/>
      <c r="AN2825" s="210"/>
      <c r="AO2825" s="210"/>
      <c r="AP2825" s="210"/>
      <c r="AQ2825" s="2290"/>
      <c r="AR2825" s="210"/>
      <c r="AS2825" s="210"/>
      <c r="AT2825" s="210"/>
      <c r="AU2825" s="210"/>
    </row>
    <row r="2826" spans="1:47" s="209" customFormat="1" x14ac:dyDescent="0.2">
      <c r="A2826" s="105"/>
      <c r="B2826" s="1971"/>
      <c r="C2826" s="2343"/>
      <c r="D2826" s="1994"/>
      <c r="E2826" s="210"/>
      <c r="F2826" s="1591"/>
      <c r="G2826" s="166"/>
      <c r="H2826" s="211"/>
      <c r="I2826" s="978"/>
      <c r="J2826" s="978"/>
      <c r="K2826" s="978"/>
      <c r="L2826" s="978"/>
      <c r="M2826" s="978"/>
      <c r="N2826" s="211"/>
      <c r="O2826" s="210"/>
      <c r="P2826" s="215"/>
      <c r="Q2826" s="210"/>
      <c r="R2826" s="210"/>
      <c r="S2826" s="210"/>
      <c r="U2826" s="139"/>
      <c r="V2826" s="139"/>
      <c r="W2826" s="139"/>
      <c r="X2826" s="260"/>
      <c r="Y2826" s="139"/>
      <c r="Z2826" s="139"/>
      <c r="AA2826" s="298"/>
      <c r="AB2826" s="2342"/>
      <c r="AC2826" s="573"/>
      <c r="AD2826" s="610"/>
      <c r="AE2826" s="610"/>
      <c r="AF2826" s="610"/>
      <c r="AG2826" s="2127"/>
      <c r="AH2826" s="210"/>
      <c r="AI2826" s="2343"/>
      <c r="AK2826" s="210"/>
      <c r="AL2826" s="210"/>
      <c r="AM2826" s="210"/>
      <c r="AN2826" s="210"/>
      <c r="AO2826" s="210"/>
      <c r="AP2826" s="210"/>
      <c r="AQ2826" s="2290"/>
      <c r="AR2826" s="210"/>
      <c r="AS2826" s="210"/>
      <c r="AT2826" s="210"/>
      <c r="AU2826" s="210"/>
    </row>
    <row r="2827" spans="1:47" s="209" customFormat="1" ht="16" x14ac:dyDescent="0.2">
      <c r="A2827" s="105"/>
      <c r="B2827" s="1971"/>
      <c r="C2827" s="2343"/>
      <c r="D2827" s="1994" t="s">
        <v>7245</v>
      </c>
      <c r="E2827" s="210" t="s">
        <v>328</v>
      </c>
      <c r="F2827" s="1591" t="s">
        <v>4298</v>
      </c>
      <c r="G2827" s="166">
        <v>61222172</v>
      </c>
      <c r="H2827" s="211" t="s">
        <v>7336</v>
      </c>
      <c r="I2827" s="978"/>
      <c r="J2827" s="978"/>
      <c r="K2827" s="978"/>
      <c r="L2827" s="978"/>
      <c r="M2827" s="978"/>
      <c r="N2827" s="211"/>
      <c r="O2827" s="210">
        <v>2061</v>
      </c>
      <c r="P2827" s="215">
        <v>44762</v>
      </c>
      <c r="Q2827" s="210" t="s">
        <v>7335</v>
      </c>
      <c r="R2827" s="210" t="s">
        <v>7315</v>
      </c>
      <c r="S2827" s="210"/>
      <c r="U2827" s="139" t="s">
        <v>4921</v>
      </c>
      <c r="V2827" s="139"/>
      <c r="W2827" s="139"/>
      <c r="X2827" s="260">
        <v>2500000</v>
      </c>
      <c r="Y2827" s="139"/>
      <c r="Z2827" s="139"/>
      <c r="AA2827" s="298">
        <v>5.0000000000000001E-4</v>
      </c>
      <c r="AB2827" s="2342"/>
      <c r="AC2827" s="573"/>
      <c r="AD2827" s="610"/>
      <c r="AE2827" s="610"/>
      <c r="AF2827" s="610"/>
      <c r="AG2827" s="2127"/>
      <c r="AH2827" s="210"/>
      <c r="AI2827" s="2365" t="s">
        <v>7284</v>
      </c>
      <c r="AJ2827" s="2343" t="s">
        <v>7340</v>
      </c>
      <c r="AK2827" s="210"/>
      <c r="AL2827" s="210"/>
      <c r="AM2827" s="210"/>
      <c r="AN2827" s="210"/>
      <c r="AO2827" s="210"/>
      <c r="AP2827" s="210"/>
      <c r="AQ2827" s="2290"/>
      <c r="AR2827" s="210"/>
      <c r="AS2827" s="210"/>
      <c r="AT2827" s="210"/>
      <c r="AU2827" s="210"/>
    </row>
    <row r="2828" spans="1:47" s="209" customFormat="1" ht="16" x14ac:dyDescent="0.2">
      <c r="A2828" s="105"/>
      <c r="B2828" s="1971"/>
      <c r="C2828" s="2343"/>
      <c r="D2828" s="1994" t="s">
        <v>7245</v>
      </c>
      <c r="E2828" s="210" t="s">
        <v>328</v>
      </c>
      <c r="F2828" s="1591" t="s">
        <v>4298</v>
      </c>
      <c r="G2828" s="166">
        <v>61222173</v>
      </c>
      <c r="H2828" s="211" t="s">
        <v>7339</v>
      </c>
      <c r="I2828" s="978"/>
      <c r="J2828" s="978"/>
      <c r="K2828" s="978"/>
      <c r="L2828" s="978"/>
      <c r="M2828" s="978"/>
      <c r="N2828" s="211"/>
      <c r="O2828" s="210">
        <v>2061</v>
      </c>
      <c r="P2828" s="215">
        <v>44762</v>
      </c>
      <c r="Q2828" s="210" t="s">
        <v>7341</v>
      </c>
      <c r="R2828" s="210" t="s">
        <v>7315</v>
      </c>
      <c r="S2828" s="210"/>
      <c r="U2828" s="139" t="s">
        <v>4921</v>
      </c>
      <c r="V2828" s="139"/>
      <c r="W2828" s="139"/>
      <c r="X2828" s="260">
        <v>2500000</v>
      </c>
      <c r="Y2828" s="139"/>
      <c r="Z2828" s="139"/>
      <c r="AA2828" s="298">
        <v>5.0000000000000001E-4</v>
      </c>
      <c r="AB2828" s="2342"/>
      <c r="AC2828" s="573"/>
      <c r="AD2828" s="610"/>
      <c r="AE2828" s="610"/>
      <c r="AF2828" s="610"/>
      <c r="AG2828" s="2127"/>
      <c r="AH2828" s="210"/>
      <c r="AI2828" s="2365" t="s">
        <v>7284</v>
      </c>
      <c r="AJ2828" s="2343" t="s">
        <v>7344</v>
      </c>
      <c r="AK2828" s="210"/>
      <c r="AL2828" s="210"/>
      <c r="AM2828" s="210"/>
      <c r="AN2828" s="210"/>
      <c r="AO2828" s="210"/>
      <c r="AP2828" s="210"/>
      <c r="AQ2828" s="2290"/>
      <c r="AR2828" s="210"/>
      <c r="AS2828" s="210"/>
      <c r="AT2828" s="210"/>
      <c r="AU2828" s="210"/>
    </row>
    <row r="2829" spans="1:47" s="209" customFormat="1" ht="16" x14ac:dyDescent="0.2">
      <c r="A2829" s="105"/>
      <c r="B2829" s="1971"/>
      <c r="C2829" s="2343"/>
      <c r="D2829" s="1994" t="s">
        <v>7245</v>
      </c>
      <c r="E2829" s="210" t="s">
        <v>328</v>
      </c>
      <c r="F2829" s="1591" t="s">
        <v>4298</v>
      </c>
      <c r="G2829" s="166">
        <v>61222175</v>
      </c>
      <c r="H2829" s="211" t="s">
        <v>7342</v>
      </c>
      <c r="I2829" s="978"/>
      <c r="J2829" s="978"/>
      <c r="K2829" s="978"/>
      <c r="L2829" s="978"/>
      <c r="M2829" s="978"/>
      <c r="N2829" s="211"/>
      <c r="O2829" s="210">
        <v>2061</v>
      </c>
      <c r="P2829" s="215">
        <v>44762</v>
      </c>
      <c r="Q2829" s="210" t="s">
        <v>7335</v>
      </c>
      <c r="R2829" s="210" t="s">
        <v>7320</v>
      </c>
      <c r="S2829" s="210"/>
      <c r="U2829" s="139" t="s">
        <v>4921</v>
      </c>
      <c r="V2829" s="139"/>
      <c r="W2829" s="139"/>
      <c r="X2829" s="260">
        <v>2500000</v>
      </c>
      <c r="Y2829" s="139"/>
      <c r="Z2829" s="139"/>
      <c r="AA2829" s="298">
        <v>5.0000000000000001E-4</v>
      </c>
      <c r="AB2829" s="2342"/>
      <c r="AC2829" s="573"/>
      <c r="AD2829" s="610"/>
      <c r="AE2829" s="610"/>
      <c r="AF2829" s="610"/>
      <c r="AG2829" s="2127"/>
      <c r="AH2829" s="210"/>
      <c r="AI2829" s="2365" t="s">
        <v>7285</v>
      </c>
      <c r="AJ2829" s="2343" t="s">
        <v>7340</v>
      </c>
      <c r="AK2829" s="210"/>
      <c r="AL2829" s="210"/>
      <c r="AM2829" s="210"/>
      <c r="AN2829" s="210"/>
      <c r="AO2829" s="210"/>
      <c r="AP2829" s="210"/>
      <c r="AQ2829" s="2290"/>
      <c r="AR2829" s="210"/>
      <c r="AS2829" s="210"/>
      <c r="AT2829" s="210"/>
      <c r="AU2829" s="210"/>
    </row>
    <row r="2830" spans="1:47" s="209" customFormat="1" ht="16" x14ac:dyDescent="0.2">
      <c r="A2830" s="105"/>
      <c r="B2830" s="1971"/>
      <c r="C2830" s="2343"/>
      <c r="D2830" s="1994" t="s">
        <v>7245</v>
      </c>
      <c r="E2830" s="210" t="s">
        <v>328</v>
      </c>
      <c r="F2830" s="1591" t="s">
        <v>4298</v>
      </c>
      <c r="G2830" s="166">
        <v>61222176</v>
      </c>
      <c r="H2830" s="211" t="s">
        <v>7343</v>
      </c>
      <c r="I2830" s="978"/>
      <c r="J2830" s="978"/>
      <c r="K2830" s="978"/>
      <c r="L2830" s="978"/>
      <c r="M2830" s="978"/>
      <c r="N2830" s="211"/>
      <c r="O2830" s="210">
        <v>2061</v>
      </c>
      <c r="P2830" s="215">
        <v>44762</v>
      </c>
      <c r="Q2830" s="210" t="s">
        <v>7341</v>
      </c>
      <c r="R2830" s="210" t="s">
        <v>7320</v>
      </c>
      <c r="S2830" s="210"/>
      <c r="U2830" s="139" t="s">
        <v>4921</v>
      </c>
      <c r="V2830" s="139"/>
      <c r="W2830" s="139"/>
      <c r="X2830" s="260">
        <v>2500000</v>
      </c>
      <c r="Y2830" s="139"/>
      <c r="Z2830" s="139"/>
      <c r="AA2830" s="298">
        <v>5.0000000000000001E-4</v>
      </c>
      <c r="AB2830" s="2342"/>
      <c r="AC2830" s="573"/>
      <c r="AD2830" s="610"/>
      <c r="AE2830" s="610"/>
      <c r="AF2830" s="610"/>
      <c r="AG2830" s="2127"/>
      <c r="AH2830" s="210"/>
      <c r="AI2830" s="2365" t="s">
        <v>7285</v>
      </c>
      <c r="AJ2830" s="2343" t="s">
        <v>7344</v>
      </c>
      <c r="AK2830" s="210"/>
      <c r="AL2830" s="210"/>
      <c r="AM2830" s="210"/>
      <c r="AN2830" s="210"/>
      <c r="AO2830" s="210"/>
      <c r="AP2830" s="210"/>
      <c r="AQ2830" s="2290"/>
      <c r="AR2830" s="210"/>
      <c r="AS2830" s="210"/>
      <c r="AT2830" s="210"/>
      <c r="AU2830" s="210"/>
    </row>
    <row r="2832" spans="1:47" s="209" customFormat="1" ht="16" x14ac:dyDescent="0.2">
      <c r="A2832" s="105"/>
      <c r="B2832" s="1971"/>
      <c r="C2832" s="2343"/>
      <c r="D2832" s="1994"/>
      <c r="E2832" s="210" t="s">
        <v>328</v>
      </c>
      <c r="F2832" s="1591" t="s">
        <v>4298</v>
      </c>
      <c r="G2832" s="211">
        <v>61222174</v>
      </c>
      <c r="H2832" s="211" t="s">
        <v>7345</v>
      </c>
      <c r="I2832" s="2501"/>
      <c r="J2832" s="325"/>
      <c r="K2832" s="325"/>
      <c r="L2832" s="325"/>
      <c r="M2832" s="325"/>
      <c r="N2832" s="211"/>
      <c r="O2832" s="210">
        <v>2063</v>
      </c>
      <c r="P2832" s="215">
        <v>44762</v>
      </c>
      <c r="Q2832" s="210" t="s">
        <v>7338</v>
      </c>
      <c r="R2832" s="210" t="s">
        <v>7301</v>
      </c>
      <c r="S2832" s="210"/>
      <c r="U2832" s="139" t="s">
        <v>4921</v>
      </c>
      <c r="V2832" s="139"/>
      <c r="W2832" s="139"/>
      <c r="X2832" s="260">
        <v>2500000</v>
      </c>
      <c r="Y2832" s="139"/>
      <c r="Z2832" s="139"/>
      <c r="AA2832" s="298">
        <v>5.0000000000000001E-4</v>
      </c>
      <c r="AB2832" s="2342"/>
      <c r="AC2832" s="573"/>
      <c r="AD2832" s="610"/>
      <c r="AE2832" s="610"/>
      <c r="AF2832" s="610"/>
      <c r="AG2832" s="2127"/>
      <c r="AH2832" s="210"/>
      <c r="AI2832" s="2358" t="s">
        <v>7334</v>
      </c>
      <c r="AJ2832" s="209" t="s">
        <v>7337</v>
      </c>
      <c r="AK2832" s="210"/>
      <c r="AL2832" s="210"/>
      <c r="AM2832" s="210"/>
      <c r="AN2832" s="210"/>
      <c r="AO2832" s="210"/>
      <c r="AP2832" s="210"/>
      <c r="AQ2832" s="2290"/>
      <c r="AR2832" s="210"/>
      <c r="AS2832" s="210"/>
      <c r="AT2832" s="210"/>
      <c r="AU2832" s="210"/>
    </row>
    <row r="2834" spans="1:47" s="209" customFormat="1" ht="16" x14ac:dyDescent="0.2">
      <c r="A2834" s="105"/>
      <c r="B2834" s="1971"/>
      <c r="C2834" s="2343"/>
      <c r="D2834" s="1994"/>
      <c r="E2834" s="210" t="s">
        <v>328</v>
      </c>
      <c r="F2834" s="1591" t="s">
        <v>4298</v>
      </c>
      <c r="G2834" s="211">
        <v>61243466</v>
      </c>
      <c r="H2834" s="211" t="s">
        <v>7350</v>
      </c>
      <c r="I2834" s="2501"/>
      <c r="J2834" s="325"/>
      <c r="K2834" s="325"/>
      <c r="L2834" s="325"/>
      <c r="M2834" s="325"/>
      <c r="N2834" s="211"/>
      <c r="O2834" s="210">
        <v>2066</v>
      </c>
      <c r="P2834" s="215">
        <v>44763</v>
      </c>
      <c r="Q2834" s="210" t="s">
        <v>7348</v>
      </c>
      <c r="R2834" s="210" t="s">
        <v>7297</v>
      </c>
      <c r="S2834" s="210"/>
      <c r="U2834" s="139" t="s">
        <v>4921</v>
      </c>
      <c r="V2834" s="139"/>
      <c r="W2834" s="139"/>
      <c r="X2834" s="260">
        <v>2500000</v>
      </c>
      <c r="Y2834" s="139"/>
      <c r="Z2834" s="139"/>
      <c r="AA2834" s="298">
        <v>5.0000000000000001E-4</v>
      </c>
      <c r="AB2834" s="2342"/>
      <c r="AC2834" s="573"/>
      <c r="AD2834" s="610"/>
      <c r="AE2834" s="610"/>
      <c r="AF2834" s="610"/>
      <c r="AG2834" s="2127"/>
      <c r="AH2834" s="210"/>
      <c r="AI2834" s="2358" t="s">
        <v>7346</v>
      </c>
      <c r="AJ2834" s="209" t="s">
        <v>7211</v>
      </c>
      <c r="AK2834" s="210"/>
      <c r="AL2834" s="210"/>
      <c r="AM2834" s="210"/>
      <c r="AN2834" s="210"/>
      <c r="AO2834" s="210"/>
      <c r="AP2834" s="210"/>
      <c r="AQ2834" s="2290"/>
      <c r="AR2834" s="210"/>
      <c r="AS2834" s="210"/>
      <c r="AT2834" s="210"/>
      <c r="AU2834" s="210"/>
    </row>
    <row r="2835" spans="1:47" s="209" customFormat="1" ht="16" x14ac:dyDescent="0.2">
      <c r="A2835" s="105"/>
      <c r="B2835" s="1971"/>
      <c r="C2835" s="2343"/>
      <c r="D2835" s="1994"/>
      <c r="E2835" s="210" t="s">
        <v>328</v>
      </c>
      <c r="F2835" s="1591" t="s">
        <v>4298</v>
      </c>
      <c r="G2835" s="211">
        <v>61243467</v>
      </c>
      <c r="H2835" s="211" t="s">
        <v>7351</v>
      </c>
      <c r="I2835" s="2501"/>
      <c r="J2835" s="325"/>
      <c r="K2835" s="325"/>
      <c r="L2835" s="325"/>
      <c r="M2835" s="325"/>
      <c r="N2835" s="211"/>
      <c r="O2835" s="210">
        <v>2067</v>
      </c>
      <c r="P2835" s="215">
        <v>44763</v>
      </c>
      <c r="Q2835" s="210" t="s">
        <v>7349</v>
      </c>
      <c r="R2835" s="210" t="s">
        <v>7299</v>
      </c>
      <c r="S2835" s="210"/>
      <c r="U2835" s="139" t="s">
        <v>4921</v>
      </c>
      <c r="V2835" s="139"/>
      <c r="W2835" s="139"/>
      <c r="X2835" s="260">
        <v>2500000</v>
      </c>
      <c r="Y2835" s="139"/>
      <c r="Z2835" s="139"/>
      <c r="AA2835" s="298">
        <v>5.0000000000000001E-4</v>
      </c>
      <c r="AB2835" s="2342"/>
      <c r="AC2835" s="573"/>
      <c r="AD2835" s="610"/>
      <c r="AE2835" s="610"/>
      <c r="AF2835" s="610"/>
      <c r="AG2835" s="2127"/>
      <c r="AH2835" s="210"/>
      <c r="AI2835" s="2358" t="s">
        <v>7347</v>
      </c>
      <c r="AJ2835" s="209" t="s">
        <v>7211</v>
      </c>
      <c r="AK2835" s="210"/>
      <c r="AL2835" s="210"/>
      <c r="AM2835" s="210"/>
      <c r="AN2835" s="210"/>
      <c r="AO2835" s="210"/>
      <c r="AP2835" s="210"/>
      <c r="AQ2835" s="2290"/>
      <c r="AR2835" s="210"/>
      <c r="AS2835" s="210"/>
      <c r="AT2835" s="210"/>
      <c r="AU2835" s="210"/>
    </row>
    <row r="2838" spans="1:47" s="1006" customFormat="1" ht="16" x14ac:dyDescent="0.2">
      <c r="A2838" s="129"/>
      <c r="B2838" s="2134"/>
      <c r="C2838" s="125"/>
      <c r="D2838" s="2350" t="s">
        <v>7360</v>
      </c>
      <c r="E2838" s="383" t="s">
        <v>328</v>
      </c>
      <c r="F2838" s="1886" t="s">
        <v>4575</v>
      </c>
      <c r="G2838" s="1000">
        <v>61504046</v>
      </c>
      <c r="H2838" s="1000" t="s">
        <v>7356</v>
      </c>
      <c r="I2838" s="2499"/>
      <c r="J2838" s="2499"/>
      <c r="K2838" s="2499"/>
      <c r="L2838" s="2499"/>
      <c r="M2838" s="2499"/>
      <c r="N2838" s="1000"/>
      <c r="O2838" s="383">
        <v>2068</v>
      </c>
      <c r="P2838" s="1907">
        <v>44769</v>
      </c>
      <c r="Q2838" s="383" t="s">
        <v>7352</v>
      </c>
      <c r="R2838" s="383" t="s">
        <v>7230</v>
      </c>
      <c r="S2838" s="383"/>
      <c r="U2838" s="815" t="s">
        <v>22</v>
      </c>
      <c r="V2838" s="222"/>
      <c r="W2838" s="222"/>
      <c r="X2838" s="384">
        <v>1608</v>
      </c>
      <c r="Y2838" s="815"/>
      <c r="Z2838" s="815"/>
      <c r="AA2838" s="1896">
        <v>0.3</v>
      </c>
      <c r="AB2838" s="2351" t="s">
        <v>7354</v>
      </c>
      <c r="AC2838" s="1002"/>
      <c r="AD2838" s="1486"/>
      <c r="AE2838" s="1486"/>
      <c r="AF2838" s="1486"/>
      <c r="AG2838" s="2135"/>
      <c r="AH2838" s="383"/>
      <c r="AI2838" s="2354" t="s">
        <v>7131</v>
      </c>
      <c r="AJ2838" s="2355" t="s">
        <v>7353</v>
      </c>
      <c r="AK2838" s="383"/>
      <c r="AL2838" s="383"/>
      <c r="AM2838" s="383"/>
      <c r="AN2838" s="383"/>
      <c r="AO2838" s="383"/>
      <c r="AP2838" s="383"/>
      <c r="AQ2838" s="2353"/>
      <c r="AR2838" s="383"/>
      <c r="AS2838" s="383"/>
      <c r="AT2838" s="383"/>
      <c r="AU2838" s="383"/>
    </row>
    <row r="2839" spans="1:47" s="1006" customFormat="1" ht="16" x14ac:dyDescent="0.2">
      <c r="A2839" s="129"/>
      <c r="B2839" s="2134"/>
      <c r="C2839" s="125"/>
      <c r="D2839" s="2350"/>
      <c r="E2839" s="383" t="s">
        <v>328</v>
      </c>
      <c r="F2839" s="1648" t="s">
        <v>4575</v>
      </c>
      <c r="G2839" s="1000">
        <v>61504536</v>
      </c>
      <c r="H2839" s="1000" t="s">
        <v>7357</v>
      </c>
      <c r="I2839" s="2499"/>
      <c r="J2839" s="2499"/>
      <c r="K2839" s="2499"/>
      <c r="L2839" s="2499"/>
      <c r="M2839" s="2499"/>
      <c r="N2839" s="1000"/>
      <c r="O2839" s="383">
        <v>2069</v>
      </c>
      <c r="P2839" s="1907">
        <v>44769</v>
      </c>
      <c r="Q2839" s="383" t="s">
        <v>7355</v>
      </c>
      <c r="R2839" s="383" t="s">
        <v>7352</v>
      </c>
      <c r="S2839" s="383"/>
      <c r="U2839" s="383" t="s">
        <v>22</v>
      </c>
      <c r="V2839" s="383"/>
      <c r="W2839" s="383"/>
      <c r="X2839" s="385">
        <v>1608</v>
      </c>
      <c r="Y2839" s="815"/>
      <c r="Z2839" s="815"/>
      <c r="AA2839" s="1896">
        <v>8.0000000000000002E-3</v>
      </c>
      <c r="AB2839" s="2351" t="s">
        <v>7358</v>
      </c>
      <c r="AC2839" s="1002"/>
      <c r="AD2839" s="1486"/>
      <c r="AE2839" s="1486"/>
      <c r="AF2839" s="1486"/>
      <c r="AG2839" s="2135"/>
      <c r="AH2839" s="383"/>
      <c r="AI2839" s="2354" t="s">
        <v>7131</v>
      </c>
      <c r="AJ2839" s="2355" t="s">
        <v>7359</v>
      </c>
      <c r="AK2839" s="383"/>
      <c r="AL2839" s="383"/>
      <c r="AM2839" s="383"/>
      <c r="AN2839" s="383"/>
      <c r="AO2839" s="383"/>
      <c r="AP2839" s="383"/>
      <c r="AQ2839" s="2353"/>
      <c r="AR2839" s="383"/>
      <c r="AS2839" s="383"/>
      <c r="AT2839" s="383"/>
      <c r="AU2839" s="383"/>
    </row>
    <row r="2840" spans="1:47" s="1006" customFormat="1" ht="16" x14ac:dyDescent="0.2">
      <c r="A2840" s="129"/>
      <c r="B2840" s="2134"/>
      <c r="C2840" s="125"/>
      <c r="D2840" s="2350"/>
      <c r="E2840" s="383" t="s">
        <v>328</v>
      </c>
      <c r="F2840" s="1648" t="s">
        <v>4575</v>
      </c>
      <c r="G2840" s="1000">
        <v>61505887</v>
      </c>
      <c r="H2840" s="1000" t="s">
        <v>7362</v>
      </c>
      <c r="I2840" s="2499"/>
      <c r="J2840" s="2499"/>
      <c r="K2840" s="2499"/>
      <c r="L2840" s="2499"/>
      <c r="M2840" s="2499"/>
      <c r="N2840" s="1000"/>
      <c r="O2840" s="383">
        <v>2070</v>
      </c>
      <c r="P2840" s="1907">
        <v>44769</v>
      </c>
      <c r="Q2840" s="383" t="s">
        <v>7361</v>
      </c>
      <c r="R2840" s="383" t="s">
        <v>7355</v>
      </c>
      <c r="S2840" s="383"/>
      <c r="U2840" s="383" t="s">
        <v>22</v>
      </c>
      <c r="V2840" s="383"/>
      <c r="W2840" s="383"/>
      <c r="X2840" s="385">
        <v>2144</v>
      </c>
      <c r="Y2840" s="815"/>
      <c r="Z2840" s="815"/>
      <c r="AA2840" s="1909">
        <v>8.0000000000000002E-3</v>
      </c>
      <c r="AB2840" s="2366" t="s">
        <v>7358</v>
      </c>
      <c r="AC2840" s="1002"/>
      <c r="AD2840" s="1486"/>
      <c r="AE2840" s="1486"/>
      <c r="AF2840" s="1486"/>
      <c r="AG2840" s="2135"/>
      <c r="AH2840" s="383"/>
      <c r="AI2840" s="2354" t="s">
        <v>7131</v>
      </c>
      <c r="AJ2840" s="2355" t="s">
        <v>7363</v>
      </c>
      <c r="AK2840" s="383"/>
      <c r="AL2840" s="383"/>
      <c r="AM2840" s="383"/>
      <c r="AN2840" s="383"/>
      <c r="AO2840" s="383"/>
      <c r="AP2840" s="383"/>
      <c r="AQ2840" s="2353"/>
      <c r="AR2840" s="383"/>
      <c r="AS2840" s="383"/>
      <c r="AT2840" s="383"/>
      <c r="AU2840" s="383"/>
    </row>
    <row r="2842" spans="1:47" ht="16" x14ac:dyDescent="0.2">
      <c r="G2842" s="1">
        <v>2836452</v>
      </c>
      <c r="H2842" s="11" t="s">
        <v>7365</v>
      </c>
      <c r="O2842" s="1">
        <v>2070</v>
      </c>
      <c r="P2842" s="66">
        <v>44770</v>
      </c>
      <c r="Q2842" s="1" t="s">
        <v>7361</v>
      </c>
      <c r="AJ2842" s="1319" t="s">
        <v>7366</v>
      </c>
    </row>
    <row r="2843" spans="1:47" ht="16" x14ac:dyDescent="0.2">
      <c r="G2843" s="1">
        <v>2836514</v>
      </c>
      <c r="H2843" s="11" t="s">
        <v>7367</v>
      </c>
      <c r="O2843" s="1">
        <v>2070</v>
      </c>
      <c r="P2843" s="66">
        <v>44770</v>
      </c>
      <c r="Q2843" s="1" t="s">
        <v>7361</v>
      </c>
      <c r="AJ2843" s="1319" t="s">
        <v>7368</v>
      </c>
    </row>
    <row r="2844" spans="1:47" ht="16" x14ac:dyDescent="0.2">
      <c r="D2844" s="1980" t="s">
        <v>4364</v>
      </c>
      <c r="G2844" s="1">
        <v>2865667</v>
      </c>
      <c r="H2844" s="2367" t="s">
        <v>7373</v>
      </c>
      <c r="N2844" s="997" t="s">
        <v>5490</v>
      </c>
      <c r="O2844" s="1">
        <v>2070</v>
      </c>
      <c r="P2844" s="66">
        <v>44775</v>
      </c>
      <c r="Q2844" s="1" t="s">
        <v>7361</v>
      </c>
    </row>
    <row r="2845" spans="1:47" s="617" customFormat="1" ht="16" x14ac:dyDescent="0.2">
      <c r="A2845" s="157"/>
      <c r="B2845" s="1969"/>
      <c r="C2845" s="153"/>
      <c r="D2845" s="2345"/>
      <c r="E2845" s="246" t="s">
        <v>328</v>
      </c>
      <c r="F2845" s="1650" t="s">
        <v>4575</v>
      </c>
      <c r="G2845" s="612">
        <v>2867344</v>
      </c>
      <c r="H2845" s="612" t="s">
        <v>7370</v>
      </c>
      <c r="I2845" s="2502"/>
      <c r="J2845" s="2502"/>
      <c r="K2845" s="2502"/>
      <c r="L2845" s="2502"/>
      <c r="M2845" s="2502"/>
      <c r="N2845" s="2368" t="s">
        <v>7374</v>
      </c>
      <c r="O2845" s="246">
        <v>2071</v>
      </c>
      <c r="P2845" s="1532">
        <v>44775</v>
      </c>
      <c r="Q2845" s="246" t="s">
        <v>7369</v>
      </c>
      <c r="R2845" s="246" t="s">
        <v>7361</v>
      </c>
      <c r="S2845" s="246"/>
      <c r="U2845" s="246" t="s">
        <v>22</v>
      </c>
      <c r="V2845" s="246"/>
      <c r="W2845" s="246"/>
      <c r="X2845" s="322">
        <v>100</v>
      </c>
      <c r="Y2845" s="412"/>
      <c r="Z2845" s="412"/>
      <c r="AA2845" s="248">
        <v>8.0000000000000002E-3</v>
      </c>
      <c r="AB2845" s="2288" t="s">
        <v>7372</v>
      </c>
      <c r="AC2845" s="613"/>
      <c r="AD2845" s="1483"/>
      <c r="AE2845" s="1483"/>
      <c r="AF2845" s="1483"/>
      <c r="AG2845" s="2128"/>
      <c r="AH2845" s="246"/>
      <c r="AI2845" s="2369" t="s">
        <v>7131</v>
      </c>
      <c r="AJ2845" s="2370" t="s">
        <v>7371</v>
      </c>
      <c r="AK2845" s="246"/>
      <c r="AL2845" s="246"/>
      <c r="AM2845" s="246"/>
      <c r="AN2845" s="246"/>
      <c r="AO2845" s="246"/>
      <c r="AP2845" s="246"/>
      <c r="AQ2845" s="2233"/>
      <c r="AR2845" s="246"/>
      <c r="AS2845" s="246"/>
      <c r="AT2845" s="246"/>
      <c r="AU2845" s="246"/>
    </row>
    <row r="2846" spans="1:47" s="617" customFormat="1" ht="16" x14ac:dyDescent="0.2">
      <c r="A2846" s="157"/>
      <c r="B2846" s="1969"/>
      <c r="C2846" s="153"/>
      <c r="D2846" s="2345" t="s">
        <v>7381</v>
      </c>
      <c r="E2846" s="246"/>
      <c r="F2846" s="1650" t="s">
        <v>4575</v>
      </c>
      <c r="G2846" s="612">
        <v>2867968</v>
      </c>
      <c r="H2846" s="612" t="s">
        <v>7377</v>
      </c>
      <c r="I2846" s="2502"/>
      <c r="J2846" s="2502"/>
      <c r="K2846" s="2502"/>
      <c r="L2846" s="2502"/>
      <c r="M2846" s="2502"/>
      <c r="N2846" s="2368"/>
      <c r="O2846" s="246">
        <v>2071</v>
      </c>
      <c r="P2846" s="1532">
        <v>44775</v>
      </c>
      <c r="Q2846" s="246" t="s">
        <v>7375</v>
      </c>
      <c r="R2846" s="246" t="s">
        <v>7369</v>
      </c>
      <c r="S2846" s="246"/>
      <c r="U2846" s="246" t="s">
        <v>22</v>
      </c>
      <c r="V2846" s="246"/>
      <c r="W2846" s="246"/>
      <c r="X2846" s="322">
        <v>4000</v>
      </c>
      <c r="Y2846" s="412"/>
      <c r="Z2846" s="412"/>
      <c r="AA2846" s="248">
        <v>8.0000000000000002E-3</v>
      </c>
      <c r="AB2846" s="589" t="s">
        <v>7376</v>
      </c>
      <c r="AC2846" s="874"/>
      <c r="AD2846" s="1483"/>
      <c r="AE2846" s="1483"/>
      <c r="AF2846" s="1483"/>
      <c r="AG2846" s="2128"/>
      <c r="AH2846" s="246"/>
      <c r="AI2846" s="2369" t="s">
        <v>7131</v>
      </c>
      <c r="AJ2846" s="2370" t="s">
        <v>7380</v>
      </c>
      <c r="AK2846" s="246"/>
      <c r="AL2846" s="246"/>
      <c r="AM2846" s="246"/>
      <c r="AN2846" s="246"/>
      <c r="AO2846" s="246"/>
      <c r="AP2846" s="246"/>
      <c r="AQ2846" s="2233"/>
      <c r="AR2846" s="246"/>
      <c r="AS2846" s="246"/>
      <c r="AT2846" s="246"/>
      <c r="AU2846" s="246"/>
    </row>
    <row r="2847" spans="1:47" s="84" customFormat="1" ht="16" x14ac:dyDescent="0.2">
      <c r="A2847" s="153"/>
      <c r="B2847" s="85"/>
      <c r="C2847" s="153"/>
      <c r="D2847" s="1995"/>
      <c r="E2847" s="85"/>
      <c r="F2847" s="1594"/>
      <c r="G2847" s="85">
        <v>2868174</v>
      </c>
      <c r="H2847" s="612" t="s">
        <v>7378</v>
      </c>
      <c r="I2847" s="239"/>
      <c r="J2847" s="239"/>
      <c r="K2847" s="239"/>
      <c r="L2847" s="239"/>
      <c r="M2847" s="239"/>
      <c r="N2847" s="239"/>
      <c r="O2847" s="85"/>
      <c r="P2847" s="85"/>
      <c r="Q2847" s="85"/>
      <c r="S2847" s="85"/>
      <c r="V2847" s="241"/>
      <c r="W2847" s="85"/>
      <c r="X2847" s="261"/>
      <c r="Y2847" s="85"/>
      <c r="Z2847" s="241"/>
      <c r="AA2847" s="85"/>
      <c r="AB2847" s="85"/>
      <c r="AC2847" s="874"/>
      <c r="AD2847" s="1483"/>
      <c r="AE2847" s="1483"/>
      <c r="AF2847" s="1483"/>
      <c r="AG2847" s="1743"/>
      <c r="AH2847" s="1743"/>
      <c r="AI2847" s="874"/>
      <c r="AJ2847" s="1342" t="s">
        <v>7379</v>
      </c>
      <c r="AK2847" s="85"/>
      <c r="AL2847" s="85"/>
      <c r="AM2847" s="85"/>
      <c r="AN2847" s="85"/>
      <c r="AO2847" s="242"/>
      <c r="AP2847" s="85"/>
      <c r="AQ2847" s="243"/>
      <c r="AR2847" s="241"/>
      <c r="AS2847" s="85"/>
      <c r="AT2847" s="85"/>
      <c r="AU2847" s="85"/>
    </row>
    <row r="2848" spans="1:47" s="209" customFormat="1" ht="16" x14ac:dyDescent="0.2">
      <c r="A2848" s="105"/>
      <c r="B2848" s="1971"/>
      <c r="C2848" s="104"/>
      <c r="D2848" s="2341" t="s">
        <v>7384</v>
      </c>
      <c r="E2848" s="210"/>
      <c r="F2848" s="1593" t="s">
        <v>4575</v>
      </c>
      <c r="G2848" s="211">
        <v>2868764</v>
      </c>
      <c r="H2848" s="211" t="s">
        <v>7383</v>
      </c>
      <c r="I2848" s="2503"/>
      <c r="J2848" s="2503"/>
      <c r="K2848" s="2503"/>
      <c r="L2848" s="2503"/>
      <c r="M2848" s="2503"/>
      <c r="N2848" s="2371"/>
      <c r="O2848" s="210">
        <v>2073</v>
      </c>
      <c r="P2848" s="215">
        <v>44775</v>
      </c>
      <c r="Q2848" s="210" t="s">
        <v>7382</v>
      </c>
      <c r="R2848" s="210" t="s">
        <v>7369</v>
      </c>
      <c r="S2848" s="210"/>
      <c r="U2848" s="210" t="s">
        <v>22</v>
      </c>
      <c r="V2848" s="210"/>
      <c r="W2848" s="210"/>
      <c r="X2848" s="324">
        <v>2048</v>
      </c>
      <c r="Y2848" s="325"/>
      <c r="Z2848" s="325"/>
      <c r="AA2848" s="326">
        <v>4.0000000000000001E-3</v>
      </c>
      <c r="AB2848" s="2342" t="s">
        <v>7358</v>
      </c>
      <c r="AC2848" s="978"/>
      <c r="AD2848" s="610"/>
      <c r="AE2848" s="610"/>
      <c r="AF2848" s="610"/>
      <c r="AG2848" s="2127"/>
      <c r="AH2848" s="210"/>
      <c r="AI2848" s="2372" t="s">
        <v>7131</v>
      </c>
      <c r="AJ2848" s="2343" t="s">
        <v>7390</v>
      </c>
      <c r="AK2848" s="210"/>
      <c r="AL2848" s="210"/>
      <c r="AM2848" s="210"/>
      <c r="AN2848" s="210"/>
      <c r="AO2848" s="210"/>
      <c r="AP2848" s="210"/>
      <c r="AQ2848" s="2290"/>
      <c r="AR2848" s="210"/>
      <c r="AS2848" s="210"/>
      <c r="AT2848" s="210"/>
      <c r="AU2848" s="210"/>
    </row>
    <row r="2849" spans="1:47" s="209" customFormat="1" ht="16" x14ac:dyDescent="0.2">
      <c r="A2849" s="105"/>
      <c r="B2849" s="1971"/>
      <c r="C2849" s="104"/>
      <c r="D2849" s="2341" t="s">
        <v>7392</v>
      </c>
      <c r="E2849" s="210"/>
      <c r="F2849" s="1593" t="s">
        <v>4575</v>
      </c>
      <c r="G2849" s="211">
        <v>2869900</v>
      </c>
      <c r="H2849" s="211" t="s">
        <v>7387</v>
      </c>
      <c r="I2849" s="2503"/>
      <c r="J2849" s="2503"/>
      <c r="K2849" s="2503"/>
      <c r="L2849" s="2503"/>
      <c r="M2849" s="2503"/>
      <c r="N2849" s="2371"/>
      <c r="O2849" s="210">
        <v>2073</v>
      </c>
      <c r="P2849" s="215">
        <v>44775</v>
      </c>
      <c r="Q2849" s="210" t="s">
        <v>7382</v>
      </c>
      <c r="R2849" s="210"/>
      <c r="S2849" s="210"/>
      <c r="U2849" s="210" t="s">
        <v>22</v>
      </c>
      <c r="V2849" s="210"/>
      <c r="W2849" s="210"/>
      <c r="X2849" s="321">
        <v>2048</v>
      </c>
      <c r="Y2849" s="210"/>
      <c r="Z2849" s="210"/>
      <c r="AA2849" s="1278">
        <v>4.0000000000000001E-3</v>
      </c>
      <c r="AB2849" s="2344" t="s">
        <v>7358</v>
      </c>
      <c r="AC2849" s="573"/>
      <c r="AD2849" s="610"/>
      <c r="AE2849" s="610"/>
      <c r="AF2849" s="610"/>
      <c r="AG2849" s="2127"/>
      <c r="AH2849" s="210"/>
      <c r="AI2849" s="2372" t="s">
        <v>7131</v>
      </c>
      <c r="AJ2849" s="1365" t="s">
        <v>7379</v>
      </c>
      <c r="AK2849" s="210"/>
      <c r="AL2849" s="210"/>
      <c r="AM2849" s="210"/>
      <c r="AN2849" s="210"/>
      <c r="AO2849" s="210"/>
      <c r="AP2849" s="210"/>
      <c r="AQ2849" s="2290"/>
      <c r="AR2849" s="210"/>
      <c r="AS2849" s="210"/>
      <c r="AT2849" s="210"/>
      <c r="AU2849" s="210"/>
    </row>
    <row r="2850" spans="1:47" s="209" customFormat="1" ht="16" x14ac:dyDescent="0.2">
      <c r="A2850" s="105"/>
      <c r="B2850" s="1971"/>
      <c r="C2850" s="104"/>
      <c r="D2850" s="2341" t="s">
        <v>7393</v>
      </c>
      <c r="E2850" s="210"/>
      <c r="F2850" s="1593" t="s">
        <v>4575</v>
      </c>
      <c r="G2850" s="139">
        <v>2870271</v>
      </c>
      <c r="H2850" s="211" t="s">
        <v>7388</v>
      </c>
      <c r="I2850" s="2503"/>
      <c r="J2850" s="2503"/>
      <c r="K2850" s="2503"/>
      <c r="L2850" s="2503"/>
      <c r="M2850" s="2503"/>
      <c r="N2850" s="2371"/>
      <c r="O2850" s="210">
        <v>2073</v>
      </c>
      <c r="P2850" s="215">
        <v>44775</v>
      </c>
      <c r="Q2850" s="210" t="s">
        <v>7382</v>
      </c>
      <c r="R2850" s="210"/>
      <c r="S2850" s="210"/>
      <c r="U2850" s="210" t="s">
        <v>22</v>
      </c>
      <c r="V2850" s="210"/>
      <c r="W2850" s="210"/>
      <c r="X2850" s="321">
        <v>2048</v>
      </c>
      <c r="Y2850" s="210"/>
      <c r="Z2850" s="210"/>
      <c r="AA2850" s="1278">
        <v>4.0000000000000001E-3</v>
      </c>
      <c r="AB2850" s="2344" t="s">
        <v>7358</v>
      </c>
      <c r="AC2850" s="573"/>
      <c r="AD2850" s="610"/>
      <c r="AE2850" s="610"/>
      <c r="AF2850" s="610"/>
      <c r="AG2850" s="2127"/>
      <c r="AH2850" s="210"/>
      <c r="AI2850" s="2372" t="s">
        <v>7131</v>
      </c>
      <c r="AJ2850" s="1365" t="s">
        <v>7385</v>
      </c>
      <c r="AK2850" s="210"/>
      <c r="AL2850" s="210"/>
      <c r="AM2850" s="210"/>
      <c r="AN2850" s="210"/>
      <c r="AO2850" s="210"/>
      <c r="AP2850" s="210"/>
      <c r="AQ2850" s="2290"/>
      <c r="AR2850" s="210"/>
      <c r="AS2850" s="210"/>
      <c r="AT2850" s="210"/>
      <c r="AU2850" s="210"/>
    </row>
    <row r="2851" spans="1:47" s="209" customFormat="1" ht="16" x14ac:dyDescent="0.2">
      <c r="A2851" s="105"/>
      <c r="B2851" s="1971"/>
      <c r="C2851" s="104"/>
      <c r="D2851" s="2341" t="s">
        <v>7394</v>
      </c>
      <c r="E2851" s="210"/>
      <c r="F2851" s="1593" t="s">
        <v>4575</v>
      </c>
      <c r="G2851" s="139">
        <v>2870278</v>
      </c>
      <c r="H2851" s="211" t="s">
        <v>7389</v>
      </c>
      <c r="I2851" s="2503"/>
      <c r="J2851" s="2503"/>
      <c r="K2851" s="2503"/>
      <c r="L2851" s="2503"/>
      <c r="M2851" s="2503"/>
      <c r="N2851" s="2371"/>
      <c r="O2851" s="210">
        <v>2073</v>
      </c>
      <c r="P2851" s="215">
        <v>44775</v>
      </c>
      <c r="Q2851" s="210" t="s">
        <v>7382</v>
      </c>
      <c r="R2851" s="210"/>
      <c r="S2851" s="210"/>
      <c r="U2851" s="210" t="s">
        <v>22</v>
      </c>
      <c r="V2851" s="210"/>
      <c r="W2851" s="210"/>
      <c r="X2851" s="321">
        <v>2048</v>
      </c>
      <c r="Y2851" s="210"/>
      <c r="Z2851" s="210"/>
      <c r="AA2851" s="1278">
        <v>4.0000000000000001E-3</v>
      </c>
      <c r="AB2851" s="2344" t="s">
        <v>7358</v>
      </c>
      <c r="AC2851" s="573"/>
      <c r="AD2851" s="610"/>
      <c r="AE2851" s="610"/>
      <c r="AF2851" s="610"/>
      <c r="AG2851" s="2127"/>
      <c r="AH2851" s="210"/>
      <c r="AI2851" s="2372" t="s">
        <v>7131</v>
      </c>
      <c r="AJ2851" s="1365" t="s">
        <v>7386</v>
      </c>
      <c r="AK2851" s="210"/>
      <c r="AL2851" s="210"/>
      <c r="AM2851" s="210"/>
      <c r="AN2851" s="210"/>
      <c r="AO2851" s="210"/>
      <c r="AP2851" s="210"/>
      <c r="AQ2851" s="2290"/>
      <c r="AR2851" s="210"/>
      <c r="AS2851" s="210"/>
      <c r="AT2851" s="210"/>
      <c r="AU2851" s="210"/>
    </row>
    <row r="2853" spans="1:47" ht="16" x14ac:dyDescent="0.2">
      <c r="D2853" s="2373" t="s">
        <v>7398</v>
      </c>
      <c r="E2853" s="903" t="s">
        <v>7399</v>
      </c>
      <c r="G2853" s="1">
        <v>2870875</v>
      </c>
      <c r="H2853" s="2367" t="s">
        <v>7373</v>
      </c>
      <c r="N2853" s="997"/>
      <c r="O2853" s="1">
        <v>2070</v>
      </c>
      <c r="P2853" s="66">
        <v>44775</v>
      </c>
      <c r="Q2853" s="1" t="s">
        <v>7361</v>
      </c>
      <c r="AJ2853" s="1319" t="s">
        <v>7400</v>
      </c>
    </row>
    <row r="2854" spans="1:47" s="209" customFormat="1" ht="16" x14ac:dyDescent="0.2">
      <c r="A2854" s="105"/>
      <c r="B2854" s="1971"/>
      <c r="C2854" s="104"/>
      <c r="D2854" s="2341"/>
      <c r="E2854" s="210"/>
      <c r="F2854" s="1593" t="s">
        <v>4575</v>
      </c>
      <c r="G2854" s="211">
        <v>2870908</v>
      </c>
      <c r="H2854" s="211" t="s">
        <v>7395</v>
      </c>
      <c r="I2854" s="2503"/>
      <c r="J2854" s="2503"/>
      <c r="K2854" s="2503"/>
      <c r="L2854" s="2503"/>
      <c r="M2854" s="2503"/>
      <c r="N2854" s="2371"/>
      <c r="O2854" s="210">
        <v>2073</v>
      </c>
      <c r="P2854" s="215">
        <v>44775</v>
      </c>
      <c r="Q2854" s="210" t="s">
        <v>7382</v>
      </c>
      <c r="R2854" s="210"/>
      <c r="S2854" s="210"/>
      <c r="U2854" s="210" t="s">
        <v>22</v>
      </c>
      <c r="V2854" s="210"/>
      <c r="W2854" s="210"/>
      <c r="X2854" s="321">
        <v>2048</v>
      </c>
      <c r="Y2854" s="210"/>
      <c r="Z2854" s="210"/>
      <c r="AA2854" s="1278">
        <v>4.0000000000000001E-3</v>
      </c>
      <c r="AB2854" s="2344" t="s">
        <v>7358</v>
      </c>
      <c r="AC2854" s="573"/>
      <c r="AD2854" s="610"/>
      <c r="AE2854" s="610"/>
      <c r="AF2854" s="610"/>
      <c r="AG2854" s="2127"/>
      <c r="AH2854" s="210"/>
      <c r="AI2854" s="2372" t="s">
        <v>7131</v>
      </c>
      <c r="AJ2854" s="1365" t="s">
        <v>7391</v>
      </c>
      <c r="AK2854" s="210"/>
      <c r="AL2854" s="210"/>
      <c r="AM2854" s="210"/>
      <c r="AN2854" s="210"/>
      <c r="AO2854" s="210"/>
      <c r="AP2854" s="210"/>
      <c r="AQ2854" s="2290"/>
      <c r="AR2854" s="210"/>
      <c r="AS2854" s="210"/>
      <c r="AT2854" s="210"/>
      <c r="AU2854" s="210"/>
    </row>
    <row r="2855" spans="1:47" s="209" customFormat="1" ht="16" x14ac:dyDescent="0.2">
      <c r="A2855" s="105"/>
      <c r="B2855" s="1971"/>
      <c r="C2855" s="104"/>
      <c r="D2855" s="2341"/>
      <c r="E2855" s="210"/>
      <c r="F2855" s="1593" t="s">
        <v>4575</v>
      </c>
      <c r="G2855" s="139">
        <v>2870990</v>
      </c>
      <c r="H2855" s="211" t="s">
        <v>7397</v>
      </c>
      <c r="I2855" s="2503"/>
      <c r="J2855" s="2503"/>
      <c r="K2855" s="2503"/>
      <c r="L2855" s="2503"/>
      <c r="M2855" s="2503"/>
      <c r="N2855" s="2371"/>
      <c r="O2855" s="210">
        <v>2073</v>
      </c>
      <c r="P2855" s="215">
        <v>44775</v>
      </c>
      <c r="Q2855" s="210" t="s">
        <v>7382</v>
      </c>
      <c r="R2855" s="210"/>
      <c r="S2855" s="210"/>
      <c r="U2855" s="210" t="s">
        <v>22</v>
      </c>
      <c r="V2855" s="210"/>
      <c r="W2855" s="210"/>
      <c r="X2855" s="321">
        <v>2048</v>
      </c>
      <c r="Y2855" s="210"/>
      <c r="Z2855" s="210"/>
      <c r="AA2855" s="1278">
        <v>4.0000000000000001E-3</v>
      </c>
      <c r="AB2855" s="2344" t="s">
        <v>7358</v>
      </c>
      <c r="AC2855" s="573"/>
      <c r="AD2855" s="610"/>
      <c r="AE2855" s="610"/>
      <c r="AF2855" s="610"/>
      <c r="AG2855" s="2127"/>
      <c r="AH2855" s="210"/>
      <c r="AI2855" s="2372" t="s">
        <v>7131</v>
      </c>
      <c r="AJ2855" s="1365" t="s">
        <v>7396</v>
      </c>
      <c r="AK2855" s="210"/>
      <c r="AL2855" s="210"/>
      <c r="AM2855" s="210"/>
      <c r="AN2855" s="210"/>
      <c r="AO2855" s="210"/>
      <c r="AP2855" s="210"/>
      <c r="AQ2855" s="2290"/>
      <c r="AR2855" s="210"/>
      <c r="AS2855" s="210"/>
      <c r="AT2855" s="210"/>
      <c r="AU2855" s="210"/>
    </row>
    <row r="2857" spans="1:47" s="209" customFormat="1" ht="16" x14ac:dyDescent="0.2">
      <c r="A2857" s="105"/>
      <c r="B2857" s="1971"/>
      <c r="C2857" s="104"/>
      <c r="D2857" s="2341"/>
      <c r="E2857" s="210"/>
      <c r="F2857" s="1593" t="s">
        <v>4575</v>
      </c>
      <c r="G2857" s="211">
        <v>2871387</v>
      </c>
      <c r="H2857" s="211" t="s">
        <v>7402</v>
      </c>
      <c r="I2857" s="2503"/>
      <c r="J2857" s="2503"/>
      <c r="K2857" s="2503"/>
      <c r="L2857" s="2503"/>
      <c r="M2857" s="2503"/>
      <c r="N2857" s="2371"/>
      <c r="O2857" s="210">
        <v>2073</v>
      </c>
      <c r="P2857" s="215">
        <v>44775</v>
      </c>
      <c r="Q2857" s="210" t="s">
        <v>7382</v>
      </c>
      <c r="R2857" s="210"/>
      <c r="S2857" s="210"/>
      <c r="U2857" s="210" t="s">
        <v>22</v>
      </c>
      <c r="V2857" s="210"/>
      <c r="W2857" s="210"/>
      <c r="X2857" s="321">
        <v>2048</v>
      </c>
      <c r="Y2857" s="210"/>
      <c r="Z2857" s="210"/>
      <c r="AA2857" s="1278">
        <v>4.0000000000000001E-3</v>
      </c>
      <c r="AB2857" s="2344" t="s">
        <v>7358</v>
      </c>
      <c r="AC2857" s="573"/>
      <c r="AD2857" s="610"/>
      <c r="AE2857" s="610"/>
      <c r="AF2857" s="610"/>
      <c r="AG2857" s="2127"/>
      <c r="AH2857" s="210"/>
      <c r="AI2857" s="2372" t="s">
        <v>7131</v>
      </c>
      <c r="AJ2857" s="1365" t="s">
        <v>7401</v>
      </c>
      <c r="AK2857" s="210"/>
      <c r="AL2857" s="210"/>
      <c r="AM2857" s="210"/>
      <c r="AN2857" s="210"/>
      <c r="AO2857" s="210"/>
      <c r="AP2857" s="210"/>
      <c r="AQ2857" s="2290"/>
      <c r="AR2857" s="210"/>
      <c r="AS2857" s="210"/>
      <c r="AT2857" s="210"/>
      <c r="AU2857" s="210"/>
    </row>
    <row r="2858" spans="1:47" s="209" customFormat="1" ht="16" x14ac:dyDescent="0.2">
      <c r="A2858" s="105"/>
      <c r="B2858" s="1971"/>
      <c r="C2858" s="104"/>
      <c r="D2858" s="2341"/>
      <c r="E2858" s="210"/>
      <c r="F2858" s="1593" t="s">
        <v>4575</v>
      </c>
      <c r="G2858" s="211">
        <v>2871388</v>
      </c>
      <c r="H2858" s="211" t="s">
        <v>7411</v>
      </c>
      <c r="I2858" s="2503"/>
      <c r="J2858" s="2503"/>
      <c r="K2858" s="2503"/>
      <c r="L2858" s="2503"/>
      <c r="M2858" s="2503"/>
      <c r="N2858" s="2371"/>
      <c r="O2858" s="210">
        <v>2073</v>
      </c>
      <c r="P2858" s="215">
        <v>44775</v>
      </c>
      <c r="Q2858" s="210" t="s">
        <v>7382</v>
      </c>
      <c r="R2858" s="210"/>
      <c r="S2858" s="210"/>
      <c r="U2858" s="210" t="s">
        <v>22</v>
      </c>
      <c r="V2858" s="210"/>
      <c r="W2858" s="210"/>
      <c r="X2858" s="321">
        <v>2048</v>
      </c>
      <c r="Y2858" s="210"/>
      <c r="Z2858" s="210"/>
      <c r="AA2858" s="1278">
        <v>4.0000000000000001E-3</v>
      </c>
      <c r="AB2858" s="2344" t="s">
        <v>7358</v>
      </c>
      <c r="AC2858" s="573"/>
      <c r="AD2858" s="610"/>
      <c r="AE2858" s="610"/>
      <c r="AF2858" s="610"/>
      <c r="AG2858" s="2127"/>
      <c r="AH2858" s="210"/>
      <c r="AI2858" s="2372" t="s">
        <v>7131</v>
      </c>
      <c r="AJ2858" s="1365" t="s">
        <v>7403</v>
      </c>
      <c r="AK2858" s="210"/>
      <c r="AL2858" s="210"/>
      <c r="AM2858" s="210"/>
      <c r="AN2858" s="210"/>
      <c r="AO2858" s="210"/>
      <c r="AP2858" s="210"/>
      <c r="AQ2858" s="2290"/>
      <c r="AR2858" s="210"/>
      <c r="AS2858" s="210"/>
      <c r="AT2858" s="210"/>
      <c r="AU2858" s="210"/>
    </row>
    <row r="2859" spans="1:47" s="209" customFormat="1" ht="16" x14ac:dyDescent="0.2">
      <c r="A2859" s="105"/>
      <c r="B2859" s="1971"/>
      <c r="C2859" s="104"/>
      <c r="D2859" s="2341"/>
      <c r="E2859" s="210"/>
      <c r="F2859" s="1593" t="s">
        <v>4575</v>
      </c>
      <c r="G2859" s="166">
        <v>2871552</v>
      </c>
      <c r="H2859" s="211" t="s">
        <v>7412</v>
      </c>
      <c r="I2859" s="2503"/>
      <c r="J2859" s="2503"/>
      <c r="K2859" s="2503"/>
      <c r="L2859" s="2503"/>
      <c r="M2859" s="2503"/>
      <c r="N2859" s="2371"/>
      <c r="O2859" s="210">
        <v>2073</v>
      </c>
      <c r="P2859" s="215">
        <v>44775</v>
      </c>
      <c r="Q2859" s="210" t="s">
        <v>7382</v>
      </c>
      <c r="R2859" s="210"/>
      <c r="S2859" s="210"/>
      <c r="U2859" s="210" t="s">
        <v>22</v>
      </c>
      <c r="V2859" s="210"/>
      <c r="W2859" s="210"/>
      <c r="X2859" s="321">
        <v>2048</v>
      </c>
      <c r="Y2859" s="210"/>
      <c r="Z2859" s="210"/>
      <c r="AA2859" s="1278">
        <v>4.0000000000000001E-3</v>
      </c>
      <c r="AB2859" s="2344" t="s">
        <v>7358</v>
      </c>
      <c r="AC2859" s="573"/>
      <c r="AD2859" s="610"/>
      <c r="AE2859" s="610"/>
      <c r="AF2859" s="610"/>
      <c r="AG2859" s="2127"/>
      <c r="AH2859" s="210"/>
      <c r="AI2859" s="2372" t="s">
        <v>7131</v>
      </c>
      <c r="AJ2859" s="1365" t="s">
        <v>7404</v>
      </c>
      <c r="AK2859" s="210"/>
      <c r="AL2859" s="210"/>
      <c r="AM2859" s="210"/>
      <c r="AN2859" s="210"/>
      <c r="AO2859" s="210"/>
      <c r="AP2859" s="210"/>
      <c r="AQ2859" s="2290"/>
      <c r="AR2859" s="210"/>
      <c r="AS2859" s="210"/>
      <c r="AT2859" s="210"/>
      <c r="AU2859" s="210"/>
    </row>
    <row r="2861" spans="1:47" s="209" customFormat="1" ht="16" x14ac:dyDescent="0.2">
      <c r="A2861" s="105"/>
      <c r="B2861" s="1971"/>
      <c r="C2861" s="104"/>
      <c r="D2861" s="2341" t="s">
        <v>7407</v>
      </c>
      <c r="E2861" s="210"/>
      <c r="F2861" s="1593" t="s">
        <v>4575</v>
      </c>
      <c r="G2861" s="209">
        <v>2872971</v>
      </c>
      <c r="H2861" s="211" t="s">
        <v>7413</v>
      </c>
      <c r="I2861" s="2503"/>
      <c r="J2861" s="2503"/>
      <c r="K2861" s="2503"/>
      <c r="L2861" s="2503"/>
      <c r="M2861" s="2503"/>
      <c r="N2861" s="2371"/>
      <c r="O2861" s="210">
        <v>2073</v>
      </c>
      <c r="P2861" s="215">
        <v>44775</v>
      </c>
      <c r="Q2861" s="210" t="s">
        <v>7382</v>
      </c>
      <c r="R2861" s="210"/>
      <c r="S2861" s="210"/>
      <c r="U2861" s="210" t="s">
        <v>22</v>
      </c>
      <c r="V2861" s="210"/>
      <c r="W2861" s="210"/>
      <c r="X2861" s="321">
        <v>2048</v>
      </c>
      <c r="Y2861" s="210"/>
      <c r="Z2861" s="210"/>
      <c r="AA2861" s="1278">
        <v>4.0000000000000001E-3</v>
      </c>
      <c r="AB2861" s="2344" t="s">
        <v>7358</v>
      </c>
      <c r="AC2861" s="573"/>
      <c r="AD2861" s="610"/>
      <c r="AE2861" s="610"/>
      <c r="AF2861" s="610"/>
      <c r="AG2861" s="2127"/>
      <c r="AH2861" s="210"/>
      <c r="AI2861" s="2372" t="s">
        <v>7131</v>
      </c>
      <c r="AJ2861" s="1365" t="s">
        <v>7405</v>
      </c>
      <c r="AK2861" s="210"/>
      <c r="AL2861" s="210"/>
      <c r="AM2861" s="210"/>
      <c r="AN2861" s="210"/>
      <c r="AO2861" s="210"/>
      <c r="AP2861" s="210"/>
      <c r="AQ2861" s="2290"/>
      <c r="AR2861" s="210"/>
      <c r="AS2861" s="210"/>
      <c r="AT2861" s="210"/>
      <c r="AU2861" s="210"/>
    </row>
    <row r="2862" spans="1:47" s="209" customFormat="1" ht="16" x14ac:dyDescent="0.2">
      <c r="A2862" s="105"/>
      <c r="B2862" s="1971"/>
      <c r="C2862" s="104"/>
      <c r="D2862" s="2341" t="s">
        <v>7408</v>
      </c>
      <c r="E2862" s="210"/>
      <c r="F2862" s="1593" t="s">
        <v>4575</v>
      </c>
      <c r="G2862" s="210">
        <v>2873038</v>
      </c>
      <c r="H2862" s="211" t="s">
        <v>7414</v>
      </c>
      <c r="I2862" s="2503"/>
      <c r="J2862" s="2503"/>
      <c r="K2862" s="2503"/>
      <c r="L2862" s="2503"/>
      <c r="M2862" s="2503"/>
      <c r="N2862" s="2371"/>
      <c r="O2862" s="210">
        <v>2073</v>
      </c>
      <c r="P2862" s="215">
        <v>44775</v>
      </c>
      <c r="Q2862" s="210" t="s">
        <v>7382</v>
      </c>
      <c r="R2862" s="210"/>
      <c r="S2862" s="210"/>
      <c r="U2862" s="210" t="s">
        <v>22</v>
      </c>
      <c r="V2862" s="210"/>
      <c r="W2862" s="210"/>
      <c r="X2862" s="321">
        <v>2048</v>
      </c>
      <c r="Y2862" s="210"/>
      <c r="Z2862" s="210"/>
      <c r="AA2862" s="1278">
        <v>4.0000000000000001E-3</v>
      </c>
      <c r="AB2862" s="2344" t="s">
        <v>7358</v>
      </c>
      <c r="AC2862" s="573"/>
      <c r="AD2862" s="610"/>
      <c r="AE2862" s="610"/>
      <c r="AF2862" s="610"/>
      <c r="AG2862" s="2127"/>
      <c r="AH2862" s="210"/>
      <c r="AI2862" s="2372" t="s">
        <v>7131</v>
      </c>
      <c r="AJ2862" s="1365" t="s">
        <v>7406</v>
      </c>
      <c r="AK2862" s="210"/>
      <c r="AL2862" s="210"/>
      <c r="AM2862" s="210"/>
      <c r="AN2862" s="210"/>
      <c r="AO2862" s="210"/>
      <c r="AP2862" s="210"/>
      <c r="AQ2862" s="2290"/>
      <c r="AR2862" s="210"/>
      <c r="AS2862" s="210"/>
      <c r="AT2862" s="210"/>
      <c r="AU2862" s="210"/>
    </row>
    <row r="2863" spans="1:47" s="209" customFormat="1" ht="16" x14ac:dyDescent="0.2">
      <c r="A2863" s="105"/>
      <c r="B2863" s="1971"/>
      <c r="C2863" s="104"/>
      <c r="D2863" s="2341" t="s">
        <v>7408</v>
      </c>
      <c r="E2863" s="210"/>
      <c r="F2863" s="1593" t="s">
        <v>4575</v>
      </c>
      <c r="G2863" s="210">
        <v>2876282</v>
      </c>
      <c r="H2863" s="211" t="s">
        <v>7415</v>
      </c>
      <c r="I2863" s="2503"/>
      <c r="J2863" s="2503"/>
      <c r="K2863" s="2503"/>
      <c r="L2863" s="2503"/>
      <c r="M2863" s="2503"/>
      <c r="N2863" s="2371"/>
      <c r="O2863" s="210">
        <v>2073</v>
      </c>
      <c r="P2863" s="215">
        <v>44775</v>
      </c>
      <c r="Q2863" s="210" t="s">
        <v>7382</v>
      </c>
      <c r="R2863" s="210"/>
      <c r="S2863" s="210"/>
      <c r="U2863" s="210" t="s">
        <v>22</v>
      </c>
      <c r="V2863" s="210"/>
      <c r="W2863" s="210"/>
      <c r="X2863" s="321">
        <v>2048</v>
      </c>
      <c r="Y2863" s="210"/>
      <c r="Z2863" s="210"/>
      <c r="AA2863" s="1278">
        <v>4.0000000000000001E-3</v>
      </c>
      <c r="AB2863" s="2344" t="s">
        <v>7358</v>
      </c>
      <c r="AC2863" s="573"/>
      <c r="AD2863" s="610"/>
      <c r="AE2863" s="610"/>
      <c r="AF2863" s="610"/>
      <c r="AG2863" s="2127"/>
      <c r="AH2863" s="210"/>
      <c r="AI2863" s="2372" t="s">
        <v>7131</v>
      </c>
      <c r="AJ2863" s="1365" t="s">
        <v>7409</v>
      </c>
      <c r="AK2863" s="210"/>
      <c r="AL2863" s="210"/>
      <c r="AM2863" s="210"/>
      <c r="AN2863" s="210"/>
      <c r="AO2863" s="210"/>
      <c r="AP2863" s="210"/>
      <c r="AQ2863" s="2290"/>
      <c r="AR2863" s="210"/>
      <c r="AS2863" s="210"/>
      <c r="AT2863" s="210"/>
      <c r="AU2863" s="210"/>
    </row>
    <row r="2864" spans="1:47" s="617" customFormat="1" ht="16" x14ac:dyDescent="0.2">
      <c r="A2864" s="157"/>
      <c r="B2864" s="1969"/>
      <c r="C2864" s="153"/>
      <c r="D2864" s="2345" t="s">
        <v>7428</v>
      </c>
      <c r="E2864" s="246"/>
      <c r="F2864" s="1650" t="s">
        <v>4575</v>
      </c>
      <c r="G2864" s="246">
        <v>2878755</v>
      </c>
      <c r="H2864" s="612" t="s">
        <v>7416</v>
      </c>
      <c r="I2864" s="2502"/>
      <c r="J2864" s="2502"/>
      <c r="K2864" s="2502"/>
      <c r="L2864" s="2502"/>
      <c r="M2864" s="2502"/>
      <c r="N2864" s="2375"/>
      <c r="O2864" s="246">
        <v>2073</v>
      </c>
      <c r="P2864" s="1532">
        <v>44776</v>
      </c>
      <c r="Q2864" s="246" t="s">
        <v>7382</v>
      </c>
      <c r="R2864" s="246"/>
      <c r="S2864" s="246"/>
      <c r="U2864" s="246" t="s">
        <v>22</v>
      </c>
      <c r="V2864" s="246"/>
      <c r="W2864" s="246"/>
      <c r="X2864" s="323">
        <v>2048</v>
      </c>
      <c r="Y2864" s="246"/>
      <c r="Z2864" s="246"/>
      <c r="AA2864" s="248">
        <v>4.0000000000000001E-3</v>
      </c>
      <c r="AB2864" s="2288" t="s">
        <v>7358</v>
      </c>
      <c r="AC2864" s="613"/>
      <c r="AD2864" s="1483"/>
      <c r="AE2864" s="1483"/>
      <c r="AF2864" s="1483"/>
      <c r="AG2864" s="2128"/>
      <c r="AH2864" s="246"/>
      <c r="AI2864" s="2369" t="s">
        <v>7131</v>
      </c>
      <c r="AJ2864" s="2374" t="s">
        <v>7410</v>
      </c>
      <c r="AK2864" s="246"/>
      <c r="AL2864" s="246"/>
      <c r="AM2864" s="246"/>
      <c r="AN2864" s="246"/>
      <c r="AO2864" s="246"/>
      <c r="AP2864" s="246"/>
      <c r="AQ2864" s="2233"/>
      <c r="AR2864" s="246"/>
      <c r="AS2864" s="246"/>
      <c r="AT2864" s="246"/>
      <c r="AU2864" s="246"/>
    </row>
    <row r="2865" spans="1:47" s="2382" customFormat="1" ht="16" x14ac:dyDescent="0.2">
      <c r="A2865" s="2376"/>
      <c r="B2865" s="2377"/>
      <c r="C2865" s="2319"/>
      <c r="D2865" s="2391"/>
      <c r="E2865" s="2325"/>
      <c r="F2865" s="2378" t="s">
        <v>4575</v>
      </c>
      <c r="G2865" s="2325">
        <v>61668686</v>
      </c>
      <c r="H2865" s="2379" t="s">
        <v>7417</v>
      </c>
      <c r="I2865" s="2504"/>
      <c r="J2865" s="2504"/>
      <c r="K2865" s="2504"/>
      <c r="L2865" s="2504"/>
      <c r="M2865" s="2504"/>
      <c r="N2865" s="2380"/>
      <c r="O2865" s="2325">
        <v>2073</v>
      </c>
      <c r="P2865" s="2381">
        <v>44776</v>
      </c>
      <c r="Q2865" s="2325" t="s">
        <v>7382</v>
      </c>
      <c r="R2865" s="2325"/>
      <c r="S2865" s="2325"/>
      <c r="U2865" s="2325" t="s">
        <v>22</v>
      </c>
      <c r="V2865" s="2325"/>
      <c r="W2865" s="2325"/>
      <c r="X2865" s="2383">
        <v>2048</v>
      </c>
      <c r="Y2865" s="2325"/>
      <c r="Z2865" s="2325"/>
      <c r="AA2865" s="2384">
        <v>4.0000000000000001E-3</v>
      </c>
      <c r="AB2865" s="2385" t="s">
        <v>7358</v>
      </c>
      <c r="AC2865" s="2386"/>
      <c r="AD2865" s="2330"/>
      <c r="AE2865" s="2330"/>
      <c r="AF2865" s="2330"/>
      <c r="AG2865" s="2387"/>
      <c r="AH2865" s="2325"/>
      <c r="AI2865" s="2388" t="s">
        <v>7131</v>
      </c>
      <c r="AJ2865" s="2389" t="s">
        <v>7419</v>
      </c>
      <c r="AK2865" s="2325"/>
      <c r="AL2865" s="2325"/>
      <c r="AM2865" s="2325"/>
      <c r="AN2865" s="2325"/>
      <c r="AO2865" s="2325"/>
      <c r="AP2865" s="2325"/>
      <c r="AQ2865" s="2390"/>
      <c r="AR2865" s="2325"/>
      <c r="AS2865" s="2325"/>
      <c r="AT2865" s="2325"/>
      <c r="AU2865" s="2325"/>
    </row>
    <row r="2866" spans="1:47" s="2382" customFormat="1" ht="16" x14ac:dyDescent="0.2">
      <c r="A2866" s="2376"/>
      <c r="B2866" s="2377"/>
      <c r="C2866" s="2319"/>
      <c r="D2866" s="2391"/>
      <c r="E2866" s="2325"/>
      <c r="F2866" s="2378" t="s">
        <v>4575</v>
      </c>
      <c r="G2866" s="2320">
        <v>61669070</v>
      </c>
      <c r="H2866" s="2379" t="s">
        <v>7417</v>
      </c>
      <c r="I2866" s="2504"/>
      <c r="J2866" s="2504"/>
      <c r="K2866" s="2504"/>
      <c r="L2866" s="2504"/>
      <c r="M2866" s="2504"/>
      <c r="N2866" s="2380"/>
      <c r="O2866" s="2325">
        <v>2073</v>
      </c>
      <c r="P2866" s="2381">
        <v>44776</v>
      </c>
      <c r="Q2866" s="2325" t="s">
        <v>7382</v>
      </c>
      <c r="R2866" s="2325"/>
      <c r="S2866" s="2325"/>
      <c r="U2866" s="2325" t="s">
        <v>22</v>
      </c>
      <c r="V2866" s="2325"/>
      <c r="W2866" s="2325"/>
      <c r="X2866" s="2383">
        <v>2048</v>
      </c>
      <c r="Y2866" s="2325"/>
      <c r="Z2866" s="2325"/>
      <c r="AA2866" s="2384">
        <v>4.0000000000000001E-3</v>
      </c>
      <c r="AB2866" s="2385" t="s">
        <v>7358</v>
      </c>
      <c r="AC2866" s="2386"/>
      <c r="AD2866" s="2330"/>
      <c r="AE2866" s="2330"/>
      <c r="AF2866" s="2330"/>
      <c r="AG2866" s="2387"/>
      <c r="AH2866" s="2325"/>
      <c r="AI2866" s="2388" t="s">
        <v>7131</v>
      </c>
      <c r="AJ2866" s="2389" t="s">
        <v>7418</v>
      </c>
      <c r="AK2866" s="2325"/>
      <c r="AL2866" s="2325"/>
      <c r="AM2866" s="2325"/>
      <c r="AN2866" s="2325"/>
      <c r="AO2866" s="2325"/>
      <c r="AP2866" s="2325"/>
      <c r="AQ2866" s="2390"/>
      <c r="AR2866" s="2325"/>
      <c r="AS2866" s="2325"/>
      <c r="AT2866" s="2325"/>
      <c r="AU2866" s="2325"/>
    </row>
    <row r="2867" spans="1:47" s="209" customFormat="1" ht="16" x14ac:dyDescent="0.2">
      <c r="A2867" s="105"/>
      <c r="B2867" s="1971"/>
      <c r="C2867" s="104"/>
      <c r="D2867" s="2341" t="s">
        <v>7407</v>
      </c>
      <c r="E2867" s="210"/>
      <c r="F2867" s="1593" t="s">
        <v>4575</v>
      </c>
      <c r="G2867" s="209">
        <v>2880393</v>
      </c>
      <c r="H2867" s="211" t="s">
        <v>7421</v>
      </c>
      <c r="I2867" s="2503"/>
      <c r="J2867" s="2503"/>
      <c r="K2867" s="2503"/>
      <c r="L2867" s="2503"/>
      <c r="M2867" s="2503"/>
      <c r="N2867" s="2371"/>
      <c r="O2867" s="210">
        <v>2073</v>
      </c>
      <c r="P2867" s="215">
        <v>44775</v>
      </c>
      <c r="Q2867" s="210" t="s">
        <v>7382</v>
      </c>
      <c r="R2867" s="210"/>
      <c r="S2867" s="210"/>
      <c r="U2867" s="210" t="s">
        <v>22</v>
      </c>
      <c r="V2867" s="210"/>
      <c r="W2867" s="210"/>
      <c r="X2867" s="321">
        <v>2048</v>
      </c>
      <c r="Y2867" s="210"/>
      <c r="Z2867" s="210"/>
      <c r="AA2867" s="1278">
        <v>4.0000000000000001E-3</v>
      </c>
      <c r="AB2867" s="2344" t="s">
        <v>7358</v>
      </c>
      <c r="AC2867" s="573"/>
      <c r="AD2867" s="610"/>
      <c r="AE2867" s="610"/>
      <c r="AF2867" s="610"/>
      <c r="AG2867" s="2127"/>
      <c r="AH2867" s="210"/>
      <c r="AI2867" s="2372" t="s">
        <v>7131</v>
      </c>
      <c r="AJ2867" s="1365" t="s">
        <v>7420</v>
      </c>
      <c r="AK2867" s="210"/>
      <c r="AL2867" s="210"/>
      <c r="AM2867" s="210"/>
      <c r="AN2867" s="210"/>
      <c r="AO2867" s="210"/>
      <c r="AP2867" s="210"/>
      <c r="AQ2867" s="2290"/>
      <c r="AR2867" s="210"/>
      <c r="AS2867" s="210"/>
      <c r="AT2867" s="210"/>
      <c r="AU2867" s="210"/>
    </row>
    <row r="2868" spans="1:47" s="209" customFormat="1" ht="16" x14ac:dyDescent="0.2">
      <c r="A2868" s="105"/>
      <c r="B2868" s="1971"/>
      <c r="C2868" s="104"/>
      <c r="D2868" s="2341"/>
      <c r="E2868" s="210"/>
      <c r="F2868" s="1593" t="s">
        <v>4575</v>
      </c>
      <c r="G2868" s="211">
        <v>2886620</v>
      </c>
      <c r="H2868" s="211" t="s">
        <v>7423</v>
      </c>
      <c r="I2868" s="2503"/>
      <c r="J2868" s="2503"/>
      <c r="K2868" s="2503"/>
      <c r="L2868" s="2503"/>
      <c r="M2868" s="2503"/>
      <c r="N2868" s="2371"/>
      <c r="O2868" s="210">
        <v>2073</v>
      </c>
      <c r="P2868" s="215">
        <v>44777</v>
      </c>
      <c r="Q2868" s="210" t="s">
        <v>7382</v>
      </c>
      <c r="R2868" s="210"/>
      <c r="S2868" s="210"/>
      <c r="U2868" s="210" t="s">
        <v>22</v>
      </c>
      <c r="V2868" s="210"/>
      <c r="W2868" s="210"/>
      <c r="X2868" s="321">
        <v>2048</v>
      </c>
      <c r="Y2868" s="210"/>
      <c r="Z2868" s="210"/>
      <c r="AA2868" s="1278">
        <v>4.0000000000000001E-3</v>
      </c>
      <c r="AB2868" s="2344" t="s">
        <v>7358</v>
      </c>
      <c r="AC2868" s="573"/>
      <c r="AD2868" s="610"/>
      <c r="AE2868" s="610"/>
      <c r="AF2868" s="610"/>
      <c r="AG2868" s="2127"/>
      <c r="AH2868" s="210"/>
      <c r="AI2868" s="2372" t="s">
        <v>7131</v>
      </c>
      <c r="AJ2868" s="1365" t="s">
        <v>7422</v>
      </c>
      <c r="AK2868" s="210"/>
      <c r="AL2868" s="210"/>
      <c r="AM2868" s="210"/>
      <c r="AN2868" s="210"/>
      <c r="AO2868" s="210"/>
      <c r="AP2868" s="210"/>
      <c r="AQ2868" s="2290"/>
      <c r="AR2868" s="210"/>
      <c r="AS2868" s="210"/>
      <c r="AT2868" s="210"/>
      <c r="AU2868" s="210"/>
    </row>
    <row r="2870" spans="1:47" s="617" customFormat="1" ht="16" x14ac:dyDescent="0.2">
      <c r="A2870" s="157"/>
      <c r="B2870" s="1969"/>
      <c r="C2870" s="153"/>
      <c r="D2870" s="2348"/>
      <c r="E2870" s="246"/>
      <c r="F2870" s="1650" t="s">
        <v>4575</v>
      </c>
      <c r="G2870" s="246">
        <v>2886055</v>
      </c>
      <c r="H2870" s="612" t="s">
        <v>7426</v>
      </c>
      <c r="I2870" s="2502"/>
      <c r="J2870" s="2502"/>
      <c r="K2870" s="2502"/>
      <c r="L2870" s="2502"/>
      <c r="M2870" s="2502"/>
      <c r="N2870" s="2375"/>
      <c r="O2870" s="246">
        <v>2073</v>
      </c>
      <c r="P2870" s="1532">
        <v>44777</v>
      </c>
      <c r="Q2870" s="246" t="s">
        <v>7382</v>
      </c>
      <c r="R2870" s="246"/>
      <c r="S2870" s="246"/>
      <c r="U2870" s="246" t="s">
        <v>22</v>
      </c>
      <c r="V2870" s="246"/>
      <c r="W2870" s="246"/>
      <c r="X2870" s="323">
        <v>2048</v>
      </c>
      <c r="Y2870" s="246"/>
      <c r="Z2870" s="246"/>
      <c r="AA2870" s="248">
        <v>4.0000000000000001E-3</v>
      </c>
      <c r="AB2870" s="2288" t="s">
        <v>7358</v>
      </c>
      <c r="AC2870" s="613"/>
      <c r="AD2870" s="1483"/>
      <c r="AE2870" s="1483"/>
      <c r="AF2870" s="1483"/>
      <c r="AG2870" s="2128"/>
      <c r="AH2870" s="246"/>
      <c r="AI2870" s="2369" t="s">
        <v>7131</v>
      </c>
      <c r="AJ2870" s="2374" t="s">
        <v>7424</v>
      </c>
      <c r="AK2870" s="246"/>
      <c r="AL2870" s="246"/>
      <c r="AM2870" s="246"/>
      <c r="AN2870" s="246"/>
      <c r="AO2870" s="246"/>
      <c r="AP2870" s="246"/>
      <c r="AQ2870" s="2233"/>
      <c r="AR2870" s="246"/>
      <c r="AS2870" s="246"/>
      <c r="AT2870" s="246"/>
      <c r="AU2870" s="246"/>
    </row>
    <row r="2871" spans="1:47" s="617" customFormat="1" ht="16" x14ac:dyDescent="0.2">
      <c r="A2871" s="157"/>
      <c r="B2871" s="1969"/>
      <c r="C2871" s="153"/>
      <c r="D2871" s="2348"/>
      <c r="E2871" s="246"/>
      <c r="F2871" s="1650" t="s">
        <v>4575</v>
      </c>
      <c r="G2871" s="246">
        <v>2886104</v>
      </c>
      <c r="H2871" s="612" t="s">
        <v>7427</v>
      </c>
      <c r="I2871" s="2502"/>
      <c r="J2871" s="2502"/>
      <c r="K2871" s="2502"/>
      <c r="L2871" s="2502"/>
      <c r="M2871" s="2502"/>
      <c r="N2871" s="2375"/>
      <c r="O2871" s="246">
        <v>2073</v>
      </c>
      <c r="P2871" s="1532">
        <v>44777</v>
      </c>
      <c r="Q2871" s="246" t="s">
        <v>7382</v>
      </c>
      <c r="R2871" s="246"/>
      <c r="S2871" s="246"/>
      <c r="U2871" s="246" t="s">
        <v>22</v>
      </c>
      <c r="V2871" s="246"/>
      <c r="W2871" s="246"/>
      <c r="X2871" s="323">
        <v>2048</v>
      </c>
      <c r="Y2871" s="246"/>
      <c r="Z2871" s="246"/>
      <c r="AA2871" s="248">
        <v>4.0000000000000001E-3</v>
      </c>
      <c r="AB2871" s="2288" t="s">
        <v>7358</v>
      </c>
      <c r="AC2871" s="613"/>
      <c r="AD2871" s="1483"/>
      <c r="AE2871" s="1483"/>
      <c r="AF2871" s="1483"/>
      <c r="AG2871" s="2128"/>
      <c r="AH2871" s="246"/>
      <c r="AI2871" s="2369" t="s">
        <v>7131</v>
      </c>
      <c r="AJ2871" s="2374" t="s">
        <v>7425</v>
      </c>
      <c r="AK2871" s="246"/>
      <c r="AL2871" s="246"/>
      <c r="AM2871" s="246"/>
      <c r="AN2871" s="246"/>
      <c r="AO2871" s="246"/>
      <c r="AP2871" s="246"/>
      <c r="AQ2871" s="2233"/>
      <c r="AR2871" s="246"/>
      <c r="AS2871" s="246"/>
      <c r="AT2871" s="246"/>
      <c r="AU2871" s="246"/>
    </row>
    <row r="2873" spans="1:47" s="617" customFormat="1" ht="16" x14ac:dyDescent="0.2">
      <c r="A2873" s="157"/>
      <c r="B2873" s="1969"/>
      <c r="C2873" s="153"/>
      <c r="D2873" s="2348"/>
      <c r="E2873" s="246"/>
      <c r="F2873" s="1650" t="s">
        <v>4575</v>
      </c>
      <c r="G2873" s="85">
        <v>2886147</v>
      </c>
      <c r="H2873" s="612" t="s">
        <v>7429</v>
      </c>
      <c r="I2873" s="2502"/>
      <c r="J2873" s="2502"/>
      <c r="K2873" s="2502"/>
      <c r="L2873" s="2502"/>
      <c r="M2873" s="2502"/>
      <c r="N2873" s="2375"/>
      <c r="O2873" s="246">
        <v>2073</v>
      </c>
      <c r="P2873" s="1532">
        <v>44777</v>
      </c>
      <c r="Q2873" s="246" t="s">
        <v>7382</v>
      </c>
      <c r="R2873" s="246"/>
      <c r="S2873" s="246"/>
      <c r="U2873" s="246" t="s">
        <v>22</v>
      </c>
      <c r="V2873" s="246"/>
      <c r="W2873" s="246"/>
      <c r="X2873" s="323">
        <v>2048</v>
      </c>
      <c r="Y2873" s="246"/>
      <c r="Z2873" s="246"/>
      <c r="AA2873" s="248">
        <v>4.0000000000000001E-3</v>
      </c>
      <c r="AB2873" s="2288" t="s">
        <v>7358</v>
      </c>
      <c r="AC2873" s="613"/>
      <c r="AD2873" s="1483"/>
      <c r="AE2873" s="1483"/>
      <c r="AF2873" s="1483"/>
      <c r="AG2873" s="2128"/>
      <c r="AH2873" s="246"/>
      <c r="AI2873" s="2369" t="s">
        <v>7131</v>
      </c>
      <c r="AJ2873" s="2374" t="s">
        <v>7430</v>
      </c>
      <c r="AK2873" s="246"/>
      <c r="AL2873" s="246"/>
      <c r="AM2873" s="246"/>
      <c r="AN2873" s="246"/>
      <c r="AO2873" s="246"/>
      <c r="AP2873" s="246"/>
      <c r="AQ2873" s="2233"/>
      <c r="AR2873" s="246"/>
      <c r="AS2873" s="246"/>
      <c r="AT2873" s="246"/>
      <c r="AU2873" s="246"/>
    </row>
    <row r="2874" spans="1:47" s="617" customFormat="1" ht="16" x14ac:dyDescent="0.2">
      <c r="A2874" s="157"/>
      <c r="B2874" s="1969"/>
      <c r="C2874" s="153"/>
      <c r="D2874" s="2348"/>
      <c r="E2874" s="246"/>
      <c r="F2874" s="1650" t="s">
        <v>4575</v>
      </c>
      <c r="G2874" s="246">
        <v>2886180</v>
      </c>
      <c r="H2874" s="612" t="s">
        <v>7432</v>
      </c>
      <c r="I2874" s="2502"/>
      <c r="J2874" s="2502"/>
      <c r="K2874" s="2502"/>
      <c r="L2874" s="2502"/>
      <c r="M2874" s="2502"/>
      <c r="N2874" s="2375"/>
      <c r="O2874" s="246">
        <v>2073</v>
      </c>
      <c r="P2874" s="1532">
        <v>44777</v>
      </c>
      <c r="Q2874" s="246" t="s">
        <v>7382</v>
      </c>
      <c r="R2874" s="246"/>
      <c r="S2874" s="246"/>
      <c r="U2874" s="246" t="s">
        <v>22</v>
      </c>
      <c r="V2874" s="246"/>
      <c r="W2874" s="246"/>
      <c r="X2874" s="323">
        <v>2048</v>
      </c>
      <c r="Y2874" s="246"/>
      <c r="Z2874" s="246"/>
      <c r="AA2874" s="248">
        <v>4.0000000000000001E-3</v>
      </c>
      <c r="AB2874" s="2288" t="s">
        <v>7358</v>
      </c>
      <c r="AC2874" s="613"/>
      <c r="AD2874" s="1483"/>
      <c r="AE2874" s="1483"/>
      <c r="AF2874" s="1483"/>
      <c r="AG2874" s="2128"/>
      <c r="AH2874" s="246"/>
      <c r="AI2874" s="2369" t="s">
        <v>7131</v>
      </c>
      <c r="AJ2874" s="2374" t="s">
        <v>7431</v>
      </c>
      <c r="AK2874" s="246"/>
      <c r="AL2874" s="246"/>
      <c r="AM2874" s="246"/>
      <c r="AN2874" s="246"/>
      <c r="AO2874" s="246"/>
      <c r="AP2874" s="246"/>
      <c r="AQ2874" s="2233"/>
      <c r="AR2874" s="246"/>
      <c r="AS2874" s="246"/>
      <c r="AT2874" s="246"/>
      <c r="AU2874" s="246"/>
    </row>
    <row r="2876" spans="1:47" s="617" customFormat="1" ht="16" x14ac:dyDescent="0.2">
      <c r="A2876" s="157"/>
      <c r="B2876" s="1969"/>
      <c r="C2876" s="153"/>
      <c r="D2876" s="2348"/>
      <c r="E2876" s="246"/>
      <c r="F2876" s="1650" t="s">
        <v>4575</v>
      </c>
      <c r="G2876" s="246">
        <v>2892300</v>
      </c>
      <c r="H2876" s="612" t="s">
        <v>7434</v>
      </c>
      <c r="I2876" s="2502"/>
      <c r="J2876" s="2502"/>
      <c r="K2876" s="2502"/>
      <c r="L2876" s="2502"/>
      <c r="M2876" s="2502"/>
      <c r="N2876" s="2375"/>
      <c r="O2876" s="246">
        <v>2073</v>
      </c>
      <c r="P2876" s="1532">
        <v>44778</v>
      </c>
      <c r="Q2876" s="246" t="s">
        <v>7382</v>
      </c>
      <c r="R2876" s="246"/>
      <c r="S2876" s="246"/>
      <c r="U2876" s="246" t="s">
        <v>22</v>
      </c>
      <c r="V2876" s="246"/>
      <c r="W2876" s="246"/>
      <c r="X2876" s="323">
        <v>2048</v>
      </c>
      <c r="Y2876" s="246"/>
      <c r="Z2876" s="246"/>
      <c r="AA2876" s="248">
        <v>4.0000000000000001E-3</v>
      </c>
      <c r="AB2876" s="2288" t="s">
        <v>7358</v>
      </c>
      <c r="AC2876" s="613"/>
      <c r="AD2876" s="1483"/>
      <c r="AE2876" s="1483"/>
      <c r="AF2876" s="1483"/>
      <c r="AG2876" s="2128"/>
      <c r="AH2876" s="246"/>
      <c r="AI2876" s="2369" t="s">
        <v>7131</v>
      </c>
      <c r="AJ2876" s="2374" t="s">
        <v>7433</v>
      </c>
      <c r="AK2876" s="246"/>
      <c r="AL2876" s="246"/>
      <c r="AM2876" s="246"/>
      <c r="AN2876" s="246"/>
      <c r="AO2876" s="246"/>
      <c r="AP2876" s="246"/>
      <c r="AQ2876" s="2233"/>
      <c r="AR2876" s="246"/>
      <c r="AS2876" s="246"/>
      <c r="AT2876" s="246"/>
      <c r="AU2876" s="246"/>
    </row>
    <row r="2877" spans="1:47" s="617" customFormat="1" ht="18" customHeight="1" x14ac:dyDescent="0.2">
      <c r="A2877" s="157"/>
      <c r="B2877" s="1969"/>
      <c r="C2877" s="153"/>
      <c r="D2877" s="2348"/>
      <c r="E2877" s="246"/>
      <c r="F2877" s="1650" t="s">
        <v>4575</v>
      </c>
      <c r="G2877" s="239">
        <v>2892320</v>
      </c>
      <c r="H2877" s="612" t="s">
        <v>7435</v>
      </c>
      <c r="I2877" s="2502"/>
      <c r="J2877" s="2502"/>
      <c r="K2877" s="2502"/>
      <c r="L2877" s="2502"/>
      <c r="M2877" s="2502"/>
      <c r="N2877" s="2375"/>
      <c r="O2877" s="246">
        <v>2073</v>
      </c>
      <c r="P2877" s="1532">
        <v>44778</v>
      </c>
      <c r="Q2877" s="246" t="s">
        <v>7382</v>
      </c>
      <c r="R2877" s="246"/>
      <c r="S2877" s="246"/>
      <c r="U2877" s="246" t="s">
        <v>22</v>
      </c>
      <c r="V2877" s="246"/>
      <c r="W2877" s="246"/>
      <c r="X2877" s="323">
        <v>2048</v>
      </c>
      <c r="Y2877" s="246"/>
      <c r="Z2877" s="246"/>
      <c r="AA2877" s="248">
        <v>4.0000000000000001E-3</v>
      </c>
      <c r="AB2877" s="2288" t="s">
        <v>7358</v>
      </c>
      <c r="AC2877" s="613"/>
      <c r="AD2877" s="1483"/>
      <c r="AE2877" s="1483"/>
      <c r="AF2877" s="1483"/>
      <c r="AG2877" s="2128"/>
      <c r="AH2877" s="246"/>
      <c r="AI2877" s="2369" t="s">
        <v>7131</v>
      </c>
      <c r="AJ2877" s="2374" t="s">
        <v>7436</v>
      </c>
      <c r="AK2877" s="246"/>
      <c r="AL2877" s="246"/>
      <c r="AM2877" s="246"/>
      <c r="AN2877" s="246"/>
      <c r="AO2877" s="246"/>
      <c r="AP2877" s="246"/>
      <c r="AQ2877" s="2233"/>
      <c r="AR2877" s="246"/>
      <c r="AS2877" s="246"/>
      <c r="AT2877" s="246"/>
      <c r="AU2877" s="246"/>
    </row>
    <row r="2878" spans="1:47" s="617" customFormat="1" ht="18" customHeight="1" x14ac:dyDescent="0.2">
      <c r="A2878" s="157"/>
      <c r="B2878" s="1969"/>
      <c r="C2878" s="153"/>
      <c r="D2878" s="2348"/>
      <c r="E2878" s="246"/>
      <c r="F2878" s="1650" t="s">
        <v>4575</v>
      </c>
      <c r="G2878" s="239"/>
      <c r="H2878" s="612" t="s">
        <v>7437</v>
      </c>
      <c r="I2878" s="2502"/>
      <c r="J2878" s="2502"/>
      <c r="K2878" s="2502"/>
      <c r="L2878" s="2502"/>
      <c r="M2878" s="2502"/>
      <c r="N2878" s="2375"/>
      <c r="O2878" s="246">
        <v>2073</v>
      </c>
      <c r="P2878" s="1532">
        <v>44778</v>
      </c>
      <c r="Q2878" s="246" t="s">
        <v>7382</v>
      </c>
      <c r="R2878" s="246"/>
      <c r="S2878" s="246"/>
      <c r="U2878" s="246" t="s">
        <v>22</v>
      </c>
      <c r="V2878" s="246"/>
      <c r="W2878" s="246"/>
      <c r="X2878" s="323">
        <v>2048</v>
      </c>
      <c r="Y2878" s="246"/>
      <c r="Z2878" s="246"/>
      <c r="AA2878" s="248">
        <v>4.0000000000000001E-3</v>
      </c>
      <c r="AB2878" s="2288" t="s">
        <v>7358</v>
      </c>
      <c r="AC2878" s="613"/>
      <c r="AD2878" s="1483"/>
      <c r="AE2878" s="1483"/>
      <c r="AF2878" s="1483"/>
      <c r="AG2878" s="2128"/>
      <c r="AH2878" s="246"/>
      <c r="AI2878" s="2369" t="s">
        <v>7131</v>
      </c>
      <c r="AJ2878" s="2370" t="s">
        <v>7438</v>
      </c>
      <c r="AK2878" s="246"/>
      <c r="AL2878" s="246"/>
      <c r="AM2878" s="246"/>
      <c r="AN2878" s="246"/>
      <c r="AO2878" s="246"/>
      <c r="AP2878" s="246"/>
      <c r="AQ2878" s="2233"/>
      <c r="AR2878" s="246"/>
      <c r="AS2878" s="246"/>
      <c r="AT2878" s="246"/>
      <c r="AU2878" s="246"/>
    </row>
    <row r="2879" spans="1:47" s="617" customFormat="1" ht="18" customHeight="1" thickBot="1" x14ac:dyDescent="0.25">
      <c r="A2879" s="157"/>
      <c r="B2879" s="1969"/>
      <c r="C2879" s="153"/>
      <c r="D2879" s="2348"/>
      <c r="E2879" s="246"/>
      <c r="F2879" s="1650" t="s">
        <v>4575</v>
      </c>
      <c r="G2879" s="239">
        <v>2894368</v>
      </c>
      <c r="H2879" s="612" t="s">
        <v>7439</v>
      </c>
      <c r="I2879" s="2502"/>
      <c r="J2879" s="2502"/>
      <c r="K2879" s="2502"/>
      <c r="L2879" s="2502"/>
      <c r="M2879" s="2502"/>
      <c r="N2879" s="2375"/>
      <c r="O2879" s="246">
        <v>2073</v>
      </c>
      <c r="P2879" s="1532" t="s">
        <v>318</v>
      </c>
      <c r="Q2879" s="246" t="s">
        <v>7382</v>
      </c>
      <c r="R2879" s="246"/>
      <c r="S2879" s="246"/>
      <c r="U2879" s="246" t="s">
        <v>22</v>
      </c>
      <c r="V2879" s="246"/>
      <c r="W2879" s="246"/>
      <c r="X2879" s="323">
        <v>2048</v>
      </c>
      <c r="Y2879" s="246"/>
      <c r="Z2879" s="246"/>
      <c r="AA2879" s="248">
        <v>4.0000000000000001E-3</v>
      </c>
      <c r="AB2879" s="2288" t="s">
        <v>7358</v>
      </c>
      <c r="AC2879" s="613"/>
      <c r="AD2879" s="1483"/>
      <c r="AE2879" s="1483"/>
      <c r="AF2879" s="1483"/>
      <c r="AG2879" s="2128"/>
      <c r="AH2879" s="246"/>
      <c r="AI2879" s="2369" t="s">
        <v>7131</v>
      </c>
      <c r="AJ2879" s="2370" t="s">
        <v>7442</v>
      </c>
      <c r="AK2879" s="246"/>
      <c r="AL2879" s="246"/>
      <c r="AM2879" s="246"/>
      <c r="AN2879" s="246"/>
      <c r="AO2879" s="246"/>
      <c r="AP2879" s="246"/>
      <c r="AQ2879" s="2233"/>
      <c r="AR2879" s="246"/>
      <c r="AS2879" s="246"/>
      <c r="AT2879" s="246"/>
      <c r="AU2879" s="246"/>
    </row>
    <row r="2880" spans="1:47" s="617" customFormat="1" ht="18" customHeight="1" thickBot="1" x14ac:dyDescent="0.25">
      <c r="A2880" s="157"/>
      <c r="B2880" s="1969"/>
      <c r="C2880" s="153"/>
      <c r="D2880" s="2348"/>
      <c r="E2880" s="246"/>
      <c r="F2880" s="1650" t="s">
        <v>4575</v>
      </c>
      <c r="G2880" s="2392">
        <v>2928975</v>
      </c>
      <c r="H2880" s="612" t="s">
        <v>7440</v>
      </c>
      <c r="I2880" s="2502" t="s">
        <v>976</v>
      </c>
      <c r="J2880" s="2502"/>
      <c r="K2880" s="2502"/>
      <c r="L2880" s="2502"/>
      <c r="M2880" s="2502"/>
      <c r="N2880" s="2375"/>
      <c r="O2880" s="246">
        <v>2073</v>
      </c>
      <c r="P2880" s="1532">
        <v>44782</v>
      </c>
      <c r="Q2880" s="246" t="s">
        <v>7382</v>
      </c>
      <c r="R2880" s="246"/>
      <c r="S2880" s="246"/>
      <c r="U2880" s="246" t="s">
        <v>22</v>
      </c>
      <c r="V2880" s="246"/>
      <c r="W2880" s="246"/>
      <c r="X2880" s="323">
        <v>2048</v>
      </c>
      <c r="Y2880" s="246"/>
      <c r="Z2880" s="246"/>
      <c r="AA2880" s="248">
        <v>4.0000000000000001E-3</v>
      </c>
      <c r="AB2880" s="2288" t="s">
        <v>7358</v>
      </c>
      <c r="AC2880" s="613"/>
      <c r="AD2880" s="1483"/>
      <c r="AE2880" s="1483"/>
      <c r="AF2880" s="1483"/>
      <c r="AG2880" s="2128"/>
      <c r="AH2880" s="246"/>
      <c r="AI2880" s="2369" t="s">
        <v>7131</v>
      </c>
      <c r="AJ2880" s="2370" t="s">
        <v>7441</v>
      </c>
      <c r="AK2880" s="246"/>
      <c r="AL2880" s="246"/>
      <c r="AM2880" s="246"/>
      <c r="AN2880" s="246"/>
      <c r="AO2880" s="246"/>
      <c r="AP2880" s="246"/>
      <c r="AQ2880" s="2233"/>
      <c r="AR2880" s="246"/>
      <c r="AS2880" s="246"/>
      <c r="AT2880" s="246"/>
      <c r="AU2880" s="246"/>
    </row>
    <row r="2881" spans="1:47" s="209" customFormat="1" ht="16" x14ac:dyDescent="0.2">
      <c r="A2881" s="105"/>
      <c r="B2881" s="1971"/>
      <c r="C2881" s="104"/>
      <c r="D2881" s="2341"/>
      <c r="E2881" s="210"/>
      <c r="F2881" s="1593" t="s">
        <v>4575</v>
      </c>
      <c r="G2881" s="211">
        <v>2929131</v>
      </c>
      <c r="H2881" s="211" t="s">
        <v>7387</v>
      </c>
      <c r="I2881" s="2503" t="s">
        <v>7066</v>
      </c>
      <c r="J2881" s="2503"/>
      <c r="K2881" s="2503"/>
      <c r="L2881" s="2503"/>
      <c r="M2881" s="2503"/>
      <c r="N2881" s="2371"/>
      <c r="O2881" s="210">
        <v>2073</v>
      </c>
      <c r="P2881" s="215">
        <v>44782</v>
      </c>
      <c r="Q2881" s="210" t="s">
        <v>7382</v>
      </c>
      <c r="R2881" s="210"/>
      <c r="S2881" s="210"/>
      <c r="U2881" s="210" t="s">
        <v>22</v>
      </c>
      <c r="V2881" s="210"/>
      <c r="W2881" s="210"/>
      <c r="X2881" s="321">
        <v>2048</v>
      </c>
      <c r="Y2881" s="210"/>
      <c r="Z2881" s="210"/>
      <c r="AA2881" s="1278">
        <v>4.0000000000000001E-3</v>
      </c>
      <c r="AB2881" s="2344" t="s">
        <v>7358</v>
      </c>
      <c r="AC2881" s="573"/>
      <c r="AD2881" s="610"/>
      <c r="AE2881" s="610"/>
      <c r="AF2881" s="610"/>
      <c r="AG2881" s="2127"/>
      <c r="AH2881" s="210"/>
      <c r="AI2881" s="2372" t="s">
        <v>7131</v>
      </c>
      <c r="AJ2881" s="1365" t="s">
        <v>7443</v>
      </c>
      <c r="AK2881" s="210"/>
      <c r="AL2881" s="210"/>
      <c r="AM2881" s="210"/>
      <c r="AN2881" s="210"/>
      <c r="AO2881" s="210"/>
      <c r="AP2881" s="210"/>
      <c r="AQ2881" s="2290"/>
      <c r="AR2881" s="210"/>
      <c r="AS2881" s="210"/>
      <c r="AT2881" s="210"/>
      <c r="AU2881" s="210"/>
    </row>
    <row r="2883" spans="1:47" s="2382" customFormat="1" ht="16" x14ac:dyDescent="0.2">
      <c r="A2883" s="2376"/>
      <c r="B2883" s="2377"/>
      <c r="C2883" s="2396"/>
      <c r="D2883" s="2399"/>
      <c r="E2883" s="2393" t="s">
        <v>105</v>
      </c>
      <c r="F2883" s="2400" t="s">
        <v>4343</v>
      </c>
      <c r="G2883" s="2323">
        <v>61791609</v>
      </c>
      <c r="H2883" s="2379" t="s">
        <v>7446</v>
      </c>
      <c r="I2883" s="2401"/>
      <c r="J2883" s="2401"/>
      <c r="K2883" s="2401"/>
      <c r="L2883" s="2401"/>
      <c r="M2883" s="2401"/>
      <c r="N2883" s="2379"/>
      <c r="O2883" s="2325">
        <v>2074</v>
      </c>
      <c r="P2883" s="2381">
        <v>44782</v>
      </c>
      <c r="Q2883" s="2325" t="s">
        <v>7445</v>
      </c>
      <c r="R2883" s="2325" t="s">
        <v>7316</v>
      </c>
      <c r="S2883" s="2325"/>
      <c r="U2883" s="2320" t="s">
        <v>4921</v>
      </c>
      <c r="V2883" s="2320"/>
      <c r="W2883" s="2320"/>
      <c r="X2883" s="2397">
        <v>400000</v>
      </c>
      <c r="Y2883" s="2320"/>
      <c r="Z2883" s="2320"/>
      <c r="AA2883" s="2402">
        <v>5.0000000000000001E-4</v>
      </c>
      <c r="AB2883" s="2395"/>
      <c r="AC2883" s="2386"/>
      <c r="AD2883" s="2330"/>
      <c r="AE2883" s="2330"/>
      <c r="AF2883" s="2330"/>
      <c r="AG2883" s="2387"/>
      <c r="AH2883" s="2325"/>
      <c r="AI2883" s="2388" t="s">
        <v>7284</v>
      </c>
      <c r="AJ2883" s="2382" t="s">
        <v>7444</v>
      </c>
      <c r="AK2883" s="2325"/>
      <c r="AL2883" s="2325"/>
      <c r="AM2883" s="2325"/>
      <c r="AN2883" s="2325"/>
      <c r="AO2883" s="2325"/>
      <c r="AP2883" s="2325"/>
      <c r="AQ2883" s="2390"/>
      <c r="AR2883" s="2325"/>
      <c r="AS2883" s="2325"/>
      <c r="AT2883" s="2325"/>
      <c r="AU2883" s="2325"/>
    </row>
    <row r="2884" spans="1:47" s="2382" customFormat="1" ht="16" x14ac:dyDescent="0.2">
      <c r="A2884" s="2376"/>
      <c r="B2884" s="2377"/>
      <c r="C2884" s="2319"/>
      <c r="D2884" s="2391" t="s">
        <v>7452</v>
      </c>
      <c r="E2884" s="2325"/>
      <c r="F2884" s="2378" t="s">
        <v>4533</v>
      </c>
      <c r="G2884" s="2379">
        <v>61793365</v>
      </c>
      <c r="H2884" s="2379" t="s">
        <v>7449</v>
      </c>
      <c r="I2884" s="2504"/>
      <c r="J2884" s="2504"/>
      <c r="K2884" s="2504"/>
      <c r="L2884" s="2504"/>
      <c r="M2884" s="2504"/>
      <c r="N2884" s="2379"/>
      <c r="O2884" s="2325">
        <v>2076</v>
      </c>
      <c r="P2884" s="2381">
        <v>44782</v>
      </c>
      <c r="Q2884" s="2325" t="s">
        <v>7447</v>
      </c>
      <c r="R2884" s="2325" t="s">
        <v>7223</v>
      </c>
      <c r="S2884" s="2325"/>
      <c r="U2884" s="2393" t="s">
        <v>22</v>
      </c>
      <c r="V2884" s="2320"/>
      <c r="W2884" s="2320"/>
      <c r="X2884" s="2328">
        <v>20000</v>
      </c>
      <c r="Y2884" s="2320"/>
      <c r="Z2884" s="2320"/>
      <c r="AA2884" s="2394">
        <v>5.0000000000000001E-3</v>
      </c>
      <c r="AB2884" s="2395"/>
      <c r="AC2884" s="2386"/>
      <c r="AD2884" s="2330"/>
      <c r="AE2884" s="2330"/>
      <c r="AF2884" s="2330"/>
      <c r="AG2884" s="2387"/>
      <c r="AH2884" s="2325"/>
      <c r="AI2884" s="2388" t="s">
        <v>7131</v>
      </c>
      <c r="AJ2884" s="2396" t="s">
        <v>7448</v>
      </c>
      <c r="AK2884" s="2325"/>
      <c r="AL2884" s="2325"/>
      <c r="AM2884" s="2325"/>
      <c r="AN2884" s="2325"/>
      <c r="AO2884" s="2325"/>
      <c r="AP2884" s="2325"/>
      <c r="AQ2884" s="2390"/>
      <c r="AR2884" s="2325"/>
      <c r="AS2884" s="2325"/>
      <c r="AT2884" s="2325"/>
      <c r="AU2884" s="2325"/>
    </row>
    <row r="2885" spans="1:47" s="2382" customFormat="1" ht="16" x14ac:dyDescent="0.2">
      <c r="A2885" s="2376"/>
      <c r="B2885" s="2377"/>
      <c r="C2885" s="2319"/>
      <c r="D2885" s="2391" t="s">
        <v>7458</v>
      </c>
      <c r="E2885" s="2393" t="s">
        <v>154</v>
      </c>
      <c r="F2885" s="2400" t="s">
        <v>4575</v>
      </c>
      <c r="G2885" s="2379">
        <v>61796258</v>
      </c>
      <c r="H2885" s="2379" t="s">
        <v>7451</v>
      </c>
      <c r="I2885" s="2504"/>
      <c r="J2885" s="2504"/>
      <c r="K2885" s="2504"/>
      <c r="L2885" s="2504"/>
      <c r="M2885" s="2504"/>
      <c r="N2885" s="2379"/>
      <c r="O2885" s="2325">
        <v>2077</v>
      </c>
      <c r="P2885" s="2381">
        <v>44782</v>
      </c>
      <c r="Q2885" s="2325" t="s">
        <v>7450</v>
      </c>
      <c r="R2885" s="2325" t="s">
        <v>7447</v>
      </c>
      <c r="S2885" s="2325"/>
      <c r="U2885" s="2325" t="s">
        <v>22</v>
      </c>
      <c r="V2885" s="2320"/>
      <c r="W2885" s="2320"/>
      <c r="X2885" s="2397">
        <v>1500</v>
      </c>
      <c r="Y2885" s="2393"/>
      <c r="Z2885" s="2393"/>
      <c r="AA2885" s="2394">
        <v>0.3</v>
      </c>
      <c r="AB2885" s="2395"/>
      <c r="AC2885" s="2386"/>
      <c r="AD2885" s="2330"/>
      <c r="AE2885" s="2330"/>
      <c r="AF2885" s="2330"/>
      <c r="AG2885" s="2387"/>
      <c r="AH2885" s="2325"/>
      <c r="AI2885" s="2388" t="s">
        <v>7131</v>
      </c>
      <c r="AJ2885" s="2396" t="s">
        <v>7448</v>
      </c>
      <c r="AK2885" s="2325"/>
      <c r="AL2885" s="2325"/>
      <c r="AM2885" s="2325"/>
      <c r="AN2885" s="2325"/>
      <c r="AO2885" s="2325"/>
      <c r="AP2885" s="2325"/>
      <c r="AQ2885" s="2390"/>
      <c r="AR2885" s="2325"/>
      <c r="AS2885" s="2325"/>
      <c r="AT2885" s="2325"/>
      <c r="AU2885" s="2325"/>
    </row>
    <row r="2886" spans="1:47" s="2382" customFormat="1" ht="16" x14ac:dyDescent="0.2">
      <c r="A2886" s="2376"/>
      <c r="B2886" s="2377"/>
      <c r="C2886" s="2319"/>
      <c r="D2886" s="2391" t="s">
        <v>7455</v>
      </c>
      <c r="E2886" s="2325"/>
      <c r="F2886" s="2378" t="s">
        <v>4533</v>
      </c>
      <c r="G2886" s="2379">
        <v>61795755</v>
      </c>
      <c r="H2886" s="2379" t="s">
        <v>7454</v>
      </c>
      <c r="I2886" s="2504"/>
      <c r="J2886" s="2504"/>
      <c r="K2886" s="2504"/>
      <c r="L2886" s="2504"/>
      <c r="M2886" s="2504"/>
      <c r="N2886" s="2379"/>
      <c r="O2886" s="2325">
        <v>2078</v>
      </c>
      <c r="P2886" s="2381">
        <v>44782</v>
      </c>
      <c r="Q2886" s="2325" t="s">
        <v>7453</v>
      </c>
      <c r="R2886" s="2325" t="s">
        <v>7450</v>
      </c>
      <c r="S2886" s="2325"/>
      <c r="U2886" s="2325" t="s">
        <v>22</v>
      </c>
      <c r="V2886" s="2320"/>
      <c r="W2886" s="2320"/>
      <c r="X2886" s="2397">
        <v>20000</v>
      </c>
      <c r="Y2886" s="2393"/>
      <c r="Z2886" s="2393"/>
      <c r="AA2886" s="2394">
        <v>1E-3</v>
      </c>
      <c r="AB2886" s="2395"/>
      <c r="AC2886" s="2386"/>
      <c r="AD2886" s="2330"/>
      <c r="AE2886" s="2330"/>
      <c r="AF2886" s="2330"/>
      <c r="AG2886" s="2387"/>
      <c r="AH2886" s="2325"/>
      <c r="AI2886" s="2403" t="s">
        <v>3030</v>
      </c>
      <c r="AJ2886" s="2396" t="s">
        <v>7448</v>
      </c>
      <c r="AK2886" s="2325"/>
      <c r="AL2886" s="2325"/>
      <c r="AM2886" s="2325"/>
      <c r="AN2886" s="2325"/>
      <c r="AO2886" s="2325"/>
      <c r="AP2886" s="2325"/>
      <c r="AQ2886" s="2390"/>
      <c r="AR2886" s="2325"/>
      <c r="AS2886" s="2325"/>
      <c r="AT2886" s="2325"/>
      <c r="AU2886" s="2325"/>
    </row>
    <row r="2887" spans="1:47" s="2382" customFormat="1" ht="16" x14ac:dyDescent="0.2">
      <c r="A2887" s="2376"/>
      <c r="B2887" s="2377"/>
      <c r="C2887" s="2319"/>
      <c r="D2887" s="2391" t="s">
        <v>7460</v>
      </c>
      <c r="E2887" s="2325"/>
      <c r="F2887" s="2378" t="s">
        <v>4575</v>
      </c>
      <c r="G2887" s="2379">
        <v>61807062</v>
      </c>
      <c r="H2887" s="2379" t="s">
        <v>7457</v>
      </c>
      <c r="I2887" s="2504"/>
      <c r="J2887" s="2504"/>
      <c r="K2887" s="2504"/>
      <c r="L2887" s="2504"/>
      <c r="M2887" s="2504"/>
      <c r="N2887" s="2379"/>
      <c r="O2887" s="2325">
        <v>2079</v>
      </c>
      <c r="P2887" s="2381">
        <v>44782</v>
      </c>
      <c r="Q2887" s="2325" t="s">
        <v>7456</v>
      </c>
      <c r="R2887" s="2325" t="s">
        <v>7453</v>
      </c>
      <c r="S2887" s="2325"/>
      <c r="U2887" s="2325" t="s">
        <v>22</v>
      </c>
      <c r="V2887" s="2320"/>
      <c r="W2887" s="2320"/>
      <c r="X2887" s="2383">
        <v>20000</v>
      </c>
      <c r="Y2887" s="2393"/>
      <c r="Z2887" s="2393"/>
      <c r="AA2887" s="2394">
        <v>1E-3</v>
      </c>
      <c r="AB2887" s="2395"/>
      <c r="AC2887" s="2386"/>
      <c r="AD2887" s="2330"/>
      <c r="AE2887" s="2330"/>
      <c r="AF2887" s="2330"/>
      <c r="AG2887" s="2387"/>
      <c r="AH2887" s="2325"/>
      <c r="AI2887" s="2398" t="s">
        <v>3030</v>
      </c>
      <c r="AJ2887" s="2396" t="s">
        <v>7459</v>
      </c>
      <c r="AK2887" s="2325"/>
      <c r="AL2887" s="2325"/>
      <c r="AM2887" s="2325"/>
      <c r="AN2887" s="2325"/>
      <c r="AO2887" s="2325"/>
      <c r="AP2887" s="2325"/>
      <c r="AQ2887" s="2390"/>
      <c r="AR2887" s="2325"/>
      <c r="AS2887" s="2325"/>
      <c r="AT2887" s="2325"/>
      <c r="AU2887" s="2325"/>
    </row>
    <row r="2888" spans="1:47" x14ac:dyDescent="0.2">
      <c r="D2888" s="1980" t="s">
        <v>7461</v>
      </c>
      <c r="G2888" s="1">
        <v>61807301</v>
      </c>
    </row>
    <row r="2889" spans="1:47" s="2382" customFormat="1" ht="16" x14ac:dyDescent="0.2">
      <c r="A2889" s="2376"/>
      <c r="B2889" s="2377"/>
      <c r="C2889" s="2319"/>
      <c r="D2889" s="2391" t="s">
        <v>7465</v>
      </c>
      <c r="E2889" s="2325"/>
      <c r="F2889" s="2378" t="s">
        <v>4575</v>
      </c>
      <c r="G2889" s="2323">
        <v>61808650</v>
      </c>
      <c r="H2889" s="2379" t="s">
        <v>7464</v>
      </c>
      <c r="I2889" s="2504"/>
      <c r="J2889" s="2504"/>
      <c r="K2889" s="2504"/>
      <c r="L2889" s="2504"/>
      <c r="M2889" s="2504"/>
      <c r="N2889" s="2379"/>
      <c r="O2889" s="2325">
        <v>2080</v>
      </c>
      <c r="P2889" s="2381">
        <v>44783</v>
      </c>
      <c r="Q2889" s="2325" t="s">
        <v>7462</v>
      </c>
      <c r="R2889" s="2325" t="s">
        <v>7456</v>
      </c>
      <c r="S2889" s="2325"/>
      <c r="U2889" s="2325" t="s">
        <v>22</v>
      </c>
      <c r="V2889" s="2320"/>
      <c r="W2889" s="2320"/>
      <c r="X2889" s="2383">
        <v>20000</v>
      </c>
      <c r="Y2889" s="2393"/>
      <c r="Z2889" s="2393"/>
      <c r="AA2889" s="2402">
        <v>1E-3</v>
      </c>
      <c r="AB2889" s="2395"/>
      <c r="AC2889" s="2386"/>
      <c r="AD2889" s="2330"/>
      <c r="AE2889" s="2330"/>
      <c r="AF2889" s="2330"/>
      <c r="AG2889" s="2387"/>
      <c r="AH2889" s="2325"/>
      <c r="AI2889" s="2398" t="s">
        <v>3030</v>
      </c>
      <c r="AJ2889" s="2396" t="s">
        <v>7463</v>
      </c>
      <c r="AK2889" s="2325"/>
      <c r="AL2889" s="2325"/>
      <c r="AM2889" s="2325"/>
      <c r="AN2889" s="2325"/>
      <c r="AO2889" s="2325"/>
      <c r="AP2889" s="2325"/>
      <c r="AQ2889" s="2390"/>
      <c r="AR2889" s="2325"/>
      <c r="AS2889" s="2325"/>
      <c r="AT2889" s="2325"/>
      <c r="AU2889" s="2325"/>
    </row>
    <row r="2890" spans="1:47" s="2382" customFormat="1" ht="16" x14ac:dyDescent="0.2">
      <c r="A2890" s="2376"/>
      <c r="B2890" s="2377"/>
      <c r="C2890" s="2319"/>
      <c r="D2890" s="2391" t="s">
        <v>7469</v>
      </c>
      <c r="E2890" s="2325"/>
      <c r="F2890" s="2400" t="s">
        <v>4380</v>
      </c>
      <c r="G2890" s="2323">
        <v>61812070</v>
      </c>
      <c r="H2890" s="2379" t="s">
        <v>7468</v>
      </c>
      <c r="I2890" s="2504"/>
      <c r="J2890" s="2504"/>
      <c r="K2890" s="2504"/>
      <c r="L2890" s="2504"/>
      <c r="M2890" s="2504"/>
      <c r="N2890" s="2379"/>
      <c r="O2890" s="2325">
        <v>2081</v>
      </c>
      <c r="P2890" s="2381">
        <v>44783</v>
      </c>
      <c r="Q2890" s="2325" t="s">
        <v>7467</v>
      </c>
      <c r="R2890" s="2325" t="s">
        <v>7462</v>
      </c>
      <c r="S2890" s="2325"/>
      <c r="U2890" s="2325" t="s">
        <v>22</v>
      </c>
      <c r="V2890" s="2320"/>
      <c r="W2890" s="2320"/>
      <c r="X2890" s="2383">
        <v>20000</v>
      </c>
      <c r="Y2890" s="2393"/>
      <c r="Z2890" s="2393"/>
      <c r="AA2890" s="2394">
        <v>0.3</v>
      </c>
      <c r="AB2890" s="2395"/>
      <c r="AC2890" s="2386"/>
      <c r="AD2890" s="2330"/>
      <c r="AE2890" s="2330"/>
      <c r="AF2890" s="2330"/>
      <c r="AG2890" s="2387"/>
      <c r="AH2890" s="2325"/>
      <c r="AI2890" s="2398" t="s">
        <v>3030</v>
      </c>
      <c r="AJ2890" s="2396" t="s">
        <v>7466</v>
      </c>
      <c r="AK2890" s="2325"/>
      <c r="AL2890" s="2325"/>
      <c r="AM2890" s="2325"/>
      <c r="AN2890" s="2325"/>
      <c r="AO2890" s="2325"/>
      <c r="AP2890" s="2325"/>
      <c r="AQ2890" s="2390"/>
      <c r="AR2890" s="2325"/>
      <c r="AS2890" s="2325"/>
      <c r="AT2890" s="2325"/>
      <c r="AU2890" s="2325"/>
    </row>
    <row r="2891" spans="1:47" s="2382" customFormat="1" ht="16" x14ac:dyDescent="0.2">
      <c r="A2891" s="2376"/>
      <c r="B2891" s="2377"/>
      <c r="C2891" s="2319"/>
      <c r="D2891" s="2391"/>
      <c r="E2891" s="2325"/>
      <c r="F2891" s="2400" t="s">
        <v>4575</v>
      </c>
      <c r="G2891" s="2323">
        <v>61853728</v>
      </c>
      <c r="H2891" s="2379" t="s">
        <v>7471</v>
      </c>
      <c r="I2891" s="2504"/>
      <c r="J2891" s="2504"/>
      <c r="K2891" s="2504"/>
      <c r="L2891" s="2504"/>
      <c r="M2891" s="2504"/>
      <c r="N2891" s="2379"/>
      <c r="O2891" s="2325">
        <v>2082</v>
      </c>
      <c r="P2891" s="2381">
        <v>44785</v>
      </c>
      <c r="Q2891" s="2325" t="s">
        <v>7470</v>
      </c>
      <c r="R2891" s="2325" t="s">
        <v>7467</v>
      </c>
      <c r="S2891" s="2325"/>
      <c r="U2891" s="2325" t="s">
        <v>22</v>
      </c>
      <c r="V2891" s="2320"/>
      <c r="W2891" s="2320"/>
      <c r="X2891" s="2397">
        <v>500</v>
      </c>
      <c r="Y2891" s="2393"/>
      <c r="Z2891" s="2393"/>
      <c r="AA2891" s="2394">
        <v>1E-3</v>
      </c>
      <c r="AD2891" s="2330"/>
      <c r="AE2891" s="2330"/>
      <c r="AF2891" s="2330"/>
      <c r="AG2891" s="2320" t="s">
        <v>7479</v>
      </c>
      <c r="AI2891" s="2398" t="s">
        <v>3030</v>
      </c>
      <c r="AJ2891" s="2396" t="s">
        <v>7472</v>
      </c>
      <c r="AK2891" s="2325"/>
      <c r="AL2891" s="2325"/>
      <c r="AM2891" s="2325"/>
      <c r="AN2891" s="2325"/>
      <c r="AO2891" s="2325"/>
      <c r="AP2891" s="2325"/>
      <c r="AQ2891" s="2390"/>
      <c r="AR2891" s="2325"/>
      <c r="AS2891" s="2325"/>
      <c r="AT2891" s="2325"/>
      <c r="AU2891" s="2325"/>
    </row>
    <row r="2892" spans="1:47" s="584" customFormat="1" ht="16" x14ac:dyDescent="0.2">
      <c r="A2892" s="144"/>
      <c r="B2892" s="1970"/>
      <c r="C2892" s="142"/>
      <c r="D2892" s="2275" t="s">
        <v>7482</v>
      </c>
      <c r="E2892" s="486" t="s">
        <v>154</v>
      </c>
      <c r="F2892" s="1589" t="s">
        <v>4575</v>
      </c>
      <c r="G2892" s="143">
        <v>61854366</v>
      </c>
      <c r="H2892" s="579" t="s">
        <v>7476</v>
      </c>
      <c r="I2892" s="2500"/>
      <c r="J2892" s="2500"/>
      <c r="K2892" s="2500"/>
      <c r="L2892" s="2500"/>
      <c r="M2892" s="2500"/>
      <c r="N2892" s="579"/>
      <c r="O2892" s="486">
        <v>2083</v>
      </c>
      <c r="P2892" s="1472">
        <v>44785</v>
      </c>
      <c r="Q2892" s="486" t="s">
        <v>7473</v>
      </c>
      <c r="R2892" s="486" t="s">
        <v>7470</v>
      </c>
      <c r="S2892" s="486"/>
      <c r="U2892" s="486" t="s">
        <v>22</v>
      </c>
      <c r="V2892" s="138"/>
      <c r="W2892" s="138"/>
      <c r="X2892" s="314">
        <v>200</v>
      </c>
      <c r="Y2892" s="198"/>
      <c r="Z2892" s="198"/>
      <c r="AA2892" s="233">
        <v>0.3</v>
      </c>
      <c r="AB2892" s="2361" t="s">
        <v>7480</v>
      </c>
      <c r="AD2892" s="1484"/>
      <c r="AE2892" s="1484"/>
      <c r="AF2892" s="1484"/>
      <c r="AG2892" s="2278">
        <v>1E-3</v>
      </c>
      <c r="AI2892" s="1473" t="s">
        <v>3030</v>
      </c>
      <c r="AJ2892" s="2361" t="s">
        <v>7481</v>
      </c>
      <c r="AK2892" s="486"/>
      <c r="AL2892" s="486"/>
      <c r="AM2892" s="486"/>
      <c r="AN2892" s="486"/>
      <c r="AO2892" s="486"/>
      <c r="AP2892" s="486"/>
      <c r="AQ2892" s="2204"/>
      <c r="AR2892" s="486"/>
      <c r="AS2892" s="486"/>
      <c r="AT2892" s="486"/>
      <c r="AU2892" s="486"/>
    </row>
    <row r="2893" spans="1:47" s="584" customFormat="1" ht="16" x14ac:dyDescent="0.2">
      <c r="A2893" s="144"/>
      <c r="B2893" s="1970"/>
      <c r="C2893" s="142"/>
      <c r="D2893" s="2275"/>
      <c r="E2893" s="486" t="s">
        <v>154</v>
      </c>
      <c r="F2893" s="1589" t="s">
        <v>4575</v>
      </c>
      <c r="G2893" s="143">
        <v>61856188</v>
      </c>
      <c r="H2893" s="579" t="s">
        <v>7477</v>
      </c>
      <c r="I2893" s="2500"/>
      <c r="J2893" s="2500"/>
      <c r="K2893" s="2500"/>
      <c r="L2893" s="2500"/>
      <c r="M2893" s="2500"/>
      <c r="N2893" s="579"/>
      <c r="O2893" s="486">
        <v>2084</v>
      </c>
      <c r="P2893" s="1472">
        <v>44785</v>
      </c>
      <c r="Q2893" s="486" t="s">
        <v>7474</v>
      </c>
      <c r="R2893" s="486" t="s">
        <v>7473</v>
      </c>
      <c r="S2893" s="486"/>
      <c r="U2893" s="486" t="s">
        <v>22</v>
      </c>
      <c r="V2893" s="138"/>
      <c r="W2893" s="138"/>
      <c r="X2893" s="314">
        <v>536</v>
      </c>
      <c r="Y2893" s="138"/>
      <c r="Z2893" s="138"/>
      <c r="AA2893" s="485">
        <v>0.3</v>
      </c>
      <c r="AB2893" s="584" t="s">
        <v>7480</v>
      </c>
      <c r="AD2893" s="1484"/>
      <c r="AE2893" s="1484"/>
      <c r="AF2893" s="1484"/>
      <c r="AG2893" s="2278">
        <v>1E-3</v>
      </c>
      <c r="AI2893" s="1473" t="s">
        <v>3030</v>
      </c>
      <c r="AJ2893" s="2361" t="s">
        <v>7484</v>
      </c>
      <c r="AK2893" s="486"/>
      <c r="AL2893" s="486"/>
      <c r="AM2893" s="486"/>
      <c r="AN2893" s="486"/>
      <c r="AO2893" s="486"/>
      <c r="AP2893" s="486"/>
      <c r="AQ2893" s="2204"/>
      <c r="AR2893" s="486"/>
      <c r="AS2893" s="486"/>
      <c r="AT2893" s="486"/>
      <c r="AU2893" s="486"/>
    </row>
    <row r="2894" spans="1:47" s="584" customFormat="1" ht="16" x14ac:dyDescent="0.2">
      <c r="A2894" s="144"/>
      <c r="B2894" s="1970"/>
      <c r="C2894" s="142"/>
      <c r="D2894" s="2275"/>
      <c r="E2894" s="486" t="s">
        <v>328</v>
      </c>
      <c r="F2894" s="1589" t="s">
        <v>4575</v>
      </c>
      <c r="G2894" s="143">
        <v>61893300</v>
      </c>
      <c r="H2894" s="579" t="s">
        <v>7478</v>
      </c>
      <c r="I2894" s="2500"/>
      <c r="J2894" s="2500"/>
      <c r="K2894" s="2500"/>
      <c r="L2894" s="2500"/>
      <c r="M2894" s="2500"/>
      <c r="N2894" s="579"/>
      <c r="O2894" s="486">
        <v>2085</v>
      </c>
      <c r="P2894" s="1472">
        <v>44785</v>
      </c>
      <c r="Q2894" s="486" t="s">
        <v>7475</v>
      </c>
      <c r="R2894" s="486" t="s">
        <v>7474</v>
      </c>
      <c r="S2894" s="486"/>
      <c r="U2894" s="486" t="s">
        <v>22</v>
      </c>
      <c r="V2894" s="138"/>
      <c r="W2894" s="138"/>
      <c r="X2894" s="314">
        <v>100</v>
      </c>
      <c r="Y2894" s="138"/>
      <c r="Z2894" s="138"/>
      <c r="AA2894" s="485">
        <v>0.3</v>
      </c>
      <c r="AB2894" s="584" t="s">
        <v>7480</v>
      </c>
      <c r="AD2894" s="1484"/>
      <c r="AE2894" s="1484"/>
      <c r="AF2894" s="1484"/>
      <c r="AG2894" s="2278">
        <v>1E-3</v>
      </c>
      <c r="AI2894" s="1473" t="s">
        <v>3030</v>
      </c>
      <c r="AJ2894" s="2361"/>
      <c r="AK2894" s="486"/>
      <c r="AL2894" s="486"/>
      <c r="AM2894" s="486"/>
      <c r="AN2894" s="486"/>
      <c r="AO2894" s="486"/>
      <c r="AP2894" s="486"/>
      <c r="AQ2894" s="2204"/>
      <c r="AR2894" s="486"/>
      <c r="AS2894" s="486"/>
      <c r="AT2894" s="486"/>
      <c r="AU2894" s="486"/>
    </row>
    <row r="2895" spans="1:47" s="584" customFormat="1" ht="16" x14ac:dyDescent="0.2">
      <c r="A2895" s="144"/>
      <c r="B2895" s="1970"/>
      <c r="C2895" s="142"/>
      <c r="D2895" s="2275"/>
      <c r="E2895" s="486" t="s">
        <v>328</v>
      </c>
      <c r="F2895" s="1589" t="s">
        <v>4575</v>
      </c>
      <c r="G2895" s="143">
        <v>61856860</v>
      </c>
      <c r="H2895" s="579" t="s">
        <v>7485</v>
      </c>
      <c r="I2895" s="2500"/>
      <c r="J2895" s="2500"/>
      <c r="K2895" s="2500"/>
      <c r="L2895" s="2500"/>
      <c r="M2895" s="2500"/>
      <c r="N2895" s="579"/>
      <c r="O2895" s="486">
        <v>2086</v>
      </c>
      <c r="P2895" s="1472">
        <v>44785</v>
      </c>
      <c r="Q2895" s="486" t="s">
        <v>7483</v>
      </c>
      <c r="R2895" s="486" t="s">
        <v>7473</v>
      </c>
      <c r="S2895" s="486"/>
      <c r="U2895" s="486" t="s">
        <v>22</v>
      </c>
      <c r="V2895" s="138"/>
      <c r="W2895" s="138"/>
      <c r="X2895" s="314">
        <v>1072</v>
      </c>
      <c r="Y2895" s="138"/>
      <c r="Z2895" s="138"/>
      <c r="AA2895" s="485">
        <v>0.3</v>
      </c>
      <c r="AB2895" s="584" t="s">
        <v>7480</v>
      </c>
      <c r="AD2895" s="1484"/>
      <c r="AE2895" s="1484"/>
      <c r="AF2895" s="1484"/>
      <c r="AG2895" s="2278">
        <v>1E-3</v>
      </c>
      <c r="AI2895" s="1473" t="s">
        <v>3030</v>
      </c>
      <c r="AJ2895" s="2361"/>
      <c r="AK2895" s="486"/>
      <c r="AL2895" s="486"/>
      <c r="AM2895" s="486"/>
      <c r="AN2895" s="486"/>
      <c r="AO2895" s="486"/>
      <c r="AP2895" s="486"/>
      <c r="AQ2895" s="2204"/>
      <c r="AR2895" s="486"/>
      <c r="AS2895" s="486"/>
      <c r="AT2895" s="486"/>
      <c r="AU2895" s="486"/>
    </row>
    <row r="2897" spans="1:47" s="584" customFormat="1" ht="16" x14ac:dyDescent="0.2">
      <c r="A2897" s="144"/>
      <c r="B2897" s="1970"/>
      <c r="C2897" s="142"/>
      <c r="D2897" s="2275"/>
      <c r="E2897" s="486" t="s">
        <v>105</v>
      </c>
      <c r="F2897" s="1589" t="s">
        <v>4575</v>
      </c>
      <c r="G2897" s="143">
        <v>61857198</v>
      </c>
      <c r="H2897" s="579" t="s">
        <v>7487</v>
      </c>
      <c r="I2897" s="2500"/>
      <c r="J2897" s="2500"/>
      <c r="K2897" s="2500"/>
      <c r="L2897" s="2500"/>
      <c r="M2897" s="2500"/>
      <c r="N2897" s="579"/>
      <c r="O2897" s="486">
        <v>2087</v>
      </c>
      <c r="P2897" s="1472">
        <v>44785</v>
      </c>
      <c r="Q2897" s="486" t="s">
        <v>7486</v>
      </c>
      <c r="R2897" s="486" t="s">
        <v>7473</v>
      </c>
      <c r="S2897" s="486"/>
      <c r="U2897" s="486" t="s">
        <v>22</v>
      </c>
      <c r="V2897" s="138"/>
      <c r="W2897" s="138"/>
      <c r="X2897" s="314">
        <v>100</v>
      </c>
      <c r="Y2897" s="138"/>
      <c r="Z2897" s="138"/>
      <c r="AA2897" s="233">
        <v>0.02</v>
      </c>
      <c r="AD2897" s="1484"/>
      <c r="AE2897" s="1484"/>
      <c r="AF2897" s="1484"/>
      <c r="AG2897" s="2278">
        <v>1E-3</v>
      </c>
      <c r="AI2897" s="1473" t="s">
        <v>3030</v>
      </c>
      <c r="AJ2897" s="2361"/>
      <c r="AK2897" s="486"/>
      <c r="AL2897" s="486"/>
      <c r="AM2897" s="486"/>
      <c r="AN2897" s="486"/>
      <c r="AO2897" s="486"/>
      <c r="AP2897" s="486"/>
      <c r="AQ2897" s="2204"/>
      <c r="AR2897" s="486"/>
      <c r="AS2897" s="486"/>
      <c r="AT2897" s="486"/>
      <c r="AU2897" s="486"/>
    </row>
    <row r="2898" spans="1:47" s="584" customFormat="1" ht="16" x14ac:dyDescent="0.2">
      <c r="A2898" s="144"/>
      <c r="B2898" s="1970"/>
      <c r="C2898" s="142"/>
      <c r="D2898" s="2275"/>
      <c r="E2898" s="486" t="s">
        <v>105</v>
      </c>
      <c r="F2898" s="1589" t="s">
        <v>4575</v>
      </c>
      <c r="G2898" s="143">
        <v>61857200</v>
      </c>
      <c r="H2898" s="579" t="s">
        <v>7492</v>
      </c>
      <c r="I2898" s="2500"/>
      <c r="J2898" s="2500"/>
      <c r="K2898" s="2500"/>
      <c r="L2898" s="2500"/>
      <c r="M2898" s="2500"/>
      <c r="N2898" s="579"/>
      <c r="O2898" s="486">
        <v>2088</v>
      </c>
      <c r="P2898" s="1472">
        <v>44785</v>
      </c>
      <c r="Q2898" s="486" t="s">
        <v>7488</v>
      </c>
      <c r="R2898" s="486" t="s">
        <v>7486</v>
      </c>
      <c r="S2898" s="486"/>
      <c r="U2898" s="486" t="s">
        <v>22</v>
      </c>
      <c r="V2898" s="138"/>
      <c r="W2898" s="138"/>
      <c r="X2898" s="314">
        <v>134</v>
      </c>
      <c r="Y2898" s="138"/>
      <c r="Z2898" s="138"/>
      <c r="AA2898" s="233">
        <v>0.02</v>
      </c>
      <c r="AD2898" s="1484"/>
      <c r="AE2898" s="1484"/>
      <c r="AF2898" s="1484"/>
      <c r="AG2898" s="2278">
        <v>1E-3</v>
      </c>
      <c r="AI2898" s="1473" t="s">
        <v>3030</v>
      </c>
      <c r="AJ2898" s="2361"/>
      <c r="AK2898" s="486"/>
      <c r="AL2898" s="486"/>
      <c r="AM2898" s="486"/>
      <c r="AN2898" s="486"/>
      <c r="AO2898" s="486"/>
      <c r="AP2898" s="486"/>
      <c r="AQ2898" s="2204"/>
      <c r="AR2898" s="486"/>
      <c r="AS2898" s="486"/>
      <c r="AT2898" s="486"/>
      <c r="AU2898" s="486"/>
    </row>
    <row r="2899" spans="1:47" s="584" customFormat="1" ht="16" x14ac:dyDescent="0.2">
      <c r="A2899" s="144"/>
      <c r="B2899" s="1970"/>
      <c r="C2899" s="142"/>
      <c r="D2899" s="2275"/>
      <c r="E2899" s="486" t="s">
        <v>105</v>
      </c>
      <c r="F2899" s="1589" t="s">
        <v>4575</v>
      </c>
      <c r="G2899" s="143">
        <v>61857415</v>
      </c>
      <c r="H2899" s="579" t="s">
        <v>7493</v>
      </c>
      <c r="I2899" s="2500"/>
      <c r="J2899" s="2500"/>
      <c r="K2899" s="2500"/>
      <c r="L2899" s="2500"/>
      <c r="M2899" s="2500"/>
      <c r="N2899" s="579"/>
      <c r="O2899" s="486">
        <v>2089</v>
      </c>
      <c r="P2899" s="1472">
        <v>44785</v>
      </c>
      <c r="Q2899" s="486" t="s">
        <v>7489</v>
      </c>
      <c r="R2899" s="486" t="s">
        <v>7486</v>
      </c>
      <c r="S2899" s="486"/>
      <c r="U2899" s="486" t="s">
        <v>22</v>
      </c>
      <c r="V2899" s="138"/>
      <c r="W2899" s="138"/>
      <c r="X2899" s="314">
        <v>268</v>
      </c>
      <c r="Y2899" s="138"/>
      <c r="Z2899" s="138"/>
      <c r="AA2899" s="233">
        <v>0.02</v>
      </c>
      <c r="AD2899" s="1484"/>
      <c r="AE2899" s="1484"/>
      <c r="AF2899" s="1484"/>
      <c r="AG2899" s="2278">
        <v>1E-3</v>
      </c>
      <c r="AI2899" s="1473" t="s">
        <v>3030</v>
      </c>
      <c r="AJ2899" s="2361"/>
      <c r="AK2899" s="486"/>
      <c r="AL2899" s="486"/>
      <c r="AM2899" s="486"/>
      <c r="AN2899" s="486"/>
      <c r="AO2899" s="486"/>
      <c r="AP2899" s="486"/>
      <c r="AQ2899" s="2204"/>
      <c r="AR2899" s="486"/>
      <c r="AS2899" s="486"/>
      <c r="AT2899" s="486"/>
      <c r="AU2899" s="486"/>
    </row>
    <row r="2900" spans="1:47" s="584" customFormat="1" ht="16" x14ac:dyDescent="0.2">
      <c r="A2900" s="144"/>
      <c r="B2900" s="1970"/>
      <c r="C2900" s="142"/>
      <c r="D2900" s="2275"/>
      <c r="E2900" s="486" t="s">
        <v>105</v>
      </c>
      <c r="F2900" s="1589" t="s">
        <v>4575</v>
      </c>
      <c r="G2900" s="143">
        <v>61857418</v>
      </c>
      <c r="H2900" s="579" t="s">
        <v>7494</v>
      </c>
      <c r="I2900" s="2500"/>
      <c r="J2900" s="2500"/>
      <c r="K2900" s="2500"/>
      <c r="L2900" s="2500"/>
      <c r="M2900" s="2500"/>
      <c r="N2900" s="579"/>
      <c r="O2900" s="486">
        <v>2090</v>
      </c>
      <c r="P2900" s="1472">
        <v>44785</v>
      </c>
      <c r="Q2900" s="486" t="s">
        <v>7490</v>
      </c>
      <c r="R2900" s="486" t="s">
        <v>7486</v>
      </c>
      <c r="S2900" s="486"/>
      <c r="U2900" s="486" t="s">
        <v>22</v>
      </c>
      <c r="V2900" s="138"/>
      <c r="W2900" s="138"/>
      <c r="X2900" s="314">
        <v>536</v>
      </c>
      <c r="Y2900" s="138"/>
      <c r="Z2900" s="138"/>
      <c r="AA2900" s="233">
        <v>0.02</v>
      </c>
      <c r="AD2900" s="1484"/>
      <c r="AE2900" s="1484"/>
      <c r="AF2900" s="1484"/>
      <c r="AG2900" s="2278">
        <v>1E-3</v>
      </c>
      <c r="AI2900" s="1473" t="s">
        <v>3030</v>
      </c>
      <c r="AJ2900" s="2361"/>
      <c r="AK2900" s="486"/>
      <c r="AL2900" s="486"/>
      <c r="AM2900" s="486"/>
      <c r="AN2900" s="486"/>
      <c r="AO2900" s="486"/>
      <c r="AP2900" s="486"/>
      <c r="AQ2900" s="2204"/>
      <c r="AR2900" s="486"/>
      <c r="AS2900" s="486"/>
      <c r="AT2900" s="486"/>
      <c r="AU2900" s="486"/>
    </row>
    <row r="2901" spans="1:47" s="584" customFormat="1" ht="16" x14ac:dyDescent="0.2">
      <c r="A2901" s="144"/>
      <c r="B2901" s="1970"/>
      <c r="C2901" s="142"/>
      <c r="D2901" s="2275"/>
      <c r="E2901" s="486" t="s">
        <v>328</v>
      </c>
      <c r="F2901" s="1589" t="s">
        <v>4575</v>
      </c>
      <c r="G2901" s="143">
        <v>61857843</v>
      </c>
      <c r="H2901" s="579" t="s">
        <v>7495</v>
      </c>
      <c r="I2901" s="2500"/>
      <c r="J2901" s="2500"/>
      <c r="K2901" s="2500"/>
      <c r="L2901" s="2500"/>
      <c r="M2901" s="2500"/>
      <c r="N2901" s="579"/>
      <c r="O2901" s="486">
        <v>2091</v>
      </c>
      <c r="P2901" s="1472">
        <v>44785</v>
      </c>
      <c r="Q2901" s="486" t="s">
        <v>7491</v>
      </c>
      <c r="R2901" s="486" t="s">
        <v>7486</v>
      </c>
      <c r="S2901" s="486"/>
      <c r="U2901" s="486" t="s">
        <v>22</v>
      </c>
      <c r="V2901" s="138"/>
      <c r="W2901" s="138"/>
      <c r="X2901" s="314">
        <v>1072</v>
      </c>
      <c r="Y2901" s="138"/>
      <c r="Z2901" s="138"/>
      <c r="AA2901" s="233">
        <v>0.02</v>
      </c>
      <c r="AD2901" s="1484"/>
      <c r="AE2901" s="1484"/>
      <c r="AF2901" s="1484"/>
      <c r="AG2901" s="2278">
        <v>1E-3</v>
      </c>
      <c r="AI2901" s="1473" t="s">
        <v>3030</v>
      </c>
      <c r="AJ2901" s="2361"/>
      <c r="AK2901" s="486"/>
      <c r="AL2901" s="486"/>
      <c r="AM2901" s="486"/>
      <c r="AN2901" s="486"/>
      <c r="AO2901" s="486"/>
      <c r="AP2901" s="486"/>
      <c r="AQ2901" s="2204"/>
      <c r="AR2901" s="486"/>
      <c r="AS2901" s="486"/>
      <c r="AT2901" s="486"/>
      <c r="AU2901" s="486"/>
    </row>
    <row r="2902" spans="1:47" s="584" customFormat="1" ht="16" x14ac:dyDescent="0.2">
      <c r="A2902" s="144"/>
      <c r="B2902" s="1970"/>
      <c r="C2902" s="142"/>
      <c r="D2902" s="2275"/>
      <c r="E2902" s="486" t="s">
        <v>328</v>
      </c>
      <c r="F2902" s="1589" t="s">
        <v>4575</v>
      </c>
      <c r="G2902" s="143">
        <v>61859218</v>
      </c>
      <c r="H2902" s="579" t="s">
        <v>7500</v>
      </c>
      <c r="I2902" s="2500"/>
      <c r="J2902" s="2500"/>
      <c r="K2902" s="2500"/>
      <c r="L2902" s="2500"/>
      <c r="M2902" s="2500"/>
      <c r="N2902" s="579"/>
      <c r="O2902" s="486">
        <v>2092</v>
      </c>
      <c r="P2902" s="1472">
        <v>44785</v>
      </c>
      <c r="Q2902" s="486" t="s">
        <v>7496</v>
      </c>
      <c r="R2902" s="486" t="s">
        <v>7491</v>
      </c>
      <c r="S2902" s="486"/>
      <c r="U2902" s="486" t="s">
        <v>22</v>
      </c>
      <c r="V2902" s="138"/>
      <c r="W2902" s="138"/>
      <c r="X2902" s="314">
        <v>1608</v>
      </c>
      <c r="Y2902" s="138"/>
      <c r="Z2902" s="138"/>
      <c r="AA2902" s="233">
        <v>0.02</v>
      </c>
      <c r="AD2902" s="1484"/>
      <c r="AE2902" s="1484"/>
      <c r="AF2902" s="1484"/>
      <c r="AG2902" s="2278">
        <v>1E-3</v>
      </c>
      <c r="AI2902" s="1473" t="s">
        <v>3030</v>
      </c>
      <c r="AJ2902" s="2361"/>
      <c r="AK2902" s="486"/>
      <c r="AL2902" s="486"/>
      <c r="AM2902" s="486"/>
      <c r="AN2902" s="486"/>
      <c r="AO2902" s="486"/>
      <c r="AP2902" s="486"/>
      <c r="AQ2902" s="2204"/>
      <c r="AR2902" s="486"/>
      <c r="AS2902" s="486"/>
      <c r="AT2902" s="486"/>
      <c r="AU2902" s="486"/>
    </row>
    <row r="2903" spans="1:47" s="584" customFormat="1" ht="16" x14ac:dyDescent="0.2">
      <c r="A2903" s="144"/>
      <c r="B2903" s="1970"/>
      <c r="C2903" s="142"/>
      <c r="D2903" s="2275"/>
      <c r="E2903" s="486" t="s">
        <v>328</v>
      </c>
      <c r="F2903" s="1589" t="s">
        <v>4575</v>
      </c>
      <c r="G2903" s="143">
        <v>61859222</v>
      </c>
      <c r="H2903" s="579" t="s">
        <v>7498</v>
      </c>
      <c r="I2903" s="2500"/>
      <c r="J2903" s="2500"/>
      <c r="K2903" s="2500"/>
      <c r="L2903" s="2500"/>
      <c r="M2903" s="2500"/>
      <c r="N2903" s="579"/>
      <c r="O2903" s="486">
        <v>2093</v>
      </c>
      <c r="P2903" s="1472">
        <v>44785</v>
      </c>
      <c r="Q2903" s="486" t="s">
        <v>7497</v>
      </c>
      <c r="R2903" s="486" t="s">
        <v>7491</v>
      </c>
      <c r="S2903" s="486"/>
      <c r="U2903" s="486" t="s">
        <v>22</v>
      </c>
      <c r="V2903" s="138"/>
      <c r="W2903" s="138"/>
      <c r="X2903" s="314">
        <v>2680</v>
      </c>
      <c r="Y2903" s="138"/>
      <c r="Z2903" s="138"/>
      <c r="AA2903" s="233">
        <v>0.02</v>
      </c>
      <c r="AD2903" s="1484"/>
      <c r="AE2903" s="1484"/>
      <c r="AF2903" s="1484"/>
      <c r="AG2903" s="2278">
        <v>1E-3</v>
      </c>
      <c r="AI2903" s="1473" t="s">
        <v>3030</v>
      </c>
      <c r="AJ2903" s="2361"/>
      <c r="AK2903" s="486"/>
      <c r="AL2903" s="486"/>
      <c r="AM2903" s="486"/>
      <c r="AN2903" s="486"/>
      <c r="AO2903" s="486"/>
      <c r="AP2903" s="486"/>
      <c r="AQ2903" s="2204"/>
      <c r="AR2903" s="486"/>
      <c r="AS2903" s="486"/>
      <c r="AT2903" s="486"/>
      <c r="AU2903" s="486"/>
    </row>
    <row r="2904" spans="1:47" s="584" customFormat="1" ht="16" x14ac:dyDescent="0.2">
      <c r="A2904" s="144"/>
      <c r="B2904" s="1970"/>
      <c r="C2904" s="142"/>
      <c r="D2904" s="2275"/>
      <c r="E2904" s="486" t="s">
        <v>105</v>
      </c>
      <c r="F2904" s="1589" t="s">
        <v>4575</v>
      </c>
      <c r="G2904" s="143">
        <v>61859319</v>
      </c>
      <c r="H2904" s="579" t="s">
        <v>7499</v>
      </c>
      <c r="I2904" s="2500"/>
      <c r="J2904" s="2500"/>
      <c r="K2904" s="2500"/>
      <c r="L2904" s="2500"/>
      <c r="M2904" s="2500"/>
      <c r="N2904" s="579"/>
      <c r="O2904" s="486">
        <v>2094</v>
      </c>
      <c r="P2904" s="1472">
        <v>44785</v>
      </c>
      <c r="Q2904" s="486" t="s">
        <v>7501</v>
      </c>
      <c r="R2904" s="486" t="s">
        <v>7491</v>
      </c>
      <c r="S2904" s="486"/>
      <c r="U2904" s="486" t="s">
        <v>22</v>
      </c>
      <c r="V2904" s="138"/>
      <c r="W2904" s="138"/>
      <c r="X2904" s="314">
        <v>50</v>
      </c>
      <c r="Y2904" s="138"/>
      <c r="Z2904" s="138"/>
      <c r="AA2904" s="233">
        <v>0.02</v>
      </c>
      <c r="AD2904" s="1484"/>
      <c r="AE2904" s="1484"/>
      <c r="AF2904" s="1484"/>
      <c r="AG2904" s="2278">
        <v>1E-3</v>
      </c>
      <c r="AI2904" s="1473" t="s">
        <v>3030</v>
      </c>
      <c r="AJ2904" s="2361"/>
      <c r="AK2904" s="486"/>
      <c r="AL2904" s="486"/>
      <c r="AM2904" s="486"/>
      <c r="AN2904" s="486"/>
      <c r="AO2904" s="486"/>
      <c r="AP2904" s="486"/>
      <c r="AQ2904" s="2204"/>
      <c r="AR2904" s="486"/>
      <c r="AS2904" s="486"/>
      <c r="AT2904" s="486"/>
      <c r="AU2904" s="486"/>
    </row>
    <row r="2905" spans="1:47" ht="16" thickBot="1" x14ac:dyDescent="0.25"/>
    <row r="2906" spans="1:47" s="617" customFormat="1" ht="18" customHeight="1" thickBot="1" x14ac:dyDescent="0.25">
      <c r="A2906" s="157"/>
      <c r="B2906" s="1969"/>
      <c r="C2906" s="153"/>
      <c r="D2906" s="2348"/>
      <c r="E2906" s="246" t="s">
        <v>105</v>
      </c>
      <c r="F2906" s="1650" t="s">
        <v>4575</v>
      </c>
      <c r="G2906" s="2392">
        <v>2981489</v>
      </c>
      <c r="H2906" s="612" t="s">
        <v>7502</v>
      </c>
      <c r="I2906" s="2502" t="s">
        <v>976</v>
      </c>
      <c r="J2906" s="2502"/>
      <c r="K2906" s="2502"/>
      <c r="L2906" s="2502"/>
      <c r="M2906" s="2502"/>
      <c r="N2906" s="2375"/>
      <c r="O2906" s="246">
        <v>2073</v>
      </c>
      <c r="P2906" s="1532">
        <v>44787</v>
      </c>
      <c r="Q2906" s="246" t="s">
        <v>7382</v>
      </c>
      <c r="R2906" s="246"/>
      <c r="S2906" s="246"/>
      <c r="U2906" s="246" t="s">
        <v>22</v>
      </c>
      <c r="V2906" s="246"/>
      <c r="W2906" s="246"/>
      <c r="X2906" s="323">
        <v>2048</v>
      </c>
      <c r="Y2906" s="246"/>
      <c r="Z2906" s="246"/>
      <c r="AA2906" s="248">
        <v>4.0000000000000001E-3</v>
      </c>
      <c r="AB2906" s="2288" t="s">
        <v>7358</v>
      </c>
      <c r="AC2906" s="613"/>
      <c r="AD2906" s="1483"/>
      <c r="AE2906" s="1483"/>
      <c r="AF2906" s="1483"/>
      <c r="AG2906" s="2128"/>
      <c r="AH2906" s="246"/>
      <c r="AI2906" s="2369" t="s">
        <v>7131</v>
      </c>
      <c r="AJ2906" s="2370" t="s">
        <v>7504</v>
      </c>
      <c r="AK2906" s="246"/>
      <c r="AL2906" s="246"/>
      <c r="AM2906" s="246"/>
      <c r="AN2906" s="246"/>
      <c r="AO2906" s="246"/>
      <c r="AP2906" s="246"/>
      <c r="AQ2906" s="2233"/>
      <c r="AR2906" s="246"/>
      <c r="AS2906" s="246"/>
      <c r="AT2906" s="246"/>
      <c r="AU2906" s="246"/>
    </row>
    <row r="2907" spans="1:47" s="617" customFormat="1" ht="18" customHeight="1" thickBot="1" x14ac:dyDescent="0.25">
      <c r="A2907" s="157"/>
      <c r="B2907" s="1969"/>
      <c r="C2907" s="153"/>
      <c r="D2907" s="2345" t="s">
        <v>7508</v>
      </c>
      <c r="E2907" s="246" t="s">
        <v>105</v>
      </c>
      <c r="F2907" s="1650" t="s">
        <v>4575</v>
      </c>
      <c r="G2907" s="2392">
        <v>2981490</v>
      </c>
      <c r="H2907" s="612" t="s">
        <v>7503</v>
      </c>
      <c r="I2907" s="2502"/>
      <c r="J2907" s="2502"/>
      <c r="K2907" s="2502"/>
      <c r="L2907" s="2502"/>
      <c r="M2907" s="2502"/>
      <c r="N2907" s="2375"/>
      <c r="O2907" s="246">
        <v>2073</v>
      </c>
      <c r="P2907" s="1532">
        <v>44787</v>
      </c>
      <c r="Q2907" s="246" t="s">
        <v>7382</v>
      </c>
      <c r="R2907" s="246"/>
      <c r="S2907" s="246"/>
      <c r="U2907" s="246" t="s">
        <v>22</v>
      </c>
      <c r="V2907" s="246"/>
      <c r="W2907" s="246"/>
      <c r="X2907" s="323">
        <v>2048</v>
      </c>
      <c r="Y2907" s="246"/>
      <c r="Z2907" s="246"/>
      <c r="AA2907" s="248">
        <v>4.0000000000000001E-3</v>
      </c>
      <c r="AB2907" s="2288" t="s">
        <v>7358</v>
      </c>
      <c r="AC2907" s="613"/>
      <c r="AD2907" s="1483"/>
      <c r="AE2907" s="1483"/>
      <c r="AF2907" s="1483"/>
      <c r="AG2907" s="2128"/>
      <c r="AH2907" s="246"/>
      <c r="AI2907" s="2369" t="s">
        <v>7131</v>
      </c>
      <c r="AJ2907" s="2370" t="s">
        <v>7505</v>
      </c>
      <c r="AK2907" s="246"/>
      <c r="AL2907" s="246"/>
      <c r="AM2907" s="246"/>
      <c r="AN2907" s="246"/>
      <c r="AO2907" s="246"/>
      <c r="AP2907" s="246"/>
      <c r="AQ2907" s="2233"/>
      <c r="AR2907" s="246"/>
      <c r="AS2907" s="246"/>
      <c r="AT2907" s="246"/>
      <c r="AU2907" s="246"/>
    </row>
    <row r="2908" spans="1:47" s="617" customFormat="1" ht="18" customHeight="1" thickBot="1" x14ac:dyDescent="0.25">
      <c r="A2908" s="157"/>
      <c r="B2908" s="1969"/>
      <c r="C2908" s="153"/>
      <c r="D2908" s="2348"/>
      <c r="E2908" s="246" t="s">
        <v>105</v>
      </c>
      <c r="F2908" s="1650" t="s">
        <v>4575</v>
      </c>
      <c r="G2908" s="2392">
        <v>2981525</v>
      </c>
      <c r="H2908" s="612" t="s">
        <v>7506</v>
      </c>
      <c r="I2908" s="2502"/>
      <c r="J2908" s="2502"/>
      <c r="K2908" s="2502"/>
      <c r="L2908" s="2502"/>
      <c r="M2908" s="2502"/>
      <c r="N2908" s="2375"/>
      <c r="O2908" s="246">
        <v>2073</v>
      </c>
      <c r="P2908" s="1532">
        <v>44787</v>
      </c>
      <c r="Q2908" s="246" t="s">
        <v>7382</v>
      </c>
      <c r="R2908" s="246"/>
      <c r="S2908" s="246"/>
      <c r="U2908" s="246" t="s">
        <v>22</v>
      </c>
      <c r="V2908" s="246"/>
      <c r="W2908" s="246"/>
      <c r="X2908" s="323">
        <v>2048</v>
      </c>
      <c r="Y2908" s="246"/>
      <c r="Z2908" s="246"/>
      <c r="AA2908" s="248">
        <v>4.0000000000000001E-3</v>
      </c>
      <c r="AB2908" s="2288" t="s">
        <v>7358</v>
      </c>
      <c r="AC2908" s="613"/>
      <c r="AD2908" s="1483"/>
      <c r="AE2908" s="1483"/>
      <c r="AF2908" s="1483"/>
      <c r="AG2908" s="2128"/>
      <c r="AH2908" s="246"/>
      <c r="AI2908" s="2369" t="s">
        <v>7131</v>
      </c>
      <c r="AJ2908" s="2370" t="s">
        <v>7507</v>
      </c>
      <c r="AK2908" s="246"/>
      <c r="AL2908" s="246"/>
      <c r="AM2908" s="246"/>
      <c r="AN2908" s="246"/>
      <c r="AO2908" s="246"/>
      <c r="AP2908" s="246"/>
      <c r="AQ2908" s="2233"/>
      <c r="AR2908" s="246"/>
      <c r="AS2908" s="246"/>
      <c r="AT2908" s="246"/>
      <c r="AU2908" s="246"/>
    </row>
    <row r="2910" spans="1:47" s="584" customFormat="1" ht="16" x14ac:dyDescent="0.2">
      <c r="A2910" s="144"/>
      <c r="B2910" s="1970"/>
      <c r="C2910" s="142"/>
      <c r="D2910" s="2275" t="s">
        <v>7517</v>
      </c>
      <c r="E2910" s="486" t="s">
        <v>328</v>
      </c>
      <c r="F2910" s="1651" t="s">
        <v>4343</v>
      </c>
      <c r="G2910" s="143">
        <v>61895622</v>
      </c>
      <c r="H2910" s="579" t="s">
        <v>7511</v>
      </c>
      <c r="I2910" s="2500"/>
      <c r="J2910" s="2500"/>
      <c r="K2910" s="2500"/>
      <c r="L2910" s="2500"/>
      <c r="M2910" s="2500"/>
      <c r="N2910" s="579"/>
      <c r="O2910" s="486">
        <v>2095</v>
      </c>
      <c r="P2910" s="1472">
        <v>44787</v>
      </c>
      <c r="Q2910" s="486" t="s">
        <v>7509</v>
      </c>
      <c r="R2910" s="486" t="s">
        <v>7483</v>
      </c>
      <c r="S2910" s="486"/>
      <c r="U2910" s="486" t="s">
        <v>22</v>
      </c>
      <c r="V2910" s="138"/>
      <c r="W2910" s="138"/>
      <c r="X2910" s="314">
        <v>10720</v>
      </c>
      <c r="Y2910" s="138"/>
      <c r="Z2910" s="138"/>
      <c r="AA2910" s="485">
        <v>0.3</v>
      </c>
      <c r="AB2910" s="584" t="s">
        <v>7510</v>
      </c>
      <c r="AD2910" s="1484"/>
      <c r="AE2910" s="1484"/>
      <c r="AF2910" s="1484"/>
      <c r="AG2910" s="2278">
        <v>1E-3</v>
      </c>
      <c r="AI2910" s="1473" t="s">
        <v>3030</v>
      </c>
      <c r="AJ2910" s="2361" t="s">
        <v>7516</v>
      </c>
      <c r="AK2910" s="486"/>
      <c r="AL2910" s="486"/>
      <c r="AM2910" s="486"/>
      <c r="AN2910" s="486"/>
      <c r="AO2910" s="486"/>
      <c r="AP2910" s="486"/>
      <c r="AQ2910" s="2204"/>
      <c r="AR2910" s="486"/>
      <c r="AS2910" s="486"/>
      <c r="AT2910" s="486"/>
      <c r="AU2910" s="486"/>
    </row>
    <row r="2911" spans="1:47" s="584" customFormat="1" ht="16" x14ac:dyDescent="0.2">
      <c r="A2911" s="144"/>
      <c r="B2911" s="1970"/>
      <c r="C2911" s="142"/>
      <c r="D2911" s="2275"/>
      <c r="E2911" s="486" t="s">
        <v>328</v>
      </c>
      <c r="F2911" s="1649" t="s">
        <v>4343</v>
      </c>
      <c r="G2911" s="143">
        <v>61905030</v>
      </c>
      <c r="H2911" s="579" t="s">
        <v>7514</v>
      </c>
      <c r="I2911" s="2500"/>
      <c r="J2911" s="2500"/>
      <c r="K2911" s="2500"/>
      <c r="L2911" s="2500"/>
      <c r="M2911" s="2500"/>
      <c r="N2911" s="579"/>
      <c r="O2911" s="486">
        <v>2096</v>
      </c>
      <c r="P2911" s="1472">
        <v>44787</v>
      </c>
      <c r="Q2911" s="486" t="s">
        <v>7512</v>
      </c>
      <c r="R2911" s="486" t="s">
        <v>7509</v>
      </c>
      <c r="S2911" s="486"/>
      <c r="U2911" s="198" t="s">
        <v>4921</v>
      </c>
      <c r="V2911" s="138"/>
      <c r="W2911" s="138"/>
      <c r="X2911" s="315">
        <v>10720</v>
      </c>
      <c r="Y2911" s="138"/>
      <c r="Z2911" s="138"/>
      <c r="AA2911" s="485">
        <v>0.3</v>
      </c>
      <c r="AB2911" s="584" t="s">
        <v>7510</v>
      </c>
      <c r="AD2911" s="1484"/>
      <c r="AE2911" s="1484"/>
      <c r="AF2911" s="1484"/>
      <c r="AG2911" s="2278">
        <v>1E-4</v>
      </c>
      <c r="AI2911" s="1473" t="s">
        <v>3030</v>
      </c>
      <c r="AJ2911" s="584" t="s">
        <v>7516</v>
      </c>
      <c r="AK2911" s="486"/>
      <c r="AL2911" s="486"/>
      <c r="AM2911" s="486"/>
      <c r="AN2911" s="486"/>
      <c r="AO2911" s="486"/>
      <c r="AP2911" s="486"/>
      <c r="AQ2911" s="2204"/>
      <c r="AR2911" s="486"/>
      <c r="AS2911" s="486"/>
      <c r="AT2911" s="486"/>
      <c r="AU2911" s="486"/>
    </row>
    <row r="2912" spans="1:47" s="584" customFormat="1" ht="16" x14ac:dyDescent="0.2">
      <c r="A2912" s="144"/>
      <c r="B2912" s="1970"/>
      <c r="C2912" s="142"/>
      <c r="D2912" s="2275"/>
      <c r="E2912" s="486" t="s">
        <v>328</v>
      </c>
      <c r="F2912" s="1649" t="s">
        <v>4343</v>
      </c>
      <c r="G2912" s="143">
        <v>61905022</v>
      </c>
      <c r="H2912" s="579" t="s">
        <v>7515</v>
      </c>
      <c r="I2912" s="2500" t="s">
        <v>7525</v>
      </c>
      <c r="J2912" s="2500"/>
      <c r="K2912" s="2500"/>
      <c r="L2912" s="2500"/>
      <c r="M2912" s="2500"/>
      <c r="N2912" s="579"/>
      <c r="O2912" s="486">
        <v>2097</v>
      </c>
      <c r="P2912" s="1472">
        <v>44787</v>
      </c>
      <c r="Q2912" s="486" t="s">
        <v>7513</v>
      </c>
      <c r="R2912" s="486" t="s">
        <v>7509</v>
      </c>
      <c r="S2912" s="486"/>
      <c r="U2912" s="198" t="s">
        <v>4921</v>
      </c>
      <c r="V2912" s="138"/>
      <c r="W2912" s="138"/>
      <c r="X2912" s="315">
        <v>10720</v>
      </c>
      <c r="Y2912" s="138"/>
      <c r="Z2912" s="138"/>
      <c r="AA2912" s="485">
        <v>0.3</v>
      </c>
      <c r="AB2912" s="584" t="s">
        <v>7510</v>
      </c>
      <c r="AD2912" s="1484"/>
      <c r="AE2912" s="1484"/>
      <c r="AF2912" s="1484"/>
      <c r="AG2912" s="2278">
        <v>1.0000000000000001E-5</v>
      </c>
      <c r="AI2912" s="1473" t="s">
        <v>3030</v>
      </c>
      <c r="AJ2912" s="584" t="s">
        <v>7516</v>
      </c>
      <c r="AK2912" s="486"/>
      <c r="AL2912" s="486"/>
      <c r="AM2912" s="486"/>
      <c r="AN2912" s="486"/>
      <c r="AO2912" s="486"/>
      <c r="AP2912" s="486"/>
      <c r="AQ2912" s="2204"/>
      <c r="AR2912" s="486"/>
      <c r="AS2912" s="486"/>
      <c r="AT2912" s="486"/>
      <c r="AU2912" s="486"/>
    </row>
    <row r="2913" spans="1:47" s="584" customFormat="1" ht="16" x14ac:dyDescent="0.2">
      <c r="A2913" s="144"/>
      <c r="B2913" s="1970"/>
      <c r="C2913" s="142"/>
      <c r="D2913" s="2275"/>
      <c r="E2913" s="486" t="s">
        <v>328</v>
      </c>
      <c r="F2913" s="1649" t="s">
        <v>4343</v>
      </c>
      <c r="G2913" s="143" t="s">
        <v>7524</v>
      </c>
      <c r="H2913" s="579" t="s">
        <v>7519</v>
      </c>
      <c r="I2913" s="2500" t="s">
        <v>7066</v>
      </c>
      <c r="J2913" s="2500"/>
      <c r="K2913" s="2500"/>
      <c r="L2913" s="2500"/>
      <c r="M2913" s="2500"/>
      <c r="N2913" s="579"/>
      <c r="O2913" s="486">
        <v>2098</v>
      </c>
      <c r="P2913" s="1472">
        <v>44788</v>
      </c>
      <c r="Q2913" s="486" t="s">
        <v>7518</v>
      </c>
      <c r="R2913" s="486" t="s">
        <v>7509</v>
      </c>
      <c r="S2913" s="486"/>
      <c r="U2913" s="198" t="s">
        <v>4921</v>
      </c>
      <c r="V2913" s="138"/>
      <c r="W2913" s="138"/>
      <c r="X2913" s="315">
        <v>10720</v>
      </c>
      <c r="Y2913" s="138"/>
      <c r="Z2913" s="138"/>
      <c r="AA2913" s="485">
        <v>0.3</v>
      </c>
      <c r="AB2913" s="584" t="s">
        <v>7510</v>
      </c>
      <c r="AD2913" s="1484"/>
      <c r="AE2913" s="1484"/>
      <c r="AF2913" s="1484"/>
      <c r="AG2913" s="2278">
        <v>1E-3</v>
      </c>
      <c r="AI2913" s="1473" t="s">
        <v>3030</v>
      </c>
      <c r="AJ2913" s="2361" t="s">
        <v>7520</v>
      </c>
      <c r="AK2913" s="486"/>
      <c r="AL2913" s="486"/>
      <c r="AM2913" s="486"/>
      <c r="AN2913" s="486"/>
      <c r="AO2913" s="486"/>
      <c r="AP2913" s="486"/>
      <c r="AQ2913" s="2204"/>
      <c r="AR2913" s="486"/>
      <c r="AS2913" s="486"/>
      <c r="AT2913" s="486"/>
      <c r="AU2913" s="486"/>
    </row>
    <row r="2914" spans="1:47" s="584" customFormat="1" ht="16" x14ac:dyDescent="0.2">
      <c r="A2914" s="144"/>
      <c r="B2914" s="1970"/>
      <c r="C2914" s="142"/>
      <c r="D2914" s="2275"/>
      <c r="E2914" s="486" t="s">
        <v>328</v>
      </c>
      <c r="F2914" s="1649" t="s">
        <v>4343</v>
      </c>
      <c r="G2914" s="143">
        <v>61905263</v>
      </c>
      <c r="H2914" s="579" t="s">
        <v>7523</v>
      </c>
      <c r="I2914" s="2500" t="s">
        <v>7066</v>
      </c>
      <c r="J2914" s="2500"/>
      <c r="K2914" s="2500"/>
      <c r="L2914" s="2500"/>
      <c r="M2914" s="2500"/>
      <c r="N2914" s="579"/>
      <c r="O2914" s="486">
        <v>2099</v>
      </c>
      <c r="P2914" s="1472">
        <v>44788</v>
      </c>
      <c r="Q2914" s="486" t="s">
        <v>7522</v>
      </c>
      <c r="R2914" s="486" t="s">
        <v>7518</v>
      </c>
      <c r="S2914" s="486"/>
      <c r="U2914" s="198" t="s">
        <v>4921</v>
      </c>
      <c r="V2914" s="138"/>
      <c r="W2914" s="138"/>
      <c r="X2914" s="315">
        <v>10720</v>
      </c>
      <c r="Y2914" s="138"/>
      <c r="Z2914" s="138"/>
      <c r="AA2914" s="485">
        <v>0.3</v>
      </c>
      <c r="AB2914" s="584" t="s">
        <v>7510</v>
      </c>
      <c r="AD2914" s="1484"/>
      <c r="AE2914" s="1484"/>
      <c r="AF2914" s="1484"/>
      <c r="AG2914" s="2278">
        <v>1E-3</v>
      </c>
      <c r="AI2914" s="1473" t="s">
        <v>3030</v>
      </c>
      <c r="AJ2914" s="2361" t="s">
        <v>7521</v>
      </c>
      <c r="AK2914" s="486"/>
      <c r="AL2914" s="486"/>
      <c r="AM2914" s="486"/>
      <c r="AN2914" s="486"/>
      <c r="AO2914" s="486"/>
      <c r="AP2914" s="486"/>
      <c r="AQ2914" s="2204"/>
      <c r="AR2914" s="486"/>
      <c r="AS2914" s="486"/>
      <c r="AT2914" s="486"/>
      <c r="AU2914" s="486"/>
    </row>
    <row r="2915" spans="1:47" s="584" customFormat="1" ht="16" x14ac:dyDescent="0.2">
      <c r="A2915" s="144"/>
      <c r="B2915" s="1970"/>
      <c r="C2915" s="142"/>
      <c r="D2915" s="2275"/>
      <c r="E2915" s="486" t="s">
        <v>328</v>
      </c>
      <c r="F2915" s="1649" t="s">
        <v>4343</v>
      </c>
      <c r="G2915" s="143">
        <v>61906555</v>
      </c>
      <c r="H2915" s="579" t="s">
        <v>7527</v>
      </c>
      <c r="I2915" s="2500"/>
      <c r="J2915" s="2500"/>
      <c r="K2915" s="2500"/>
      <c r="L2915" s="2500"/>
      <c r="M2915" s="2500"/>
      <c r="N2915" s="579"/>
      <c r="O2915" s="486">
        <v>2100</v>
      </c>
      <c r="P2915" s="1472">
        <v>44788</v>
      </c>
      <c r="Q2915" s="486" t="s">
        <v>7526</v>
      </c>
      <c r="R2915" s="486" t="s">
        <v>7513</v>
      </c>
      <c r="S2915" s="486"/>
      <c r="U2915" s="198" t="s">
        <v>22</v>
      </c>
      <c r="V2915" s="138"/>
      <c r="W2915" s="138"/>
      <c r="X2915" s="315">
        <v>10720</v>
      </c>
      <c r="Y2915" s="138"/>
      <c r="Z2915" s="138"/>
      <c r="AA2915" s="485">
        <v>0.3</v>
      </c>
      <c r="AB2915" s="584" t="s">
        <v>7510</v>
      </c>
      <c r="AD2915" s="1484"/>
      <c r="AE2915" s="1484"/>
      <c r="AF2915" s="1484"/>
      <c r="AG2915" s="2278">
        <v>1.0000000000000001E-5</v>
      </c>
      <c r="AI2915" s="1473" t="s">
        <v>3030</v>
      </c>
      <c r="AJ2915" s="584" t="s">
        <v>7528</v>
      </c>
      <c r="AK2915" s="486"/>
      <c r="AL2915" s="486"/>
      <c r="AM2915" s="486"/>
      <c r="AN2915" s="486"/>
      <c r="AO2915" s="486"/>
      <c r="AP2915" s="486"/>
      <c r="AQ2915" s="2204"/>
      <c r="AR2915" s="486"/>
      <c r="AS2915" s="486"/>
      <c r="AT2915" s="486"/>
      <c r="AU2915" s="486"/>
    </row>
    <row r="2916" spans="1:47" s="584" customFormat="1" ht="16" x14ac:dyDescent="0.2">
      <c r="A2916" s="144"/>
      <c r="B2916" s="1970"/>
      <c r="C2916" s="142"/>
      <c r="D2916" s="2275"/>
      <c r="E2916" s="486" t="s">
        <v>328</v>
      </c>
      <c r="F2916" s="1649" t="s">
        <v>4343</v>
      </c>
      <c r="G2916" s="143">
        <v>61918510</v>
      </c>
      <c r="H2916" s="579" t="s">
        <v>7530</v>
      </c>
      <c r="I2916" s="2500"/>
      <c r="J2916" s="2500"/>
      <c r="K2916" s="2500"/>
      <c r="L2916" s="2500"/>
      <c r="M2916" s="2500"/>
      <c r="N2916" s="579"/>
      <c r="O2916" s="486">
        <v>2101</v>
      </c>
      <c r="P2916" s="1472">
        <v>44787</v>
      </c>
      <c r="Q2916" s="486" t="s">
        <v>7529</v>
      </c>
      <c r="R2916" s="486" t="s">
        <v>7509</v>
      </c>
      <c r="S2916" s="486"/>
      <c r="U2916" s="486" t="s">
        <v>22</v>
      </c>
      <c r="V2916" s="138"/>
      <c r="W2916" s="138"/>
      <c r="X2916" s="315">
        <v>10720</v>
      </c>
      <c r="Y2916" s="138"/>
      <c r="Z2916" s="138"/>
      <c r="AA2916" s="485">
        <v>0.3</v>
      </c>
      <c r="AB2916" s="584" t="s">
        <v>7510</v>
      </c>
      <c r="AD2916" s="1484"/>
      <c r="AE2916" s="1484"/>
      <c r="AF2916" s="1484"/>
      <c r="AG2916" s="2278">
        <v>0.1</v>
      </c>
      <c r="AI2916" s="1473" t="s">
        <v>3030</v>
      </c>
      <c r="AJ2916" s="2361" t="s">
        <v>7531</v>
      </c>
      <c r="AK2916" s="486"/>
      <c r="AL2916" s="486"/>
      <c r="AM2916" s="486"/>
      <c r="AN2916" s="486"/>
      <c r="AO2916" s="486"/>
      <c r="AP2916" s="486"/>
      <c r="AQ2916" s="2204"/>
      <c r="AR2916" s="486"/>
      <c r="AS2916" s="486"/>
      <c r="AT2916" s="486"/>
      <c r="AU2916" s="486"/>
    </row>
    <row r="2917" spans="1:47" ht="16" thickBot="1" x14ac:dyDescent="0.25"/>
    <row r="2918" spans="1:47" s="617" customFormat="1" ht="18" customHeight="1" thickBot="1" x14ac:dyDescent="0.25">
      <c r="A2918" s="157"/>
      <c r="B2918" s="1969"/>
      <c r="C2918" s="153"/>
      <c r="D2918" s="2348" t="s">
        <v>7540</v>
      </c>
      <c r="E2918" s="246" t="s">
        <v>105</v>
      </c>
      <c r="F2918" s="1650" t="s">
        <v>4575</v>
      </c>
      <c r="G2918" s="2392">
        <v>3008880</v>
      </c>
      <c r="H2918" s="612" t="s">
        <v>7532</v>
      </c>
      <c r="I2918" s="2502" t="s">
        <v>7541</v>
      </c>
      <c r="J2918" s="2502"/>
      <c r="K2918" s="2502"/>
      <c r="L2918" s="2502"/>
      <c r="M2918" s="2502"/>
      <c r="N2918" s="2375"/>
      <c r="O2918" s="246">
        <v>2073</v>
      </c>
      <c r="P2918" s="1532">
        <v>44791</v>
      </c>
      <c r="Q2918" s="246" t="s">
        <v>7382</v>
      </c>
      <c r="R2918" s="246"/>
      <c r="S2918" s="246"/>
      <c r="U2918" s="246" t="s">
        <v>22</v>
      </c>
      <c r="V2918" s="246"/>
      <c r="W2918" s="246"/>
      <c r="X2918" s="323">
        <v>2048</v>
      </c>
      <c r="Y2918" s="246"/>
      <c r="Z2918" s="246"/>
      <c r="AA2918" s="248">
        <v>4.0000000000000001E-3</v>
      </c>
      <c r="AB2918" s="2288" t="s">
        <v>7358</v>
      </c>
      <c r="AC2918" s="613"/>
      <c r="AD2918" s="1483"/>
      <c r="AE2918" s="1483"/>
      <c r="AF2918" s="1483"/>
      <c r="AG2918" s="2128"/>
      <c r="AH2918" s="246"/>
      <c r="AI2918" s="2369" t="s">
        <v>7131</v>
      </c>
      <c r="AJ2918" s="2370" t="s">
        <v>7533</v>
      </c>
      <c r="AK2918" s="246"/>
      <c r="AL2918" s="246"/>
      <c r="AM2918" s="246"/>
      <c r="AN2918" s="246"/>
      <c r="AO2918" s="246"/>
      <c r="AP2918" s="246"/>
      <c r="AQ2918" s="2233"/>
      <c r="AR2918" s="246"/>
      <c r="AS2918" s="246"/>
      <c r="AT2918" s="246"/>
      <c r="AU2918" s="246"/>
    </row>
    <row r="2920" spans="1:47" s="584" customFormat="1" ht="16" x14ac:dyDescent="0.2">
      <c r="A2920" s="144"/>
      <c r="B2920" s="1970"/>
      <c r="C2920" s="142"/>
      <c r="D2920" s="2275"/>
      <c r="E2920" s="486" t="s">
        <v>328</v>
      </c>
      <c r="F2920" s="1649" t="s">
        <v>4343</v>
      </c>
      <c r="G2920" s="143">
        <v>61961034</v>
      </c>
      <c r="H2920" s="579" t="s">
        <v>7535</v>
      </c>
      <c r="I2920" s="2500"/>
      <c r="J2920" s="2500"/>
      <c r="K2920" s="2500"/>
      <c r="L2920" s="2500"/>
      <c r="M2920" s="2500"/>
      <c r="N2920" s="579"/>
      <c r="O2920" s="486">
        <v>2102</v>
      </c>
      <c r="P2920" s="1472">
        <v>44791</v>
      </c>
      <c r="Q2920" s="486" t="s">
        <v>7534</v>
      </c>
      <c r="R2920" s="486" t="s">
        <v>7522</v>
      </c>
      <c r="S2920" s="486"/>
      <c r="U2920" s="198" t="s">
        <v>22</v>
      </c>
      <c r="V2920" s="138"/>
      <c r="W2920" s="138"/>
      <c r="X2920" s="315">
        <v>10720</v>
      </c>
      <c r="Y2920" s="138"/>
      <c r="Z2920" s="138"/>
      <c r="AA2920" s="485">
        <v>0.3</v>
      </c>
      <c r="AB2920" s="584" t="s">
        <v>7510</v>
      </c>
      <c r="AD2920" s="1484"/>
      <c r="AE2920" s="1484"/>
      <c r="AF2920" s="1484"/>
      <c r="AG2920" s="2284">
        <v>1E-3</v>
      </c>
      <c r="AI2920" s="1473" t="s">
        <v>3030</v>
      </c>
      <c r="AJ2920" s="2361" t="s">
        <v>7536</v>
      </c>
      <c r="AK2920" s="486"/>
      <c r="AL2920" s="486"/>
      <c r="AM2920" s="486"/>
      <c r="AN2920" s="486"/>
      <c r="AO2920" s="486"/>
      <c r="AP2920" s="486"/>
      <c r="AQ2920" s="2204"/>
      <c r="AR2920" s="486"/>
      <c r="AS2920" s="486"/>
      <c r="AT2920" s="486"/>
      <c r="AU2920" s="486"/>
    </row>
    <row r="2922" spans="1:47" s="209" customFormat="1" ht="16" x14ac:dyDescent="0.2">
      <c r="A2922" s="105"/>
      <c r="B2922" s="1971"/>
      <c r="C2922" s="104"/>
      <c r="D2922" s="2341"/>
      <c r="E2922" s="210"/>
      <c r="F2922" s="1593" t="s">
        <v>4575</v>
      </c>
      <c r="G2922" s="211">
        <v>3008945</v>
      </c>
      <c r="H2922" s="211" t="s">
        <v>7538</v>
      </c>
      <c r="I2922" s="2505" t="s">
        <v>7542</v>
      </c>
      <c r="J2922" s="2505"/>
      <c r="K2922" s="2505"/>
      <c r="L2922" s="2505"/>
      <c r="M2922" s="2505"/>
      <c r="N2922" s="2371"/>
      <c r="O2922" s="210">
        <v>2103</v>
      </c>
      <c r="P2922" s="215">
        <v>44791</v>
      </c>
      <c r="Q2922" s="210" t="s">
        <v>7537</v>
      </c>
      <c r="R2922" s="210" t="s">
        <v>7382</v>
      </c>
      <c r="S2922" s="210"/>
      <c r="U2922" s="210" t="s">
        <v>22</v>
      </c>
      <c r="V2922" s="210"/>
      <c r="W2922" s="210"/>
      <c r="X2922" s="321">
        <v>2048</v>
      </c>
      <c r="Y2922" s="210"/>
      <c r="Z2922" s="210"/>
      <c r="AA2922" s="326">
        <v>2E-3</v>
      </c>
      <c r="AB2922" s="2342"/>
      <c r="AC2922" s="573"/>
      <c r="AD2922" s="610"/>
      <c r="AE2922" s="610"/>
      <c r="AF2922" s="610"/>
      <c r="AG2922" s="2127"/>
      <c r="AH2922" s="210"/>
      <c r="AI2922" s="2372" t="s">
        <v>7131</v>
      </c>
      <c r="AJ2922" s="2343" t="s">
        <v>7539</v>
      </c>
      <c r="AK2922" s="210"/>
      <c r="AL2922" s="210"/>
      <c r="AM2922" s="210"/>
      <c r="AN2922" s="210"/>
      <c r="AO2922" s="210"/>
      <c r="AP2922" s="210"/>
      <c r="AQ2922" s="2290"/>
      <c r="AR2922" s="210"/>
      <c r="AS2922" s="210"/>
      <c r="AT2922" s="210"/>
      <c r="AU2922" s="210"/>
    </row>
    <row r="2923" spans="1:47" s="209" customFormat="1" ht="16" x14ac:dyDescent="0.2">
      <c r="A2923" s="105"/>
      <c r="B2923" s="1971"/>
      <c r="C2923" s="104"/>
      <c r="D2923" s="2341"/>
      <c r="E2923" s="210"/>
      <c r="F2923" s="1593" t="s">
        <v>4575</v>
      </c>
      <c r="G2923" s="211">
        <v>3009029</v>
      </c>
      <c r="H2923" s="211" t="s">
        <v>7544</v>
      </c>
      <c r="I2923" s="2505" t="s">
        <v>7542</v>
      </c>
      <c r="J2923" s="2505"/>
      <c r="K2923" s="2505"/>
      <c r="L2923" s="2505"/>
      <c r="M2923" s="2505"/>
      <c r="N2923" s="2371"/>
      <c r="O2923" s="210">
        <v>2104</v>
      </c>
      <c r="P2923" s="215">
        <v>44791</v>
      </c>
      <c r="Q2923" s="210" t="s">
        <v>7543</v>
      </c>
      <c r="R2923" s="210" t="s">
        <v>7537</v>
      </c>
      <c r="S2923" s="210"/>
      <c r="U2923" s="210" t="s">
        <v>22</v>
      </c>
      <c r="V2923" s="210"/>
      <c r="W2923" s="210"/>
      <c r="X2923" s="321">
        <v>2048</v>
      </c>
      <c r="Y2923" s="210"/>
      <c r="Z2923" s="210"/>
      <c r="AA2923" s="326">
        <v>1E-3</v>
      </c>
      <c r="AB2923" s="2342"/>
      <c r="AC2923" s="573"/>
      <c r="AD2923" s="610"/>
      <c r="AE2923" s="610"/>
      <c r="AF2923" s="610"/>
      <c r="AG2923" s="2127"/>
      <c r="AH2923" s="210"/>
      <c r="AI2923" s="2372" t="s">
        <v>7131</v>
      </c>
      <c r="AJ2923" s="2343" t="s">
        <v>7539</v>
      </c>
      <c r="AK2923" s="210"/>
      <c r="AL2923" s="210"/>
      <c r="AM2923" s="210"/>
      <c r="AN2923" s="210"/>
      <c r="AO2923" s="210"/>
      <c r="AP2923" s="210"/>
      <c r="AQ2923" s="2290"/>
      <c r="AR2923" s="210"/>
      <c r="AS2923" s="210"/>
      <c r="AT2923" s="210"/>
      <c r="AU2923" s="210"/>
    </row>
    <row r="2924" spans="1:47" s="209" customFormat="1" ht="16" x14ac:dyDescent="0.2">
      <c r="A2924" s="105"/>
      <c r="B2924" s="1971"/>
      <c r="C2924" s="104"/>
      <c r="D2924" s="2341"/>
      <c r="E2924" s="210"/>
      <c r="F2924" s="1593" t="s">
        <v>4575</v>
      </c>
      <c r="G2924" s="211">
        <v>3009093</v>
      </c>
      <c r="H2924" s="211" t="s">
        <v>7546</v>
      </c>
      <c r="I2924" s="2505" t="s">
        <v>7542</v>
      </c>
      <c r="J2924" s="2505"/>
      <c r="K2924" s="2505"/>
      <c r="L2924" s="2505"/>
      <c r="M2924" s="2505"/>
      <c r="N2924" s="2371"/>
      <c r="O2924" s="210">
        <v>2105</v>
      </c>
      <c r="P2924" s="215">
        <v>44791</v>
      </c>
      <c r="Q2924" s="210" t="s">
        <v>7545</v>
      </c>
      <c r="R2924" s="210" t="s">
        <v>7543</v>
      </c>
      <c r="S2924" s="210"/>
      <c r="U2924" s="210" t="s">
        <v>22</v>
      </c>
      <c r="V2924" s="210"/>
      <c r="W2924" s="210"/>
      <c r="X2924" s="321">
        <v>2048</v>
      </c>
      <c r="Y2924" s="210"/>
      <c r="Z2924" s="210"/>
      <c r="AA2924" s="326">
        <v>2.0000000000000001E-4</v>
      </c>
      <c r="AB2924" s="2342"/>
      <c r="AC2924" s="573"/>
      <c r="AD2924" s="610"/>
      <c r="AE2924" s="610"/>
      <c r="AF2924" s="610"/>
      <c r="AG2924" s="2127"/>
      <c r="AH2924" s="210"/>
      <c r="AI2924" s="2372" t="s">
        <v>7131</v>
      </c>
      <c r="AJ2924" s="2343" t="s">
        <v>7547</v>
      </c>
      <c r="AK2924" s="210"/>
      <c r="AL2924" s="210"/>
      <c r="AM2924" s="210"/>
      <c r="AN2924" s="210"/>
      <c r="AO2924" s="210"/>
      <c r="AP2924" s="210"/>
      <c r="AQ2924" s="2290"/>
      <c r="AR2924" s="210"/>
      <c r="AS2924" s="210"/>
      <c r="AT2924" s="210"/>
      <c r="AU2924" s="210"/>
    </row>
    <row r="2926" spans="1:47" s="772" customFormat="1" x14ac:dyDescent="0.2">
      <c r="A2926" s="1428"/>
      <c r="B2926" s="763"/>
      <c r="C2926" s="1697" t="s">
        <v>7548</v>
      </c>
      <c r="D2926" s="2018"/>
      <c r="E2926" s="763"/>
      <c r="F2926" s="1610"/>
      <c r="G2926" s="763"/>
      <c r="H2926" s="765"/>
      <c r="I2926" s="765"/>
      <c r="J2926" s="765"/>
      <c r="K2926" s="765"/>
      <c r="L2926" s="765"/>
      <c r="M2926" s="765"/>
      <c r="N2926" s="765"/>
      <c r="O2926" s="763"/>
      <c r="P2926" s="763"/>
      <c r="Q2926" s="763"/>
      <c r="S2926" s="763"/>
      <c r="V2926" s="768"/>
      <c r="W2926" s="763"/>
      <c r="X2926" s="769"/>
      <c r="Y2926" s="763"/>
      <c r="Z2926" s="768"/>
      <c r="AA2926" s="763"/>
      <c r="AB2926" s="763"/>
      <c r="AC2926" s="992"/>
      <c r="AD2926" s="1504"/>
      <c r="AE2926" s="1504"/>
      <c r="AF2926" s="1504"/>
      <c r="AG2926" s="1757"/>
      <c r="AH2926" s="1757"/>
      <c r="AI2926" s="992"/>
      <c r="AJ2926" s="1375"/>
      <c r="AK2926" s="763"/>
      <c r="AL2926" s="763"/>
      <c r="AM2926" s="763"/>
      <c r="AN2926" s="763"/>
      <c r="AO2926" s="770"/>
      <c r="AP2926" s="763"/>
      <c r="AQ2926" s="771"/>
      <c r="AR2926" s="768"/>
      <c r="AS2926" s="763"/>
      <c r="AT2926" s="763"/>
      <c r="AU2926" s="763"/>
    </row>
    <row r="2928" spans="1:47" s="584" customFormat="1" ht="16" x14ac:dyDescent="0.2">
      <c r="A2928" s="144"/>
      <c r="B2928" s="1970"/>
      <c r="C2928" s="142"/>
      <c r="D2928" s="2275"/>
      <c r="E2928" s="486" t="s">
        <v>328</v>
      </c>
      <c r="F2928" s="1589" t="s">
        <v>4343</v>
      </c>
      <c r="G2928" s="143">
        <v>61963275</v>
      </c>
      <c r="H2928" s="579" t="s">
        <v>7550</v>
      </c>
      <c r="I2928" s="2500"/>
      <c r="J2928" s="2500"/>
      <c r="K2928" s="2500"/>
      <c r="L2928" s="2500"/>
      <c r="M2928" s="2500"/>
      <c r="N2928" s="579"/>
      <c r="O2928" s="486">
        <v>2106</v>
      </c>
      <c r="P2928" s="169">
        <v>44791</v>
      </c>
      <c r="Q2928" s="486" t="s">
        <v>7549</v>
      </c>
      <c r="R2928" s="486" t="s">
        <v>7509</v>
      </c>
      <c r="S2928" s="486"/>
      <c r="U2928" s="486" t="s">
        <v>22</v>
      </c>
      <c r="V2928" s="138"/>
      <c r="W2928" s="138"/>
      <c r="X2928" s="258">
        <v>10720</v>
      </c>
      <c r="Y2928" s="138"/>
      <c r="Z2928" s="138"/>
      <c r="AA2928" s="485">
        <v>0.3</v>
      </c>
      <c r="AB2928" s="584" t="s">
        <v>7510</v>
      </c>
      <c r="AD2928" s="1484"/>
      <c r="AE2928" s="1484"/>
      <c r="AF2928" s="1484"/>
      <c r="AG2928" s="2283">
        <v>1E-3</v>
      </c>
      <c r="AI2928" s="1473" t="s">
        <v>3030</v>
      </c>
      <c r="AJ2928" s="73" t="s">
        <v>7516</v>
      </c>
      <c r="AK2928" s="486"/>
      <c r="AL2928" s="486"/>
      <c r="AM2928" s="486"/>
      <c r="AN2928" s="486"/>
      <c r="AO2928" s="486"/>
      <c r="AP2928" s="486"/>
      <c r="AQ2928" s="2204"/>
      <c r="AR2928" s="486"/>
      <c r="AS2928" s="486"/>
      <c r="AT2928" s="486"/>
      <c r="AU2928" s="486"/>
    </row>
    <row r="2929" spans="1:47" s="584" customFormat="1" ht="16" x14ac:dyDescent="0.2">
      <c r="A2929" s="144"/>
      <c r="B2929" s="1970"/>
      <c r="C2929" s="142"/>
      <c r="D2929" s="2275"/>
      <c r="E2929" s="486" t="s">
        <v>328</v>
      </c>
      <c r="F2929" s="1589" t="s">
        <v>4343</v>
      </c>
      <c r="G2929" s="143">
        <v>61964628</v>
      </c>
      <c r="H2929" s="579" t="s">
        <v>7552</v>
      </c>
      <c r="I2929" s="2500"/>
      <c r="J2929" s="2500"/>
      <c r="K2929" s="2500"/>
      <c r="L2929" s="2500"/>
      <c r="M2929" s="2500"/>
      <c r="N2929" s="579"/>
      <c r="O2929" s="486">
        <v>2107</v>
      </c>
      <c r="P2929" s="169">
        <v>44791</v>
      </c>
      <c r="Q2929" s="486" t="s">
        <v>7551</v>
      </c>
      <c r="R2929" s="486" t="s">
        <v>7549</v>
      </c>
      <c r="S2929" s="486"/>
      <c r="U2929" s="486" t="s">
        <v>22</v>
      </c>
      <c r="V2929" s="138"/>
      <c r="W2929" s="138"/>
      <c r="X2929" s="258">
        <v>10720</v>
      </c>
      <c r="Y2929" s="138"/>
      <c r="Z2929" s="138"/>
      <c r="AA2929" s="485">
        <v>0.3</v>
      </c>
      <c r="AB2929" s="584" t="s">
        <v>7510</v>
      </c>
      <c r="AD2929" s="1484"/>
      <c r="AE2929" s="1484"/>
      <c r="AF2929" s="1484"/>
      <c r="AG2929" s="2283">
        <v>0.1</v>
      </c>
      <c r="AI2929" s="1473" t="s">
        <v>3030</v>
      </c>
      <c r="AJ2929" s="73" t="s">
        <v>7516</v>
      </c>
      <c r="AK2929" s="486"/>
      <c r="AL2929" s="486"/>
      <c r="AM2929" s="486"/>
      <c r="AN2929" s="486"/>
      <c r="AO2929" s="486"/>
      <c r="AP2929" s="486"/>
      <c r="AQ2929" s="2204"/>
      <c r="AR2929" s="486"/>
      <c r="AS2929" s="486"/>
      <c r="AT2929" s="486"/>
      <c r="AU2929" s="486"/>
    </row>
    <row r="2930" spans="1:47" s="584" customFormat="1" ht="16" x14ac:dyDescent="0.2">
      <c r="A2930" s="144"/>
      <c r="B2930" s="1970"/>
      <c r="C2930" s="142"/>
      <c r="D2930" s="2275"/>
      <c r="E2930" s="486" t="s">
        <v>328</v>
      </c>
      <c r="F2930" s="1589" t="s">
        <v>4343</v>
      </c>
      <c r="G2930" s="143">
        <v>61979478</v>
      </c>
      <c r="H2930" s="579" t="s">
        <v>7555</v>
      </c>
      <c r="I2930" s="2500"/>
      <c r="J2930" s="2500"/>
      <c r="K2930" s="2500"/>
      <c r="L2930" s="2500"/>
      <c r="M2930" s="2500"/>
      <c r="N2930" s="579"/>
      <c r="O2930" s="486">
        <v>2108</v>
      </c>
      <c r="P2930" s="169">
        <v>44792</v>
      </c>
      <c r="Q2930" s="486" t="s">
        <v>7553</v>
      </c>
      <c r="R2930" s="486" t="s">
        <v>7551</v>
      </c>
      <c r="S2930" s="486"/>
      <c r="U2930" s="486" t="s">
        <v>22</v>
      </c>
      <c r="V2930" s="138"/>
      <c r="W2930" s="138"/>
      <c r="X2930" s="258">
        <v>10720</v>
      </c>
      <c r="Y2930" s="138"/>
      <c r="Z2930" s="138"/>
      <c r="AA2930" s="485">
        <v>0.3</v>
      </c>
      <c r="AB2930" s="584" t="s">
        <v>7510</v>
      </c>
      <c r="AD2930" s="1484"/>
      <c r="AE2930" s="1484"/>
      <c r="AF2930" s="1484"/>
      <c r="AG2930" s="2283">
        <v>1E-3</v>
      </c>
      <c r="AI2930" s="1473" t="s">
        <v>3030</v>
      </c>
      <c r="AJ2930" s="2361" t="s">
        <v>7521</v>
      </c>
      <c r="AK2930" s="486"/>
      <c r="AL2930" s="486"/>
      <c r="AM2930" s="486"/>
      <c r="AN2930" s="486"/>
      <c r="AO2930" s="486"/>
      <c r="AP2930" s="486"/>
      <c r="AQ2930" s="2204"/>
      <c r="AR2930" s="486"/>
      <c r="AS2930" s="486"/>
      <c r="AT2930" s="486"/>
      <c r="AU2930" s="486"/>
    </row>
    <row r="2931" spans="1:47" s="584" customFormat="1" ht="16" x14ac:dyDescent="0.2">
      <c r="A2931" s="144"/>
      <c r="B2931" s="1970"/>
      <c r="C2931" s="142"/>
      <c r="D2931" s="2275"/>
      <c r="E2931" s="486" t="s">
        <v>328</v>
      </c>
      <c r="F2931" s="1589" t="s">
        <v>4343</v>
      </c>
      <c r="G2931" s="143">
        <v>61979479</v>
      </c>
      <c r="H2931" s="579" t="s">
        <v>7556</v>
      </c>
      <c r="I2931" s="2500"/>
      <c r="J2931" s="2500"/>
      <c r="K2931" s="2500"/>
      <c r="L2931" s="2500"/>
      <c r="M2931" s="2500"/>
      <c r="N2931" s="579"/>
      <c r="O2931" s="486">
        <v>2109</v>
      </c>
      <c r="P2931" s="169">
        <v>44792</v>
      </c>
      <c r="Q2931" s="486" t="s">
        <v>7554</v>
      </c>
      <c r="R2931" s="486" t="s">
        <v>7551</v>
      </c>
      <c r="S2931" s="486"/>
      <c r="U2931" s="486" t="s">
        <v>22</v>
      </c>
      <c r="V2931" s="138"/>
      <c r="W2931" s="138"/>
      <c r="X2931" s="258">
        <v>10720</v>
      </c>
      <c r="Y2931" s="138"/>
      <c r="Z2931" s="138"/>
      <c r="AA2931" s="485">
        <v>0.3</v>
      </c>
      <c r="AB2931" s="584" t="s">
        <v>7510</v>
      </c>
      <c r="AD2931" s="1484"/>
      <c r="AE2931" s="1484"/>
      <c r="AF2931" s="1484"/>
      <c r="AG2931" s="2283">
        <v>0.1</v>
      </c>
      <c r="AI2931" s="1473" t="s">
        <v>3030</v>
      </c>
      <c r="AJ2931" s="2361" t="s">
        <v>7521</v>
      </c>
      <c r="AK2931" s="486"/>
      <c r="AL2931" s="486"/>
      <c r="AM2931" s="486"/>
      <c r="AN2931" s="486"/>
      <c r="AO2931" s="486"/>
      <c r="AP2931" s="486"/>
      <c r="AQ2931" s="2204"/>
      <c r="AR2931" s="486"/>
      <c r="AS2931" s="486"/>
      <c r="AT2931" s="486"/>
      <c r="AU2931" s="486"/>
    </row>
    <row r="2933" spans="1:47" s="772" customFormat="1" x14ac:dyDescent="0.2">
      <c r="A2933" s="1428"/>
      <c r="B2933" s="763"/>
      <c r="C2933" s="1697" t="s">
        <v>7557</v>
      </c>
      <c r="D2933" s="2018"/>
      <c r="E2933" s="763"/>
      <c r="F2933" s="1610"/>
      <c r="G2933" s="763"/>
      <c r="H2933" s="765"/>
      <c r="I2933" s="765"/>
      <c r="J2933" s="765"/>
      <c r="K2933" s="765"/>
      <c r="L2933" s="765"/>
      <c r="M2933" s="765"/>
      <c r="N2933" s="765"/>
      <c r="O2933" s="763"/>
      <c r="P2933" s="763"/>
      <c r="Q2933" s="763"/>
      <c r="S2933" s="763"/>
      <c r="V2933" s="768"/>
      <c r="W2933" s="763"/>
      <c r="X2933" s="769"/>
      <c r="Y2933" s="763"/>
      <c r="Z2933" s="768"/>
      <c r="AA2933" s="763"/>
      <c r="AB2933" s="763"/>
      <c r="AC2933" s="992"/>
      <c r="AD2933" s="1504"/>
      <c r="AE2933" s="1504"/>
      <c r="AF2933" s="1504"/>
      <c r="AG2933" s="1757"/>
      <c r="AH2933" s="1757"/>
      <c r="AI2933" s="992"/>
      <c r="AJ2933" s="1375"/>
      <c r="AK2933" s="763"/>
      <c r="AL2933" s="763"/>
      <c r="AM2933" s="763"/>
      <c r="AN2933" s="763"/>
      <c r="AO2933" s="770"/>
      <c r="AP2933" s="763"/>
      <c r="AQ2933" s="771"/>
      <c r="AR2933" s="768"/>
      <c r="AS2933" s="763"/>
      <c r="AT2933" s="763"/>
      <c r="AU2933" s="763"/>
    </row>
    <row r="2935" spans="1:47" s="584" customFormat="1" ht="16" x14ac:dyDescent="0.2">
      <c r="A2935" s="144"/>
      <c r="B2935" s="1970"/>
      <c r="C2935" s="585" t="s">
        <v>7562</v>
      </c>
      <c r="D2935" s="2275" t="s">
        <v>7560</v>
      </c>
      <c r="E2935" s="486" t="s">
        <v>328</v>
      </c>
      <c r="F2935" s="1649" t="s">
        <v>4575</v>
      </c>
      <c r="G2935" s="579">
        <v>61983445</v>
      </c>
      <c r="H2935" s="579" t="s">
        <v>7362</v>
      </c>
      <c r="I2935" s="2500"/>
      <c r="J2935" s="2500"/>
      <c r="K2935" s="2500"/>
      <c r="L2935" s="2500"/>
      <c r="M2935" s="2500"/>
      <c r="N2935" s="579"/>
      <c r="O2935" s="486">
        <v>2070</v>
      </c>
      <c r="P2935" s="1472">
        <v>44792</v>
      </c>
      <c r="Q2935" s="486" t="s">
        <v>7361</v>
      </c>
      <c r="R2935" s="486"/>
      <c r="S2935" s="486"/>
      <c r="U2935" s="486" t="s">
        <v>22</v>
      </c>
      <c r="V2935" s="486"/>
      <c r="W2935" s="486"/>
      <c r="X2935" s="315">
        <v>2144</v>
      </c>
      <c r="Y2935" s="198"/>
      <c r="Z2935" s="198"/>
      <c r="AA2935" s="1773">
        <v>8.0000000000000002E-3</v>
      </c>
      <c r="AB2935" s="2274" t="s">
        <v>7358</v>
      </c>
      <c r="AC2935" s="580"/>
      <c r="AD2935" s="1484"/>
      <c r="AE2935" s="1484"/>
      <c r="AF2935" s="1484"/>
      <c r="AG2935" s="2129"/>
      <c r="AH2935" s="486"/>
      <c r="AI2935" s="2404" t="s">
        <v>7131</v>
      </c>
      <c r="AJ2935" s="2361" t="s">
        <v>7568</v>
      </c>
      <c r="AK2935" s="486"/>
      <c r="AL2935" s="486"/>
      <c r="AM2935" s="486"/>
      <c r="AN2935" s="486"/>
      <c r="AO2935" s="486"/>
      <c r="AP2935" s="486"/>
      <c r="AQ2935" s="2204"/>
      <c r="AR2935" s="486"/>
      <c r="AS2935" s="486"/>
      <c r="AT2935" s="486"/>
      <c r="AU2935" s="486"/>
    </row>
    <row r="2936" spans="1:47" s="584" customFormat="1" ht="17" thickBot="1" x14ac:dyDescent="0.25">
      <c r="A2936" s="144"/>
      <c r="B2936" s="1970"/>
      <c r="C2936" s="142"/>
      <c r="D2936" s="2275"/>
      <c r="E2936" s="486"/>
      <c r="F2936" s="1649" t="s">
        <v>4575</v>
      </c>
      <c r="G2936" s="579">
        <v>3018954</v>
      </c>
      <c r="H2936" s="143" t="s">
        <v>7559</v>
      </c>
      <c r="I2936" s="2500" t="s">
        <v>7564</v>
      </c>
      <c r="J2936" s="2500"/>
      <c r="K2936" s="2500"/>
      <c r="L2936" s="2500"/>
      <c r="M2936" s="2500"/>
      <c r="N2936" s="2405"/>
      <c r="O2936" s="486">
        <v>2073</v>
      </c>
      <c r="P2936" s="1472">
        <v>44792</v>
      </c>
      <c r="Q2936" s="486" t="s">
        <v>7382</v>
      </c>
      <c r="R2936" s="486"/>
      <c r="S2936" s="486"/>
      <c r="U2936" s="486" t="s">
        <v>22</v>
      </c>
      <c r="V2936" s="486"/>
      <c r="W2936" s="486"/>
      <c r="X2936" s="315">
        <v>2048</v>
      </c>
      <c r="Y2936" s="486"/>
      <c r="Z2936" s="486"/>
      <c r="AA2936" s="1773">
        <v>4.0000000000000001E-3</v>
      </c>
      <c r="AB2936" s="2274" t="s">
        <v>7358</v>
      </c>
      <c r="AC2936" s="580"/>
      <c r="AD2936" s="1484"/>
      <c r="AE2936" s="1484"/>
      <c r="AF2936" s="1484"/>
      <c r="AG2936" s="2129"/>
      <c r="AH2936" s="486"/>
      <c r="AI2936" s="2404" t="s">
        <v>7131</v>
      </c>
      <c r="AJ2936" s="2361" t="s">
        <v>7558</v>
      </c>
      <c r="AK2936" s="486"/>
      <c r="AL2936" s="486"/>
      <c r="AM2936" s="486"/>
      <c r="AN2936" s="486"/>
      <c r="AO2936" s="486"/>
      <c r="AP2936" s="486"/>
      <c r="AQ2936" s="2204"/>
      <c r="AR2936" s="486"/>
      <c r="AS2936" s="486"/>
      <c r="AT2936" s="486"/>
      <c r="AU2936" s="486"/>
    </row>
    <row r="2937" spans="1:47" s="584" customFormat="1" ht="18" customHeight="1" thickBot="1" x14ac:dyDescent="0.25">
      <c r="A2937" s="144"/>
      <c r="B2937" s="1970"/>
      <c r="C2937" s="585" t="s">
        <v>7561</v>
      </c>
      <c r="D2937" s="2406"/>
      <c r="E2937" s="486" t="s">
        <v>105</v>
      </c>
      <c r="F2937" s="1649" t="s">
        <v>4575</v>
      </c>
      <c r="G2937" s="2407">
        <v>3019196</v>
      </c>
      <c r="H2937" s="579" t="s">
        <v>7506</v>
      </c>
      <c r="I2937" s="2500" t="s">
        <v>7563</v>
      </c>
      <c r="J2937" s="2500"/>
      <c r="K2937" s="2500"/>
      <c r="L2937" s="2500"/>
      <c r="M2937" s="2500"/>
      <c r="N2937" s="2408"/>
      <c r="O2937" s="486">
        <v>2073</v>
      </c>
      <c r="P2937" s="1472">
        <v>44792</v>
      </c>
      <c r="Q2937" s="486" t="s">
        <v>7382</v>
      </c>
      <c r="R2937" s="486"/>
      <c r="S2937" s="486"/>
      <c r="U2937" s="486" t="s">
        <v>22</v>
      </c>
      <c r="V2937" s="486"/>
      <c r="W2937" s="486"/>
      <c r="X2937" s="315">
        <v>2048</v>
      </c>
      <c r="Y2937" s="486"/>
      <c r="Z2937" s="486"/>
      <c r="AA2937" s="1773">
        <v>4.0000000000000001E-3</v>
      </c>
      <c r="AB2937" s="2274" t="s">
        <v>7358</v>
      </c>
      <c r="AC2937" s="580"/>
      <c r="AD2937" s="1484"/>
      <c r="AE2937" s="1484"/>
      <c r="AF2937" s="1484"/>
      <c r="AG2937" s="2129"/>
      <c r="AH2937" s="486"/>
      <c r="AI2937" s="2404" t="s">
        <v>7131</v>
      </c>
      <c r="AJ2937" s="2361" t="s">
        <v>7558</v>
      </c>
      <c r="AK2937" s="486"/>
      <c r="AL2937" s="486"/>
      <c r="AM2937" s="486"/>
      <c r="AN2937" s="486"/>
      <c r="AO2937" s="486"/>
      <c r="AP2937" s="486"/>
      <c r="AQ2937" s="2204"/>
      <c r="AR2937" s="486"/>
      <c r="AS2937" s="486"/>
      <c r="AT2937" s="486"/>
      <c r="AU2937" s="486"/>
    </row>
    <row r="2938" spans="1:47" s="584" customFormat="1" ht="18" customHeight="1" x14ac:dyDescent="0.2">
      <c r="A2938" s="144"/>
      <c r="B2938" s="1970"/>
      <c r="C2938" s="585" t="s">
        <v>7565</v>
      </c>
      <c r="D2938" s="2275" t="s">
        <v>7566</v>
      </c>
      <c r="E2938" s="486"/>
      <c r="F2938" s="1649" t="s">
        <v>4575</v>
      </c>
      <c r="G2938" s="143">
        <v>3019803</v>
      </c>
      <c r="H2938" s="579" t="s">
        <v>7439</v>
      </c>
      <c r="I2938" s="2500"/>
      <c r="J2938" s="2500"/>
      <c r="K2938" s="2500"/>
      <c r="L2938" s="2500"/>
      <c r="M2938" s="2500"/>
      <c r="N2938" s="2408"/>
      <c r="O2938" s="486">
        <v>2073</v>
      </c>
      <c r="P2938" s="1472">
        <v>44792</v>
      </c>
      <c r="Q2938" s="486" t="s">
        <v>7382</v>
      </c>
      <c r="R2938" s="486"/>
      <c r="S2938" s="486"/>
      <c r="U2938" s="486" t="s">
        <v>22</v>
      </c>
      <c r="V2938" s="486"/>
      <c r="W2938" s="486"/>
      <c r="X2938" s="315">
        <v>2048</v>
      </c>
      <c r="Y2938" s="486"/>
      <c r="Z2938" s="486"/>
      <c r="AA2938" s="1773">
        <v>4.0000000000000001E-3</v>
      </c>
      <c r="AB2938" s="2274" t="s">
        <v>7358</v>
      </c>
      <c r="AC2938" s="580"/>
      <c r="AD2938" s="1484"/>
      <c r="AE2938" s="1484"/>
      <c r="AF2938" s="1484"/>
      <c r="AG2938" s="2129"/>
      <c r="AH2938" s="486"/>
      <c r="AI2938" s="2404" t="s">
        <v>7131</v>
      </c>
      <c r="AJ2938" s="2361" t="s">
        <v>7567</v>
      </c>
      <c r="AK2938" s="486"/>
      <c r="AL2938" s="486"/>
      <c r="AM2938" s="486"/>
      <c r="AN2938" s="486"/>
      <c r="AO2938" s="486"/>
      <c r="AP2938" s="486"/>
      <c r="AQ2938" s="2204"/>
      <c r="AR2938" s="486"/>
      <c r="AS2938" s="486"/>
      <c r="AT2938" s="486"/>
      <c r="AU2938" s="486"/>
    </row>
    <row r="2940" spans="1:47" s="209" customFormat="1" ht="17" thickBot="1" x14ac:dyDescent="0.25">
      <c r="A2940" s="105"/>
      <c r="B2940" s="1967"/>
      <c r="C2940" s="1918"/>
      <c r="D2940" s="1991" t="s">
        <v>7572</v>
      </c>
      <c r="E2940" s="210" t="s">
        <v>328</v>
      </c>
      <c r="F2940" s="1591" t="s">
        <v>4298</v>
      </c>
      <c r="G2940" s="210">
        <v>62180666</v>
      </c>
      <c r="H2940" s="211" t="s">
        <v>7570</v>
      </c>
      <c r="I2940" s="211"/>
      <c r="J2940" s="211"/>
      <c r="K2940" s="211"/>
      <c r="L2940" s="211"/>
      <c r="M2940" s="211"/>
      <c r="N2940" s="211"/>
      <c r="O2940" s="210">
        <v>2110</v>
      </c>
      <c r="P2940" s="215">
        <v>44800</v>
      </c>
      <c r="Q2940" s="210" t="s">
        <v>7569</v>
      </c>
      <c r="R2940" s="210" t="s">
        <v>5444</v>
      </c>
      <c r="S2940" s="210"/>
      <c r="U2940" s="139" t="s">
        <v>4921</v>
      </c>
      <c r="V2940" s="297"/>
      <c r="W2940" s="139"/>
      <c r="X2940" s="260">
        <v>21440</v>
      </c>
      <c r="Y2940" s="139"/>
      <c r="Z2940" s="297"/>
      <c r="AA2940" s="326">
        <v>1E-3</v>
      </c>
      <c r="AB2940" s="210"/>
      <c r="AC2940" s="573"/>
      <c r="AD2940" s="610"/>
      <c r="AE2940" s="610"/>
      <c r="AF2940" s="610"/>
      <c r="AG2940" s="1741"/>
      <c r="AH2940" s="210"/>
      <c r="AI2940" s="2409" t="s">
        <v>5416</v>
      </c>
      <c r="AJ2940" s="1918" t="s">
        <v>7571</v>
      </c>
      <c r="AK2940" s="210"/>
      <c r="AL2940" s="210"/>
      <c r="AM2940" s="210"/>
      <c r="AN2940" s="210"/>
      <c r="AO2940" s="213"/>
      <c r="AP2940" s="210"/>
      <c r="AQ2940" s="214"/>
      <c r="AR2940" s="212"/>
      <c r="AS2940" s="210"/>
      <c r="AT2940" s="210"/>
      <c r="AU2940" s="210"/>
    </row>
    <row r="2941" spans="1:47" s="209" customFormat="1" ht="18" thickTop="1" thickBot="1" x14ac:dyDescent="0.25">
      <c r="A2941" s="105"/>
      <c r="B2941" s="1967"/>
      <c r="C2941" s="1918"/>
      <c r="D2941" s="1991" t="s">
        <v>7579</v>
      </c>
      <c r="E2941" s="210" t="s">
        <v>328</v>
      </c>
      <c r="F2941" s="1591" t="s">
        <v>4298</v>
      </c>
      <c r="G2941" s="210">
        <v>62181224</v>
      </c>
      <c r="H2941" s="211" t="s">
        <v>7574</v>
      </c>
      <c r="I2941" s="211"/>
      <c r="J2941" s="211"/>
      <c r="K2941" s="211"/>
      <c r="L2941" s="211"/>
      <c r="M2941" s="211"/>
      <c r="N2941" s="211"/>
      <c r="O2941" s="210">
        <v>2111</v>
      </c>
      <c r="P2941" s="215">
        <v>44800</v>
      </c>
      <c r="Q2941" s="210" t="s">
        <v>7573</v>
      </c>
      <c r="R2941" s="210" t="s">
        <v>7569</v>
      </c>
      <c r="S2941" s="210"/>
      <c r="U2941" s="139" t="s">
        <v>4921</v>
      </c>
      <c r="V2941" s="297"/>
      <c r="W2941" s="139"/>
      <c r="X2941" s="260">
        <v>21440</v>
      </c>
      <c r="Y2941" s="139"/>
      <c r="Z2941" s="297"/>
      <c r="AA2941" s="326">
        <v>5.0000000000000001E-3</v>
      </c>
      <c r="AB2941" s="210"/>
      <c r="AC2941" s="573"/>
      <c r="AD2941" s="610"/>
      <c r="AE2941" s="610"/>
      <c r="AF2941" s="610"/>
      <c r="AG2941" s="1741"/>
      <c r="AH2941" s="210"/>
      <c r="AI2941" s="2409" t="s">
        <v>5416</v>
      </c>
      <c r="AJ2941" s="1918" t="s">
        <v>7575</v>
      </c>
      <c r="AK2941" s="210"/>
      <c r="AL2941" s="210"/>
      <c r="AM2941" s="210"/>
      <c r="AN2941" s="210"/>
      <c r="AO2941" s="213"/>
      <c r="AP2941" s="210"/>
      <c r="AQ2941" s="214"/>
      <c r="AR2941" s="212"/>
      <c r="AS2941" s="210"/>
      <c r="AT2941" s="210"/>
      <c r="AU2941" s="210"/>
    </row>
    <row r="2942" spans="1:47" s="209" customFormat="1" ht="18" thickTop="1" thickBot="1" x14ac:dyDescent="0.25">
      <c r="A2942" s="105"/>
      <c r="B2942" s="1967"/>
      <c r="C2942" s="1918"/>
      <c r="D2942" s="1991" t="s">
        <v>7580</v>
      </c>
      <c r="E2942" s="210" t="s">
        <v>328</v>
      </c>
      <c r="F2942" s="1591" t="s">
        <v>4298</v>
      </c>
      <c r="G2942" s="210">
        <v>62182338</v>
      </c>
      <c r="H2942" s="211" t="s">
        <v>7576</v>
      </c>
      <c r="I2942" s="211"/>
      <c r="J2942" s="211"/>
      <c r="K2942" s="211"/>
      <c r="L2942" s="211"/>
      <c r="M2942" s="211"/>
      <c r="N2942" s="211"/>
      <c r="O2942" s="210">
        <v>2112</v>
      </c>
      <c r="P2942" s="215">
        <v>44800</v>
      </c>
      <c r="Q2942" s="210" t="s">
        <v>7577</v>
      </c>
      <c r="R2942" s="210" t="s">
        <v>7573</v>
      </c>
      <c r="S2942" s="210"/>
      <c r="U2942" s="139" t="s">
        <v>4921</v>
      </c>
      <c r="V2942" s="297"/>
      <c r="W2942" s="139"/>
      <c r="X2942" s="260">
        <v>21440</v>
      </c>
      <c r="Y2942" s="139"/>
      <c r="Z2942" s="297"/>
      <c r="AA2942" s="1278">
        <v>5.0000000000000001E-3</v>
      </c>
      <c r="AB2942" s="210"/>
      <c r="AC2942" s="573"/>
      <c r="AD2942" s="610"/>
      <c r="AE2942" s="610"/>
      <c r="AF2942" s="610"/>
      <c r="AG2942" s="1741"/>
      <c r="AH2942" s="210"/>
      <c r="AI2942" s="2409" t="s">
        <v>5416</v>
      </c>
      <c r="AJ2942" s="1923" t="s">
        <v>7578</v>
      </c>
      <c r="AK2942" s="210"/>
      <c r="AL2942" s="210"/>
      <c r="AM2942" s="210"/>
      <c r="AN2942" s="210"/>
      <c r="AO2942" s="213"/>
      <c r="AP2942" s="210"/>
      <c r="AQ2942" s="214"/>
      <c r="AR2942" s="212"/>
      <c r="AS2942" s="210"/>
      <c r="AT2942" s="210"/>
      <c r="AU2942" s="210"/>
    </row>
    <row r="2943" spans="1:47" s="2300" customFormat="1" ht="18" thickTop="1" thickBot="1" x14ac:dyDescent="0.25">
      <c r="A2943" s="2291"/>
      <c r="B2943" s="2410"/>
      <c r="C2943" s="2411"/>
      <c r="D2943" s="2412" t="s">
        <v>7590</v>
      </c>
      <c r="E2943" s="2295" t="s">
        <v>328</v>
      </c>
      <c r="F2943" s="2413" t="s">
        <v>4298</v>
      </c>
      <c r="G2943" s="2295">
        <v>62182663</v>
      </c>
      <c r="H2943" s="2297" t="s">
        <v>7582</v>
      </c>
      <c r="I2943" s="2297"/>
      <c r="J2943" s="2297"/>
      <c r="K2943" s="2297"/>
      <c r="L2943" s="2297"/>
      <c r="M2943" s="2297"/>
      <c r="N2943" s="2297"/>
      <c r="O2943" s="2295">
        <v>2113</v>
      </c>
      <c r="P2943" s="2299">
        <v>44800</v>
      </c>
      <c r="Q2943" s="2295" t="s">
        <v>7581</v>
      </c>
      <c r="R2943" s="2295" t="s">
        <v>7573</v>
      </c>
      <c r="S2943" s="2295"/>
      <c r="U2943" s="856" t="s">
        <v>4921</v>
      </c>
      <c r="V2943" s="2414"/>
      <c r="W2943" s="856"/>
      <c r="X2943" s="2301">
        <v>21440</v>
      </c>
      <c r="Y2943" s="856"/>
      <c r="Z2943" s="2414"/>
      <c r="AA2943" s="2302">
        <v>0.3</v>
      </c>
      <c r="AB2943" s="2422" t="s">
        <v>7510</v>
      </c>
      <c r="AC2943" s="2311"/>
      <c r="AD2943" s="2305"/>
      <c r="AE2943" s="2305"/>
      <c r="AF2943" s="2305"/>
      <c r="AG2943" s="2415"/>
      <c r="AH2943" s="2295"/>
      <c r="AI2943" s="2416" t="s">
        <v>8</v>
      </c>
      <c r="AJ2943" s="2411" t="s">
        <v>7585</v>
      </c>
      <c r="AK2943" s="2295"/>
      <c r="AL2943" s="2295"/>
      <c r="AM2943" s="2295"/>
      <c r="AN2943" s="2295"/>
      <c r="AO2943" s="2417"/>
      <c r="AP2943" s="2295"/>
      <c r="AQ2943" s="2418"/>
      <c r="AR2943" s="2419"/>
      <c r="AS2943" s="2295"/>
      <c r="AT2943" s="2295"/>
      <c r="AU2943" s="2295"/>
    </row>
    <row r="2944" spans="1:47" s="2300" customFormat="1" ht="18" thickTop="1" thickBot="1" x14ac:dyDescent="0.25">
      <c r="A2944" s="2291"/>
      <c r="B2944" s="2410"/>
      <c r="C2944" s="2411"/>
      <c r="D2944" s="2412" t="s">
        <v>3767</v>
      </c>
      <c r="E2944" s="2295" t="s">
        <v>328</v>
      </c>
      <c r="F2944" s="2413" t="s">
        <v>4298</v>
      </c>
      <c r="G2944" s="2295">
        <v>62182666</v>
      </c>
      <c r="H2944" s="2297" t="s">
        <v>7584</v>
      </c>
      <c r="I2944" s="2297"/>
      <c r="J2944" s="2297"/>
      <c r="K2944" s="2297"/>
      <c r="L2944" s="2297"/>
      <c r="M2944" s="2297"/>
      <c r="N2944" s="2297"/>
      <c r="O2944" s="2295">
        <v>2114</v>
      </c>
      <c r="P2944" s="2299">
        <v>44800</v>
      </c>
      <c r="Q2944" s="2295" t="s">
        <v>7583</v>
      </c>
      <c r="R2944" s="2295" t="s">
        <v>7577</v>
      </c>
      <c r="S2944" s="2295"/>
      <c r="U2944" s="856" t="s">
        <v>4921</v>
      </c>
      <c r="V2944" s="2414"/>
      <c r="W2944" s="856"/>
      <c r="X2944" s="2301">
        <v>21440</v>
      </c>
      <c r="Y2944" s="856"/>
      <c r="Z2944" s="2414"/>
      <c r="AA2944" s="2302">
        <v>0.3</v>
      </c>
      <c r="AB2944" s="2422" t="s">
        <v>7510</v>
      </c>
      <c r="AC2944" s="2298"/>
      <c r="AD2944" s="2305"/>
      <c r="AE2944" s="2305"/>
      <c r="AF2944" s="2305"/>
      <c r="AG2944" s="2415"/>
      <c r="AH2944" s="2295"/>
      <c r="AI2944" s="2416" t="s">
        <v>8</v>
      </c>
      <c r="AJ2944" s="2411" t="s">
        <v>7587</v>
      </c>
      <c r="AK2944" s="2295"/>
      <c r="AL2944" s="2295"/>
      <c r="AM2944" s="2295"/>
      <c r="AN2944" s="2295"/>
      <c r="AO2944" s="2417"/>
      <c r="AP2944" s="2295"/>
      <c r="AQ2944" s="2418"/>
      <c r="AR2944" s="2419"/>
      <c r="AS2944" s="2295"/>
      <c r="AT2944" s="2295"/>
      <c r="AU2944" s="2295"/>
    </row>
    <row r="2945" spans="1:47" s="2300" customFormat="1" ht="18" thickTop="1" thickBot="1" x14ac:dyDescent="0.25">
      <c r="A2945" s="2291"/>
      <c r="B2945" s="2410"/>
      <c r="C2945" s="2411"/>
      <c r="D2945" s="2412" t="s">
        <v>6905</v>
      </c>
      <c r="E2945" s="2295" t="s">
        <v>328</v>
      </c>
      <c r="F2945" s="2413" t="s">
        <v>4298</v>
      </c>
      <c r="G2945" s="2295">
        <v>62182667</v>
      </c>
      <c r="H2945" s="2297" t="s">
        <v>7588</v>
      </c>
      <c r="I2945" s="2297"/>
      <c r="J2945" s="2297"/>
      <c r="K2945" s="2297"/>
      <c r="L2945" s="2297"/>
      <c r="M2945" s="2297"/>
      <c r="N2945" s="2297"/>
      <c r="O2945" s="2295">
        <v>2115</v>
      </c>
      <c r="P2945" s="2299">
        <v>44800</v>
      </c>
      <c r="Q2945" s="2295" t="s">
        <v>7586</v>
      </c>
      <c r="R2945" s="2295" t="s">
        <v>7583</v>
      </c>
      <c r="S2945" s="2295"/>
      <c r="U2945" s="856" t="s">
        <v>4921</v>
      </c>
      <c r="V2945" s="2414"/>
      <c r="W2945" s="856"/>
      <c r="X2945" s="2301">
        <v>21440</v>
      </c>
      <c r="Y2945" s="856"/>
      <c r="Z2945" s="2414"/>
      <c r="AA2945" s="2421">
        <v>0.3</v>
      </c>
      <c r="AB2945" s="855" t="s">
        <v>7510</v>
      </c>
      <c r="AC2945" s="2311"/>
      <c r="AD2945" s="2305"/>
      <c r="AE2945" s="2305"/>
      <c r="AF2945" s="2305"/>
      <c r="AG2945" s="2415"/>
      <c r="AH2945" s="2295"/>
      <c r="AI2945" s="2416" t="s">
        <v>8</v>
      </c>
      <c r="AJ2945" s="2411" t="s">
        <v>7589</v>
      </c>
      <c r="AK2945" s="2295"/>
      <c r="AL2945" s="2295"/>
      <c r="AM2945" s="2295"/>
      <c r="AN2945" s="2295"/>
      <c r="AO2945" s="2417"/>
      <c r="AP2945" s="2295"/>
      <c r="AQ2945" s="2418"/>
      <c r="AR2945" s="2419"/>
      <c r="AS2945" s="2295"/>
      <c r="AT2945" s="2295"/>
      <c r="AU2945" s="2295"/>
    </row>
    <row r="2946" spans="1:47" s="2300" customFormat="1" ht="18" thickTop="1" thickBot="1" x14ac:dyDescent="0.25">
      <c r="A2946" s="2291"/>
      <c r="B2946" s="2410"/>
      <c r="C2946" s="2411"/>
      <c r="D2946" s="2412"/>
      <c r="E2946" s="2295" t="s">
        <v>328</v>
      </c>
      <c r="F2946" s="2413" t="s">
        <v>4298</v>
      </c>
      <c r="G2946" s="2295">
        <v>62218508</v>
      </c>
      <c r="H2946" s="2297" t="s">
        <v>7594</v>
      </c>
      <c r="I2946" s="2297"/>
      <c r="J2946" s="2297"/>
      <c r="K2946" s="2297"/>
      <c r="L2946" s="2297"/>
      <c r="M2946" s="2297"/>
      <c r="N2946" s="2297"/>
      <c r="O2946" s="2295">
        <v>2116</v>
      </c>
      <c r="P2946" s="2299">
        <v>44801</v>
      </c>
      <c r="Q2946" s="2295" t="s">
        <v>7591</v>
      </c>
      <c r="R2946" s="2295" t="s">
        <v>7581</v>
      </c>
      <c r="S2946" s="2295"/>
      <c r="U2946" s="856" t="s">
        <v>4921</v>
      </c>
      <c r="V2946" s="2414"/>
      <c r="W2946" s="856"/>
      <c r="X2946" s="2301">
        <v>21440</v>
      </c>
      <c r="Y2946" s="856"/>
      <c r="Z2946" s="2414"/>
      <c r="AA2946" s="2312">
        <v>0.3</v>
      </c>
      <c r="AB2946" s="2300" t="s">
        <v>7510</v>
      </c>
      <c r="AC2946" s="2311"/>
      <c r="AD2946" s="2305"/>
      <c r="AE2946" s="2305"/>
      <c r="AF2946" s="2305"/>
      <c r="AG2946" s="2415"/>
      <c r="AH2946" s="2295"/>
      <c r="AI2946" s="2416" t="s">
        <v>8</v>
      </c>
      <c r="AJ2946" s="2420" t="s">
        <v>7597</v>
      </c>
      <c r="AK2946" s="2295"/>
      <c r="AL2946" s="2295"/>
      <c r="AM2946" s="2295"/>
      <c r="AN2946" s="2295"/>
      <c r="AO2946" s="2417"/>
      <c r="AP2946" s="2295"/>
      <c r="AQ2946" s="2418"/>
      <c r="AR2946" s="2419"/>
      <c r="AS2946" s="2295"/>
      <c r="AT2946" s="2295"/>
      <c r="AU2946" s="2295"/>
    </row>
    <row r="2947" spans="1:47" s="2300" customFormat="1" ht="18" thickTop="1" thickBot="1" x14ac:dyDescent="0.25">
      <c r="A2947" s="2291"/>
      <c r="B2947" s="2410"/>
      <c r="C2947" s="2411"/>
      <c r="D2947" s="2412"/>
      <c r="E2947" s="2295" t="s">
        <v>328</v>
      </c>
      <c r="F2947" s="2413" t="s">
        <v>4298</v>
      </c>
      <c r="G2947" s="2295">
        <v>62218509</v>
      </c>
      <c r="H2947" s="2297" t="s">
        <v>7595</v>
      </c>
      <c r="I2947" s="2297"/>
      <c r="J2947" s="2297"/>
      <c r="K2947" s="2297"/>
      <c r="L2947" s="2297"/>
      <c r="M2947" s="2297"/>
      <c r="N2947" s="2297"/>
      <c r="O2947" s="2295">
        <v>2117</v>
      </c>
      <c r="P2947" s="2299">
        <v>44801</v>
      </c>
      <c r="Q2947" s="2295" t="s">
        <v>7592</v>
      </c>
      <c r="R2947" s="2295" t="s">
        <v>7583</v>
      </c>
      <c r="S2947" s="2295"/>
      <c r="U2947" s="856" t="s">
        <v>4921</v>
      </c>
      <c r="V2947" s="2414"/>
      <c r="W2947" s="856"/>
      <c r="X2947" s="2301">
        <v>21440</v>
      </c>
      <c r="Y2947" s="856"/>
      <c r="Z2947" s="2414"/>
      <c r="AA2947" s="2312">
        <v>0.3</v>
      </c>
      <c r="AB2947" s="2300" t="s">
        <v>7510</v>
      </c>
      <c r="AC2947" s="2298"/>
      <c r="AD2947" s="2305"/>
      <c r="AE2947" s="2305"/>
      <c r="AF2947" s="2305"/>
      <c r="AG2947" s="2415"/>
      <c r="AH2947" s="2295"/>
      <c r="AI2947" s="2416" t="s">
        <v>8</v>
      </c>
      <c r="AJ2947" s="2420" t="s">
        <v>7598</v>
      </c>
      <c r="AK2947" s="2295"/>
      <c r="AL2947" s="2295"/>
      <c r="AM2947" s="2295"/>
      <c r="AN2947" s="2295"/>
      <c r="AO2947" s="2417"/>
      <c r="AP2947" s="2295"/>
      <c r="AQ2947" s="2418"/>
      <c r="AR2947" s="2419"/>
      <c r="AS2947" s="2295"/>
      <c r="AT2947" s="2295"/>
      <c r="AU2947" s="2295"/>
    </row>
    <row r="2948" spans="1:47" s="2300" customFormat="1" ht="18" thickTop="1" thickBot="1" x14ac:dyDescent="0.25">
      <c r="A2948" s="2291"/>
      <c r="B2948" s="2410"/>
      <c r="C2948" s="2411"/>
      <c r="D2948" s="2412"/>
      <c r="E2948" s="2295" t="s">
        <v>328</v>
      </c>
      <c r="F2948" s="2413" t="s">
        <v>4298</v>
      </c>
      <c r="G2948" s="2295">
        <v>62218510</v>
      </c>
      <c r="H2948" s="2297" t="s">
        <v>7596</v>
      </c>
      <c r="I2948" s="2297"/>
      <c r="J2948" s="2297"/>
      <c r="K2948" s="2297"/>
      <c r="L2948" s="2297"/>
      <c r="M2948" s="2297"/>
      <c r="N2948" s="2297"/>
      <c r="O2948" s="2295">
        <v>2118</v>
      </c>
      <c r="P2948" s="2299">
        <v>44801</v>
      </c>
      <c r="Q2948" s="2295" t="s">
        <v>7593</v>
      </c>
      <c r="R2948" s="2295" t="s">
        <v>7586</v>
      </c>
      <c r="S2948" s="2295"/>
      <c r="U2948" s="856" t="s">
        <v>4921</v>
      </c>
      <c r="V2948" s="2414"/>
      <c r="W2948" s="856"/>
      <c r="X2948" s="2301">
        <v>21440</v>
      </c>
      <c r="Y2948" s="856"/>
      <c r="Z2948" s="2414"/>
      <c r="AA2948" s="2312">
        <v>0.3</v>
      </c>
      <c r="AB2948" s="2300" t="s">
        <v>7510</v>
      </c>
      <c r="AC2948" s="2311"/>
      <c r="AD2948" s="2305"/>
      <c r="AE2948" s="2305"/>
      <c r="AF2948" s="2305"/>
      <c r="AG2948" s="2415"/>
      <c r="AH2948" s="2295"/>
      <c r="AI2948" s="2416" t="s">
        <v>8</v>
      </c>
      <c r="AJ2948" s="2420" t="s">
        <v>7599</v>
      </c>
      <c r="AK2948" s="2295"/>
      <c r="AL2948" s="2295"/>
      <c r="AM2948" s="2295"/>
      <c r="AN2948" s="2295"/>
      <c r="AO2948" s="2417"/>
      <c r="AP2948" s="2295"/>
      <c r="AQ2948" s="2418"/>
      <c r="AR2948" s="2419"/>
      <c r="AS2948" s="2295"/>
      <c r="AT2948" s="2295"/>
      <c r="AU2948" s="2295"/>
    </row>
    <row r="2949" spans="1:47" ht="16" thickTop="1" x14ac:dyDescent="0.2"/>
    <row r="2951" spans="1:47" s="2431" customFormat="1" ht="17" thickBot="1" x14ac:dyDescent="0.25">
      <c r="A2951" s="2423"/>
      <c r="B2951" s="2424"/>
      <c r="C2951" s="2425"/>
      <c r="D2951" s="2426" t="s">
        <v>2543</v>
      </c>
      <c r="E2951" s="2427" t="s">
        <v>328</v>
      </c>
      <c r="F2951" s="2428" t="s">
        <v>5317</v>
      </c>
      <c r="G2951" s="2427">
        <v>62229297</v>
      </c>
      <c r="H2951" s="2429" t="s">
        <v>7602</v>
      </c>
      <c r="I2951" s="2429"/>
      <c r="J2951" s="2429"/>
      <c r="K2951" s="2429"/>
      <c r="L2951" s="2429"/>
      <c r="M2951" s="2429"/>
      <c r="N2951" s="2429"/>
      <c r="O2951" s="2427"/>
      <c r="P2951" s="2430">
        <v>44801</v>
      </c>
      <c r="Q2951" s="2427" t="s">
        <v>7601</v>
      </c>
      <c r="R2951" s="2427" t="s">
        <v>5444</v>
      </c>
      <c r="S2951" s="2427"/>
      <c r="U2951" s="2432" t="s">
        <v>4921</v>
      </c>
      <c r="V2951" s="2433"/>
      <c r="W2951" s="2434"/>
      <c r="X2951" s="2435">
        <v>2500000</v>
      </c>
      <c r="Y2951" s="2434"/>
      <c r="Z2951" s="2433"/>
      <c r="AA2951" s="2436">
        <v>5.0000000000000001E-4</v>
      </c>
      <c r="AB2951" s="2427"/>
      <c r="AC2951" s="2437"/>
      <c r="AD2951" s="2438"/>
      <c r="AE2951" s="2438"/>
      <c r="AF2951" s="2438"/>
      <c r="AG2951" s="2439"/>
      <c r="AH2951" s="2427">
        <f t="shared" ref="AH2951:AH2961" si="21">AH2950+1</f>
        <v>1</v>
      </c>
      <c r="AI2951" s="2440" t="s">
        <v>5416</v>
      </c>
      <c r="AJ2951" s="2425" t="s">
        <v>7615</v>
      </c>
      <c r="AK2951" s="2427"/>
      <c r="AL2951" s="2427"/>
      <c r="AM2951" s="2427"/>
      <c r="AN2951" s="2427"/>
      <c r="AO2951" s="2441"/>
      <c r="AP2951" s="2427"/>
      <c r="AQ2951" s="2442"/>
      <c r="AR2951" s="2443"/>
      <c r="AS2951" s="2427"/>
      <c r="AT2951" s="2427"/>
      <c r="AU2951" s="2427"/>
    </row>
    <row r="2952" spans="1:47" s="2431" customFormat="1" ht="18" thickTop="1" thickBot="1" x14ac:dyDescent="0.25">
      <c r="A2952" s="2423"/>
      <c r="B2952" s="2424"/>
      <c r="C2952" s="2425"/>
      <c r="D2952" s="2426" t="s">
        <v>2255</v>
      </c>
      <c r="E2952" s="2427" t="s">
        <v>328</v>
      </c>
      <c r="F2952" s="2428" t="s">
        <v>5317</v>
      </c>
      <c r="G2952" s="2427">
        <v>62261011</v>
      </c>
      <c r="H2952" s="2429" t="s">
        <v>7607</v>
      </c>
      <c r="I2952" s="2429"/>
      <c r="J2952" s="2429"/>
      <c r="K2952" s="2429"/>
      <c r="L2952" s="2429"/>
      <c r="M2952" s="2429"/>
      <c r="N2952" s="2429"/>
      <c r="O2952" s="2427"/>
      <c r="P2952" s="2430">
        <v>44801</v>
      </c>
      <c r="Q2952" s="2427" t="s">
        <v>7603</v>
      </c>
      <c r="R2952" s="2427" t="s">
        <v>7601</v>
      </c>
      <c r="S2952" s="2427"/>
      <c r="U2952" s="2432" t="s">
        <v>4921</v>
      </c>
      <c r="V2952" s="2433"/>
      <c r="W2952" s="2434"/>
      <c r="X2952" s="2435">
        <v>2500000</v>
      </c>
      <c r="Y2952" s="2434"/>
      <c r="Z2952" s="2433"/>
      <c r="AA2952" s="2436">
        <v>5.0000000000000001E-4</v>
      </c>
      <c r="AB2952" s="2427"/>
      <c r="AC2952" s="2437"/>
      <c r="AD2952" s="2438"/>
      <c r="AE2952" s="2438"/>
      <c r="AF2952" s="2438"/>
      <c r="AG2952" s="2439"/>
      <c r="AH2952" s="2427">
        <f t="shared" si="21"/>
        <v>2</v>
      </c>
      <c r="AI2952" s="2444" t="s">
        <v>5418</v>
      </c>
      <c r="AJ2952" s="2425" t="s">
        <v>7611</v>
      </c>
      <c r="AK2952" s="2427"/>
      <c r="AL2952" s="2427"/>
      <c r="AM2952" s="2427"/>
      <c r="AN2952" s="2427"/>
      <c r="AO2952" s="2441"/>
      <c r="AP2952" s="2427"/>
      <c r="AQ2952" s="2442"/>
      <c r="AR2952" s="2443"/>
      <c r="AS2952" s="2427"/>
      <c r="AT2952" s="2427"/>
      <c r="AU2952" s="2427"/>
    </row>
    <row r="2953" spans="1:47" s="2431" customFormat="1" ht="18" thickTop="1" thickBot="1" x14ac:dyDescent="0.25">
      <c r="A2953" s="2423"/>
      <c r="B2953" s="2424"/>
      <c r="C2953" s="2425"/>
      <c r="D2953" s="2426" t="s">
        <v>2543</v>
      </c>
      <c r="E2953" s="2427" t="s">
        <v>328</v>
      </c>
      <c r="F2953" s="2428" t="s">
        <v>5317</v>
      </c>
      <c r="G2953" s="2427">
        <v>62261012</v>
      </c>
      <c r="H2953" s="2429" t="s">
        <v>7608</v>
      </c>
      <c r="I2953" s="2429"/>
      <c r="J2953" s="2429"/>
      <c r="K2953" s="2429"/>
      <c r="L2953" s="2429"/>
      <c r="M2953" s="2429"/>
      <c r="N2953" s="2429"/>
      <c r="O2953" s="2427"/>
      <c r="P2953" s="2430">
        <v>44801</v>
      </c>
      <c r="Q2953" s="2427" t="s">
        <v>7604</v>
      </c>
      <c r="R2953" s="2427" t="s">
        <v>7601</v>
      </c>
      <c r="S2953" s="2427"/>
      <c r="U2953" s="2432" t="s">
        <v>4921</v>
      </c>
      <c r="V2953" s="2433"/>
      <c r="W2953" s="2434"/>
      <c r="X2953" s="2435">
        <v>2500000</v>
      </c>
      <c r="Y2953" s="2434"/>
      <c r="Z2953" s="2433"/>
      <c r="AA2953" s="2436">
        <v>5.0000000000000001E-4</v>
      </c>
      <c r="AB2953" s="2427"/>
      <c r="AC2953" s="2437"/>
      <c r="AD2953" s="2438"/>
      <c r="AE2953" s="2438"/>
      <c r="AF2953" s="2438"/>
      <c r="AG2953" s="2439"/>
      <c r="AH2953" s="2427">
        <f t="shared" si="21"/>
        <v>3</v>
      </c>
      <c r="AI2953" s="2444" t="s">
        <v>5419</v>
      </c>
      <c r="AJ2953" s="2425" t="s">
        <v>7612</v>
      </c>
      <c r="AK2953" s="2427"/>
      <c r="AL2953" s="2427"/>
      <c r="AM2953" s="2427"/>
      <c r="AN2953" s="2427"/>
      <c r="AO2953" s="2441"/>
      <c r="AP2953" s="2427"/>
      <c r="AQ2953" s="2442"/>
      <c r="AR2953" s="2443"/>
      <c r="AS2953" s="2427"/>
      <c r="AT2953" s="2427"/>
      <c r="AU2953" s="2427"/>
    </row>
    <row r="2954" spans="1:47" s="2431" customFormat="1" ht="18" thickTop="1" thickBot="1" x14ac:dyDescent="0.25">
      <c r="A2954" s="2423"/>
      <c r="B2954" s="2424"/>
      <c r="C2954" s="2425"/>
      <c r="D2954" s="2426" t="s">
        <v>2543</v>
      </c>
      <c r="E2954" s="2427" t="s">
        <v>328</v>
      </c>
      <c r="F2954" s="2428" t="s">
        <v>5317</v>
      </c>
      <c r="G2954" s="2427">
        <v>62261013</v>
      </c>
      <c r="H2954" s="2429" t="s">
        <v>7609</v>
      </c>
      <c r="I2954" s="2429"/>
      <c r="J2954" s="2429"/>
      <c r="K2954" s="2429"/>
      <c r="L2954" s="2429"/>
      <c r="M2954" s="2429"/>
      <c r="N2954" s="2429"/>
      <c r="O2954" s="2427"/>
      <c r="P2954" s="2430">
        <v>44801</v>
      </c>
      <c r="Q2954" s="2427" t="s">
        <v>7605</v>
      </c>
      <c r="R2954" s="2427" t="s">
        <v>7601</v>
      </c>
      <c r="S2954" s="2427"/>
      <c r="U2954" s="2432" t="s">
        <v>4921</v>
      </c>
      <c r="V2954" s="2433"/>
      <c r="W2954" s="2434"/>
      <c r="X2954" s="2435">
        <v>2500000</v>
      </c>
      <c r="Y2954" s="2434"/>
      <c r="Z2954" s="2433"/>
      <c r="AA2954" s="2436">
        <v>5.0000000000000001E-4</v>
      </c>
      <c r="AB2954" s="2427"/>
      <c r="AC2954" s="2437"/>
      <c r="AD2954" s="2438"/>
      <c r="AE2954" s="2438"/>
      <c r="AF2954" s="2438"/>
      <c r="AG2954" s="2439"/>
      <c r="AH2954" s="2427">
        <f t="shared" si="21"/>
        <v>4</v>
      </c>
      <c r="AI2954" s="2444" t="s">
        <v>5420</v>
      </c>
      <c r="AJ2954" s="2425" t="s">
        <v>7613</v>
      </c>
      <c r="AK2954" s="2427"/>
      <c r="AL2954" s="2427"/>
      <c r="AM2954" s="2427"/>
      <c r="AN2954" s="2427"/>
      <c r="AO2954" s="2441"/>
      <c r="AP2954" s="2427"/>
      <c r="AQ2954" s="2442"/>
      <c r="AR2954" s="2443"/>
      <c r="AS2954" s="2427"/>
      <c r="AT2954" s="2427"/>
      <c r="AU2954" s="2427"/>
    </row>
    <row r="2955" spans="1:47" s="2431" customFormat="1" ht="18" thickTop="1" thickBot="1" x14ac:dyDescent="0.25">
      <c r="A2955" s="2423"/>
      <c r="B2955" s="2424"/>
      <c r="C2955" s="2425"/>
      <c r="D2955" s="2426" t="s">
        <v>2543</v>
      </c>
      <c r="E2955" s="2427" t="s">
        <v>328</v>
      </c>
      <c r="F2955" s="2428" t="s">
        <v>5317</v>
      </c>
      <c r="G2955" s="2427">
        <v>62261014</v>
      </c>
      <c r="H2955" s="2429" t="s">
        <v>7610</v>
      </c>
      <c r="I2955" s="2429"/>
      <c r="J2955" s="2429"/>
      <c r="K2955" s="2429"/>
      <c r="L2955" s="2429"/>
      <c r="M2955" s="2429"/>
      <c r="N2955" s="2429"/>
      <c r="O2955" s="2427"/>
      <c r="P2955" s="2430">
        <v>44801</v>
      </c>
      <c r="Q2955" s="2427" t="s">
        <v>7606</v>
      </c>
      <c r="R2955" s="2427" t="s">
        <v>7601</v>
      </c>
      <c r="S2955" s="2427"/>
      <c r="U2955" s="2432" t="s">
        <v>4921</v>
      </c>
      <c r="V2955" s="2433"/>
      <c r="W2955" s="2434"/>
      <c r="X2955" s="2435">
        <v>2500000</v>
      </c>
      <c r="Y2955" s="2434"/>
      <c r="Z2955" s="2433"/>
      <c r="AA2955" s="2436">
        <v>5.0000000000000001E-4</v>
      </c>
      <c r="AB2955" s="2427"/>
      <c r="AC2955" s="2437"/>
      <c r="AD2955" s="2438"/>
      <c r="AE2955" s="2438"/>
      <c r="AF2955" s="2438"/>
      <c r="AG2955" s="2439"/>
      <c r="AH2955" s="2427">
        <f t="shared" si="21"/>
        <v>5</v>
      </c>
      <c r="AI2955" s="2444" t="s">
        <v>5422</v>
      </c>
      <c r="AJ2955" s="2425" t="s">
        <v>7614</v>
      </c>
      <c r="AK2955" s="2427"/>
      <c r="AL2955" s="2427"/>
      <c r="AM2955" s="2427"/>
      <c r="AN2955" s="2427"/>
      <c r="AO2955" s="2441"/>
      <c r="AP2955" s="2427"/>
      <c r="AQ2955" s="2442"/>
      <c r="AR2955" s="2443"/>
      <c r="AS2955" s="2427"/>
      <c r="AT2955" s="2427"/>
      <c r="AU2955" s="2427"/>
    </row>
    <row r="2956" spans="1:47" s="2431" customFormat="1" ht="18" thickTop="1" thickBot="1" x14ac:dyDescent="0.25">
      <c r="A2956" s="2423"/>
      <c r="B2956" s="2424"/>
      <c r="C2956" s="2425"/>
      <c r="D2956" s="2448" t="s">
        <v>3076</v>
      </c>
      <c r="E2956" s="2427" t="s">
        <v>328</v>
      </c>
      <c r="F2956" s="2428" t="s">
        <v>5317</v>
      </c>
      <c r="G2956" s="2427">
        <v>62261016</v>
      </c>
      <c r="H2956" s="2429" t="s">
        <v>7620</v>
      </c>
      <c r="I2956" s="2429"/>
      <c r="J2956" s="2429"/>
      <c r="K2956" s="2429"/>
      <c r="L2956" s="2429"/>
      <c r="M2956" s="2429"/>
      <c r="N2956" s="2429"/>
      <c r="O2956" s="2427"/>
      <c r="P2956" s="2430">
        <v>44801</v>
      </c>
      <c r="Q2956" s="2427" t="s">
        <v>7616</v>
      </c>
      <c r="R2956" s="2427" t="s">
        <v>7601</v>
      </c>
      <c r="S2956" s="2427"/>
      <c r="U2956" s="2432" t="s">
        <v>4921</v>
      </c>
      <c r="V2956" s="2433"/>
      <c r="W2956" s="2434"/>
      <c r="X2956" s="2435">
        <v>2500000</v>
      </c>
      <c r="Y2956" s="2434"/>
      <c r="Z2956" s="2433"/>
      <c r="AA2956" s="2436">
        <v>5.0000000000000001E-4</v>
      </c>
      <c r="AB2956" s="2427"/>
      <c r="AC2956" s="2437"/>
      <c r="AD2956" s="2438"/>
      <c r="AE2956" s="2438"/>
      <c r="AF2956" s="2438"/>
      <c r="AG2956" s="2439"/>
      <c r="AH2956" s="2427">
        <f t="shared" si="21"/>
        <v>6</v>
      </c>
      <c r="AI2956" s="2444" t="s">
        <v>5414</v>
      </c>
      <c r="AJ2956" s="2425" t="s">
        <v>7624</v>
      </c>
      <c r="AK2956" s="2427"/>
      <c r="AL2956" s="2427"/>
      <c r="AM2956" s="2427"/>
      <c r="AN2956" s="2427"/>
      <c r="AO2956" s="2441"/>
      <c r="AP2956" s="2427"/>
      <c r="AQ2956" s="2442"/>
      <c r="AR2956" s="2443"/>
      <c r="AS2956" s="2427"/>
      <c r="AT2956" s="2427"/>
      <c r="AU2956" s="2427"/>
    </row>
    <row r="2957" spans="1:47" s="2431" customFormat="1" ht="18" thickTop="1" thickBot="1" x14ac:dyDescent="0.25">
      <c r="A2957" s="2423"/>
      <c r="B2957" s="2424"/>
      <c r="C2957" s="2425"/>
      <c r="D2957" s="2449" t="s">
        <v>2543</v>
      </c>
      <c r="E2957" s="2427"/>
      <c r="F2957" s="2428"/>
      <c r="G2957" s="2427">
        <v>62296290</v>
      </c>
      <c r="H2957" s="2429" t="s">
        <v>7655</v>
      </c>
      <c r="I2957" s="2429" t="s">
        <v>4224</v>
      </c>
      <c r="J2957" s="2429"/>
      <c r="K2957" s="2429"/>
      <c r="L2957" s="2429"/>
      <c r="M2957" s="2429"/>
      <c r="N2957" s="2429"/>
      <c r="O2957" s="2427"/>
      <c r="P2957" s="2430"/>
      <c r="Q2957" s="2427"/>
      <c r="R2957" s="2427"/>
      <c r="S2957" s="2427"/>
      <c r="U2957" s="2432"/>
      <c r="V2957" s="2433"/>
      <c r="W2957" s="2434"/>
      <c r="X2957" s="2435"/>
      <c r="Y2957" s="2434"/>
      <c r="Z2957" s="2433"/>
      <c r="AA2957" s="2436"/>
      <c r="AB2957" s="2427"/>
      <c r="AC2957" s="2437"/>
      <c r="AD2957" s="2438"/>
      <c r="AE2957" s="2438"/>
      <c r="AF2957" s="2438"/>
      <c r="AG2957" s="2439"/>
      <c r="AH2957" s="2427"/>
      <c r="AI2957" s="2444"/>
      <c r="AJ2957" s="2425"/>
      <c r="AK2957" s="2427"/>
      <c r="AL2957" s="2427"/>
      <c r="AM2957" s="2427"/>
      <c r="AN2957" s="2427"/>
      <c r="AO2957" s="2441"/>
      <c r="AP2957" s="2427"/>
      <c r="AQ2957" s="2442"/>
      <c r="AR2957" s="2443"/>
      <c r="AS2957" s="2427"/>
      <c r="AT2957" s="2427"/>
      <c r="AU2957" s="2427"/>
    </row>
    <row r="2958" spans="1:47" s="2431" customFormat="1" ht="18" thickTop="1" thickBot="1" x14ac:dyDescent="0.25">
      <c r="A2958" s="2423"/>
      <c r="B2958" s="2424"/>
      <c r="C2958" s="2425"/>
      <c r="D2958" s="2448" t="s">
        <v>7645</v>
      </c>
      <c r="E2958" s="2427" t="s">
        <v>328</v>
      </c>
      <c r="F2958" s="2428" t="s">
        <v>5317</v>
      </c>
      <c r="G2958" s="2427">
        <v>62261017</v>
      </c>
      <c r="H2958" s="2429" t="s">
        <v>7621</v>
      </c>
      <c r="I2958" s="2429"/>
      <c r="J2958" s="2429"/>
      <c r="K2958" s="2429"/>
      <c r="L2958" s="2429"/>
      <c r="M2958" s="2429"/>
      <c r="N2958" s="2429"/>
      <c r="O2958" s="2427"/>
      <c r="P2958" s="2430">
        <v>44801</v>
      </c>
      <c r="Q2958" s="2427" t="s">
        <v>7617</v>
      </c>
      <c r="R2958" s="2427" t="s">
        <v>7601</v>
      </c>
      <c r="S2958" s="2427"/>
      <c r="U2958" s="2432" t="s">
        <v>4921</v>
      </c>
      <c r="V2958" s="2433"/>
      <c r="W2958" s="2434"/>
      <c r="X2958" s="2435">
        <v>2500000</v>
      </c>
      <c r="Y2958" s="2434"/>
      <c r="Z2958" s="2433"/>
      <c r="AA2958" s="2436">
        <v>5.0000000000000001E-4</v>
      </c>
      <c r="AB2958" s="2427"/>
      <c r="AC2958" s="2437"/>
      <c r="AD2958" s="2438"/>
      <c r="AE2958" s="2438"/>
      <c r="AF2958" s="2438"/>
      <c r="AG2958" s="2439"/>
      <c r="AH2958" s="2427">
        <f>AH2956+1</f>
        <v>7</v>
      </c>
      <c r="AI2958" s="2444" t="s">
        <v>5413</v>
      </c>
      <c r="AJ2958" s="2425" t="s">
        <v>7625</v>
      </c>
      <c r="AK2958" s="2427"/>
      <c r="AL2958" s="2427"/>
      <c r="AM2958" s="2427"/>
      <c r="AN2958" s="2427"/>
      <c r="AO2958" s="2441"/>
      <c r="AP2958" s="2427"/>
      <c r="AQ2958" s="2442"/>
      <c r="AR2958" s="2443"/>
      <c r="AS2958" s="2427"/>
      <c r="AT2958" s="2427"/>
      <c r="AU2958" s="2427"/>
    </row>
    <row r="2959" spans="1:47" s="2431" customFormat="1" ht="18" thickTop="1" thickBot="1" x14ac:dyDescent="0.25">
      <c r="A2959" s="2423"/>
      <c r="B2959" s="2424"/>
      <c r="C2959" s="2425"/>
      <c r="D2959" s="2449" t="s">
        <v>2014</v>
      </c>
      <c r="E2959" s="2427"/>
      <c r="F2959" s="2428"/>
      <c r="G2959" s="2427">
        <v>62296294</v>
      </c>
      <c r="H2959" s="2429" t="s">
        <v>7656</v>
      </c>
      <c r="I2959" s="2429" t="s">
        <v>4224</v>
      </c>
      <c r="J2959" s="2429"/>
      <c r="K2959" s="2429"/>
      <c r="L2959" s="2429"/>
      <c r="M2959" s="2429"/>
      <c r="N2959" s="2429"/>
      <c r="O2959" s="2427"/>
      <c r="P2959" s="2430"/>
      <c r="Q2959" s="2427"/>
      <c r="R2959" s="2427"/>
      <c r="S2959" s="2427"/>
      <c r="U2959" s="2432"/>
      <c r="V2959" s="2433"/>
      <c r="W2959" s="2434"/>
      <c r="X2959" s="2435"/>
      <c r="Y2959" s="2434"/>
      <c r="Z2959" s="2433"/>
      <c r="AA2959" s="2436"/>
      <c r="AB2959" s="2427"/>
      <c r="AC2959" s="2437"/>
      <c r="AD2959" s="2438"/>
      <c r="AE2959" s="2438"/>
      <c r="AF2959" s="2438"/>
      <c r="AG2959" s="2439"/>
      <c r="AH2959" s="2427"/>
      <c r="AI2959" s="2444"/>
      <c r="AJ2959" s="2425"/>
      <c r="AK2959" s="2427"/>
      <c r="AL2959" s="2427"/>
      <c r="AM2959" s="2427"/>
      <c r="AN2959" s="2427"/>
      <c r="AO2959" s="2441"/>
      <c r="AP2959" s="2427"/>
      <c r="AQ2959" s="2442"/>
      <c r="AR2959" s="2443"/>
      <c r="AS2959" s="2427"/>
      <c r="AT2959" s="2427"/>
      <c r="AU2959" s="2427"/>
    </row>
    <row r="2960" spans="1:47" s="2431" customFormat="1" ht="18" thickTop="1" thickBot="1" x14ac:dyDescent="0.25">
      <c r="A2960" s="2423"/>
      <c r="B2960" s="2424"/>
      <c r="C2960" s="2425"/>
      <c r="D2960" s="2426" t="s">
        <v>2543</v>
      </c>
      <c r="E2960" s="2427" t="s">
        <v>328</v>
      </c>
      <c r="F2960" s="2428" t="s">
        <v>5317</v>
      </c>
      <c r="G2960" s="2427">
        <v>62261018</v>
      </c>
      <c r="H2960" s="2429" t="s">
        <v>7622</v>
      </c>
      <c r="I2960" s="2429"/>
      <c r="J2960" s="2429"/>
      <c r="K2960" s="2429"/>
      <c r="L2960" s="2429"/>
      <c r="M2960" s="2429"/>
      <c r="N2960" s="2429"/>
      <c r="O2960" s="2427"/>
      <c r="P2960" s="2430">
        <v>44801</v>
      </c>
      <c r="Q2960" s="2427" t="s">
        <v>7618</v>
      </c>
      <c r="R2960" s="2427" t="s">
        <v>7601</v>
      </c>
      <c r="S2960" s="2427"/>
      <c r="U2960" s="2432" t="s">
        <v>4921</v>
      </c>
      <c r="V2960" s="2433"/>
      <c r="W2960" s="2434"/>
      <c r="X2960" s="2435">
        <v>2500000</v>
      </c>
      <c r="Y2960" s="2434"/>
      <c r="Z2960" s="2433"/>
      <c r="AA2960" s="2436">
        <v>5.0000000000000001E-4</v>
      </c>
      <c r="AB2960" s="2427"/>
      <c r="AC2960" s="2437"/>
      <c r="AD2960" s="2438"/>
      <c r="AE2960" s="2438"/>
      <c r="AF2960" s="2438"/>
      <c r="AG2960" s="2439"/>
      <c r="AH2960" s="2427">
        <f>AH2958+1</f>
        <v>8</v>
      </c>
      <c r="AI2960" s="2444" t="s">
        <v>5412</v>
      </c>
      <c r="AJ2960" s="2425" t="s">
        <v>7626</v>
      </c>
      <c r="AK2960" s="2427"/>
      <c r="AL2960" s="2427"/>
      <c r="AM2960" s="2427"/>
      <c r="AN2960" s="2427"/>
      <c r="AO2960" s="2441"/>
      <c r="AP2960" s="2427"/>
      <c r="AQ2960" s="2442"/>
      <c r="AR2960" s="2443"/>
      <c r="AS2960" s="2427"/>
      <c r="AT2960" s="2427"/>
      <c r="AU2960" s="2427"/>
    </row>
    <row r="2961" spans="1:47" s="2431" customFormat="1" ht="18" thickTop="1" thickBot="1" x14ac:dyDescent="0.25">
      <c r="A2961" s="2423"/>
      <c r="B2961" s="2424"/>
      <c r="C2961" s="2425"/>
      <c r="D2961" s="2426" t="s">
        <v>2543</v>
      </c>
      <c r="E2961" s="2427" t="s">
        <v>328</v>
      </c>
      <c r="F2961" s="2428" t="s">
        <v>5317</v>
      </c>
      <c r="G2961" s="2427">
        <v>62261019</v>
      </c>
      <c r="H2961" s="2429" t="s">
        <v>7623</v>
      </c>
      <c r="I2961" s="2429"/>
      <c r="J2961" s="2429"/>
      <c r="K2961" s="2429"/>
      <c r="L2961" s="2429"/>
      <c r="M2961" s="2429"/>
      <c r="N2961" s="2429"/>
      <c r="O2961" s="2427"/>
      <c r="P2961" s="2430">
        <v>44801</v>
      </c>
      <c r="Q2961" s="2427" t="s">
        <v>7619</v>
      </c>
      <c r="R2961" s="2427" t="s">
        <v>7601</v>
      </c>
      <c r="S2961" s="2427"/>
      <c r="U2961" s="2432" t="s">
        <v>4921</v>
      </c>
      <c r="V2961" s="2433"/>
      <c r="W2961" s="2434"/>
      <c r="X2961" s="2435">
        <v>2500000</v>
      </c>
      <c r="Y2961" s="2434"/>
      <c r="Z2961" s="2433"/>
      <c r="AA2961" s="2436">
        <v>5.0000000000000001E-4</v>
      </c>
      <c r="AB2961" s="2427"/>
      <c r="AC2961" s="2437"/>
      <c r="AD2961" s="2438"/>
      <c r="AE2961" s="2438"/>
      <c r="AF2961" s="2438"/>
      <c r="AG2961" s="2439"/>
      <c r="AH2961" s="2427">
        <f t="shared" si="21"/>
        <v>9</v>
      </c>
      <c r="AI2961" s="2444" t="s">
        <v>5410</v>
      </c>
      <c r="AJ2961" s="2425" t="s">
        <v>7627</v>
      </c>
      <c r="AK2961" s="2427"/>
      <c r="AL2961" s="2427"/>
      <c r="AM2961" s="2427"/>
      <c r="AN2961" s="2427"/>
      <c r="AO2961" s="2441"/>
      <c r="AP2961" s="2427"/>
      <c r="AQ2961" s="2442"/>
      <c r="AR2961" s="2443"/>
      <c r="AS2961" s="2427"/>
      <c r="AT2961" s="2427"/>
      <c r="AU2961" s="2427"/>
    </row>
    <row r="2962" spans="1:47" ht="16" thickTop="1" x14ac:dyDescent="0.2"/>
    <row r="2963" spans="1:47" s="584" customFormat="1" ht="16" x14ac:dyDescent="0.2">
      <c r="A2963" s="144"/>
      <c r="B2963" s="1970"/>
      <c r="C2963" s="142"/>
      <c r="D2963" s="2275" t="s">
        <v>7647</v>
      </c>
      <c r="E2963" s="486" t="s">
        <v>328</v>
      </c>
      <c r="F2963" s="1589" t="s">
        <v>4343</v>
      </c>
      <c r="G2963" s="143">
        <v>62252727</v>
      </c>
      <c r="H2963" s="579" t="s">
        <v>7630</v>
      </c>
      <c r="I2963" s="2500"/>
      <c r="J2963" s="2500"/>
      <c r="K2963" s="2500"/>
      <c r="L2963" s="2500"/>
      <c r="M2963" s="2500"/>
      <c r="N2963" s="579"/>
      <c r="O2963" s="486">
        <v>2128</v>
      </c>
      <c r="P2963" s="169">
        <v>44802</v>
      </c>
      <c r="Q2963" s="486" t="s">
        <v>7628</v>
      </c>
      <c r="R2963" s="486" t="s">
        <v>7549</v>
      </c>
      <c r="S2963" s="486"/>
      <c r="U2963" s="486" t="s">
        <v>22</v>
      </c>
      <c r="V2963" s="138"/>
      <c r="W2963" s="138"/>
      <c r="X2963" s="258">
        <v>10720</v>
      </c>
      <c r="Y2963" s="138"/>
      <c r="Z2963" s="138"/>
      <c r="AA2963" s="485">
        <v>0.3</v>
      </c>
      <c r="AB2963" s="584" t="s">
        <v>7510</v>
      </c>
      <c r="AD2963" s="1484"/>
      <c r="AE2963" s="1484"/>
      <c r="AF2963" s="1484"/>
      <c r="AG2963" s="2283">
        <v>1E-3</v>
      </c>
      <c r="AI2963" s="1473" t="s">
        <v>3030</v>
      </c>
      <c r="AJ2963" s="73" t="s">
        <v>7632</v>
      </c>
      <c r="AK2963" s="486"/>
      <c r="AL2963" s="486"/>
      <c r="AM2963" s="486"/>
      <c r="AN2963" s="486"/>
      <c r="AO2963" s="486"/>
      <c r="AP2963" s="486"/>
      <c r="AQ2963" s="2204"/>
      <c r="AR2963" s="486"/>
      <c r="AS2963" s="486"/>
      <c r="AT2963" s="486"/>
      <c r="AU2963" s="486"/>
    </row>
    <row r="2964" spans="1:47" s="584" customFormat="1" ht="16" x14ac:dyDescent="0.2">
      <c r="A2964" s="144"/>
      <c r="B2964" s="1970"/>
      <c r="C2964" s="142"/>
      <c r="D2964" s="2075" t="s">
        <v>7646</v>
      </c>
      <c r="E2964" s="486" t="s">
        <v>328</v>
      </c>
      <c r="F2964" s="1589" t="s">
        <v>4343</v>
      </c>
      <c r="G2964" s="143">
        <v>62252729</v>
      </c>
      <c r="H2964" s="579" t="s">
        <v>7631</v>
      </c>
      <c r="I2964" s="2500"/>
      <c r="J2964" s="2500"/>
      <c r="K2964" s="2500"/>
      <c r="L2964" s="2500"/>
      <c r="M2964" s="2500"/>
      <c r="N2964" s="579"/>
      <c r="O2964" s="486">
        <v>2129</v>
      </c>
      <c r="P2964" s="169">
        <v>44802</v>
      </c>
      <c r="Q2964" s="486" t="s">
        <v>7629</v>
      </c>
      <c r="R2964" s="486" t="s">
        <v>7551</v>
      </c>
      <c r="S2964" s="486"/>
      <c r="U2964" s="486" t="s">
        <v>22</v>
      </c>
      <c r="V2964" s="138"/>
      <c r="W2964" s="138"/>
      <c r="X2964" s="258">
        <v>10720</v>
      </c>
      <c r="Y2964" s="138"/>
      <c r="Z2964" s="138"/>
      <c r="AA2964" s="485">
        <v>0.3</v>
      </c>
      <c r="AB2964" s="584" t="s">
        <v>7510</v>
      </c>
      <c r="AD2964" s="1484"/>
      <c r="AE2964" s="1484"/>
      <c r="AF2964" s="1484"/>
      <c r="AG2964" s="2283">
        <v>0.1</v>
      </c>
      <c r="AI2964" s="1473" t="s">
        <v>3030</v>
      </c>
      <c r="AJ2964" s="73" t="s">
        <v>7632</v>
      </c>
      <c r="AK2964" s="486"/>
      <c r="AL2964" s="486"/>
      <c r="AM2964" s="486"/>
      <c r="AN2964" s="486"/>
      <c r="AO2964" s="486"/>
      <c r="AP2964" s="486"/>
      <c r="AQ2964" s="2204"/>
      <c r="AR2964" s="486"/>
      <c r="AS2964" s="486"/>
      <c r="AT2964" s="486"/>
      <c r="AU2964" s="486"/>
    </row>
    <row r="2965" spans="1:47" s="584" customFormat="1" ht="16" x14ac:dyDescent="0.2">
      <c r="A2965" s="144"/>
      <c r="B2965" s="1970"/>
      <c r="C2965" s="142"/>
      <c r="D2965" s="2275"/>
      <c r="E2965" s="486" t="s">
        <v>328</v>
      </c>
      <c r="F2965" s="1589" t="s">
        <v>4343</v>
      </c>
      <c r="G2965" s="143">
        <v>62252731</v>
      </c>
      <c r="H2965" s="579" t="s">
        <v>7634</v>
      </c>
      <c r="I2965" s="2500" t="s">
        <v>7645</v>
      </c>
      <c r="J2965" s="2500"/>
      <c r="K2965" s="2500"/>
      <c r="L2965" s="2500"/>
      <c r="M2965" s="2500"/>
      <c r="N2965" s="579"/>
      <c r="O2965" s="486">
        <v>2130</v>
      </c>
      <c r="P2965" s="169">
        <v>44802</v>
      </c>
      <c r="Q2965" s="486" t="s">
        <v>7633</v>
      </c>
      <c r="R2965" s="486" t="s">
        <v>7629</v>
      </c>
      <c r="S2965" s="486"/>
      <c r="U2965" s="486" t="s">
        <v>22</v>
      </c>
      <c r="V2965" s="138"/>
      <c r="W2965" s="138"/>
      <c r="X2965" s="258">
        <v>10720</v>
      </c>
      <c r="Y2965" s="138"/>
      <c r="Z2965" s="138"/>
      <c r="AA2965" s="485">
        <v>0.3</v>
      </c>
      <c r="AB2965" s="584" t="s">
        <v>7510</v>
      </c>
      <c r="AD2965" s="1484"/>
      <c r="AE2965" s="1484"/>
      <c r="AF2965" s="1484"/>
      <c r="AG2965" s="2278">
        <v>0.01</v>
      </c>
      <c r="AI2965" s="1473" t="s">
        <v>3030</v>
      </c>
      <c r="AJ2965" s="73" t="s">
        <v>7632</v>
      </c>
      <c r="AK2965" s="486"/>
      <c r="AL2965" s="486"/>
      <c r="AM2965" s="486"/>
      <c r="AN2965" s="486"/>
      <c r="AO2965" s="486"/>
      <c r="AP2965" s="486"/>
      <c r="AQ2965" s="2204"/>
      <c r="AR2965" s="486"/>
      <c r="AS2965" s="486"/>
      <c r="AT2965" s="486"/>
      <c r="AU2965" s="486"/>
    </row>
    <row r="2966" spans="1:47" s="584" customFormat="1" ht="16" x14ac:dyDescent="0.2">
      <c r="A2966" s="144"/>
      <c r="B2966" s="1970"/>
      <c r="C2966" s="142"/>
      <c r="D2966" s="2275" t="s">
        <v>7676</v>
      </c>
      <c r="E2966" s="486"/>
      <c r="F2966" s="1589"/>
      <c r="G2966" s="143">
        <v>62282305</v>
      </c>
      <c r="H2966" s="579" t="s">
        <v>7634</v>
      </c>
      <c r="I2966" s="2506" t="s">
        <v>7648</v>
      </c>
      <c r="J2966" s="2506"/>
      <c r="K2966" s="2506"/>
      <c r="L2966" s="2506"/>
      <c r="M2966" s="2506"/>
      <c r="N2966" s="579"/>
      <c r="O2966" s="486"/>
      <c r="P2966" s="169"/>
      <c r="Q2966" s="486"/>
      <c r="R2966" s="486"/>
      <c r="S2966" s="486"/>
      <c r="U2966" s="486"/>
      <c r="V2966" s="138"/>
      <c r="W2966" s="138"/>
      <c r="X2966" s="258"/>
      <c r="Y2966" s="138"/>
      <c r="Z2966" s="138"/>
      <c r="AA2966" s="485"/>
      <c r="AD2966" s="1484"/>
      <c r="AE2966" s="1484"/>
      <c r="AF2966" s="1484"/>
      <c r="AG2966" s="2278"/>
      <c r="AI2966" s="1473"/>
      <c r="AJ2966" s="73"/>
      <c r="AK2966" s="486"/>
      <c r="AL2966" s="486"/>
      <c r="AM2966" s="486"/>
      <c r="AN2966" s="486"/>
      <c r="AO2966" s="486"/>
      <c r="AP2966" s="486"/>
      <c r="AQ2966" s="2204"/>
      <c r="AR2966" s="486"/>
      <c r="AS2966" s="486"/>
      <c r="AT2966" s="486"/>
      <c r="AU2966" s="486"/>
    </row>
    <row r="2968" spans="1:47" s="1727" customFormat="1" ht="16" x14ac:dyDescent="0.2">
      <c r="A2968" s="444"/>
      <c r="B2968" s="2451"/>
      <c r="C2968" s="1406"/>
      <c r="D2968" s="2452"/>
      <c r="E2968" s="1280" t="s">
        <v>105</v>
      </c>
      <c r="F2968" s="2453" t="s">
        <v>4575</v>
      </c>
      <c r="G2968" s="1718">
        <v>62280422</v>
      </c>
      <c r="H2968" s="1718" t="s">
        <v>7637</v>
      </c>
      <c r="I2968" s="2454" t="s">
        <v>6591</v>
      </c>
      <c r="J2968" s="2454"/>
      <c r="K2968" s="2454"/>
      <c r="L2968" s="2454"/>
      <c r="M2968" s="2454"/>
      <c r="N2968" s="1718"/>
      <c r="O2968" s="1280">
        <v>2131</v>
      </c>
      <c r="P2968" s="1720">
        <v>44803</v>
      </c>
      <c r="Q2968" s="1280" t="s">
        <v>7636</v>
      </c>
      <c r="R2968" s="1280" t="s">
        <v>6912</v>
      </c>
      <c r="S2968" s="1280"/>
      <c r="U2968" s="441" t="s">
        <v>4921</v>
      </c>
      <c r="V2968" s="441"/>
      <c r="W2968" s="441"/>
      <c r="X2968" s="1845">
        <v>125000</v>
      </c>
      <c r="Y2968" s="1279"/>
      <c r="Z2968" s="1279"/>
      <c r="AA2968" s="1878">
        <v>5.0000000000000001E-4</v>
      </c>
      <c r="AB2968" s="2455"/>
      <c r="AC2968" s="1722"/>
      <c r="AD2968" s="1491"/>
      <c r="AE2968" s="1491"/>
      <c r="AF2968" s="1491"/>
      <c r="AG2968" s="2456"/>
      <c r="AH2968" s="1280"/>
      <c r="AI2968" s="2457" t="s">
        <v>7638</v>
      </c>
      <c r="AJ2968" s="2458" t="s">
        <v>7639</v>
      </c>
      <c r="AK2968" s="1280"/>
      <c r="AL2968" s="1280"/>
      <c r="AM2968" s="1280"/>
      <c r="AN2968" s="1280"/>
      <c r="AO2968" s="1280"/>
      <c r="AP2968" s="1280"/>
      <c r="AQ2968" s="2459"/>
      <c r="AR2968" s="1280"/>
      <c r="AS2968" s="1280"/>
      <c r="AT2968" s="1280"/>
      <c r="AU2968" s="1280"/>
    </row>
    <row r="2969" spans="1:47" s="1727" customFormat="1" ht="16" x14ac:dyDescent="0.2">
      <c r="A2969" s="444"/>
      <c r="B2969" s="2451"/>
      <c r="C2969" s="1406"/>
      <c r="D2969" s="2452" t="s">
        <v>7652</v>
      </c>
      <c r="E2969" s="1280" t="s">
        <v>105</v>
      </c>
      <c r="F2969" s="1717" t="s">
        <v>4575</v>
      </c>
      <c r="G2969" s="1718">
        <v>62281678</v>
      </c>
      <c r="H2969" s="1718" t="s">
        <v>7641</v>
      </c>
      <c r="I2969" s="2460" t="s">
        <v>3076</v>
      </c>
      <c r="J2969" s="2460"/>
      <c r="K2969" s="2460"/>
      <c r="L2969" s="2460"/>
      <c r="M2969" s="2460"/>
      <c r="N2969" s="1718"/>
      <c r="O2969" s="1280">
        <v>2132</v>
      </c>
      <c r="P2969" s="1720">
        <v>44803</v>
      </c>
      <c r="Q2969" s="1280" t="s">
        <v>7640</v>
      </c>
      <c r="R2969" s="1280" t="s">
        <v>7636</v>
      </c>
      <c r="S2969" s="1280"/>
      <c r="U2969" s="441" t="s">
        <v>4921</v>
      </c>
      <c r="V2969" s="441"/>
      <c r="W2969" s="441"/>
      <c r="X2969" s="446">
        <v>125000</v>
      </c>
      <c r="Y2969" s="1279"/>
      <c r="Z2969" s="1279"/>
      <c r="AA2969" s="1793">
        <v>1E-4</v>
      </c>
      <c r="AB2969" s="2455"/>
      <c r="AC2969" s="1722"/>
      <c r="AD2969" s="1491"/>
      <c r="AE2969" s="1491"/>
      <c r="AF2969" s="1491"/>
      <c r="AG2969" s="2456"/>
      <c r="AH2969" s="1280"/>
      <c r="AI2969" s="2461" t="s">
        <v>7638</v>
      </c>
      <c r="AJ2969" s="2458" t="s">
        <v>7642</v>
      </c>
      <c r="AK2969" s="1280"/>
      <c r="AL2969" s="1280"/>
      <c r="AM2969" s="1280"/>
      <c r="AN2969" s="1280"/>
      <c r="AO2969" s="1280"/>
      <c r="AP2969" s="1280"/>
      <c r="AQ2969" s="2459"/>
      <c r="AR2969" s="1280"/>
      <c r="AS2969" s="1280"/>
      <c r="AT2969" s="1280"/>
      <c r="AU2969" s="1280"/>
    </row>
    <row r="2970" spans="1:47" s="449" customFormat="1" ht="16" x14ac:dyDescent="0.2">
      <c r="A2970" s="1406"/>
      <c r="B2970" s="441"/>
      <c r="C2970" s="1406"/>
      <c r="D2970" s="1992"/>
      <c r="E2970" s="441" t="s">
        <v>105</v>
      </c>
      <c r="F2970" s="1592" t="s">
        <v>4575</v>
      </c>
      <c r="G2970" s="441">
        <v>62282170</v>
      </c>
      <c r="H2970" s="442" t="s">
        <v>7643</v>
      </c>
      <c r="I2970" s="2462" t="s">
        <v>1533</v>
      </c>
      <c r="J2970" s="2462"/>
      <c r="K2970" s="2462"/>
      <c r="L2970" s="2462"/>
      <c r="M2970" s="2462"/>
      <c r="N2970" s="442"/>
      <c r="O2970" s="441"/>
      <c r="P2970" s="441"/>
      <c r="Q2970" s="441"/>
      <c r="S2970" s="441"/>
      <c r="V2970" s="445"/>
      <c r="W2970" s="441"/>
      <c r="X2970" s="624"/>
      <c r="Y2970" s="441"/>
      <c r="Z2970" s="445"/>
      <c r="AA2970" s="441"/>
      <c r="AB2970" s="441"/>
      <c r="AC2970" s="977"/>
      <c r="AD2970" s="1491"/>
      <c r="AE2970" s="1491"/>
      <c r="AF2970" s="1491"/>
      <c r="AG2970" s="1742"/>
      <c r="AH2970" s="1742"/>
      <c r="AI2970" s="2461" t="s">
        <v>7638</v>
      </c>
      <c r="AJ2970" s="1393" t="s">
        <v>7644</v>
      </c>
      <c r="AK2970" s="441"/>
      <c r="AL2970" s="441"/>
      <c r="AM2970" s="441"/>
      <c r="AN2970" s="441"/>
      <c r="AO2970" s="447"/>
      <c r="AP2970" s="441"/>
      <c r="AQ2970" s="448"/>
      <c r="AR2970" s="445"/>
      <c r="AS2970" s="441"/>
      <c r="AT2970" s="441"/>
      <c r="AU2970" s="441"/>
    </row>
    <row r="2971" spans="1:47" s="1727" customFormat="1" ht="16" x14ac:dyDescent="0.2">
      <c r="A2971" s="444"/>
      <c r="B2971" s="2451"/>
      <c r="C2971" s="1406"/>
      <c r="D2971" s="2452"/>
      <c r="E2971" s="1280" t="s">
        <v>105</v>
      </c>
      <c r="F2971" s="1717" t="s">
        <v>4575</v>
      </c>
      <c r="G2971" s="1718">
        <v>62284283</v>
      </c>
      <c r="H2971" s="1718" t="s">
        <v>7650</v>
      </c>
      <c r="I2971" s="2507" t="s">
        <v>7654</v>
      </c>
      <c r="J2971" s="2507"/>
      <c r="K2971" s="2507"/>
      <c r="L2971" s="2507"/>
      <c r="M2971" s="2507"/>
      <c r="N2971" s="1718"/>
      <c r="O2971" s="1280">
        <v>2133</v>
      </c>
      <c r="P2971" s="1720">
        <v>44803</v>
      </c>
      <c r="Q2971" s="1280" t="s">
        <v>7649</v>
      </c>
      <c r="R2971" s="1280" t="s">
        <v>7640</v>
      </c>
      <c r="S2971" s="1280"/>
      <c r="U2971" s="441" t="s">
        <v>4921</v>
      </c>
      <c r="V2971" s="441"/>
      <c r="W2971" s="441"/>
      <c r="X2971" s="1845">
        <v>12500</v>
      </c>
      <c r="Y2971" s="1279"/>
      <c r="Z2971" s="1279"/>
      <c r="AA2971" s="1878">
        <v>1E-4</v>
      </c>
      <c r="AB2971" s="2455"/>
      <c r="AC2971" s="1722"/>
      <c r="AD2971" s="1491"/>
      <c r="AE2971" s="1491"/>
      <c r="AF2971" s="1491"/>
      <c r="AG2971" s="2456"/>
      <c r="AH2971" s="1280"/>
      <c r="AI2971" s="2461" t="s">
        <v>7638</v>
      </c>
      <c r="AJ2971" s="2458" t="s">
        <v>7651</v>
      </c>
      <c r="AK2971" s="1280"/>
      <c r="AL2971" s="1280"/>
      <c r="AM2971" s="1280"/>
      <c r="AN2971" s="1280"/>
      <c r="AO2971" s="1280"/>
      <c r="AP2971" s="1280"/>
      <c r="AQ2971" s="2459"/>
      <c r="AR2971" s="1280"/>
      <c r="AS2971" s="1280"/>
      <c r="AT2971" s="1280"/>
      <c r="AU2971" s="1280"/>
    </row>
    <row r="2972" spans="1:47" s="449" customFormat="1" ht="16" x14ac:dyDescent="0.2">
      <c r="A2972" s="1406"/>
      <c r="B2972" s="441"/>
      <c r="C2972" s="1406"/>
      <c r="D2972" s="1992"/>
      <c r="E2972" s="441"/>
      <c r="F2972" s="1592"/>
      <c r="G2972" s="442">
        <v>3081202</v>
      </c>
      <c r="H2972" s="442" t="s">
        <v>7653</v>
      </c>
      <c r="I2972" s="442"/>
      <c r="J2972" s="442"/>
      <c r="K2972" s="442"/>
      <c r="L2972" s="442"/>
      <c r="M2972" s="442"/>
      <c r="N2972" s="442"/>
      <c r="O2972" s="441"/>
      <c r="P2972" s="441"/>
      <c r="Q2972" s="441"/>
      <c r="S2972" s="441"/>
      <c r="V2972" s="445"/>
      <c r="W2972" s="441"/>
      <c r="X2972" s="624"/>
      <c r="Y2972" s="441"/>
      <c r="Z2972" s="445"/>
      <c r="AA2972" s="441"/>
      <c r="AB2972" s="441"/>
      <c r="AC2972" s="977"/>
      <c r="AD2972" s="1491"/>
      <c r="AE2972" s="1491"/>
      <c r="AF2972" s="1491"/>
      <c r="AG2972" s="1742"/>
      <c r="AH2972" s="1742"/>
      <c r="AI2972" s="977"/>
      <c r="AJ2972" s="1338"/>
      <c r="AK2972" s="441"/>
      <c r="AL2972" s="441"/>
      <c r="AM2972" s="441"/>
      <c r="AN2972" s="441"/>
      <c r="AO2972" s="447"/>
      <c r="AP2972" s="441"/>
      <c r="AQ2972" s="448"/>
      <c r="AR2972" s="445"/>
      <c r="AS2972" s="441"/>
      <c r="AT2972" s="441"/>
      <c r="AU2972" s="441"/>
    </row>
    <row r="2973" spans="1:47" s="1727" customFormat="1" ht="16" x14ac:dyDescent="0.2">
      <c r="A2973" s="444"/>
      <c r="B2973" s="2451"/>
      <c r="C2973" s="1406"/>
      <c r="D2973" s="2452"/>
      <c r="E2973" s="1280" t="s">
        <v>105</v>
      </c>
      <c r="F2973" s="1717" t="s">
        <v>4575</v>
      </c>
      <c r="G2973" s="1718">
        <v>62353304</v>
      </c>
      <c r="H2973" s="1718" t="s">
        <v>7659</v>
      </c>
      <c r="I2973" s="2454" t="s">
        <v>7663</v>
      </c>
      <c r="J2973" s="2454"/>
      <c r="K2973" s="2454"/>
      <c r="L2973" s="2454"/>
      <c r="M2973" s="2454"/>
      <c r="N2973" s="1718"/>
      <c r="O2973" s="1280">
        <v>2134</v>
      </c>
      <c r="P2973" s="1720">
        <v>44804</v>
      </c>
      <c r="Q2973" s="1280" t="s">
        <v>7658</v>
      </c>
      <c r="R2973" s="1280" t="s">
        <v>7636</v>
      </c>
      <c r="S2973" s="1280"/>
      <c r="U2973" s="441" t="s">
        <v>4921</v>
      </c>
      <c r="V2973" s="441"/>
      <c r="W2973" s="441"/>
      <c r="X2973" s="1845">
        <v>125000</v>
      </c>
      <c r="Y2973" s="1279"/>
      <c r="Z2973" s="1279"/>
      <c r="AA2973" s="1878">
        <v>5.0000000000000001E-4</v>
      </c>
      <c r="AB2973" s="2455"/>
      <c r="AC2973" s="1722"/>
      <c r="AD2973" s="2645" t="s">
        <v>7657</v>
      </c>
      <c r="AE2973" s="2645"/>
      <c r="AF2973" s="2645"/>
      <c r="AG2973" s="2645"/>
      <c r="AH2973" s="2645"/>
      <c r="AI2973" s="2646"/>
      <c r="AJ2973" s="1393" t="s">
        <v>7660</v>
      </c>
      <c r="AK2973" s="1280"/>
      <c r="AL2973" s="1280"/>
      <c r="AM2973" s="1280"/>
      <c r="AN2973" s="1280"/>
      <c r="AO2973" s="1280"/>
      <c r="AP2973" s="1280"/>
      <c r="AQ2973" s="2459"/>
      <c r="AR2973" s="1280"/>
      <c r="AS2973" s="1280"/>
      <c r="AT2973" s="1280"/>
      <c r="AU2973" s="1280"/>
    </row>
    <row r="2974" spans="1:47" s="449" customFormat="1" x14ac:dyDescent="0.2">
      <c r="A2974" s="1406"/>
      <c r="B2974" s="441"/>
      <c r="C2974" s="1406"/>
      <c r="D2974" s="1992"/>
      <c r="E2974" s="441"/>
      <c r="F2974" s="1592"/>
      <c r="G2974" s="441"/>
      <c r="H2974" s="442"/>
      <c r="I2974" s="442"/>
      <c r="J2974" s="442"/>
      <c r="K2974" s="442"/>
      <c r="L2974" s="442"/>
      <c r="M2974" s="442"/>
      <c r="N2974" s="442"/>
      <c r="O2974" s="441"/>
      <c r="P2974" s="441"/>
      <c r="Q2974" s="441"/>
      <c r="S2974" s="441"/>
      <c r="V2974" s="445"/>
      <c r="W2974" s="441"/>
      <c r="X2974" s="624"/>
      <c r="Y2974" s="441"/>
      <c r="Z2974" s="445"/>
      <c r="AA2974" s="441"/>
      <c r="AB2974" s="441"/>
      <c r="AC2974" s="977"/>
      <c r="AD2974" s="2645"/>
      <c r="AE2974" s="2645"/>
      <c r="AF2974" s="2645"/>
      <c r="AG2974" s="2645"/>
      <c r="AH2974" s="2645"/>
      <c r="AI2974" s="2646"/>
      <c r="AJ2974" s="1338"/>
      <c r="AK2974" s="441"/>
      <c r="AL2974" s="441"/>
      <c r="AM2974" s="441"/>
      <c r="AN2974" s="441"/>
      <c r="AO2974" s="447"/>
      <c r="AP2974" s="441"/>
      <c r="AQ2974" s="448"/>
      <c r="AR2974" s="445"/>
      <c r="AS2974" s="441"/>
      <c r="AT2974" s="441"/>
      <c r="AU2974" s="441"/>
    </row>
    <row r="2975" spans="1:47" s="1727" customFormat="1" ht="16" x14ac:dyDescent="0.2">
      <c r="A2975" s="444"/>
      <c r="B2975" s="2451"/>
      <c r="C2975" s="1406"/>
      <c r="D2975" s="2452"/>
      <c r="E2975" s="1280" t="s">
        <v>328</v>
      </c>
      <c r="F2975" s="2453" t="s">
        <v>4575</v>
      </c>
      <c r="G2975" s="1718">
        <v>62353552</v>
      </c>
      <c r="H2975" s="1718" t="s">
        <v>7661</v>
      </c>
      <c r="I2975" s="2454" t="s">
        <v>7663</v>
      </c>
      <c r="J2975" s="2454"/>
      <c r="K2975" s="2454"/>
      <c r="L2975" s="2454"/>
      <c r="M2975" s="2454"/>
      <c r="N2975" s="1718"/>
      <c r="O2975" s="1280">
        <v>1921</v>
      </c>
      <c r="P2975" s="1720">
        <v>44804</v>
      </c>
      <c r="Q2975" s="1280" t="s">
        <v>6912</v>
      </c>
      <c r="R2975" s="1280"/>
      <c r="S2975" s="1280"/>
      <c r="U2975" s="441" t="s">
        <v>4921</v>
      </c>
      <c r="V2975" s="441"/>
      <c r="W2975" s="441"/>
      <c r="X2975" s="446">
        <v>2500000</v>
      </c>
      <c r="Y2975" s="1280"/>
      <c r="Z2975" s="1280"/>
      <c r="AA2975" s="1878">
        <v>5.0000000000000001E-4</v>
      </c>
      <c r="AB2975" s="2458"/>
      <c r="AC2975" s="1722"/>
      <c r="AD2975" s="1491"/>
      <c r="AE2975" s="1491"/>
      <c r="AF2975" s="1491"/>
      <c r="AG2975" s="2456"/>
      <c r="AH2975" s="1280"/>
      <c r="AI2975" s="444" t="s">
        <v>6808</v>
      </c>
      <c r="AJ2975" s="2458" t="s">
        <v>7662</v>
      </c>
      <c r="AK2975" s="1280"/>
      <c r="AL2975" s="1280"/>
      <c r="AM2975" s="1280"/>
      <c r="AN2975" s="1280"/>
      <c r="AO2975" s="1280"/>
      <c r="AP2975" s="1280"/>
      <c r="AQ2975" s="2459"/>
      <c r="AR2975" s="1280"/>
      <c r="AS2975" s="1280"/>
      <c r="AT2975" s="1280"/>
      <c r="AU2975" s="1280"/>
    </row>
    <row r="2976" spans="1:47" s="1727" customFormat="1" ht="16" x14ac:dyDescent="0.2">
      <c r="A2976" s="444"/>
      <c r="B2976" s="2451"/>
      <c r="C2976" s="1406"/>
      <c r="D2976" s="2452" t="s">
        <v>7670</v>
      </c>
      <c r="E2976" s="1280" t="s">
        <v>105</v>
      </c>
      <c r="F2976" s="2453" t="s">
        <v>4298</v>
      </c>
      <c r="G2976" s="1718">
        <v>62354084</v>
      </c>
      <c r="H2976" s="1718" t="s">
        <v>7665</v>
      </c>
      <c r="I2976" s="2454"/>
      <c r="J2976" s="2454"/>
      <c r="K2976" s="2454"/>
      <c r="L2976" s="2454"/>
      <c r="M2976" s="2454"/>
      <c r="N2976" s="1718"/>
      <c r="O2976" s="1280">
        <v>2135</v>
      </c>
      <c r="P2976" s="1720">
        <v>44804</v>
      </c>
      <c r="Q2976" s="1280" t="s">
        <v>7664</v>
      </c>
      <c r="R2976" s="1280" t="s">
        <v>7658</v>
      </c>
      <c r="S2976" s="1280"/>
      <c r="U2976" s="441" t="s">
        <v>4921</v>
      </c>
      <c r="V2976" s="441"/>
      <c r="W2976" s="441"/>
      <c r="X2976" s="1845">
        <v>2500000</v>
      </c>
      <c r="Y2976" s="1279"/>
      <c r="Z2976" s="1279"/>
      <c r="AA2976" s="1878">
        <v>5.0000000000000001E-4</v>
      </c>
      <c r="AB2976" s="2455"/>
      <c r="AC2976" s="1722"/>
      <c r="AD2976" s="2657" t="s">
        <v>7657</v>
      </c>
      <c r="AE2976" s="2657"/>
      <c r="AF2976" s="2657"/>
      <c r="AG2976" s="2657"/>
      <c r="AH2976" s="2657"/>
      <c r="AI2976" s="2658"/>
      <c r="AJ2976" s="2463" t="s">
        <v>7666</v>
      </c>
      <c r="AK2976" s="1280"/>
      <c r="AL2976" s="1280"/>
      <c r="AM2976" s="1280"/>
      <c r="AN2976" s="1280"/>
      <c r="AO2976" s="1280"/>
      <c r="AP2976" s="1280"/>
      <c r="AQ2976" s="2459"/>
      <c r="AR2976" s="1280"/>
      <c r="AS2976" s="1280"/>
      <c r="AT2976" s="1280"/>
      <c r="AU2976" s="1280"/>
    </row>
    <row r="2977" spans="1:47" s="449" customFormat="1" x14ac:dyDescent="0.2">
      <c r="A2977" s="1406"/>
      <c r="B2977" s="441"/>
      <c r="C2977" s="1406"/>
      <c r="D2977" s="1992"/>
      <c r="E2977" s="441"/>
      <c r="F2977" s="1592"/>
      <c r="G2977" s="441"/>
      <c r="H2977" s="442"/>
      <c r="I2977" s="442"/>
      <c r="J2977" s="442"/>
      <c r="K2977" s="442"/>
      <c r="L2977" s="442"/>
      <c r="M2977" s="442"/>
      <c r="N2977" s="442"/>
      <c r="O2977" s="441"/>
      <c r="P2977" s="441"/>
      <c r="Q2977" s="441"/>
      <c r="S2977" s="441"/>
      <c r="V2977" s="445"/>
      <c r="W2977" s="441"/>
      <c r="X2977" s="624"/>
      <c r="Y2977" s="441"/>
      <c r="Z2977" s="445"/>
      <c r="AA2977" s="441"/>
      <c r="AB2977" s="441"/>
      <c r="AC2977" s="977"/>
      <c r="AD2977" s="1491"/>
      <c r="AE2977" s="1491"/>
      <c r="AF2977" s="1491"/>
      <c r="AG2977" s="1742"/>
      <c r="AH2977" s="1742"/>
      <c r="AI2977" s="977"/>
      <c r="AJ2977" s="1338"/>
      <c r="AK2977" s="441"/>
      <c r="AL2977" s="441"/>
      <c r="AM2977" s="441"/>
      <c r="AN2977" s="441"/>
      <c r="AO2977" s="447"/>
      <c r="AP2977" s="441"/>
      <c r="AQ2977" s="448"/>
      <c r="AR2977" s="445"/>
      <c r="AS2977" s="441"/>
      <c r="AT2977" s="441"/>
      <c r="AU2977" s="441"/>
    </row>
    <row r="2978" spans="1:47" s="1727" customFormat="1" ht="16" x14ac:dyDescent="0.2">
      <c r="A2978" s="444"/>
      <c r="B2978" s="2451"/>
      <c r="C2978" s="1406"/>
      <c r="D2978" s="2452" t="s">
        <v>7672</v>
      </c>
      <c r="E2978" s="1280" t="s">
        <v>328</v>
      </c>
      <c r="F2978" s="2453" t="s">
        <v>4298</v>
      </c>
      <c r="G2978" s="1718">
        <v>62355687</v>
      </c>
      <c r="H2978" s="1718" t="s">
        <v>7668</v>
      </c>
      <c r="I2978" s="2464"/>
      <c r="J2978" s="2464"/>
      <c r="K2978" s="2464"/>
      <c r="L2978" s="2464"/>
      <c r="M2978" s="2464"/>
      <c r="N2978" s="1718"/>
      <c r="O2978" s="1280">
        <v>2136</v>
      </c>
      <c r="P2978" s="1720">
        <v>44804</v>
      </c>
      <c r="Q2978" s="1280" t="s">
        <v>7667</v>
      </c>
      <c r="R2978" s="1280" t="s">
        <v>7113</v>
      </c>
      <c r="S2978" s="1280"/>
      <c r="U2978" s="441" t="s">
        <v>4921</v>
      </c>
      <c r="V2978" s="441"/>
      <c r="W2978" s="441"/>
      <c r="X2978" s="1845">
        <v>10720</v>
      </c>
      <c r="Y2978" s="1279"/>
      <c r="Z2978" s="1279"/>
      <c r="AA2978" s="1793">
        <v>0.3</v>
      </c>
      <c r="AB2978" s="2455" t="s">
        <v>7669</v>
      </c>
      <c r="AC2978" s="1722"/>
      <c r="AD2978" s="2645" t="s">
        <v>7657</v>
      </c>
      <c r="AE2978" s="2645"/>
      <c r="AF2978" s="2645"/>
      <c r="AG2978" s="2645"/>
      <c r="AH2978" s="2645"/>
      <c r="AI2978" s="2646"/>
      <c r="AJ2978" s="1727" t="s">
        <v>7112</v>
      </c>
      <c r="AK2978" s="1280"/>
      <c r="AL2978" s="1280"/>
      <c r="AM2978" s="1280"/>
      <c r="AN2978" s="1280"/>
      <c r="AO2978" s="1280"/>
      <c r="AP2978" s="1280"/>
      <c r="AQ2978" s="2459"/>
      <c r="AR2978" s="1280"/>
      <c r="AS2978" s="1280"/>
      <c r="AT2978" s="1280"/>
      <c r="AU2978" s="1280"/>
    </row>
    <row r="2979" spans="1:47" s="1727" customFormat="1" ht="16" x14ac:dyDescent="0.2">
      <c r="A2979" s="444"/>
      <c r="B2979" s="2451"/>
      <c r="C2979" s="1406"/>
      <c r="D2979" s="2465" t="s">
        <v>7697</v>
      </c>
      <c r="E2979" s="1280" t="s">
        <v>105</v>
      </c>
      <c r="F2979" s="2453" t="s">
        <v>4298</v>
      </c>
      <c r="G2979" s="1718">
        <v>62416279</v>
      </c>
      <c r="H2979" s="1718" t="s">
        <v>7674</v>
      </c>
      <c r="I2979" s="2454"/>
      <c r="J2979" s="2454"/>
      <c r="K2979" s="2454"/>
      <c r="L2979" s="2454"/>
      <c r="M2979" s="2454"/>
      <c r="N2979" s="1718"/>
      <c r="O2979" s="1280">
        <v>2137</v>
      </c>
      <c r="P2979" s="1720">
        <v>44805</v>
      </c>
      <c r="Q2979" s="1280" t="s">
        <v>7673</v>
      </c>
      <c r="R2979" s="1280" t="s">
        <v>7664</v>
      </c>
      <c r="S2979" s="1280"/>
      <c r="U2979" s="441" t="s">
        <v>4921</v>
      </c>
      <c r="V2979" s="441"/>
      <c r="W2979" s="441"/>
      <c r="X2979" s="1845">
        <v>10000000</v>
      </c>
      <c r="Y2979" s="1279"/>
      <c r="Z2979" s="1279"/>
      <c r="AA2979" s="1878">
        <v>5.0000000000000001E-4</v>
      </c>
      <c r="AB2979" s="2455"/>
      <c r="AC2979" s="1722"/>
      <c r="AD2979" s="2657" t="s">
        <v>7657</v>
      </c>
      <c r="AE2979" s="2657"/>
      <c r="AF2979" s="2657"/>
      <c r="AG2979" s="2657"/>
      <c r="AH2979" s="2657"/>
      <c r="AI2979" s="2658"/>
      <c r="AJ2979" s="2463" t="s">
        <v>7675</v>
      </c>
      <c r="AK2979" s="1280"/>
      <c r="AL2979" s="1280"/>
      <c r="AM2979" s="1280"/>
      <c r="AN2979" s="1280"/>
      <c r="AO2979" s="1280"/>
      <c r="AP2979" s="1280"/>
      <c r="AQ2979" s="2459"/>
      <c r="AR2979" s="1280"/>
      <c r="AS2979" s="1280"/>
      <c r="AT2979" s="1280"/>
      <c r="AU2979" s="1280"/>
    </row>
    <row r="2981" spans="1:47" s="584" customFormat="1" ht="18" customHeight="1" x14ac:dyDescent="0.2">
      <c r="A2981" s="144"/>
      <c r="B2981" s="1970"/>
      <c r="C2981" s="585"/>
      <c r="D2981" s="2275" t="s">
        <v>7679</v>
      </c>
      <c r="E2981" s="486"/>
      <c r="F2981" s="1649" t="s">
        <v>4575</v>
      </c>
      <c r="G2981" s="143">
        <v>3093200</v>
      </c>
      <c r="H2981" s="2466" t="s">
        <v>7677</v>
      </c>
      <c r="I2981" s="2500"/>
      <c r="J2981" s="2500"/>
      <c r="K2981" s="2500"/>
      <c r="L2981" s="2500"/>
      <c r="M2981" s="2500"/>
      <c r="N2981" s="2408"/>
      <c r="O2981" s="486">
        <v>2073</v>
      </c>
      <c r="P2981" s="1472">
        <v>44805</v>
      </c>
      <c r="Q2981" s="486" t="s">
        <v>7382</v>
      </c>
      <c r="R2981" s="486"/>
      <c r="S2981" s="486"/>
      <c r="U2981" s="486" t="s">
        <v>22</v>
      </c>
      <c r="V2981" s="486"/>
      <c r="W2981" s="486"/>
      <c r="X2981" s="315">
        <v>2048</v>
      </c>
      <c r="Y2981" s="486"/>
      <c r="Z2981" s="486"/>
      <c r="AA2981" s="1773">
        <v>4.0000000000000001E-3</v>
      </c>
      <c r="AB2981" s="2274" t="s">
        <v>7358</v>
      </c>
      <c r="AC2981" s="580"/>
      <c r="AD2981" s="1484"/>
      <c r="AE2981" s="1484"/>
      <c r="AF2981" s="1484"/>
      <c r="AG2981" s="2129"/>
      <c r="AH2981" s="486"/>
      <c r="AI2981" s="2404" t="s">
        <v>7131</v>
      </c>
      <c r="AJ2981" s="2361" t="s">
        <v>7684</v>
      </c>
      <c r="AK2981" s="486"/>
      <c r="AL2981" s="486"/>
      <c r="AM2981" s="486"/>
      <c r="AN2981" s="486"/>
      <c r="AO2981" s="486"/>
      <c r="AP2981" s="486"/>
      <c r="AQ2981" s="2204"/>
      <c r="AR2981" s="486"/>
      <c r="AS2981" s="486"/>
      <c r="AT2981" s="486"/>
      <c r="AU2981" s="486"/>
    </row>
    <row r="2982" spans="1:47" s="584" customFormat="1" ht="18" customHeight="1" x14ac:dyDescent="0.2">
      <c r="A2982" s="144"/>
      <c r="B2982" s="1970"/>
      <c r="C2982" s="585"/>
      <c r="D2982" s="2275"/>
      <c r="E2982" s="486"/>
      <c r="F2982" s="1649" t="s">
        <v>4575</v>
      </c>
      <c r="G2982" s="143">
        <v>3093248</v>
      </c>
      <c r="H2982" s="2466" t="s">
        <v>7678</v>
      </c>
      <c r="I2982" s="2500"/>
      <c r="J2982" s="2500"/>
      <c r="K2982" s="2500"/>
      <c r="L2982" s="2500"/>
      <c r="M2982" s="2500"/>
      <c r="N2982" s="2408"/>
      <c r="O2982" s="486">
        <v>2073</v>
      </c>
      <c r="P2982" s="1472">
        <v>44805</v>
      </c>
      <c r="Q2982" s="486" t="s">
        <v>7382</v>
      </c>
      <c r="R2982" s="486"/>
      <c r="S2982" s="486"/>
      <c r="U2982" s="486" t="s">
        <v>22</v>
      </c>
      <c r="V2982" s="486"/>
      <c r="W2982" s="486"/>
      <c r="X2982" s="315">
        <v>2048</v>
      </c>
      <c r="Y2982" s="486"/>
      <c r="Z2982" s="486"/>
      <c r="AA2982" s="1773">
        <v>4.0000000000000001E-3</v>
      </c>
      <c r="AB2982" s="2274" t="s">
        <v>7358</v>
      </c>
      <c r="AC2982" s="580"/>
      <c r="AD2982" s="1484"/>
      <c r="AE2982" s="1484"/>
      <c r="AF2982" s="1484"/>
      <c r="AG2982" s="2129"/>
      <c r="AH2982" s="486"/>
      <c r="AI2982" s="2404" t="s">
        <v>7131</v>
      </c>
      <c r="AJ2982" s="2361" t="s">
        <v>7685</v>
      </c>
      <c r="AK2982" s="486"/>
      <c r="AL2982" s="486"/>
      <c r="AM2982" s="486"/>
      <c r="AN2982" s="486"/>
      <c r="AO2982" s="486"/>
      <c r="AP2982" s="486"/>
      <c r="AQ2982" s="2204"/>
      <c r="AR2982" s="486"/>
      <c r="AS2982" s="486"/>
      <c r="AT2982" s="486"/>
      <c r="AU2982" s="486"/>
    </row>
    <row r="2983" spans="1:47" s="584" customFormat="1" ht="18" customHeight="1" x14ac:dyDescent="0.2">
      <c r="A2983" s="144"/>
      <c r="B2983" s="1970"/>
      <c r="C2983" s="585"/>
      <c r="D2983" s="2275"/>
      <c r="E2983" s="486"/>
      <c r="F2983" s="1649" t="s">
        <v>4575</v>
      </c>
      <c r="G2983" s="138">
        <v>3093273</v>
      </c>
      <c r="H2983" s="2466" t="s">
        <v>7680</v>
      </c>
      <c r="I2983" s="2500"/>
      <c r="J2983" s="2500"/>
      <c r="K2983" s="2500"/>
      <c r="L2983" s="2500"/>
      <c r="M2983" s="2500"/>
      <c r="N2983" s="2408"/>
      <c r="O2983" s="486">
        <v>2073</v>
      </c>
      <c r="P2983" s="1472">
        <v>44805</v>
      </c>
      <c r="Q2983" s="486" t="s">
        <v>7382</v>
      </c>
      <c r="R2983" s="486"/>
      <c r="S2983" s="486"/>
      <c r="U2983" s="486" t="s">
        <v>22</v>
      </c>
      <c r="V2983" s="486"/>
      <c r="W2983" s="486"/>
      <c r="X2983" s="315">
        <v>2048</v>
      </c>
      <c r="Y2983" s="486"/>
      <c r="Z2983" s="486"/>
      <c r="AA2983" s="1773">
        <v>4.0000000000000001E-3</v>
      </c>
      <c r="AB2983" s="2274" t="s">
        <v>7358</v>
      </c>
      <c r="AC2983" s="580"/>
      <c r="AD2983" s="1484"/>
      <c r="AE2983" s="1484"/>
      <c r="AF2983" s="1484"/>
      <c r="AG2983" s="2129"/>
      <c r="AH2983" s="486"/>
      <c r="AI2983" s="2404" t="s">
        <v>7131</v>
      </c>
      <c r="AJ2983" s="2361" t="s">
        <v>7681</v>
      </c>
      <c r="AK2983" s="486"/>
      <c r="AL2983" s="486"/>
      <c r="AM2983" s="486"/>
      <c r="AN2983" s="486"/>
      <c r="AO2983" s="486"/>
      <c r="AP2983" s="486"/>
      <c r="AQ2983" s="2204"/>
      <c r="AR2983" s="486"/>
      <c r="AS2983" s="486"/>
      <c r="AT2983" s="486"/>
      <c r="AU2983" s="486"/>
    </row>
    <row r="2985" spans="1:47" s="1727" customFormat="1" ht="16" x14ac:dyDescent="0.2">
      <c r="A2985" s="444"/>
      <c r="B2985" s="2451"/>
      <c r="C2985" s="1406"/>
      <c r="D2985" s="2452"/>
      <c r="E2985" s="1280"/>
      <c r="F2985" s="1717" t="s">
        <v>4298</v>
      </c>
      <c r="G2985" s="1718">
        <v>3093456</v>
      </c>
      <c r="H2985" s="1718" t="s">
        <v>7682</v>
      </c>
      <c r="I2985" s="2454"/>
      <c r="J2985" s="2454"/>
      <c r="K2985" s="2454"/>
      <c r="L2985" s="2454"/>
      <c r="M2985" s="2454"/>
      <c r="N2985" s="1718"/>
      <c r="O2985" s="1280">
        <v>2135</v>
      </c>
      <c r="P2985" s="1720">
        <v>44804</v>
      </c>
      <c r="Q2985" s="1280" t="s">
        <v>7664</v>
      </c>
      <c r="R2985" s="1280"/>
      <c r="S2985" s="1280"/>
      <c r="U2985" s="441" t="s">
        <v>4921</v>
      </c>
      <c r="V2985" s="441"/>
      <c r="W2985" s="441"/>
      <c r="X2985" s="446">
        <v>2500000</v>
      </c>
      <c r="Y2985" s="1279"/>
      <c r="Z2985" s="1279"/>
      <c r="AA2985" s="1878">
        <v>5.0000000000000001E-4</v>
      </c>
      <c r="AB2985" s="2455"/>
      <c r="AC2985" s="1722"/>
      <c r="AD2985" s="2657" t="s">
        <v>7657</v>
      </c>
      <c r="AE2985" s="2657"/>
      <c r="AF2985" s="2657"/>
      <c r="AG2985" s="2657"/>
      <c r="AH2985" s="2657"/>
      <c r="AI2985" s="2658"/>
      <c r="AJ2985" s="2463" t="s">
        <v>7683</v>
      </c>
      <c r="AK2985" s="1280"/>
      <c r="AL2985" s="1280"/>
      <c r="AM2985" s="1280"/>
      <c r="AN2985" s="1280"/>
      <c r="AO2985" s="1280"/>
      <c r="AP2985" s="1280"/>
      <c r="AQ2985" s="2459"/>
      <c r="AR2985" s="1280"/>
      <c r="AS2985" s="1280"/>
      <c r="AT2985" s="1280"/>
      <c r="AU2985" s="1280"/>
    </row>
    <row r="2987" spans="1:47" s="1727" customFormat="1" ht="16" x14ac:dyDescent="0.2">
      <c r="A2987" s="444"/>
      <c r="B2987" s="2451"/>
      <c r="C2987" s="1406"/>
      <c r="D2987" s="2452"/>
      <c r="E2987" s="1280" t="s">
        <v>328</v>
      </c>
      <c r="F2987" s="1717" t="s">
        <v>4298</v>
      </c>
      <c r="G2987" s="1718">
        <v>62429425</v>
      </c>
      <c r="H2987" s="1718" t="s">
        <v>7688</v>
      </c>
      <c r="I2987" s="2454"/>
      <c r="J2987" s="2454"/>
      <c r="K2987" s="2454"/>
      <c r="L2987" s="2454"/>
      <c r="M2987" s="2454"/>
      <c r="N2987" s="1718"/>
      <c r="O2987" s="1280">
        <v>2138</v>
      </c>
      <c r="P2987" s="1720">
        <v>44804</v>
      </c>
      <c r="Q2987" s="1280" t="s">
        <v>7686</v>
      </c>
      <c r="R2987" s="1280" t="s">
        <v>7664</v>
      </c>
      <c r="S2987" s="1280"/>
      <c r="U2987" s="412" t="s">
        <v>5704</v>
      </c>
      <c r="V2987" s="441"/>
      <c r="W2987" s="441"/>
      <c r="X2987" s="446">
        <v>2500000</v>
      </c>
      <c r="Y2987" s="1279"/>
      <c r="Z2987" s="1279"/>
      <c r="AA2987" s="1878">
        <v>5.0000000000000001E-4</v>
      </c>
      <c r="AB2987" s="2455"/>
      <c r="AC2987" s="1722"/>
      <c r="AD2987" s="2657" t="s">
        <v>7657</v>
      </c>
      <c r="AE2987" s="2657"/>
      <c r="AF2987" s="2657"/>
      <c r="AG2987" s="2657"/>
      <c r="AH2987" s="2657"/>
      <c r="AI2987" s="2658"/>
      <c r="AJ2987" s="2463" t="s">
        <v>7687</v>
      </c>
      <c r="AK2987" s="1280"/>
      <c r="AL2987" s="1280"/>
      <c r="AM2987" s="1280"/>
      <c r="AN2987" s="1280"/>
      <c r="AO2987" s="1280"/>
      <c r="AP2987" s="1280"/>
      <c r="AQ2987" s="2459"/>
      <c r="AR2987" s="1280"/>
      <c r="AS2987" s="1280"/>
      <c r="AT2987" s="1280"/>
      <c r="AU2987" s="1280"/>
    </row>
    <row r="2989" spans="1:47" s="1727" customFormat="1" ht="16" x14ac:dyDescent="0.2">
      <c r="A2989" s="444"/>
      <c r="B2989" s="2451"/>
      <c r="C2989" s="1406"/>
      <c r="D2989" s="2452"/>
      <c r="E2989" s="1280" t="s">
        <v>105</v>
      </c>
      <c r="F2989" s="2453" t="s">
        <v>4575</v>
      </c>
      <c r="G2989" s="1718">
        <v>62453037</v>
      </c>
      <c r="H2989" s="1718" t="s">
        <v>7690</v>
      </c>
      <c r="I2989" s="2454"/>
      <c r="J2989" s="2454"/>
      <c r="K2989" s="2454"/>
      <c r="L2989" s="2454"/>
      <c r="M2989" s="2454"/>
      <c r="N2989" s="1718"/>
      <c r="O2989" s="1280">
        <v>2139</v>
      </c>
      <c r="P2989" s="1720">
        <v>44806</v>
      </c>
      <c r="Q2989" s="1280" t="s">
        <v>7689</v>
      </c>
      <c r="R2989" s="1280" t="s">
        <v>7664</v>
      </c>
      <c r="S2989" s="1280"/>
      <c r="U2989" s="441" t="s">
        <v>4921</v>
      </c>
      <c r="V2989" s="441"/>
      <c r="W2989" s="441"/>
      <c r="X2989" s="1845">
        <v>10000</v>
      </c>
      <c r="Y2989" s="1279"/>
      <c r="Z2989" s="1279"/>
      <c r="AA2989" s="1878">
        <v>5.0000000000000001E-4</v>
      </c>
      <c r="AB2989" s="2455"/>
      <c r="AC2989" s="2659" t="s">
        <v>4356</v>
      </c>
      <c r="AD2989" s="2645" t="s">
        <v>7694</v>
      </c>
      <c r="AE2989" s="2645"/>
      <c r="AF2989" s="2645"/>
      <c r="AG2989" s="2645"/>
      <c r="AH2989" s="2645"/>
      <c r="AI2989" s="2646"/>
      <c r="AJ2989" s="1393" t="s">
        <v>7696</v>
      </c>
      <c r="AK2989" s="1280"/>
      <c r="AL2989" s="1280"/>
      <c r="AM2989" s="1280"/>
      <c r="AN2989" s="1280"/>
      <c r="AO2989" s="1280"/>
      <c r="AP2989" s="1280"/>
      <c r="AQ2989" s="2459"/>
      <c r="AR2989" s="1280"/>
      <c r="AS2989" s="1280"/>
      <c r="AT2989" s="1280"/>
      <c r="AU2989" s="1280"/>
    </row>
    <row r="2990" spans="1:47" s="1727" customFormat="1" ht="16" x14ac:dyDescent="0.2">
      <c r="A2990" s="444"/>
      <c r="B2990" s="2451"/>
      <c r="C2990" s="1406"/>
      <c r="D2990" s="2452"/>
      <c r="E2990" s="1280" t="s">
        <v>105</v>
      </c>
      <c r="F2990" s="1717" t="s">
        <v>4575</v>
      </c>
      <c r="G2990" s="1718">
        <v>62479450</v>
      </c>
      <c r="H2990" s="1718" t="s">
        <v>7692</v>
      </c>
      <c r="I2990" s="2454"/>
      <c r="J2990" s="2454"/>
      <c r="K2990" s="2454"/>
      <c r="L2990" s="2454"/>
      <c r="M2990" s="2454"/>
      <c r="N2990" s="1718"/>
      <c r="O2990" s="1280">
        <v>2140</v>
      </c>
      <c r="P2990" s="1720">
        <v>44807</v>
      </c>
      <c r="Q2990" s="1280" t="s">
        <v>7691</v>
      </c>
      <c r="R2990" s="1280" t="s">
        <v>7689</v>
      </c>
      <c r="S2990" s="1280"/>
      <c r="U2990" s="441" t="s">
        <v>4921</v>
      </c>
      <c r="V2990" s="441"/>
      <c r="W2990" s="441"/>
      <c r="X2990" s="1845">
        <v>10000</v>
      </c>
      <c r="Y2990" s="1279"/>
      <c r="Z2990" s="1279"/>
      <c r="AA2990" s="1878">
        <v>5.0000000000000001E-4</v>
      </c>
      <c r="AB2990" s="2455"/>
      <c r="AC2990" s="2659"/>
      <c r="AD2990" s="2645" t="s">
        <v>7693</v>
      </c>
      <c r="AE2990" s="2645"/>
      <c r="AF2990" s="2645"/>
      <c r="AG2990" s="2645"/>
      <c r="AH2990" s="2645"/>
      <c r="AI2990" s="2646"/>
      <c r="AJ2990" s="1393" t="s">
        <v>7695</v>
      </c>
      <c r="AK2990" s="1280"/>
      <c r="AL2990" s="1280"/>
      <c r="AM2990" s="1280"/>
      <c r="AN2990" s="1280"/>
      <c r="AO2990" s="1280"/>
      <c r="AP2990" s="1280"/>
      <c r="AQ2990" s="2459"/>
      <c r="AR2990" s="1280"/>
      <c r="AS2990" s="1280"/>
      <c r="AT2990" s="1280"/>
      <c r="AU2990" s="1280"/>
    </row>
    <row r="2991" spans="1:47" s="1727" customFormat="1" ht="16" x14ac:dyDescent="0.2">
      <c r="A2991" s="444"/>
      <c r="B2991" s="2451"/>
      <c r="C2991" s="1406"/>
      <c r="D2991" s="2465"/>
      <c r="E2991" s="1280" t="s">
        <v>105</v>
      </c>
      <c r="F2991" s="1717" t="s">
        <v>4298</v>
      </c>
      <c r="G2991" s="1718">
        <v>62520558</v>
      </c>
      <c r="H2991" s="1718" t="s">
        <v>7701</v>
      </c>
      <c r="I2991" s="2454"/>
      <c r="J2991" s="2454"/>
      <c r="K2991" s="2454"/>
      <c r="L2991" s="2454"/>
      <c r="M2991" s="2454"/>
      <c r="N2991" s="1718"/>
      <c r="O2991" s="1280">
        <v>2141</v>
      </c>
      <c r="P2991" s="1720">
        <v>44809</v>
      </c>
      <c r="Q2991" s="1280" t="s">
        <v>7698</v>
      </c>
      <c r="R2991" s="1280" t="s">
        <v>7673</v>
      </c>
      <c r="S2991" s="1280"/>
      <c r="U2991" s="441" t="s">
        <v>4921</v>
      </c>
      <c r="V2991" s="441"/>
      <c r="W2991" s="441"/>
      <c r="X2991" s="1845">
        <v>2500000</v>
      </c>
      <c r="Y2991" s="1279"/>
      <c r="Z2991" s="1279"/>
      <c r="AA2991" s="1878">
        <v>5.0000000000000001E-4</v>
      </c>
      <c r="AB2991" s="2455"/>
      <c r="AC2991" s="2659"/>
      <c r="AD2991" s="2657" t="s">
        <v>7704</v>
      </c>
      <c r="AE2991" s="2657"/>
      <c r="AF2991" s="2657"/>
      <c r="AG2991" s="2657"/>
      <c r="AH2991" s="2657"/>
      <c r="AI2991" s="2658"/>
      <c r="AJ2991" s="2463" t="s">
        <v>7675</v>
      </c>
      <c r="AK2991" s="1280"/>
      <c r="AL2991" s="1280"/>
      <c r="AM2991" s="1280"/>
      <c r="AN2991" s="1280"/>
      <c r="AO2991" s="1280"/>
      <c r="AP2991" s="1280"/>
      <c r="AQ2991" s="2459"/>
      <c r="AR2991" s="1280"/>
      <c r="AS2991" s="1280"/>
      <c r="AT2991" s="1280"/>
      <c r="AU2991" s="1280"/>
    </row>
    <row r="2992" spans="1:47" s="1727" customFormat="1" ht="16" x14ac:dyDescent="0.2">
      <c r="A2992" s="444"/>
      <c r="B2992" s="2451"/>
      <c r="C2992" s="1406"/>
      <c r="D2992" s="2465"/>
      <c r="E2992" s="1280" t="s">
        <v>105</v>
      </c>
      <c r="F2992" s="1717" t="s">
        <v>4298</v>
      </c>
      <c r="G2992" s="1718">
        <v>62520557</v>
      </c>
      <c r="H2992" s="1718" t="s">
        <v>7702</v>
      </c>
      <c r="I2992" s="2454"/>
      <c r="J2992" s="2454"/>
      <c r="K2992" s="2454"/>
      <c r="L2992" s="2454"/>
      <c r="M2992" s="2454"/>
      <c r="N2992" s="1718"/>
      <c r="O2992" s="1280">
        <v>2142</v>
      </c>
      <c r="P2992" s="1720">
        <v>44809</v>
      </c>
      <c r="Q2992" s="1280" t="s">
        <v>7699</v>
      </c>
      <c r="R2992" s="1280" t="s">
        <v>7673</v>
      </c>
      <c r="S2992" s="1280"/>
      <c r="U2992" s="441" t="s">
        <v>4921</v>
      </c>
      <c r="V2992" s="441"/>
      <c r="W2992" s="441"/>
      <c r="X2992" s="1845">
        <v>2500000</v>
      </c>
      <c r="Y2992" s="1279"/>
      <c r="Z2992" s="1279"/>
      <c r="AA2992" s="1878">
        <v>5.0000000000000001E-4</v>
      </c>
      <c r="AB2992" s="2455"/>
      <c r="AC2992" s="2659"/>
      <c r="AD2992" s="2657" t="s">
        <v>7705</v>
      </c>
      <c r="AE2992" s="2657"/>
      <c r="AF2992" s="2657"/>
      <c r="AG2992" s="2657"/>
      <c r="AH2992" s="2657"/>
      <c r="AI2992" s="2658"/>
      <c r="AJ2992" s="2463" t="s">
        <v>7675</v>
      </c>
      <c r="AK2992" s="1280"/>
      <c r="AL2992" s="1280"/>
      <c r="AM2992" s="1280"/>
      <c r="AN2992" s="1280"/>
      <c r="AO2992" s="1280"/>
      <c r="AP2992" s="1280"/>
      <c r="AQ2992" s="2459"/>
      <c r="AR2992" s="1280"/>
      <c r="AS2992" s="1280"/>
      <c r="AT2992" s="1280"/>
      <c r="AU2992" s="1280"/>
    </row>
    <row r="2993" spans="1:47" s="1727" customFormat="1" ht="16" x14ac:dyDescent="0.2">
      <c r="A2993" s="444"/>
      <c r="B2993" s="2451"/>
      <c r="C2993" s="1406"/>
      <c r="D2993" s="2465"/>
      <c r="E2993" s="1280" t="s">
        <v>105</v>
      </c>
      <c r="F2993" s="1717" t="s">
        <v>4298</v>
      </c>
      <c r="G2993" s="1718">
        <v>62514271</v>
      </c>
      <c r="H2993" s="1718" t="s">
        <v>7703</v>
      </c>
      <c r="I2993" s="2454"/>
      <c r="J2993" s="2454"/>
      <c r="K2993" s="2454"/>
      <c r="L2993" s="2454"/>
      <c r="M2993" s="2454"/>
      <c r="N2993" s="1718"/>
      <c r="O2993" s="1280">
        <v>2143</v>
      </c>
      <c r="P2993" s="1720">
        <v>44809</v>
      </c>
      <c r="Q2993" s="1280" t="s">
        <v>7700</v>
      </c>
      <c r="R2993" s="1280" t="s">
        <v>7673</v>
      </c>
      <c r="S2993" s="1280"/>
      <c r="U2993" s="441" t="s">
        <v>4921</v>
      </c>
      <c r="V2993" s="441"/>
      <c r="W2993" s="441"/>
      <c r="X2993" s="1845">
        <v>2500000</v>
      </c>
      <c r="Y2993" s="1279"/>
      <c r="Z2993" s="1279"/>
      <c r="AA2993" s="1878">
        <v>5.0000000000000001E-4</v>
      </c>
      <c r="AB2993" s="2455"/>
      <c r="AC2993" s="2659"/>
      <c r="AD2993" s="2657" t="s">
        <v>7706</v>
      </c>
      <c r="AE2993" s="2657"/>
      <c r="AF2993" s="2657"/>
      <c r="AG2993" s="2657"/>
      <c r="AH2993" s="2657"/>
      <c r="AI2993" s="2658"/>
      <c r="AJ2993" s="2463" t="s">
        <v>7675</v>
      </c>
      <c r="AK2993" s="1280"/>
      <c r="AL2993" s="1280"/>
      <c r="AM2993" s="1280"/>
      <c r="AN2993" s="1280"/>
      <c r="AO2993" s="1280"/>
      <c r="AP2993" s="1280"/>
      <c r="AQ2993" s="2459"/>
      <c r="AR2993" s="1280"/>
      <c r="AS2993" s="1280"/>
      <c r="AT2993" s="1280"/>
      <c r="AU2993" s="1280"/>
    </row>
    <row r="2994" spans="1:47" s="1727" customFormat="1" ht="16" x14ac:dyDescent="0.2">
      <c r="A2994" s="444"/>
      <c r="B2994" s="2451"/>
      <c r="C2994" s="1406"/>
      <c r="D2994" s="2452"/>
      <c r="E2994" s="1280" t="s">
        <v>105</v>
      </c>
      <c r="F2994" s="1717" t="s">
        <v>4298</v>
      </c>
      <c r="G2994" s="1718">
        <v>62556127</v>
      </c>
      <c r="H2994" s="1718" t="s">
        <v>7708</v>
      </c>
      <c r="I2994" s="2454"/>
      <c r="J2994" s="2454"/>
      <c r="K2994" s="2454"/>
      <c r="L2994" s="2454"/>
      <c r="M2994" s="2454"/>
      <c r="N2994" s="1718"/>
      <c r="O2994" s="1280">
        <v>2144</v>
      </c>
      <c r="P2994" s="1720">
        <v>44811</v>
      </c>
      <c r="Q2994" s="1280" t="s">
        <v>7707</v>
      </c>
      <c r="R2994" s="1280" t="s">
        <v>7691</v>
      </c>
      <c r="S2994" s="1280"/>
      <c r="U2994" s="441" t="s">
        <v>4921</v>
      </c>
      <c r="V2994" s="441"/>
      <c r="W2994" s="441"/>
      <c r="X2994" s="1845">
        <v>2500000</v>
      </c>
      <c r="Y2994" s="1279"/>
      <c r="Z2994" s="1279"/>
      <c r="AA2994" s="1878">
        <v>5.0000000000000001E-4</v>
      </c>
      <c r="AB2994" s="2455"/>
      <c r="AC2994" s="2659"/>
      <c r="AD2994" s="2645" t="s">
        <v>7693</v>
      </c>
      <c r="AE2994" s="2645"/>
      <c r="AF2994" s="2645"/>
      <c r="AG2994" s="2645"/>
      <c r="AH2994" s="2645"/>
      <c r="AI2994" s="2646"/>
      <c r="AJ2994" s="2463" t="s">
        <v>7675</v>
      </c>
      <c r="AK2994" s="1280"/>
      <c r="AL2994" s="1280"/>
      <c r="AM2994" s="1280"/>
      <c r="AN2994" s="1280"/>
      <c r="AO2994" s="1280"/>
      <c r="AP2994" s="1280"/>
      <c r="AQ2994" s="2459"/>
      <c r="AR2994" s="1280"/>
      <c r="AS2994" s="1280"/>
      <c r="AT2994" s="1280"/>
      <c r="AU2994" s="1280"/>
    </row>
    <row r="2995" spans="1:47" s="1727" customFormat="1" ht="16" x14ac:dyDescent="0.2">
      <c r="A2995" s="444"/>
      <c r="B2995" s="2451"/>
      <c r="C2995" s="1406"/>
      <c r="D2995" s="2452"/>
      <c r="E2995" s="1280" t="s">
        <v>105</v>
      </c>
      <c r="F2995" s="1717" t="s">
        <v>4298</v>
      </c>
      <c r="G2995" s="1718">
        <v>62565691</v>
      </c>
      <c r="H2995" s="1718" t="s">
        <v>7710</v>
      </c>
      <c r="I2995" s="2454"/>
      <c r="J2995" s="2454"/>
      <c r="K2995" s="2454"/>
      <c r="L2995" s="2454"/>
      <c r="M2995" s="2454"/>
      <c r="N2995" s="1718"/>
      <c r="O2995" s="1280">
        <v>2145</v>
      </c>
      <c r="P2995" s="1720">
        <v>44811</v>
      </c>
      <c r="Q2995" s="1280" t="s">
        <v>7709</v>
      </c>
      <c r="R2995" s="1280" t="s">
        <v>7707</v>
      </c>
      <c r="S2995" s="1280"/>
      <c r="U2995" s="441" t="s">
        <v>4921</v>
      </c>
      <c r="V2995" s="441"/>
      <c r="W2995" s="441"/>
      <c r="X2995" s="1845">
        <v>2500000</v>
      </c>
      <c r="Y2995" s="1279"/>
      <c r="Z2995" s="1279"/>
      <c r="AA2995" s="1878">
        <v>5.0000000000000001E-4</v>
      </c>
      <c r="AB2995" s="2455"/>
      <c r="AC2995" s="2659"/>
      <c r="AD2995" s="2645" t="s">
        <v>7711</v>
      </c>
      <c r="AE2995" s="2645"/>
      <c r="AF2995" s="2645"/>
      <c r="AG2995" s="2645"/>
      <c r="AH2995" s="2645"/>
      <c r="AI2995" s="2646"/>
      <c r="AJ2995" s="2463" t="s">
        <v>7675</v>
      </c>
      <c r="AK2995" s="1280"/>
      <c r="AL2995" s="1280"/>
      <c r="AM2995" s="1280"/>
      <c r="AN2995" s="1280"/>
      <c r="AO2995" s="1280"/>
      <c r="AP2995" s="1280"/>
      <c r="AQ2995" s="2459"/>
      <c r="AR2995" s="1280"/>
      <c r="AS2995" s="1280"/>
      <c r="AT2995" s="1280"/>
      <c r="AU2995" s="1280"/>
    </row>
    <row r="2996" spans="1:47" s="1727" customFormat="1" ht="16" x14ac:dyDescent="0.2">
      <c r="A2996" s="444"/>
      <c r="B2996" s="2451"/>
      <c r="C2996" s="1406"/>
      <c r="D2996" s="2452" t="s">
        <v>927</v>
      </c>
      <c r="E2996" s="1280"/>
      <c r="F2996" s="1717" t="s">
        <v>4298</v>
      </c>
      <c r="G2996" s="1718">
        <v>62615959</v>
      </c>
      <c r="H2996" s="1718" t="s">
        <v>7713</v>
      </c>
      <c r="I2996" s="2454"/>
      <c r="J2996" s="2454"/>
      <c r="K2996" s="2454"/>
      <c r="L2996" s="2454"/>
      <c r="M2996" s="2454"/>
      <c r="N2996" s="1718"/>
      <c r="O2996" s="1280">
        <v>2146</v>
      </c>
      <c r="P2996" s="1720">
        <v>44812</v>
      </c>
      <c r="Q2996" s="1280" t="s">
        <v>7712</v>
      </c>
      <c r="R2996" s="1280" t="s">
        <v>7709</v>
      </c>
      <c r="S2996" s="1280"/>
      <c r="U2996" s="441" t="s">
        <v>4921</v>
      </c>
      <c r="V2996" s="441"/>
      <c r="W2996" s="441"/>
      <c r="X2996" s="1845">
        <v>10000000</v>
      </c>
      <c r="Y2996" s="1279"/>
      <c r="Z2996" s="1279"/>
      <c r="AA2996" s="1878">
        <v>5.0000000000000001E-4</v>
      </c>
      <c r="AB2996" s="2455"/>
      <c r="AC2996" s="2659"/>
      <c r="AD2996" s="2657" t="s">
        <v>7711</v>
      </c>
      <c r="AE2996" s="2657"/>
      <c r="AF2996" s="2657"/>
      <c r="AG2996" s="2657"/>
      <c r="AH2996" s="2657"/>
      <c r="AI2996" s="2658"/>
      <c r="AJ2996" s="2463" t="s">
        <v>7675</v>
      </c>
      <c r="AK2996" s="1280"/>
      <c r="AL2996" s="1280"/>
      <c r="AM2996" s="1280"/>
      <c r="AN2996" s="1280"/>
      <c r="AO2996" s="1280"/>
      <c r="AP2996" s="1280"/>
      <c r="AQ2996" s="2459"/>
      <c r="AR2996" s="1280"/>
      <c r="AS2996" s="1280"/>
      <c r="AT2996" s="1280"/>
      <c r="AU2996" s="1280"/>
    </row>
    <row r="2998" spans="1:47" s="1727" customFormat="1" ht="16" x14ac:dyDescent="0.2">
      <c r="A2998" s="444"/>
      <c r="B2998" s="2451"/>
      <c r="C2998" s="1406"/>
      <c r="D2998" s="2452"/>
      <c r="E2998" s="1280">
        <v>911</v>
      </c>
      <c r="F2998" s="1717" t="s">
        <v>4298</v>
      </c>
      <c r="G2998" s="1280">
        <v>62635678</v>
      </c>
      <c r="H2998" s="1718" t="s">
        <v>7715</v>
      </c>
      <c r="I2998" s="2454"/>
      <c r="J2998" s="2454"/>
      <c r="K2998" s="2454"/>
      <c r="L2998" s="2454"/>
      <c r="M2998" s="2454"/>
      <c r="N2998" s="1718"/>
      <c r="O2998" s="1280">
        <v>2147</v>
      </c>
      <c r="P2998" s="1720">
        <v>44812</v>
      </c>
      <c r="Q2998" s="1280" t="s">
        <v>7714</v>
      </c>
      <c r="R2998" s="1280" t="s">
        <v>7707</v>
      </c>
      <c r="S2998" s="1280"/>
      <c r="U2998" s="441" t="s">
        <v>4921</v>
      </c>
      <c r="V2998" s="441"/>
      <c r="W2998" s="441"/>
      <c r="X2998" s="446">
        <v>2500000</v>
      </c>
      <c r="Y2998" s="1279"/>
      <c r="Z2998" s="1279"/>
      <c r="AA2998" s="1878">
        <v>5.0000000000000001E-4</v>
      </c>
      <c r="AB2998" s="2455"/>
      <c r="AC2998" s="651"/>
      <c r="AD2998" s="2645" t="s">
        <v>7724</v>
      </c>
      <c r="AE2998" s="2645"/>
      <c r="AF2998" s="2645"/>
      <c r="AG2998" s="2645"/>
      <c r="AH2998" s="2645"/>
      <c r="AI2998" s="2646"/>
      <c r="AJ2998" s="2463" t="s">
        <v>7729</v>
      </c>
      <c r="AK2998" s="1280"/>
      <c r="AL2998" s="1280"/>
      <c r="AM2998" s="1280"/>
      <c r="AN2998" s="1280"/>
      <c r="AO2998" s="1280"/>
      <c r="AP2998" s="1280"/>
      <c r="AQ2998" s="2459"/>
      <c r="AR2998" s="1280"/>
      <c r="AS2998" s="1280"/>
      <c r="AT2998" s="1280"/>
      <c r="AU2998" s="1280"/>
    </row>
    <row r="2999" spans="1:47" s="1727" customFormat="1" ht="16" x14ac:dyDescent="0.2">
      <c r="A2999" s="444"/>
      <c r="B2999" s="2451"/>
      <c r="C2999" s="1406"/>
      <c r="D2999" s="2465"/>
      <c r="E2999" s="1280">
        <v>912</v>
      </c>
      <c r="F2999" s="1717" t="s">
        <v>4298</v>
      </c>
      <c r="G2999" s="1718">
        <v>62635682</v>
      </c>
      <c r="H2999" s="1718" t="s">
        <v>7717</v>
      </c>
      <c r="I2999" s="2454"/>
      <c r="J2999" s="2454"/>
      <c r="K2999" s="2454"/>
      <c r="L2999" s="2454"/>
      <c r="M2999" s="2454"/>
      <c r="N2999" s="1718"/>
      <c r="O2999" s="1280">
        <v>2148</v>
      </c>
      <c r="P2999" s="1720">
        <v>44812</v>
      </c>
      <c r="Q2999" s="1280" t="s">
        <v>7716</v>
      </c>
      <c r="R2999" s="1280" t="s">
        <v>7707</v>
      </c>
      <c r="S2999" s="1280"/>
      <c r="U2999" s="441" t="s">
        <v>4921</v>
      </c>
      <c r="V2999" s="441"/>
      <c r="W2999" s="441"/>
      <c r="X2999" s="446">
        <v>2500000</v>
      </c>
      <c r="Y2999" s="1279"/>
      <c r="Z2999" s="1279"/>
      <c r="AA2999" s="1878">
        <v>5.0000000000000001E-4</v>
      </c>
      <c r="AB2999" s="2455"/>
      <c r="AC2999" s="651"/>
      <c r="AD2999" s="2645" t="s">
        <v>7725</v>
      </c>
      <c r="AE2999" s="2645"/>
      <c r="AF2999" s="2645"/>
      <c r="AG2999" s="2645"/>
      <c r="AH2999" s="2645"/>
      <c r="AI2999" s="2646"/>
      <c r="AJ2999" s="2463"/>
      <c r="AK2999" s="1280"/>
      <c r="AL2999" s="1280"/>
      <c r="AM2999" s="1280"/>
      <c r="AN2999" s="1280"/>
      <c r="AO2999" s="1280"/>
      <c r="AP2999" s="1280"/>
      <c r="AQ2999" s="2459"/>
      <c r="AR2999" s="1280"/>
      <c r="AS2999" s="1280"/>
      <c r="AT2999" s="1280"/>
      <c r="AU2999" s="1280"/>
    </row>
    <row r="3000" spans="1:47" s="1727" customFormat="1" ht="16" x14ac:dyDescent="0.2">
      <c r="A3000" s="444"/>
      <c r="B3000" s="2451"/>
      <c r="C3000" s="1406"/>
      <c r="D3000" s="2465"/>
      <c r="E3000" s="1280">
        <v>913</v>
      </c>
      <c r="F3000" s="1717" t="s">
        <v>4298</v>
      </c>
      <c r="G3000" s="1718">
        <v>62634115</v>
      </c>
      <c r="H3000" s="1718" t="s">
        <v>7719</v>
      </c>
      <c r="I3000" s="2454"/>
      <c r="J3000" s="2454"/>
      <c r="K3000" s="2454"/>
      <c r="L3000" s="2454"/>
      <c r="M3000" s="2454"/>
      <c r="N3000" s="1718"/>
      <c r="O3000" s="1280">
        <v>2149</v>
      </c>
      <c r="P3000" s="1720">
        <v>44812</v>
      </c>
      <c r="Q3000" s="1280" t="s">
        <v>7718</v>
      </c>
      <c r="R3000" s="1280" t="s">
        <v>7707</v>
      </c>
      <c r="S3000" s="1280"/>
      <c r="U3000" s="441" t="s">
        <v>4921</v>
      </c>
      <c r="V3000" s="441"/>
      <c r="W3000" s="441"/>
      <c r="X3000" s="446">
        <v>2500000</v>
      </c>
      <c r="Y3000" s="1279"/>
      <c r="Z3000" s="1279"/>
      <c r="AA3000" s="1878">
        <v>5.0000000000000001E-4</v>
      </c>
      <c r="AB3000" s="2455"/>
      <c r="AC3000" s="651"/>
      <c r="AD3000" s="2645" t="s">
        <v>7726</v>
      </c>
      <c r="AE3000" s="2645"/>
      <c r="AF3000" s="2645"/>
      <c r="AG3000" s="2645"/>
      <c r="AH3000" s="2645"/>
      <c r="AI3000" s="2646"/>
      <c r="AJ3000" s="2463"/>
      <c r="AK3000" s="1280"/>
      <c r="AL3000" s="1280"/>
      <c r="AM3000" s="1280"/>
      <c r="AN3000" s="1280"/>
      <c r="AO3000" s="1280"/>
      <c r="AP3000" s="1280"/>
      <c r="AQ3000" s="2459"/>
      <c r="AR3000" s="1280"/>
      <c r="AS3000" s="1280"/>
      <c r="AT3000" s="1280"/>
      <c r="AU3000" s="1280"/>
    </row>
    <row r="3001" spans="1:47" s="1727" customFormat="1" ht="16" x14ac:dyDescent="0.2">
      <c r="A3001" s="444"/>
      <c r="B3001" s="2451"/>
      <c r="C3001" s="1406"/>
      <c r="D3001" s="2465"/>
      <c r="E3001" s="1280">
        <v>914</v>
      </c>
      <c r="F3001" s="1717" t="s">
        <v>4298</v>
      </c>
      <c r="G3001" s="1718">
        <v>62634116</v>
      </c>
      <c r="H3001" s="1718" t="s">
        <v>7721</v>
      </c>
      <c r="I3001" s="2454"/>
      <c r="J3001" s="2454"/>
      <c r="K3001" s="2454"/>
      <c r="L3001" s="2454"/>
      <c r="M3001" s="2454"/>
      <c r="N3001" s="1718"/>
      <c r="O3001" s="1280">
        <v>2150</v>
      </c>
      <c r="P3001" s="1720">
        <v>44812</v>
      </c>
      <c r="Q3001" s="1280" t="s">
        <v>7720</v>
      </c>
      <c r="R3001" s="1280" t="s">
        <v>7707</v>
      </c>
      <c r="S3001" s="1280"/>
      <c r="U3001" s="441" t="s">
        <v>4921</v>
      </c>
      <c r="V3001" s="441"/>
      <c r="W3001" s="441"/>
      <c r="X3001" s="446">
        <v>2500000</v>
      </c>
      <c r="Y3001" s="1279"/>
      <c r="Z3001" s="1279"/>
      <c r="AA3001" s="1878">
        <v>5.0000000000000001E-4</v>
      </c>
      <c r="AB3001" s="2455"/>
      <c r="AC3001" s="651"/>
      <c r="AD3001" s="2645" t="s">
        <v>7727</v>
      </c>
      <c r="AE3001" s="2645"/>
      <c r="AF3001" s="2645"/>
      <c r="AG3001" s="2645"/>
      <c r="AH3001" s="2645"/>
      <c r="AI3001" s="2646"/>
      <c r="AJ3001" s="2463"/>
      <c r="AK3001" s="1280"/>
      <c r="AL3001" s="1280"/>
      <c r="AM3001" s="1280"/>
      <c r="AN3001" s="1280"/>
      <c r="AO3001" s="1280"/>
      <c r="AP3001" s="1280"/>
      <c r="AQ3001" s="2459"/>
      <c r="AR3001" s="1280"/>
      <c r="AS3001" s="1280"/>
      <c r="AT3001" s="1280"/>
      <c r="AU3001" s="1280"/>
    </row>
    <row r="3002" spans="1:47" s="1727" customFormat="1" ht="16" x14ac:dyDescent="0.2">
      <c r="A3002" s="444"/>
      <c r="B3002" s="2451"/>
      <c r="C3002" s="1406"/>
      <c r="D3002" s="2452"/>
      <c r="E3002" s="1280">
        <v>915</v>
      </c>
      <c r="F3002" s="1717" t="s">
        <v>4298</v>
      </c>
      <c r="G3002" s="1718">
        <v>62634117</v>
      </c>
      <c r="H3002" s="1718" t="s">
        <v>7723</v>
      </c>
      <c r="I3002" s="2454"/>
      <c r="J3002" s="2454"/>
      <c r="K3002" s="2454"/>
      <c r="L3002" s="2454"/>
      <c r="M3002" s="2454"/>
      <c r="N3002" s="1718"/>
      <c r="O3002" s="1280">
        <v>2151</v>
      </c>
      <c r="P3002" s="1720">
        <v>44812</v>
      </c>
      <c r="Q3002" s="1280" t="s">
        <v>7722</v>
      </c>
      <c r="R3002" s="1280" t="s">
        <v>7707</v>
      </c>
      <c r="S3002" s="1280"/>
      <c r="U3002" s="441" t="s">
        <v>4921</v>
      </c>
      <c r="V3002" s="441"/>
      <c r="W3002" s="441"/>
      <c r="X3002" s="446">
        <v>2500000</v>
      </c>
      <c r="Y3002" s="1279"/>
      <c r="Z3002" s="1279"/>
      <c r="AA3002" s="1878">
        <v>5.0000000000000001E-4</v>
      </c>
      <c r="AB3002" s="2455"/>
      <c r="AC3002" s="651"/>
      <c r="AD3002" s="2645" t="s">
        <v>7728</v>
      </c>
      <c r="AE3002" s="2645"/>
      <c r="AF3002" s="2645"/>
      <c r="AG3002" s="2645"/>
      <c r="AH3002" s="2645"/>
      <c r="AI3002" s="2646"/>
      <c r="AJ3002" s="2463"/>
      <c r="AK3002" s="1280"/>
      <c r="AL3002" s="1280"/>
      <c r="AM3002" s="1280"/>
      <c r="AN3002" s="1280"/>
      <c r="AO3002" s="1280"/>
      <c r="AP3002" s="1280"/>
      <c r="AQ3002" s="2459"/>
      <c r="AR3002" s="1280"/>
      <c r="AS3002" s="1280"/>
      <c r="AT3002" s="1280"/>
      <c r="AU3002" s="1280"/>
    </row>
    <row r="3004" spans="1:47" s="209" customFormat="1" ht="16" x14ac:dyDescent="0.2">
      <c r="A3004" s="105"/>
      <c r="B3004" s="1971"/>
      <c r="C3004" s="104"/>
      <c r="D3004" s="2341"/>
      <c r="E3004" s="210"/>
      <c r="F3004" s="1593"/>
      <c r="G3004" s="211"/>
      <c r="H3004" s="211" t="s">
        <v>7732</v>
      </c>
      <c r="I3004" s="2508"/>
      <c r="J3004" s="2508"/>
      <c r="K3004" s="2508"/>
      <c r="L3004" s="2508"/>
      <c r="M3004" s="2508"/>
      <c r="N3004" s="211"/>
      <c r="O3004" s="210">
        <v>2151</v>
      </c>
      <c r="P3004" s="215">
        <v>44812</v>
      </c>
      <c r="Q3004" s="210" t="s">
        <v>7731</v>
      </c>
      <c r="R3004" s="210" t="s">
        <v>7722</v>
      </c>
      <c r="S3004" s="210"/>
      <c r="U3004" s="325" t="s">
        <v>7730</v>
      </c>
      <c r="V3004" s="139"/>
      <c r="W3004" s="139"/>
      <c r="X3004" s="324">
        <v>100</v>
      </c>
      <c r="Y3004" s="325"/>
      <c r="Z3004" s="325"/>
      <c r="AA3004" s="1278">
        <v>5.0000000000000001E-4</v>
      </c>
      <c r="AB3004" s="2342"/>
      <c r="AC3004" s="862"/>
      <c r="AD3004" s="2736" t="s">
        <v>7728</v>
      </c>
      <c r="AE3004" s="2736"/>
      <c r="AF3004" s="2736"/>
      <c r="AG3004" s="2736"/>
      <c r="AH3004" s="2736"/>
      <c r="AI3004" s="2737"/>
      <c r="AJ3004" s="1340" t="s">
        <v>7733</v>
      </c>
      <c r="AK3004" s="210"/>
      <c r="AL3004" s="210"/>
      <c r="AM3004" s="210"/>
      <c r="AN3004" s="210"/>
      <c r="AO3004" s="210"/>
      <c r="AP3004" s="210"/>
      <c r="AQ3004" s="2290"/>
      <c r="AR3004" s="210"/>
      <c r="AS3004" s="210"/>
      <c r="AT3004" s="210"/>
      <c r="AU3004" s="210"/>
    </row>
    <row r="3006" spans="1:47" s="584" customFormat="1" ht="16" x14ac:dyDescent="0.2">
      <c r="A3006" s="144"/>
      <c r="B3006" s="1970"/>
      <c r="C3006" s="142"/>
      <c r="D3006" s="2275"/>
      <c r="E3006" s="486"/>
      <c r="F3006" s="1649" t="s">
        <v>4298</v>
      </c>
      <c r="G3006" s="579">
        <v>62669703</v>
      </c>
      <c r="H3006" s="579" t="s">
        <v>7735</v>
      </c>
      <c r="I3006" s="2509"/>
      <c r="J3006" s="2509"/>
      <c r="K3006" s="2509"/>
      <c r="L3006" s="2509"/>
      <c r="M3006" s="2509"/>
      <c r="N3006" s="579"/>
      <c r="O3006" s="486">
        <v>2153</v>
      </c>
      <c r="P3006" s="1472">
        <v>44814</v>
      </c>
      <c r="Q3006" s="486" t="s">
        <v>7734</v>
      </c>
      <c r="R3006" s="486" t="s">
        <v>7722</v>
      </c>
      <c r="S3006" s="486"/>
      <c r="U3006" s="138" t="s">
        <v>4921</v>
      </c>
      <c r="V3006" s="138"/>
      <c r="W3006" s="138"/>
      <c r="X3006" s="314">
        <v>5000000</v>
      </c>
      <c r="Y3006" s="198"/>
      <c r="Z3006" s="198"/>
      <c r="AA3006" s="1773">
        <v>5.0000000000000001E-4</v>
      </c>
      <c r="AB3006" s="2231"/>
      <c r="AC3006" s="975"/>
      <c r="AD3006" s="2738" t="s">
        <v>7736</v>
      </c>
      <c r="AE3006" s="2738"/>
      <c r="AF3006" s="2738"/>
      <c r="AG3006" s="2738"/>
      <c r="AH3006" s="2738"/>
      <c r="AI3006" s="2739"/>
      <c r="AJ3006" s="2467"/>
      <c r="AK3006" s="486"/>
      <c r="AL3006" s="486"/>
      <c r="AM3006" s="486"/>
      <c r="AN3006" s="486"/>
      <c r="AO3006" s="486"/>
      <c r="AP3006" s="486"/>
      <c r="AQ3006" s="2204"/>
      <c r="AR3006" s="486"/>
      <c r="AS3006" s="486"/>
      <c r="AT3006" s="486"/>
      <c r="AU3006" s="486"/>
    </row>
    <row r="3007" spans="1:47" s="584" customFormat="1" ht="16" x14ac:dyDescent="0.2">
      <c r="A3007" s="144"/>
      <c r="B3007" s="1970"/>
      <c r="C3007" s="142"/>
      <c r="D3007" s="2275"/>
      <c r="E3007" s="486"/>
      <c r="F3007" s="1649" t="s">
        <v>4298</v>
      </c>
      <c r="G3007" s="579">
        <v>62669704</v>
      </c>
      <c r="H3007" s="579" t="s">
        <v>7739</v>
      </c>
      <c r="I3007" s="2509"/>
      <c r="J3007" s="2509"/>
      <c r="K3007" s="2509"/>
      <c r="L3007" s="2509"/>
      <c r="M3007" s="2509"/>
      <c r="N3007" s="579"/>
      <c r="O3007" s="486">
        <v>2154</v>
      </c>
      <c r="P3007" s="1472">
        <v>44814</v>
      </c>
      <c r="Q3007" s="486" t="s">
        <v>7737</v>
      </c>
      <c r="R3007" s="486" t="s">
        <v>7734</v>
      </c>
      <c r="S3007" s="486"/>
      <c r="U3007" s="138" t="s">
        <v>4921</v>
      </c>
      <c r="V3007" s="138"/>
      <c r="W3007" s="138"/>
      <c r="X3007" s="315">
        <v>5000000</v>
      </c>
      <c r="Y3007" s="198"/>
      <c r="Z3007" s="198"/>
      <c r="AA3007" s="1773">
        <v>5.0000000000000001E-4</v>
      </c>
      <c r="AB3007" s="2231"/>
      <c r="AC3007" s="975"/>
      <c r="AD3007" s="2738" t="s">
        <v>7745</v>
      </c>
      <c r="AE3007" s="2738"/>
      <c r="AF3007" s="2738"/>
      <c r="AG3007" s="2738"/>
      <c r="AH3007" s="2738"/>
      <c r="AI3007" s="2739"/>
      <c r="AJ3007" s="2467"/>
      <c r="AK3007" s="486"/>
      <c r="AL3007" s="486"/>
      <c r="AM3007" s="486"/>
      <c r="AN3007" s="486"/>
      <c r="AO3007" s="486"/>
      <c r="AP3007" s="486"/>
      <c r="AQ3007" s="2204"/>
      <c r="AR3007" s="486"/>
      <c r="AS3007" s="486"/>
      <c r="AT3007" s="486"/>
      <c r="AU3007" s="486"/>
    </row>
    <row r="3008" spans="1:47" s="584" customFormat="1" ht="16" x14ac:dyDescent="0.2">
      <c r="A3008" s="144"/>
      <c r="B3008" s="1970"/>
      <c r="C3008" s="142"/>
      <c r="D3008" s="2275"/>
      <c r="E3008" s="486"/>
      <c r="F3008" s="1649" t="s">
        <v>4298</v>
      </c>
      <c r="G3008" s="579">
        <v>62669705</v>
      </c>
      <c r="H3008" s="579" t="s">
        <v>7740</v>
      </c>
      <c r="I3008" s="2509"/>
      <c r="J3008" s="2509"/>
      <c r="K3008" s="2509"/>
      <c r="L3008" s="2509"/>
      <c r="M3008" s="2509"/>
      <c r="N3008" s="579"/>
      <c r="O3008" s="486">
        <v>2155</v>
      </c>
      <c r="P3008" s="1472">
        <v>44814</v>
      </c>
      <c r="Q3008" s="486" t="s">
        <v>7738</v>
      </c>
      <c r="R3008" s="486" t="s">
        <v>7734</v>
      </c>
      <c r="S3008" s="486"/>
      <c r="U3008" s="138" t="s">
        <v>4921</v>
      </c>
      <c r="V3008" s="138"/>
      <c r="W3008" s="138"/>
      <c r="X3008" s="315">
        <v>5000000</v>
      </c>
      <c r="Y3008" s="198"/>
      <c r="Z3008" s="198"/>
      <c r="AA3008" s="1773">
        <v>5.0000000000000001E-4</v>
      </c>
      <c r="AB3008" s="2231"/>
      <c r="AC3008" s="975"/>
      <c r="AD3008" s="2738" t="s">
        <v>7746</v>
      </c>
      <c r="AE3008" s="2738"/>
      <c r="AF3008" s="2738"/>
      <c r="AG3008" s="2738"/>
      <c r="AH3008" s="2738"/>
      <c r="AI3008" s="2739"/>
      <c r="AJ3008" s="2467"/>
      <c r="AK3008" s="486"/>
      <c r="AL3008" s="486"/>
      <c r="AM3008" s="486"/>
      <c r="AN3008" s="486"/>
      <c r="AO3008" s="486"/>
      <c r="AP3008" s="486"/>
      <c r="AQ3008" s="2204"/>
      <c r="AR3008" s="486"/>
      <c r="AS3008" s="486"/>
      <c r="AT3008" s="486"/>
      <c r="AU3008" s="486"/>
    </row>
    <row r="3009" spans="1:47" s="584" customFormat="1" ht="16" x14ac:dyDescent="0.2">
      <c r="A3009" s="144"/>
      <c r="B3009" s="1970"/>
      <c r="C3009" s="142"/>
      <c r="D3009" s="2275"/>
      <c r="E3009" s="486"/>
      <c r="F3009" s="1649" t="s">
        <v>4298</v>
      </c>
      <c r="G3009" s="579">
        <v>62669706</v>
      </c>
      <c r="H3009" s="579" t="s">
        <v>7741</v>
      </c>
      <c r="I3009" s="2509"/>
      <c r="J3009" s="2509"/>
      <c r="K3009" s="2509"/>
      <c r="L3009" s="2509"/>
      <c r="M3009" s="2509"/>
      <c r="N3009" s="579"/>
      <c r="O3009" s="486">
        <v>2156</v>
      </c>
      <c r="P3009" s="1472">
        <v>44814</v>
      </c>
      <c r="Q3009" s="486" t="s">
        <v>7743</v>
      </c>
      <c r="R3009" s="486" t="s">
        <v>7734</v>
      </c>
      <c r="S3009" s="486"/>
      <c r="U3009" s="138" t="s">
        <v>4921</v>
      </c>
      <c r="V3009" s="138"/>
      <c r="W3009" s="138"/>
      <c r="X3009" s="315">
        <v>5000000</v>
      </c>
      <c r="Y3009" s="198"/>
      <c r="Z3009" s="198"/>
      <c r="AA3009" s="1773">
        <v>5.0000000000000001E-4</v>
      </c>
      <c r="AB3009" s="2231"/>
      <c r="AC3009" s="975"/>
      <c r="AD3009" s="2738" t="s">
        <v>7747</v>
      </c>
      <c r="AE3009" s="2738"/>
      <c r="AF3009" s="2738"/>
      <c r="AG3009" s="2738"/>
      <c r="AH3009" s="2738"/>
      <c r="AI3009" s="2739"/>
      <c r="AJ3009" s="2467"/>
      <c r="AK3009" s="486"/>
      <c r="AL3009" s="486"/>
      <c r="AM3009" s="486"/>
      <c r="AN3009" s="486"/>
      <c r="AO3009" s="486"/>
      <c r="AP3009" s="486"/>
      <c r="AQ3009" s="2204"/>
      <c r="AR3009" s="486"/>
      <c r="AS3009" s="486"/>
      <c r="AT3009" s="486"/>
      <c r="AU3009" s="486"/>
    </row>
    <row r="3010" spans="1:47" s="584" customFormat="1" ht="16" x14ac:dyDescent="0.2">
      <c r="A3010" s="144"/>
      <c r="B3010" s="1970"/>
      <c r="C3010" s="142"/>
      <c r="D3010" s="2275"/>
      <c r="E3010" s="486"/>
      <c r="F3010" s="1649" t="s">
        <v>4298</v>
      </c>
      <c r="G3010" s="579">
        <v>62669707</v>
      </c>
      <c r="H3010" s="579" t="s">
        <v>7742</v>
      </c>
      <c r="I3010" s="2509"/>
      <c r="J3010" s="2509"/>
      <c r="K3010" s="2509"/>
      <c r="L3010" s="2509"/>
      <c r="M3010" s="2509"/>
      <c r="N3010" s="579"/>
      <c r="O3010" s="486">
        <v>2157</v>
      </c>
      <c r="P3010" s="1472">
        <v>44814</v>
      </c>
      <c r="Q3010" s="486" t="s">
        <v>7744</v>
      </c>
      <c r="R3010" s="486" t="s">
        <v>7734</v>
      </c>
      <c r="S3010" s="486"/>
      <c r="U3010" s="138" t="s">
        <v>4921</v>
      </c>
      <c r="V3010" s="138"/>
      <c r="W3010" s="138"/>
      <c r="X3010" s="315">
        <v>5000000</v>
      </c>
      <c r="Y3010" s="198"/>
      <c r="Z3010" s="198"/>
      <c r="AA3010" s="1773">
        <v>5.0000000000000001E-4</v>
      </c>
      <c r="AB3010" s="2231"/>
      <c r="AC3010" s="975"/>
      <c r="AD3010" s="2738" t="s">
        <v>7748</v>
      </c>
      <c r="AE3010" s="2738"/>
      <c r="AF3010" s="2738"/>
      <c r="AG3010" s="2738"/>
      <c r="AH3010" s="2738"/>
      <c r="AI3010" s="2739"/>
      <c r="AJ3010" s="2467"/>
      <c r="AK3010" s="486"/>
      <c r="AL3010" s="486"/>
      <c r="AM3010" s="486"/>
      <c r="AN3010" s="486"/>
      <c r="AO3010" s="486"/>
      <c r="AP3010" s="486"/>
      <c r="AQ3010" s="2204"/>
      <c r="AR3010" s="486"/>
      <c r="AS3010" s="486"/>
      <c r="AT3010" s="486"/>
      <c r="AU3010" s="486"/>
    </row>
    <row r="3011" spans="1:47" s="584" customFormat="1" ht="16" x14ac:dyDescent="0.2">
      <c r="A3011" s="144"/>
      <c r="B3011" s="1970"/>
      <c r="C3011" s="142"/>
      <c r="D3011" s="2275"/>
      <c r="E3011" s="486"/>
      <c r="F3011" s="1649" t="s">
        <v>4298</v>
      </c>
      <c r="G3011" s="579">
        <v>62730750</v>
      </c>
      <c r="H3011" s="579" t="s">
        <v>7749</v>
      </c>
      <c r="I3011" s="2509"/>
      <c r="J3011" s="2509"/>
      <c r="K3011" s="2509"/>
      <c r="L3011" s="2509"/>
      <c r="M3011" s="2509"/>
      <c r="N3011" s="579"/>
      <c r="O3011" s="486">
        <v>2158</v>
      </c>
      <c r="P3011" s="1472">
        <v>44814</v>
      </c>
      <c r="Q3011" s="486" t="s">
        <v>7750</v>
      </c>
      <c r="R3011" s="486" t="s">
        <v>7722</v>
      </c>
      <c r="S3011" s="486"/>
      <c r="U3011" s="198" t="s">
        <v>5704</v>
      </c>
      <c r="V3011" s="138"/>
      <c r="W3011" s="138"/>
      <c r="X3011" s="314">
        <v>5000000</v>
      </c>
      <c r="Y3011" s="198"/>
      <c r="Z3011" s="198"/>
      <c r="AA3011" s="1773">
        <v>5.0000000000000001E-4</v>
      </c>
      <c r="AB3011" s="2231"/>
      <c r="AC3011" s="975"/>
      <c r="AD3011" s="2642" t="s">
        <v>7728</v>
      </c>
      <c r="AE3011" s="2642"/>
      <c r="AF3011" s="2642"/>
      <c r="AG3011" s="2642"/>
      <c r="AH3011" s="2642"/>
      <c r="AI3011" s="2643"/>
      <c r="AJ3011" s="2467"/>
      <c r="AK3011" s="486"/>
      <c r="AL3011" s="486"/>
      <c r="AM3011" s="486"/>
      <c r="AN3011" s="486"/>
      <c r="AO3011" s="486"/>
      <c r="AP3011" s="486"/>
      <c r="AQ3011" s="2204"/>
      <c r="AR3011" s="486"/>
      <c r="AS3011" s="486"/>
      <c r="AT3011" s="486"/>
      <c r="AU3011" s="486"/>
    </row>
    <row r="3013" spans="1:47" s="584" customFormat="1" ht="16" x14ac:dyDescent="0.2">
      <c r="A3013" s="144"/>
      <c r="B3013" s="1970"/>
      <c r="C3013" s="142"/>
      <c r="D3013" s="2275"/>
      <c r="E3013" s="486"/>
      <c r="F3013" s="1649" t="s">
        <v>4298</v>
      </c>
      <c r="G3013" s="579"/>
      <c r="H3013" s="579" t="s">
        <v>7754</v>
      </c>
      <c r="I3013" s="2509"/>
      <c r="J3013" s="2509"/>
      <c r="K3013" s="2509"/>
      <c r="L3013" s="2509"/>
      <c r="M3013" s="2509"/>
      <c r="N3013" s="579"/>
      <c r="O3013" s="486">
        <v>2159</v>
      </c>
      <c r="P3013" s="1472">
        <v>44817</v>
      </c>
      <c r="Q3013" s="486" t="s">
        <v>7753</v>
      </c>
      <c r="R3013" s="486" t="s">
        <v>7734</v>
      </c>
      <c r="S3013" s="486"/>
      <c r="U3013" s="138" t="s">
        <v>4921</v>
      </c>
      <c r="V3013" s="138"/>
      <c r="W3013" s="138"/>
      <c r="X3013" s="314">
        <v>30000</v>
      </c>
      <c r="Y3013" s="198"/>
      <c r="Z3013" s="198"/>
      <c r="AA3013" s="1773">
        <v>5.0000000000000001E-4</v>
      </c>
      <c r="AB3013" s="2231"/>
      <c r="AC3013" s="2468" t="s">
        <v>7751</v>
      </c>
      <c r="AD3013" s="2738" t="s">
        <v>3030</v>
      </c>
      <c r="AE3013" s="2738"/>
      <c r="AF3013" s="2738"/>
      <c r="AG3013" s="2738"/>
      <c r="AH3013" s="2738"/>
      <c r="AI3013" s="2739"/>
      <c r="AJ3013" s="2467" t="s">
        <v>7752</v>
      </c>
      <c r="AK3013" s="486"/>
      <c r="AL3013" s="486"/>
      <c r="AM3013" s="486"/>
      <c r="AN3013" s="486"/>
      <c r="AO3013" s="486"/>
      <c r="AP3013" s="486"/>
      <c r="AQ3013" s="2204"/>
      <c r="AR3013" s="486"/>
      <c r="AS3013" s="486"/>
      <c r="AT3013" s="486"/>
      <c r="AU3013" s="486"/>
    </row>
    <row r="3014" spans="1:47" s="584" customFormat="1" ht="16" x14ac:dyDescent="0.2">
      <c r="A3014" s="144"/>
      <c r="B3014" s="1970"/>
      <c r="C3014" s="142"/>
      <c r="D3014" s="2275"/>
      <c r="E3014" s="486"/>
      <c r="F3014" s="1649" t="s">
        <v>4575</v>
      </c>
      <c r="G3014" s="579">
        <v>62791316</v>
      </c>
      <c r="H3014" s="579" t="s">
        <v>7757</v>
      </c>
      <c r="I3014" s="2509"/>
      <c r="J3014" s="2509"/>
      <c r="K3014" s="2509"/>
      <c r="L3014" s="2509"/>
      <c r="M3014" s="2509"/>
      <c r="N3014" s="579"/>
      <c r="O3014" s="486">
        <v>2160</v>
      </c>
      <c r="P3014" s="1472">
        <v>44818</v>
      </c>
      <c r="Q3014" s="486" t="s">
        <v>7756</v>
      </c>
      <c r="R3014" s="486" t="s">
        <v>7750</v>
      </c>
      <c r="S3014" s="486"/>
      <c r="U3014" s="198" t="s">
        <v>5704</v>
      </c>
      <c r="V3014" s="138"/>
      <c r="W3014" s="138"/>
      <c r="X3014" s="314">
        <v>500</v>
      </c>
      <c r="Y3014" s="198"/>
      <c r="Z3014" s="198"/>
      <c r="AA3014" s="1773">
        <v>5.0000000000000001E-4</v>
      </c>
      <c r="AB3014" s="2231"/>
      <c r="AC3014" s="975"/>
      <c r="AD3014" s="2642" t="s">
        <v>7728</v>
      </c>
      <c r="AE3014" s="2642"/>
      <c r="AF3014" s="2642"/>
      <c r="AG3014" s="2642"/>
      <c r="AH3014" s="2642"/>
      <c r="AI3014" s="2643"/>
      <c r="AJ3014" s="2467" t="s">
        <v>7755</v>
      </c>
      <c r="AK3014" s="486"/>
      <c r="AL3014" s="486"/>
      <c r="AM3014" s="486"/>
      <c r="AN3014" s="486"/>
      <c r="AO3014" s="486"/>
      <c r="AP3014" s="486"/>
      <c r="AQ3014" s="2204"/>
      <c r="AR3014" s="486"/>
      <c r="AS3014" s="486"/>
      <c r="AT3014" s="486"/>
      <c r="AU3014" s="486"/>
    </row>
    <row r="3016" spans="1:47" s="1727" customFormat="1" ht="16" x14ac:dyDescent="0.2">
      <c r="A3016" s="444"/>
      <c r="B3016" s="2451"/>
      <c r="C3016" s="1406"/>
      <c r="D3016" s="2465"/>
      <c r="E3016" s="1280" t="s">
        <v>105</v>
      </c>
      <c r="F3016" s="2453" t="s">
        <v>4538</v>
      </c>
      <c r="G3016" s="1718"/>
      <c r="H3016" s="1718" t="s">
        <v>7759</v>
      </c>
      <c r="I3016" s="2454"/>
      <c r="J3016" s="2454"/>
      <c r="K3016" s="2454"/>
      <c r="L3016" s="2454"/>
      <c r="M3016" s="2454"/>
      <c r="N3016" s="1718"/>
      <c r="O3016" s="1280">
        <v>2161</v>
      </c>
      <c r="P3016" s="1720">
        <v>44821</v>
      </c>
      <c r="Q3016" s="1280" t="s">
        <v>7758</v>
      </c>
      <c r="R3016" s="1280" t="s">
        <v>7673</v>
      </c>
      <c r="S3016" s="1280"/>
      <c r="U3016" s="441" t="s">
        <v>4921</v>
      </c>
      <c r="V3016" s="441"/>
      <c r="W3016" s="441"/>
      <c r="X3016" s="1845">
        <v>20000000</v>
      </c>
      <c r="Y3016" s="1279"/>
      <c r="Z3016" s="1279"/>
      <c r="AA3016" s="1878">
        <v>5.0000000000000001E-4</v>
      </c>
      <c r="AB3016" s="2455"/>
      <c r="AC3016" s="1722"/>
      <c r="AD3016" s="2657" t="s">
        <v>7657</v>
      </c>
      <c r="AE3016" s="2657"/>
      <c r="AF3016" s="2657"/>
      <c r="AG3016" s="2657"/>
      <c r="AH3016" s="2657"/>
      <c r="AI3016" s="2658"/>
      <c r="AJ3016" s="2463" t="s">
        <v>7760</v>
      </c>
      <c r="AK3016" s="1280"/>
      <c r="AL3016" s="1280"/>
      <c r="AM3016" s="1280"/>
      <c r="AN3016" s="1280"/>
      <c r="AO3016" s="1280"/>
      <c r="AP3016" s="1280"/>
      <c r="AQ3016" s="2459"/>
      <c r="AR3016" s="1280"/>
      <c r="AS3016" s="1280"/>
      <c r="AT3016" s="1280"/>
      <c r="AU3016" s="1280"/>
    </row>
    <row r="3017" spans="1:47" s="2475" customFormat="1" x14ac:dyDescent="0.2">
      <c r="A3017" s="2469"/>
      <c r="B3017" s="2470" t="s">
        <v>7761</v>
      </c>
      <c r="C3017" s="2469"/>
      <c r="D3017" s="2471"/>
      <c r="E3017" s="2472"/>
      <c r="F3017" s="2473"/>
      <c r="G3017" s="2472"/>
      <c r="H3017" s="2474"/>
      <c r="I3017" s="2474"/>
      <c r="J3017" s="2474"/>
      <c r="K3017" s="2474"/>
      <c r="L3017" s="2474"/>
      <c r="M3017" s="2474"/>
      <c r="N3017" s="2474"/>
      <c r="O3017" s="2472"/>
      <c r="P3017" s="2472"/>
      <c r="Q3017" s="2472"/>
      <c r="S3017" s="2472"/>
      <c r="V3017" s="2476"/>
      <c r="W3017" s="2472"/>
      <c r="X3017" s="2477"/>
      <c r="Y3017" s="2472"/>
      <c r="Z3017" s="2476"/>
      <c r="AA3017" s="2472"/>
      <c r="AB3017" s="2472"/>
      <c r="AC3017" s="2478"/>
      <c r="AD3017" s="2479"/>
      <c r="AE3017" s="2479"/>
      <c r="AF3017" s="2479"/>
      <c r="AG3017" s="2480"/>
      <c r="AH3017" s="2480"/>
      <c r="AI3017" s="2478"/>
      <c r="AJ3017" s="2481"/>
      <c r="AK3017" s="2472"/>
      <c r="AL3017" s="2472"/>
      <c r="AM3017" s="2472"/>
      <c r="AN3017" s="2472"/>
      <c r="AO3017" s="2482"/>
      <c r="AP3017" s="2472"/>
      <c r="AQ3017" s="2483"/>
      <c r="AR3017" s="2476"/>
      <c r="AS3017" s="2472"/>
      <c r="AT3017" s="2472"/>
      <c r="AU3017" s="2472"/>
    </row>
    <row r="3018" spans="1:47" s="584" customFormat="1" ht="16" x14ac:dyDescent="0.2">
      <c r="A3018" s="144"/>
      <c r="B3018" s="1970"/>
      <c r="C3018" s="142"/>
      <c r="D3018" s="2275"/>
      <c r="E3018" s="486"/>
      <c r="F3018" s="1649" t="s">
        <v>4575</v>
      </c>
      <c r="G3018" s="579"/>
      <c r="H3018" s="579" t="s">
        <v>7762</v>
      </c>
      <c r="I3018" s="2509"/>
      <c r="J3018" s="2509"/>
      <c r="K3018" s="2509"/>
      <c r="L3018" s="2509"/>
      <c r="M3018" s="2509"/>
      <c r="N3018" s="579"/>
      <c r="O3018" s="486">
        <v>2162</v>
      </c>
      <c r="P3018" s="1472">
        <v>44830</v>
      </c>
      <c r="Q3018" s="486" t="s">
        <v>7763</v>
      </c>
      <c r="R3018" s="486" t="s">
        <v>7753</v>
      </c>
      <c r="S3018" s="486"/>
      <c r="U3018" s="138" t="s">
        <v>4921</v>
      </c>
      <c r="V3018" s="138"/>
      <c r="W3018" s="138"/>
      <c r="X3018" s="315">
        <v>30000</v>
      </c>
      <c r="Y3018" s="198"/>
      <c r="Z3018" s="198"/>
      <c r="AA3018" s="1773">
        <v>5.0000000000000001E-4</v>
      </c>
      <c r="AB3018" s="2231"/>
      <c r="AC3018" s="2468" t="s">
        <v>7751</v>
      </c>
      <c r="AD3018" s="2642" t="s">
        <v>3030</v>
      </c>
      <c r="AE3018" s="2642"/>
      <c r="AF3018" s="2642"/>
      <c r="AG3018" s="2642"/>
      <c r="AH3018" s="2642"/>
      <c r="AI3018" s="2643"/>
      <c r="AJ3018" s="2467" t="s">
        <v>7752</v>
      </c>
      <c r="AK3018" s="486"/>
      <c r="AL3018" s="486"/>
      <c r="AM3018" s="486"/>
      <c r="AN3018" s="486"/>
      <c r="AO3018" s="486"/>
      <c r="AP3018" s="486"/>
      <c r="AQ3018" s="2204"/>
      <c r="AR3018" s="486"/>
      <c r="AS3018" s="486"/>
      <c r="AT3018" s="486"/>
      <c r="AU3018" s="486"/>
    </row>
    <row r="3019" spans="1:47" s="584" customFormat="1" ht="16" x14ac:dyDescent="0.2">
      <c r="A3019" s="144"/>
      <c r="B3019" s="1970"/>
      <c r="C3019" s="142"/>
      <c r="D3019" s="2275"/>
      <c r="E3019" s="486"/>
      <c r="F3019" s="1649" t="s">
        <v>4575</v>
      </c>
      <c r="G3019" s="579"/>
      <c r="H3019" s="579" t="s">
        <v>7765</v>
      </c>
      <c r="I3019" s="2509"/>
      <c r="J3019" s="2509"/>
      <c r="K3019" s="2509"/>
      <c r="L3019" s="2509"/>
      <c r="M3019" s="2509"/>
      <c r="N3019" s="579"/>
      <c r="O3019" s="486">
        <v>2163</v>
      </c>
      <c r="P3019" s="1472">
        <v>44831</v>
      </c>
      <c r="Q3019" s="486" t="s">
        <v>7764</v>
      </c>
      <c r="R3019" s="486" t="s">
        <v>7763</v>
      </c>
      <c r="S3019" s="486"/>
      <c r="U3019" s="138" t="s">
        <v>4921</v>
      </c>
      <c r="V3019" s="138"/>
      <c r="W3019" s="138"/>
      <c r="X3019" s="314">
        <v>500000</v>
      </c>
      <c r="Y3019" s="198"/>
      <c r="Z3019" s="198"/>
      <c r="AA3019" s="1773">
        <v>5.0000000000000001E-4</v>
      </c>
      <c r="AB3019" s="2231"/>
      <c r="AC3019" s="2468" t="s">
        <v>7751</v>
      </c>
      <c r="AD3019" s="2642" t="s">
        <v>3030</v>
      </c>
      <c r="AE3019" s="2642"/>
      <c r="AF3019" s="2642"/>
      <c r="AG3019" s="2642"/>
      <c r="AH3019" s="2642"/>
      <c r="AI3019" s="2643"/>
      <c r="AJ3019" s="2467" t="s">
        <v>7766</v>
      </c>
      <c r="AK3019" s="486"/>
      <c r="AL3019" s="486"/>
      <c r="AM3019" s="486"/>
      <c r="AN3019" s="486"/>
      <c r="AO3019" s="486"/>
      <c r="AP3019" s="486"/>
      <c r="AQ3019" s="2204"/>
      <c r="AR3019" s="486"/>
      <c r="AS3019" s="486"/>
      <c r="AT3019" s="486"/>
      <c r="AU3019" s="486"/>
    </row>
    <row r="3020" spans="1:47" s="584" customFormat="1" ht="16" x14ac:dyDescent="0.2">
      <c r="A3020" s="144"/>
      <c r="B3020" s="1970"/>
      <c r="C3020" s="142"/>
      <c r="D3020" s="2275"/>
      <c r="E3020" s="486"/>
      <c r="F3020" s="1649" t="s">
        <v>4575</v>
      </c>
      <c r="G3020" s="579"/>
      <c r="H3020" s="579" t="s">
        <v>7767</v>
      </c>
      <c r="I3020" s="2509"/>
      <c r="J3020" s="2509"/>
      <c r="K3020" s="2509"/>
      <c r="L3020" s="2509"/>
      <c r="M3020" s="2509"/>
      <c r="N3020" s="579"/>
      <c r="O3020" s="486">
        <v>2164</v>
      </c>
      <c r="P3020" s="1472">
        <v>44831</v>
      </c>
      <c r="Q3020" s="486" t="s">
        <v>7769</v>
      </c>
      <c r="R3020" s="486" t="s">
        <v>7763</v>
      </c>
      <c r="S3020" s="486"/>
      <c r="U3020" s="138" t="s">
        <v>4921</v>
      </c>
      <c r="V3020" s="138"/>
      <c r="W3020" s="138"/>
      <c r="X3020" s="314">
        <v>500000</v>
      </c>
      <c r="Y3020" s="198"/>
      <c r="Z3020" s="198"/>
      <c r="AA3020" s="1773">
        <v>5.0000000000000001E-4</v>
      </c>
      <c r="AB3020" s="2231"/>
      <c r="AC3020" s="2468" t="s">
        <v>7751</v>
      </c>
      <c r="AD3020" s="2642" t="s">
        <v>3030</v>
      </c>
      <c r="AE3020" s="2642"/>
      <c r="AF3020" s="2642"/>
      <c r="AG3020" s="2642"/>
      <c r="AH3020" s="2642"/>
      <c r="AI3020" s="2643"/>
      <c r="AJ3020" s="2467" t="s">
        <v>7768</v>
      </c>
      <c r="AK3020" s="486"/>
      <c r="AL3020" s="486"/>
      <c r="AM3020" s="486"/>
      <c r="AN3020" s="486"/>
      <c r="AO3020" s="486"/>
      <c r="AP3020" s="486"/>
      <c r="AQ3020" s="2204"/>
      <c r="AR3020" s="486"/>
      <c r="AS3020" s="486"/>
      <c r="AT3020" s="486"/>
      <c r="AU3020" s="486"/>
    </row>
    <row r="3021" spans="1:47" s="584" customFormat="1" ht="16" x14ac:dyDescent="0.2">
      <c r="A3021" s="144"/>
      <c r="B3021" s="1970"/>
      <c r="C3021" s="142"/>
      <c r="D3021" s="2275"/>
      <c r="E3021" s="486"/>
      <c r="F3021" s="1649" t="s">
        <v>4575</v>
      </c>
      <c r="G3021" s="579">
        <v>63068315</v>
      </c>
      <c r="H3021" s="579" t="s">
        <v>7773</v>
      </c>
      <c r="I3021" s="2509"/>
      <c r="J3021" s="2509"/>
      <c r="K3021" s="2509"/>
      <c r="L3021" s="2509"/>
      <c r="M3021" s="2509"/>
      <c r="N3021" s="579"/>
      <c r="O3021" s="486">
        <v>2165</v>
      </c>
      <c r="P3021" s="1472">
        <v>44831</v>
      </c>
      <c r="Q3021" s="486" t="s">
        <v>7770</v>
      </c>
      <c r="R3021" s="486" t="s">
        <v>7769</v>
      </c>
      <c r="S3021" s="486"/>
      <c r="U3021" s="138" t="s">
        <v>4921</v>
      </c>
      <c r="V3021" s="138"/>
      <c r="W3021" s="138"/>
      <c r="X3021" s="314">
        <v>10720</v>
      </c>
      <c r="Y3021" s="198"/>
      <c r="Z3021" s="198"/>
      <c r="AA3021" s="1773">
        <v>2E-3</v>
      </c>
      <c r="AB3021" s="2231"/>
      <c r="AC3021" s="2468" t="s">
        <v>7751</v>
      </c>
      <c r="AD3021" s="2642" t="s">
        <v>3030</v>
      </c>
      <c r="AE3021" s="2642"/>
      <c r="AF3021" s="2642"/>
      <c r="AG3021" s="2642"/>
      <c r="AH3021" s="2642"/>
      <c r="AI3021" s="2643"/>
      <c r="AJ3021" s="2467" t="s">
        <v>7771</v>
      </c>
      <c r="AK3021" s="486"/>
      <c r="AL3021" s="486"/>
      <c r="AM3021" s="486"/>
      <c r="AN3021" s="486"/>
      <c r="AO3021" s="486"/>
      <c r="AP3021" s="486"/>
      <c r="AQ3021" s="2204"/>
      <c r="AR3021" s="486"/>
      <c r="AS3021" s="486"/>
      <c r="AT3021" s="486"/>
      <c r="AU3021" s="486"/>
    </row>
    <row r="3022" spans="1:47" s="584" customFormat="1" ht="16" x14ac:dyDescent="0.2">
      <c r="A3022" s="144"/>
      <c r="B3022" s="1970"/>
      <c r="C3022" s="142"/>
      <c r="D3022" s="2275"/>
      <c r="E3022" s="486"/>
      <c r="F3022" s="1649" t="s">
        <v>4575</v>
      </c>
      <c r="G3022" s="579">
        <v>63068502</v>
      </c>
      <c r="H3022" s="579" t="s">
        <v>7774</v>
      </c>
      <c r="I3022" s="2509"/>
      <c r="J3022" s="2509"/>
      <c r="K3022" s="2509"/>
      <c r="L3022" s="2509"/>
      <c r="M3022" s="2509"/>
      <c r="N3022" s="579"/>
      <c r="O3022" s="486">
        <v>2166</v>
      </c>
      <c r="P3022" s="1472">
        <v>44831</v>
      </c>
      <c r="Q3022" s="486" t="s">
        <v>7772</v>
      </c>
      <c r="R3022" s="486" t="s">
        <v>7770</v>
      </c>
      <c r="S3022" s="486"/>
      <c r="U3022" s="138" t="s">
        <v>4921</v>
      </c>
      <c r="V3022" s="138"/>
      <c r="W3022" s="138"/>
      <c r="X3022" s="314">
        <v>53600</v>
      </c>
      <c r="Y3022" s="198"/>
      <c r="Z3022" s="198"/>
      <c r="AA3022" s="1773">
        <v>2E-3</v>
      </c>
      <c r="AB3022" s="2231"/>
      <c r="AC3022" s="2468" t="s">
        <v>7751</v>
      </c>
      <c r="AD3022" s="2642" t="s">
        <v>3030</v>
      </c>
      <c r="AE3022" s="2642"/>
      <c r="AF3022" s="2642"/>
      <c r="AG3022" s="2642"/>
      <c r="AH3022" s="2642"/>
      <c r="AI3022" s="2643"/>
      <c r="AJ3022" s="2467" t="s">
        <v>7775</v>
      </c>
      <c r="AK3022" s="486"/>
      <c r="AL3022" s="486"/>
      <c r="AM3022" s="486"/>
      <c r="AN3022" s="486"/>
      <c r="AO3022" s="486"/>
      <c r="AP3022" s="486"/>
      <c r="AQ3022" s="2204"/>
      <c r="AR3022" s="486"/>
      <c r="AS3022" s="486"/>
      <c r="AT3022" s="486"/>
      <c r="AU3022" s="486"/>
    </row>
    <row r="3023" spans="1:47" s="584" customFormat="1" ht="16" x14ac:dyDescent="0.2">
      <c r="A3023" s="144"/>
      <c r="B3023" s="1970"/>
      <c r="C3023" s="142"/>
      <c r="D3023" s="2275"/>
      <c r="E3023" s="486"/>
      <c r="F3023" s="1649" t="s">
        <v>4575</v>
      </c>
      <c r="G3023" s="579">
        <v>63069366</v>
      </c>
      <c r="H3023" s="579" t="s">
        <v>7777</v>
      </c>
      <c r="I3023" s="2509"/>
      <c r="J3023" s="2509"/>
      <c r="K3023" s="2509"/>
      <c r="L3023" s="2509"/>
      <c r="M3023" s="2509"/>
      <c r="N3023" s="579"/>
      <c r="O3023" s="486">
        <v>2167</v>
      </c>
      <c r="P3023" s="1472">
        <v>44831</v>
      </c>
      <c r="Q3023" s="486" t="s">
        <v>7776</v>
      </c>
      <c r="R3023" s="486" t="s">
        <v>7769</v>
      </c>
      <c r="S3023" s="486"/>
      <c r="U3023" s="138" t="s">
        <v>4921</v>
      </c>
      <c r="V3023" s="138"/>
      <c r="W3023" s="138"/>
      <c r="X3023" s="314">
        <v>10720</v>
      </c>
      <c r="Y3023" s="198"/>
      <c r="Z3023" s="198"/>
      <c r="AA3023" s="233">
        <v>5.0000000000000001E-3</v>
      </c>
      <c r="AB3023" s="2231"/>
      <c r="AC3023" s="2468" t="s">
        <v>7751</v>
      </c>
      <c r="AD3023" s="2642" t="s">
        <v>3030</v>
      </c>
      <c r="AE3023" s="2642"/>
      <c r="AF3023" s="2642"/>
      <c r="AG3023" s="2642"/>
      <c r="AH3023" s="2642"/>
      <c r="AI3023" s="2643"/>
      <c r="AJ3023" s="2467" t="s">
        <v>7778</v>
      </c>
      <c r="AK3023" s="486"/>
      <c r="AL3023" s="486"/>
      <c r="AM3023" s="486"/>
      <c r="AN3023" s="486"/>
      <c r="AO3023" s="486"/>
      <c r="AP3023" s="486"/>
      <c r="AQ3023" s="2204"/>
      <c r="AR3023" s="486"/>
      <c r="AS3023" s="486"/>
      <c r="AT3023" s="486"/>
      <c r="AU3023" s="486"/>
    </row>
    <row r="3024" spans="1:47" s="584" customFormat="1" ht="16" x14ac:dyDescent="0.2">
      <c r="A3024" s="144"/>
      <c r="B3024" s="1970"/>
      <c r="C3024" s="142"/>
      <c r="D3024" s="2275" t="s">
        <v>7788</v>
      </c>
      <c r="E3024" s="486"/>
      <c r="F3024" s="1649" t="s">
        <v>4575</v>
      </c>
      <c r="G3024" s="579">
        <v>63076464</v>
      </c>
      <c r="H3024" s="579" t="s">
        <v>7784</v>
      </c>
      <c r="I3024" s="2509"/>
      <c r="J3024" s="2509"/>
      <c r="K3024" s="2509"/>
      <c r="L3024" s="2509"/>
      <c r="M3024" s="2509"/>
      <c r="N3024" s="579"/>
      <c r="O3024" s="486">
        <v>2168</v>
      </c>
      <c r="P3024" s="1472">
        <v>44831</v>
      </c>
      <c r="Q3024" s="486" t="s">
        <v>7779</v>
      </c>
      <c r="R3024" s="486" t="s">
        <v>7776</v>
      </c>
      <c r="S3024" s="486"/>
      <c r="U3024" s="138" t="s">
        <v>4921</v>
      </c>
      <c r="V3024" s="138"/>
      <c r="W3024" s="138"/>
      <c r="X3024" s="314">
        <v>536</v>
      </c>
      <c r="Y3024" s="198" t="s">
        <v>7781</v>
      </c>
      <c r="Z3024" s="198"/>
      <c r="AA3024" s="233">
        <v>1</v>
      </c>
      <c r="AB3024" s="2231"/>
      <c r="AC3024" s="2468" t="s">
        <v>7751</v>
      </c>
      <c r="AD3024" s="2642" t="s">
        <v>3030</v>
      </c>
      <c r="AE3024" s="2642"/>
      <c r="AF3024" s="2642"/>
      <c r="AG3024" s="2642"/>
      <c r="AH3024" s="2642"/>
      <c r="AI3024" s="2643"/>
      <c r="AJ3024" s="2467" t="s">
        <v>7780</v>
      </c>
      <c r="AK3024" s="486"/>
      <c r="AL3024" s="486"/>
      <c r="AM3024" s="486"/>
      <c r="AN3024" s="486"/>
      <c r="AO3024" s="486"/>
      <c r="AP3024" s="486"/>
      <c r="AQ3024" s="2204"/>
      <c r="AR3024" s="486"/>
      <c r="AS3024" s="486"/>
      <c r="AT3024" s="486"/>
      <c r="AU3024" s="486"/>
    </row>
    <row r="3025" spans="1:47" s="584" customFormat="1" ht="16" x14ac:dyDescent="0.2">
      <c r="A3025" s="144"/>
      <c r="B3025" s="1970"/>
      <c r="C3025" s="142"/>
      <c r="D3025" s="2275" t="s">
        <v>2983</v>
      </c>
      <c r="E3025" s="486"/>
      <c r="F3025" s="1649" t="s">
        <v>4575</v>
      </c>
      <c r="G3025" s="579">
        <v>63079029</v>
      </c>
      <c r="H3025" s="579" t="s">
        <v>7783</v>
      </c>
      <c r="I3025" s="2509"/>
      <c r="J3025" s="2509"/>
      <c r="K3025" s="2509"/>
      <c r="L3025" s="2509"/>
      <c r="M3025" s="2509"/>
      <c r="N3025" s="579"/>
      <c r="O3025" s="486">
        <v>2169</v>
      </c>
      <c r="P3025" s="1472">
        <v>44831</v>
      </c>
      <c r="Q3025" s="486" t="s">
        <v>7782</v>
      </c>
      <c r="R3025" s="486" t="s">
        <v>7779</v>
      </c>
      <c r="S3025" s="486"/>
      <c r="U3025" s="138" t="s">
        <v>4921</v>
      </c>
      <c r="V3025" s="138"/>
      <c r="W3025" s="138"/>
      <c r="X3025" s="314">
        <v>536</v>
      </c>
      <c r="Y3025" s="198" t="s">
        <v>7781</v>
      </c>
      <c r="Z3025" s="198"/>
      <c r="AA3025" s="233">
        <v>1</v>
      </c>
      <c r="AB3025" s="2231"/>
      <c r="AC3025" s="2468" t="s">
        <v>7751</v>
      </c>
      <c r="AD3025" s="2642" t="s">
        <v>3030</v>
      </c>
      <c r="AE3025" s="2642"/>
      <c r="AF3025" s="2642"/>
      <c r="AG3025" s="2642"/>
      <c r="AH3025" s="2642"/>
      <c r="AI3025" s="2643"/>
      <c r="AJ3025" s="2467" t="s">
        <v>7785</v>
      </c>
      <c r="AK3025" s="486"/>
      <c r="AL3025" s="486"/>
      <c r="AM3025" s="486"/>
      <c r="AN3025" s="486"/>
      <c r="AO3025" s="486"/>
      <c r="AP3025" s="486"/>
      <c r="AQ3025" s="2204"/>
      <c r="AR3025" s="486"/>
      <c r="AS3025" s="486"/>
      <c r="AT3025" s="486"/>
      <c r="AU3025" s="486"/>
    </row>
    <row r="3026" spans="1:47" s="584" customFormat="1" ht="16" x14ac:dyDescent="0.2">
      <c r="A3026" s="144"/>
      <c r="B3026" s="1970"/>
      <c r="C3026" s="142"/>
      <c r="D3026" s="2275" t="s">
        <v>7789</v>
      </c>
      <c r="E3026" s="486"/>
      <c r="F3026" s="1649" t="s">
        <v>4575</v>
      </c>
      <c r="G3026" s="579">
        <v>63079425</v>
      </c>
      <c r="H3026" s="579" t="s">
        <v>7787</v>
      </c>
      <c r="I3026" s="2509"/>
      <c r="J3026" s="2509"/>
      <c r="K3026" s="2509"/>
      <c r="L3026" s="2509"/>
      <c r="M3026" s="2509"/>
      <c r="N3026" s="579"/>
      <c r="O3026" s="486">
        <v>2170</v>
      </c>
      <c r="P3026" s="1472">
        <v>44831</v>
      </c>
      <c r="Q3026" s="486" t="s">
        <v>7786</v>
      </c>
      <c r="R3026" s="486" t="s">
        <v>7782</v>
      </c>
      <c r="S3026" s="486"/>
      <c r="U3026" s="138" t="s">
        <v>4921</v>
      </c>
      <c r="V3026" s="138"/>
      <c r="W3026" s="138"/>
      <c r="X3026" s="314">
        <v>536</v>
      </c>
      <c r="Y3026" s="198" t="s">
        <v>7781</v>
      </c>
      <c r="Z3026" s="198"/>
      <c r="AA3026" s="233">
        <v>1</v>
      </c>
      <c r="AB3026" s="2231"/>
      <c r="AC3026" s="2468" t="s">
        <v>7751</v>
      </c>
      <c r="AD3026" s="2642" t="s">
        <v>3030</v>
      </c>
      <c r="AE3026" s="2642"/>
      <c r="AF3026" s="2642"/>
      <c r="AG3026" s="2642"/>
      <c r="AH3026" s="2642"/>
      <c r="AI3026" s="2643"/>
      <c r="AJ3026" s="2467" t="s">
        <v>7785</v>
      </c>
      <c r="AK3026" s="486"/>
      <c r="AL3026" s="486"/>
      <c r="AM3026" s="486"/>
      <c r="AN3026" s="486"/>
      <c r="AO3026" s="486"/>
      <c r="AP3026" s="486"/>
      <c r="AQ3026" s="2204"/>
      <c r="AR3026" s="486"/>
      <c r="AS3026" s="486"/>
      <c r="AT3026" s="486"/>
      <c r="AU3026" s="486"/>
    </row>
    <row r="3027" spans="1:47" s="584" customFormat="1" ht="16" x14ac:dyDescent="0.2">
      <c r="A3027" s="144"/>
      <c r="B3027" s="1970"/>
      <c r="C3027" s="142"/>
      <c r="D3027" s="2275" t="s">
        <v>7788</v>
      </c>
      <c r="E3027" s="486"/>
      <c r="F3027" s="1649" t="s">
        <v>6674</v>
      </c>
      <c r="G3027" s="579">
        <v>63103600</v>
      </c>
      <c r="H3027" s="579" t="s">
        <v>7791</v>
      </c>
      <c r="I3027" s="2509"/>
      <c r="J3027" s="2509"/>
      <c r="K3027" s="2509"/>
      <c r="L3027" s="2509"/>
      <c r="M3027" s="2509"/>
      <c r="N3027" s="579"/>
      <c r="O3027" s="486">
        <v>2171</v>
      </c>
      <c r="P3027" s="1472">
        <v>44832</v>
      </c>
      <c r="Q3027" s="486" t="s">
        <v>7790</v>
      </c>
      <c r="R3027" s="486" t="s">
        <v>7779</v>
      </c>
      <c r="S3027" s="486"/>
      <c r="U3027" s="198" t="s">
        <v>2912</v>
      </c>
      <c r="V3027" s="138"/>
      <c r="W3027" s="138"/>
      <c r="X3027" s="314">
        <v>1608</v>
      </c>
      <c r="Y3027" s="486" t="s">
        <v>7781</v>
      </c>
      <c r="Z3027" s="486"/>
      <c r="AA3027" s="1773">
        <v>1</v>
      </c>
      <c r="AB3027" s="2231"/>
      <c r="AC3027" s="2468" t="s">
        <v>7751</v>
      </c>
      <c r="AD3027" s="2642" t="s">
        <v>3030</v>
      </c>
      <c r="AE3027" s="2642"/>
      <c r="AF3027" s="2642"/>
      <c r="AG3027" s="2642"/>
      <c r="AH3027" s="2642"/>
      <c r="AI3027" s="2643"/>
      <c r="AJ3027" s="2467" t="s">
        <v>7792</v>
      </c>
      <c r="AK3027" s="486"/>
      <c r="AL3027" s="486"/>
      <c r="AM3027" s="486"/>
      <c r="AN3027" s="486"/>
      <c r="AO3027" s="486"/>
      <c r="AP3027" s="486"/>
      <c r="AQ3027" s="2204"/>
      <c r="AR3027" s="486"/>
      <c r="AS3027" s="486"/>
      <c r="AT3027" s="486"/>
      <c r="AU3027" s="486"/>
    </row>
    <row r="3028" spans="1:47" s="584" customFormat="1" ht="16" x14ac:dyDescent="0.2">
      <c r="A3028" s="144"/>
      <c r="B3028" s="1970"/>
      <c r="C3028" s="142"/>
      <c r="D3028" s="2275" t="s">
        <v>2983</v>
      </c>
      <c r="E3028" s="486"/>
      <c r="F3028" s="1649" t="s">
        <v>6674</v>
      </c>
      <c r="G3028" s="579">
        <v>63103603</v>
      </c>
      <c r="H3028" s="579" t="s">
        <v>7794</v>
      </c>
      <c r="I3028" s="2509"/>
      <c r="J3028" s="2509"/>
      <c r="K3028" s="2509"/>
      <c r="L3028" s="2509"/>
      <c r="M3028" s="2509"/>
      <c r="N3028" s="579"/>
      <c r="O3028" s="486">
        <v>2172</v>
      </c>
      <c r="P3028" s="1472">
        <v>44832</v>
      </c>
      <c r="Q3028" s="486" t="s">
        <v>7793</v>
      </c>
      <c r="R3028" s="486" t="s">
        <v>7782</v>
      </c>
      <c r="S3028" s="486"/>
      <c r="U3028" s="198" t="s">
        <v>2912</v>
      </c>
      <c r="V3028" s="138"/>
      <c r="W3028" s="138"/>
      <c r="X3028" s="314">
        <v>536</v>
      </c>
      <c r="Y3028" s="198" t="s">
        <v>7781</v>
      </c>
      <c r="Z3028" s="198"/>
      <c r="AA3028" s="233">
        <v>1</v>
      </c>
      <c r="AB3028" s="2231"/>
      <c r="AC3028" s="2468" t="s">
        <v>7751</v>
      </c>
      <c r="AD3028" s="2642" t="s">
        <v>3030</v>
      </c>
      <c r="AE3028" s="2642"/>
      <c r="AF3028" s="2642"/>
      <c r="AG3028" s="2642"/>
      <c r="AH3028" s="2642"/>
      <c r="AI3028" s="2643"/>
      <c r="AJ3028" s="2467" t="s">
        <v>7795</v>
      </c>
      <c r="AK3028" s="486"/>
      <c r="AL3028" s="486"/>
      <c r="AM3028" s="486"/>
      <c r="AN3028" s="486"/>
      <c r="AO3028" s="486"/>
      <c r="AP3028" s="486"/>
      <c r="AQ3028" s="2204"/>
      <c r="AR3028" s="486"/>
      <c r="AS3028" s="486"/>
      <c r="AT3028" s="486"/>
      <c r="AU3028" s="486"/>
    </row>
    <row r="3030" spans="1:47" s="1727" customFormat="1" ht="16" x14ac:dyDescent="0.2">
      <c r="A3030" s="444"/>
      <c r="B3030" s="2451"/>
      <c r="C3030" s="1406"/>
      <c r="D3030" s="2452" t="s">
        <v>7065</v>
      </c>
      <c r="E3030" s="1280"/>
      <c r="F3030" s="1717" t="s">
        <v>4298</v>
      </c>
      <c r="G3030" s="1280">
        <v>63386679</v>
      </c>
      <c r="H3030" s="1718" t="s">
        <v>7797</v>
      </c>
      <c r="I3030" s="2454"/>
      <c r="J3030" s="2454"/>
      <c r="K3030" s="2454"/>
      <c r="L3030" s="2454"/>
      <c r="M3030" s="2454"/>
      <c r="N3030" s="1718"/>
      <c r="O3030" s="1280">
        <v>2173</v>
      </c>
      <c r="P3030" s="1720">
        <v>44841</v>
      </c>
      <c r="Q3030" s="1280" t="s">
        <v>7796</v>
      </c>
      <c r="R3030" s="1280" t="s">
        <v>7714</v>
      </c>
      <c r="S3030" s="1280"/>
      <c r="U3030" s="441" t="s">
        <v>4921</v>
      </c>
      <c r="V3030" s="441"/>
      <c r="W3030" s="441"/>
      <c r="X3030" s="446">
        <v>2500000</v>
      </c>
      <c r="Y3030" s="1279"/>
      <c r="Z3030" s="1279"/>
      <c r="AA3030" s="1878">
        <v>5.0000000000000001E-4</v>
      </c>
      <c r="AB3030" s="2455"/>
      <c r="AC3030" s="651"/>
      <c r="AD3030" s="2645" t="s">
        <v>5563</v>
      </c>
      <c r="AE3030" s="2645"/>
      <c r="AF3030" s="2645"/>
      <c r="AG3030" s="2645"/>
      <c r="AH3030" s="2645"/>
      <c r="AI3030" s="2646"/>
      <c r="AJ3030" s="2463" t="s">
        <v>7798</v>
      </c>
      <c r="AK3030" s="1280"/>
      <c r="AL3030" s="1280"/>
      <c r="AM3030" s="1280"/>
      <c r="AN3030" s="1280"/>
      <c r="AO3030" s="1280"/>
      <c r="AP3030" s="1280"/>
      <c r="AQ3030" s="2459"/>
      <c r="AR3030" s="1280"/>
      <c r="AS3030" s="1280"/>
      <c r="AT3030" s="1280"/>
      <c r="AU3030" s="1280"/>
    </row>
    <row r="3031" spans="1:47" s="1727" customFormat="1" ht="16" x14ac:dyDescent="0.2">
      <c r="A3031" s="444"/>
      <c r="B3031" s="2451"/>
      <c r="C3031" s="1406"/>
      <c r="D3031" s="2452" t="s">
        <v>7065</v>
      </c>
      <c r="E3031" s="1280"/>
      <c r="F3031" s="1717" t="s">
        <v>4298</v>
      </c>
      <c r="G3031" s="1280">
        <v>63386690</v>
      </c>
      <c r="H3031" s="1718" t="s">
        <v>7800</v>
      </c>
      <c r="I3031" s="2454"/>
      <c r="J3031" s="2454"/>
      <c r="K3031" s="2454"/>
      <c r="L3031" s="2454"/>
      <c r="M3031" s="2454"/>
      <c r="N3031" s="1718"/>
      <c r="O3031" s="1280">
        <v>2174</v>
      </c>
      <c r="P3031" s="1720">
        <v>44841</v>
      </c>
      <c r="Q3031" s="1280" t="s">
        <v>7799</v>
      </c>
      <c r="R3031" s="1280" t="s">
        <v>7714</v>
      </c>
      <c r="S3031" s="1280"/>
      <c r="U3031" s="441" t="s">
        <v>4921</v>
      </c>
      <c r="V3031" s="441"/>
      <c r="W3031" s="441"/>
      <c r="X3031" s="446">
        <v>2500000</v>
      </c>
      <c r="Y3031" s="1279"/>
      <c r="Z3031" s="1279"/>
      <c r="AA3031" s="1878">
        <v>5.0000000000000001E-4</v>
      </c>
      <c r="AB3031" s="2455"/>
      <c r="AC3031" s="651"/>
      <c r="AD3031" s="2645" t="s">
        <v>5570</v>
      </c>
      <c r="AE3031" s="2645"/>
      <c r="AF3031" s="2645"/>
      <c r="AG3031" s="2645"/>
      <c r="AH3031" s="2645"/>
      <c r="AI3031" s="2646"/>
      <c r="AJ3031" s="2463" t="s">
        <v>7798</v>
      </c>
      <c r="AK3031" s="1280"/>
      <c r="AL3031" s="1280"/>
      <c r="AM3031" s="1280"/>
      <c r="AN3031" s="1280"/>
      <c r="AO3031" s="1280"/>
      <c r="AP3031" s="1280"/>
      <c r="AQ3031" s="2459"/>
      <c r="AR3031" s="1280"/>
      <c r="AS3031" s="1280"/>
      <c r="AT3031" s="1280"/>
      <c r="AU3031" s="1280"/>
    </row>
    <row r="3032" spans="1:47" s="1727" customFormat="1" ht="16" x14ac:dyDescent="0.2">
      <c r="A3032" s="444"/>
      <c r="B3032" s="2451"/>
      <c r="C3032" s="1406"/>
      <c r="D3032" s="2452"/>
      <c r="E3032" s="1280"/>
      <c r="F3032" s="1717" t="s">
        <v>4298</v>
      </c>
      <c r="G3032" s="1280">
        <v>63408909</v>
      </c>
      <c r="H3032" s="1718" t="s">
        <v>7802</v>
      </c>
      <c r="I3032" s="2454"/>
      <c r="J3032" s="2454"/>
      <c r="K3032" s="2454"/>
      <c r="L3032" s="2454"/>
      <c r="M3032" s="2454"/>
      <c r="N3032" s="1718"/>
      <c r="O3032" s="1280">
        <v>2175</v>
      </c>
      <c r="P3032" s="1720">
        <v>44842</v>
      </c>
      <c r="Q3032" s="1280" t="s">
        <v>7801</v>
      </c>
      <c r="R3032" s="1280" t="s">
        <v>7799</v>
      </c>
      <c r="S3032" s="1280"/>
      <c r="U3032" s="441" t="s">
        <v>4921</v>
      </c>
      <c r="V3032" s="441"/>
      <c r="W3032" s="441"/>
      <c r="X3032" s="446">
        <v>2500000</v>
      </c>
      <c r="Y3032" s="1279"/>
      <c r="Z3032" s="1279"/>
      <c r="AA3032" s="1878">
        <v>5.0000000000000001E-4</v>
      </c>
      <c r="AB3032" s="2455"/>
      <c r="AC3032" s="651"/>
      <c r="AD3032" s="2645" t="s">
        <v>7803</v>
      </c>
      <c r="AE3032" s="2645"/>
      <c r="AF3032" s="2645"/>
      <c r="AG3032" s="2645"/>
      <c r="AH3032" s="2645"/>
      <c r="AI3032" s="2646"/>
      <c r="AJ3032" s="2463" t="s">
        <v>7804</v>
      </c>
      <c r="AK3032" s="1280"/>
      <c r="AL3032" s="1280"/>
      <c r="AM3032" s="1280"/>
      <c r="AN3032" s="1280"/>
      <c r="AO3032" s="1280"/>
      <c r="AP3032" s="1280"/>
      <c r="AQ3032" s="2459"/>
      <c r="AR3032" s="1280"/>
      <c r="AS3032" s="1280"/>
      <c r="AT3032" s="1280"/>
      <c r="AU3032" s="1280"/>
    </row>
    <row r="3033" spans="1:47" s="1727" customFormat="1" ht="16" x14ac:dyDescent="0.2">
      <c r="A3033" s="444"/>
      <c r="B3033" s="2451"/>
      <c r="C3033" s="1406"/>
      <c r="D3033" s="2452"/>
      <c r="E3033" s="1280"/>
      <c r="F3033" s="1717" t="s">
        <v>4298</v>
      </c>
      <c r="G3033" s="1280">
        <v>63408911</v>
      </c>
      <c r="H3033" s="1718" t="s">
        <v>7806</v>
      </c>
      <c r="I3033" s="2454"/>
      <c r="J3033" s="2454"/>
      <c r="K3033" s="2454"/>
      <c r="L3033" s="2454"/>
      <c r="M3033" s="2454"/>
      <c r="N3033" s="1718"/>
      <c r="O3033" s="1280">
        <v>2176</v>
      </c>
      <c r="P3033" s="1720">
        <v>44842</v>
      </c>
      <c r="Q3033" s="1280" t="s">
        <v>7805</v>
      </c>
      <c r="R3033" s="1280" t="s">
        <v>7801</v>
      </c>
      <c r="S3033" s="1280"/>
      <c r="U3033" s="441" t="s">
        <v>4921</v>
      </c>
      <c r="V3033" s="441"/>
      <c r="W3033" s="441"/>
      <c r="X3033" s="446">
        <v>2500000</v>
      </c>
      <c r="Y3033" s="1279"/>
      <c r="Z3033" s="1279"/>
      <c r="AA3033" s="1878">
        <v>5.0000000000000001E-4</v>
      </c>
      <c r="AB3033" s="2455"/>
      <c r="AC3033" s="651"/>
      <c r="AD3033" s="2645" t="s">
        <v>7807</v>
      </c>
      <c r="AE3033" s="2645"/>
      <c r="AF3033" s="2645"/>
      <c r="AG3033" s="2645"/>
      <c r="AH3033" s="2645"/>
      <c r="AI3033" s="2646"/>
      <c r="AJ3033" s="2463" t="s">
        <v>7804</v>
      </c>
      <c r="AK3033" s="1280"/>
      <c r="AL3033" s="1280"/>
      <c r="AM3033" s="1280"/>
      <c r="AN3033" s="1280"/>
      <c r="AO3033" s="1280"/>
      <c r="AP3033" s="1280"/>
      <c r="AQ3033" s="2459"/>
      <c r="AR3033" s="1280"/>
      <c r="AS3033" s="1280"/>
      <c r="AT3033" s="1280"/>
      <c r="AU3033" s="1280"/>
    </row>
    <row r="3035" spans="1:47" s="1727" customFormat="1" ht="16" x14ac:dyDescent="0.2">
      <c r="A3035" s="444"/>
      <c r="B3035" s="2451"/>
      <c r="C3035" s="1406"/>
      <c r="D3035" s="2452"/>
      <c r="E3035" s="1280"/>
      <c r="F3035" s="1717" t="s">
        <v>4298</v>
      </c>
      <c r="G3035" s="1280">
        <v>63436975</v>
      </c>
      <c r="H3035" s="1718" t="s">
        <v>7818</v>
      </c>
      <c r="I3035" s="2454"/>
      <c r="J3035" s="2454"/>
      <c r="K3035" s="2454"/>
      <c r="L3035" s="2454"/>
      <c r="M3035" s="2454"/>
      <c r="N3035" s="1718"/>
      <c r="O3035" s="1280">
        <v>2177</v>
      </c>
      <c r="P3035" s="1720">
        <v>44844</v>
      </c>
      <c r="Q3035" s="1280" t="s">
        <v>7808</v>
      </c>
      <c r="R3035" s="1280" t="s">
        <v>7805</v>
      </c>
      <c r="S3035" s="1280"/>
      <c r="U3035" s="441" t="s">
        <v>4921</v>
      </c>
      <c r="V3035" s="441"/>
      <c r="W3035" s="441"/>
      <c r="X3035" s="446">
        <v>2500000</v>
      </c>
      <c r="Y3035" s="1279"/>
      <c r="Z3035" s="1279"/>
      <c r="AA3035" s="1878">
        <v>5.0000000000000001E-4</v>
      </c>
      <c r="AB3035" s="2455"/>
      <c r="AC3035" s="651"/>
      <c r="AD3035" s="2645" t="s">
        <v>7811</v>
      </c>
      <c r="AE3035" s="2645"/>
      <c r="AF3035" s="2645"/>
      <c r="AG3035" s="2645"/>
      <c r="AH3035" s="2645"/>
      <c r="AI3035" s="2646"/>
      <c r="AJ3035" s="2463" t="s">
        <v>7813</v>
      </c>
      <c r="AK3035" s="1280"/>
      <c r="AL3035" s="1280"/>
      <c r="AM3035" s="1280"/>
      <c r="AN3035" s="1280"/>
      <c r="AO3035" s="1280"/>
      <c r="AP3035" s="1280"/>
      <c r="AQ3035" s="2459"/>
      <c r="AR3035" s="1280"/>
      <c r="AS3035" s="1280"/>
      <c r="AT3035" s="1280"/>
      <c r="AU3035" s="1280"/>
    </row>
    <row r="3036" spans="1:47" s="1727" customFormat="1" ht="16" x14ac:dyDescent="0.2">
      <c r="A3036" s="444"/>
      <c r="B3036" s="2451"/>
      <c r="C3036" s="1406"/>
      <c r="D3036" s="2452"/>
      <c r="E3036" s="1280"/>
      <c r="F3036" s="1717" t="s">
        <v>4298</v>
      </c>
      <c r="G3036" s="1280">
        <v>63441821</v>
      </c>
      <c r="H3036" s="1718" t="s">
        <v>7810</v>
      </c>
      <c r="I3036" s="2454"/>
      <c r="J3036" s="2454"/>
      <c r="K3036" s="2454"/>
      <c r="L3036" s="2454"/>
      <c r="M3036" s="2454"/>
      <c r="N3036" s="1718"/>
      <c r="O3036" s="1280">
        <v>2178</v>
      </c>
      <c r="P3036" s="1720">
        <v>44844</v>
      </c>
      <c r="Q3036" s="1280" t="s">
        <v>7809</v>
      </c>
      <c r="R3036" s="1280" t="s">
        <v>7805</v>
      </c>
      <c r="S3036" s="1280"/>
      <c r="U3036" s="441" t="s">
        <v>4921</v>
      </c>
      <c r="V3036" s="441"/>
      <c r="W3036" s="441"/>
      <c r="X3036" s="446">
        <v>2500000</v>
      </c>
      <c r="Y3036" s="1279"/>
      <c r="Z3036" s="1279"/>
      <c r="AA3036" s="1878">
        <v>5.0000000000000001E-4</v>
      </c>
      <c r="AB3036" s="2455"/>
      <c r="AC3036" s="651"/>
      <c r="AD3036" s="2645" t="s">
        <v>7812</v>
      </c>
      <c r="AE3036" s="2645"/>
      <c r="AF3036" s="2645"/>
      <c r="AG3036" s="2645"/>
      <c r="AH3036" s="2645"/>
      <c r="AI3036" s="2646"/>
      <c r="AJ3036" s="2463" t="s">
        <v>7814</v>
      </c>
      <c r="AK3036" s="1280"/>
      <c r="AL3036" s="1280"/>
      <c r="AM3036" s="1280"/>
      <c r="AN3036" s="1280"/>
      <c r="AO3036" s="1280"/>
      <c r="AP3036" s="1280"/>
      <c r="AQ3036" s="2459"/>
      <c r="AR3036" s="1280"/>
      <c r="AS3036" s="1280"/>
      <c r="AT3036" s="1280"/>
      <c r="AU3036" s="1280"/>
    </row>
    <row r="3037" spans="1:47" s="1727" customFormat="1" ht="16" x14ac:dyDescent="0.2">
      <c r="A3037" s="444"/>
      <c r="B3037" s="2451"/>
      <c r="C3037" s="1406"/>
      <c r="D3037" s="2452"/>
      <c r="E3037" s="1280"/>
      <c r="F3037" s="1717" t="s">
        <v>4298</v>
      </c>
      <c r="G3037" s="1280">
        <v>63450307</v>
      </c>
      <c r="H3037" s="1718" t="s">
        <v>7816</v>
      </c>
      <c r="I3037" s="2454"/>
      <c r="J3037" s="2454"/>
      <c r="K3037" s="2454"/>
      <c r="L3037" s="2454"/>
      <c r="M3037" s="2454"/>
      <c r="N3037" s="1718"/>
      <c r="O3037" s="1280">
        <v>2179</v>
      </c>
      <c r="P3037" s="1720">
        <v>44844</v>
      </c>
      <c r="Q3037" s="1280" t="s">
        <v>7815</v>
      </c>
      <c r="R3037" s="1280" t="s">
        <v>7809</v>
      </c>
      <c r="S3037" s="1280"/>
      <c r="U3037" s="441" t="s">
        <v>4921</v>
      </c>
      <c r="V3037" s="441"/>
      <c r="W3037" s="441"/>
      <c r="X3037" s="446">
        <v>2500000</v>
      </c>
      <c r="Y3037" s="1279"/>
      <c r="Z3037" s="1279"/>
      <c r="AA3037" s="1878">
        <v>5.0000000000000001E-4</v>
      </c>
      <c r="AB3037" s="2455"/>
      <c r="AC3037" s="651"/>
      <c r="AD3037" s="2645" t="s">
        <v>7817</v>
      </c>
      <c r="AE3037" s="2645"/>
      <c r="AF3037" s="2645"/>
      <c r="AG3037" s="2645"/>
      <c r="AH3037" s="2645"/>
      <c r="AI3037" s="2646"/>
      <c r="AJ3037" s="2463" t="s">
        <v>7814</v>
      </c>
      <c r="AK3037" s="1280"/>
      <c r="AL3037" s="1280"/>
      <c r="AM3037" s="1280"/>
      <c r="AN3037" s="1280"/>
      <c r="AO3037" s="1280"/>
      <c r="AP3037" s="1280"/>
      <c r="AQ3037" s="2459"/>
      <c r="AR3037" s="1280"/>
      <c r="AS3037" s="1280"/>
      <c r="AT3037" s="1280"/>
      <c r="AU3037" s="1280"/>
    </row>
    <row r="3039" spans="1:47" s="1727" customFormat="1" ht="16" x14ac:dyDescent="0.2">
      <c r="A3039" s="444"/>
      <c r="B3039" s="2451"/>
      <c r="C3039" s="1406"/>
      <c r="D3039" s="2452"/>
      <c r="E3039" s="1280">
        <v>915</v>
      </c>
      <c r="F3039" s="1717" t="s">
        <v>4298</v>
      </c>
      <c r="G3039" s="1718">
        <v>63593807</v>
      </c>
      <c r="H3039" s="1718" t="s">
        <v>7820</v>
      </c>
      <c r="I3039" s="2454"/>
      <c r="J3039" s="2454"/>
      <c r="K3039" s="2454"/>
      <c r="L3039" s="2454"/>
      <c r="M3039" s="2454"/>
      <c r="N3039" s="1718"/>
      <c r="O3039" s="1280">
        <v>2180</v>
      </c>
      <c r="P3039" s="1720">
        <v>44848</v>
      </c>
      <c r="Q3039" s="1280" t="s">
        <v>7819</v>
      </c>
      <c r="R3039" s="1280" t="s">
        <v>7722</v>
      </c>
      <c r="S3039" s="1280"/>
      <c r="U3039" s="441" t="s">
        <v>4921</v>
      </c>
      <c r="V3039" s="441"/>
      <c r="W3039" s="441"/>
      <c r="X3039" s="1845">
        <v>10000000</v>
      </c>
      <c r="Y3039" s="1279"/>
      <c r="Z3039" s="1279"/>
      <c r="AA3039" s="1878">
        <v>5.0000000000000001E-4</v>
      </c>
      <c r="AB3039" s="2455"/>
      <c r="AC3039" s="651"/>
      <c r="AD3039" s="2657" t="s">
        <v>7728</v>
      </c>
      <c r="AE3039" s="2657"/>
      <c r="AF3039" s="2657"/>
      <c r="AG3039" s="2657"/>
      <c r="AH3039" s="2657"/>
      <c r="AI3039" s="2658"/>
      <c r="AJ3039" s="2463" t="s">
        <v>7821</v>
      </c>
      <c r="AK3039" s="1280"/>
      <c r="AL3039" s="1280"/>
      <c r="AM3039" s="1280"/>
      <c r="AN3039" s="1280"/>
      <c r="AO3039" s="1280"/>
      <c r="AP3039" s="1280"/>
      <c r="AQ3039" s="2459"/>
      <c r="AR3039" s="1280"/>
      <c r="AS3039" s="1280"/>
      <c r="AT3039" s="1280"/>
      <c r="AU3039" s="1280"/>
    </row>
    <row r="3041" spans="1:47" s="584" customFormat="1" ht="16" x14ac:dyDescent="0.2">
      <c r="A3041" s="144"/>
      <c r="B3041" s="1970"/>
      <c r="C3041" s="142"/>
      <c r="D3041" s="2275"/>
      <c r="E3041" s="486" t="s">
        <v>328</v>
      </c>
      <c r="F3041" s="1589" t="s">
        <v>4343</v>
      </c>
      <c r="G3041" s="143">
        <v>63833423</v>
      </c>
      <c r="H3041" s="579" t="s">
        <v>7823</v>
      </c>
      <c r="I3041" s="2500"/>
      <c r="J3041" s="2500"/>
      <c r="K3041" s="2500"/>
      <c r="L3041" s="2500"/>
      <c r="M3041" s="2500"/>
      <c r="N3041" s="579"/>
      <c r="O3041" s="486">
        <v>2181</v>
      </c>
      <c r="P3041" s="169">
        <v>44858</v>
      </c>
      <c r="Q3041" s="486" t="s">
        <v>7822</v>
      </c>
      <c r="R3041" s="486" t="s">
        <v>7628</v>
      </c>
      <c r="S3041" s="486"/>
      <c r="U3041" s="486" t="s">
        <v>22</v>
      </c>
      <c r="V3041" s="138"/>
      <c r="W3041" s="138"/>
      <c r="X3041" s="258">
        <v>10720</v>
      </c>
      <c r="Y3041" s="138"/>
      <c r="Z3041" s="138"/>
      <c r="AA3041" s="485">
        <v>0.3</v>
      </c>
      <c r="AB3041" s="584" t="s">
        <v>7510</v>
      </c>
      <c r="AD3041" s="1484"/>
      <c r="AE3041" s="1484"/>
      <c r="AF3041" s="1484"/>
      <c r="AG3041" s="2278">
        <v>1</v>
      </c>
      <c r="AI3041" s="1473" t="s">
        <v>3030</v>
      </c>
      <c r="AJ3041" s="73" t="s">
        <v>7824</v>
      </c>
      <c r="AK3041" s="486"/>
      <c r="AL3041" s="486"/>
      <c r="AM3041" s="486"/>
      <c r="AN3041" s="486"/>
      <c r="AO3041" s="486"/>
      <c r="AP3041" s="486"/>
      <c r="AQ3041" s="2204"/>
      <c r="AR3041" s="486"/>
      <c r="AS3041" s="486"/>
      <c r="AT3041" s="486"/>
      <c r="AU3041" s="486"/>
    </row>
    <row r="3043" spans="1:47" s="584" customFormat="1" ht="16" x14ac:dyDescent="0.2">
      <c r="A3043" s="144"/>
      <c r="B3043" s="1970"/>
      <c r="C3043" s="142"/>
      <c r="D3043" s="2275"/>
      <c r="E3043" s="486" t="s">
        <v>328</v>
      </c>
      <c r="F3043" s="1589" t="s">
        <v>4575</v>
      </c>
      <c r="G3043" s="143"/>
      <c r="H3043" s="579" t="s">
        <v>7826</v>
      </c>
      <c r="I3043" s="2500"/>
      <c r="J3043" s="2500"/>
      <c r="K3043" s="2500"/>
      <c r="L3043" s="2500"/>
      <c r="M3043" s="2500"/>
      <c r="N3043" s="579"/>
      <c r="O3043" s="486">
        <v>2128</v>
      </c>
      <c r="P3043" s="169">
        <v>44861</v>
      </c>
      <c r="Q3043" s="486" t="s">
        <v>7825</v>
      </c>
      <c r="R3043" s="486" t="s">
        <v>7628</v>
      </c>
      <c r="S3043" s="486"/>
      <c r="U3043" s="486" t="s">
        <v>22</v>
      </c>
      <c r="V3043" s="138"/>
      <c r="W3043" s="138"/>
      <c r="X3043" s="258">
        <v>10720</v>
      </c>
      <c r="Y3043" s="138"/>
      <c r="Z3043" s="138"/>
      <c r="AA3043" s="233">
        <v>1E-3</v>
      </c>
      <c r="AB3043" s="584" t="s">
        <v>7510</v>
      </c>
      <c r="AD3043" s="1484"/>
      <c r="AE3043" s="1484"/>
      <c r="AF3043" s="1484"/>
      <c r="AG3043" s="2283">
        <v>1E-3</v>
      </c>
      <c r="AI3043" s="1473" t="s">
        <v>3030</v>
      </c>
      <c r="AJ3043" s="73" t="s">
        <v>7827</v>
      </c>
      <c r="AK3043" s="486"/>
      <c r="AL3043" s="486"/>
      <c r="AM3043" s="486"/>
      <c r="AN3043" s="486"/>
      <c r="AO3043" s="486"/>
      <c r="AP3043" s="486"/>
      <c r="AQ3043" s="2204"/>
      <c r="AR3043" s="486"/>
      <c r="AS3043" s="486"/>
      <c r="AT3043" s="486"/>
      <c r="AU3043" s="486"/>
    </row>
    <row r="3044" spans="1:47" s="584" customFormat="1" ht="16" x14ac:dyDescent="0.2">
      <c r="A3044" s="144"/>
      <c r="B3044" s="1970"/>
      <c r="C3044" s="142"/>
      <c r="D3044" s="2275" t="s">
        <v>7831</v>
      </c>
      <c r="E3044" s="486" t="s">
        <v>328</v>
      </c>
      <c r="F3044" s="1589" t="s">
        <v>4538</v>
      </c>
      <c r="G3044" s="143">
        <v>63930579</v>
      </c>
      <c r="H3044" s="579" t="s">
        <v>7829</v>
      </c>
      <c r="I3044" s="2500"/>
      <c r="J3044" s="2500"/>
      <c r="K3044" s="2500"/>
      <c r="L3044" s="2500"/>
      <c r="M3044" s="2500"/>
      <c r="N3044" s="579"/>
      <c r="O3044" s="486">
        <v>2183</v>
      </c>
      <c r="P3044" s="169">
        <v>44862</v>
      </c>
      <c r="Q3044" s="486" t="s">
        <v>7828</v>
      </c>
      <c r="R3044" s="486" t="s">
        <v>7628</v>
      </c>
      <c r="S3044" s="486"/>
      <c r="U3044" s="486" t="s">
        <v>22</v>
      </c>
      <c r="V3044" s="138"/>
      <c r="W3044" s="138"/>
      <c r="X3044" s="314">
        <v>42880</v>
      </c>
      <c r="Y3044" s="138"/>
      <c r="Z3044" s="138"/>
      <c r="AA3044" s="485">
        <v>0.3</v>
      </c>
      <c r="AB3044" s="584" t="s">
        <v>7510</v>
      </c>
      <c r="AD3044" s="1484"/>
      <c r="AE3044" s="1484"/>
      <c r="AF3044" s="1484"/>
      <c r="AG3044" s="2283">
        <v>1E-3</v>
      </c>
      <c r="AI3044" s="1473" t="s">
        <v>3030</v>
      </c>
      <c r="AJ3044" s="73" t="s">
        <v>7830</v>
      </c>
      <c r="AK3044" s="486"/>
      <c r="AL3044" s="486"/>
      <c r="AM3044" s="486"/>
      <c r="AN3044" s="486"/>
      <c r="AO3044" s="486"/>
      <c r="AP3044" s="486"/>
      <c r="AQ3044" s="2204"/>
      <c r="AR3044" s="486"/>
      <c r="AS3044" s="486"/>
      <c r="AT3044" s="486"/>
      <c r="AU3044" s="486"/>
    </row>
    <row r="3045" spans="1:47" s="584" customFormat="1" ht="16" x14ac:dyDescent="0.2">
      <c r="A3045" s="144"/>
      <c r="B3045" s="1970"/>
      <c r="C3045" s="142"/>
      <c r="D3045" s="2275"/>
      <c r="E3045" s="486" t="s">
        <v>328</v>
      </c>
      <c r="F3045" s="1589" t="s">
        <v>4343</v>
      </c>
      <c r="G3045" s="143">
        <v>63957990</v>
      </c>
      <c r="H3045" s="579" t="s">
        <v>7833</v>
      </c>
      <c r="I3045" s="2500"/>
      <c r="J3045" s="2500"/>
      <c r="K3045" s="2500"/>
      <c r="L3045" s="2500"/>
      <c r="M3045" s="2500"/>
      <c r="N3045" s="579"/>
      <c r="O3045" s="486">
        <v>2184</v>
      </c>
      <c r="P3045" s="169">
        <v>44864</v>
      </c>
      <c r="Q3045" s="486" t="s">
        <v>7832</v>
      </c>
      <c r="R3045" s="486" t="s">
        <v>7828</v>
      </c>
      <c r="S3045" s="486"/>
      <c r="U3045" s="486" t="s">
        <v>22</v>
      </c>
      <c r="V3045" s="138"/>
      <c r="W3045" s="138"/>
      <c r="X3045" s="314">
        <v>10720</v>
      </c>
      <c r="Y3045" s="138"/>
      <c r="Z3045" s="138"/>
      <c r="AA3045" s="233">
        <v>0.04</v>
      </c>
      <c r="AB3045" s="2361" t="s">
        <v>7834</v>
      </c>
      <c r="AD3045" s="1484"/>
      <c r="AE3045" s="1484"/>
      <c r="AF3045" s="1484"/>
      <c r="AG3045" s="2283">
        <v>1E-3</v>
      </c>
      <c r="AI3045" s="1473" t="s">
        <v>3030</v>
      </c>
      <c r="AJ3045" s="73" t="s">
        <v>7835</v>
      </c>
      <c r="AK3045" s="486"/>
      <c r="AL3045" s="486"/>
      <c r="AM3045" s="486"/>
      <c r="AN3045" s="486"/>
      <c r="AO3045" s="486"/>
      <c r="AP3045" s="486"/>
      <c r="AQ3045" s="2204"/>
      <c r="AR3045" s="486"/>
      <c r="AS3045" s="486"/>
      <c r="AT3045" s="486"/>
      <c r="AU3045" s="486"/>
    </row>
    <row r="3046" spans="1:47" s="584" customFormat="1" ht="16" x14ac:dyDescent="0.2">
      <c r="A3046" s="144"/>
      <c r="B3046" s="1970"/>
      <c r="C3046" s="142"/>
      <c r="D3046" s="2275"/>
      <c r="E3046" s="486" t="s">
        <v>328</v>
      </c>
      <c r="F3046" s="1589" t="s">
        <v>4343</v>
      </c>
      <c r="G3046" s="143">
        <v>63958952</v>
      </c>
      <c r="H3046" s="579" t="s">
        <v>7837</v>
      </c>
      <c r="I3046" s="2500"/>
      <c r="J3046" s="2500"/>
      <c r="K3046" s="2500"/>
      <c r="L3046" s="2500"/>
      <c r="M3046" s="2500"/>
      <c r="N3046" s="579"/>
      <c r="O3046" s="486">
        <v>2185</v>
      </c>
      <c r="P3046" s="169">
        <v>44864</v>
      </c>
      <c r="Q3046" s="486" t="s">
        <v>7836</v>
      </c>
      <c r="R3046" s="486" t="s">
        <v>7832</v>
      </c>
      <c r="S3046" s="486"/>
      <c r="U3046" s="486" t="s">
        <v>22</v>
      </c>
      <c r="V3046" s="138"/>
      <c r="W3046" s="138"/>
      <c r="X3046" s="258">
        <v>10720</v>
      </c>
      <c r="Y3046" s="138"/>
      <c r="Z3046" s="138"/>
      <c r="AA3046" s="233">
        <v>0.05</v>
      </c>
      <c r="AB3046" s="2361" t="s">
        <v>7838</v>
      </c>
      <c r="AD3046" s="1484"/>
      <c r="AE3046" s="1484"/>
      <c r="AF3046" s="1484"/>
      <c r="AG3046" s="2283">
        <v>1E-3</v>
      </c>
      <c r="AI3046" s="1473" t="s">
        <v>3030</v>
      </c>
      <c r="AJ3046" s="73" t="s">
        <v>7842</v>
      </c>
      <c r="AK3046" s="486"/>
      <c r="AL3046" s="486"/>
      <c r="AM3046" s="486"/>
      <c r="AN3046" s="486"/>
      <c r="AO3046" s="486"/>
      <c r="AP3046" s="486"/>
      <c r="AQ3046" s="2204"/>
      <c r="AR3046" s="486"/>
      <c r="AS3046" s="486"/>
      <c r="AT3046" s="486"/>
      <c r="AU3046" s="486"/>
    </row>
    <row r="3047" spans="1:47" s="584" customFormat="1" ht="16" x14ac:dyDescent="0.2">
      <c r="A3047" s="144"/>
      <c r="B3047" s="1970"/>
      <c r="C3047" s="142"/>
      <c r="D3047" s="2275"/>
      <c r="E3047" s="486" t="s">
        <v>328</v>
      </c>
      <c r="F3047" s="1589" t="s">
        <v>4343</v>
      </c>
      <c r="G3047" s="143">
        <v>63959713</v>
      </c>
      <c r="H3047" s="579" t="s">
        <v>7840</v>
      </c>
      <c r="I3047" s="2500"/>
      <c r="J3047" s="2500"/>
      <c r="K3047" s="2500"/>
      <c r="L3047" s="2500"/>
      <c r="M3047" s="2500"/>
      <c r="N3047" s="579"/>
      <c r="O3047" s="486">
        <v>2186</v>
      </c>
      <c r="P3047" s="169">
        <v>44864</v>
      </c>
      <c r="Q3047" s="486" t="s">
        <v>7839</v>
      </c>
      <c r="R3047" s="486" t="s">
        <v>7836</v>
      </c>
      <c r="S3047" s="486"/>
      <c r="U3047" s="486" t="s">
        <v>22</v>
      </c>
      <c r="V3047" s="138"/>
      <c r="W3047" s="138"/>
      <c r="X3047" s="258">
        <v>10720</v>
      </c>
      <c r="Y3047" s="138"/>
      <c r="Z3047" s="138"/>
      <c r="AA3047" s="233">
        <v>7.0000000000000007E-2</v>
      </c>
      <c r="AB3047" s="2361" t="s">
        <v>7841</v>
      </c>
      <c r="AD3047" s="1484"/>
      <c r="AE3047" s="1484"/>
      <c r="AF3047" s="1484"/>
      <c r="AG3047" s="2283">
        <v>1E-3</v>
      </c>
      <c r="AI3047" s="1473" t="s">
        <v>3030</v>
      </c>
      <c r="AJ3047" s="73" t="s">
        <v>7846</v>
      </c>
      <c r="AK3047" s="486"/>
      <c r="AL3047" s="486"/>
      <c r="AM3047" s="486"/>
      <c r="AN3047" s="486"/>
      <c r="AO3047" s="486"/>
      <c r="AP3047" s="486"/>
      <c r="AQ3047" s="2204"/>
      <c r="AR3047" s="486"/>
      <c r="AS3047" s="486"/>
      <c r="AT3047" s="486"/>
      <c r="AU3047" s="486"/>
    </row>
    <row r="3048" spans="1:47" s="584" customFormat="1" ht="16" x14ac:dyDescent="0.2">
      <c r="A3048" s="144"/>
      <c r="B3048" s="1970"/>
      <c r="C3048" s="142"/>
      <c r="D3048" s="2275"/>
      <c r="E3048" s="486" t="s">
        <v>328</v>
      </c>
      <c r="F3048" s="1589" t="s">
        <v>4343</v>
      </c>
      <c r="G3048" s="143">
        <v>63966161</v>
      </c>
      <c r="H3048" s="579" t="s">
        <v>7844</v>
      </c>
      <c r="I3048" s="2500"/>
      <c r="J3048" s="2500"/>
      <c r="K3048" s="2500"/>
      <c r="L3048" s="2500"/>
      <c r="M3048" s="2500"/>
      <c r="N3048" s="579"/>
      <c r="O3048" s="486">
        <v>2186</v>
      </c>
      <c r="P3048" s="169">
        <v>44865</v>
      </c>
      <c r="Q3048" s="486" t="s">
        <v>7843</v>
      </c>
      <c r="R3048" s="486" t="s">
        <v>7839</v>
      </c>
      <c r="S3048" s="486"/>
      <c r="U3048" s="486" t="s">
        <v>22</v>
      </c>
      <c r="V3048" s="138"/>
      <c r="W3048" s="138"/>
      <c r="X3048" s="314">
        <v>42880</v>
      </c>
      <c r="Y3048" s="138"/>
      <c r="Z3048" s="138"/>
      <c r="AA3048" s="1773">
        <v>7.0000000000000007E-2</v>
      </c>
      <c r="AB3048" s="584" t="s">
        <v>7841</v>
      </c>
      <c r="AD3048" s="1484"/>
      <c r="AE3048" s="1484"/>
      <c r="AF3048" s="1484"/>
      <c r="AG3048" s="2283">
        <v>1E-3</v>
      </c>
      <c r="AI3048" s="1473" t="s">
        <v>3030</v>
      </c>
      <c r="AJ3048" s="2361" t="s">
        <v>7845</v>
      </c>
      <c r="AK3048" s="486"/>
      <c r="AL3048" s="486"/>
      <c r="AM3048" s="486"/>
      <c r="AN3048" s="486"/>
      <c r="AO3048" s="486"/>
      <c r="AP3048" s="486"/>
      <c r="AQ3048" s="2204"/>
      <c r="AR3048" s="486"/>
      <c r="AS3048" s="486"/>
      <c r="AT3048" s="486"/>
      <c r="AU3048" s="486"/>
    </row>
    <row r="3049" spans="1:47" s="584" customFormat="1" x14ac:dyDescent="0.2">
      <c r="A3049" s="144"/>
      <c r="B3049" s="1970"/>
      <c r="C3049" s="142"/>
      <c r="D3049" s="2275"/>
      <c r="E3049" s="486"/>
      <c r="F3049" s="1589"/>
      <c r="G3049" s="143"/>
      <c r="H3049" s="579"/>
      <c r="I3049" s="2500"/>
      <c r="J3049" s="2500"/>
      <c r="K3049" s="2500"/>
      <c r="L3049" s="2500"/>
      <c r="M3049" s="2500"/>
      <c r="N3049" s="579"/>
      <c r="O3049" s="486"/>
      <c r="P3049" s="169"/>
      <c r="Q3049" s="486"/>
      <c r="R3049" s="486"/>
      <c r="S3049" s="486"/>
      <c r="U3049" s="486"/>
      <c r="V3049" s="138"/>
      <c r="W3049" s="138"/>
      <c r="X3049" s="314"/>
      <c r="Y3049" s="138"/>
      <c r="Z3049" s="138"/>
      <c r="AA3049" s="1773"/>
      <c r="AD3049" s="1484"/>
      <c r="AE3049" s="1484"/>
      <c r="AF3049" s="1484"/>
      <c r="AG3049" s="2283"/>
      <c r="AI3049" s="1473"/>
      <c r="AJ3049" s="2361"/>
      <c r="AK3049" s="486"/>
      <c r="AL3049" s="486"/>
      <c r="AM3049" s="486"/>
      <c r="AN3049" s="486"/>
      <c r="AO3049" s="486"/>
      <c r="AP3049" s="486"/>
      <c r="AQ3049" s="2204"/>
      <c r="AR3049" s="486"/>
      <c r="AS3049" s="486"/>
      <c r="AT3049" s="486"/>
      <c r="AU3049" s="486"/>
    </row>
    <row r="3051" spans="1:47" s="209" customFormat="1" ht="16" x14ac:dyDescent="0.2">
      <c r="A3051" s="105"/>
      <c r="B3051" s="1971"/>
      <c r="C3051" s="104"/>
      <c r="D3051" s="2341"/>
      <c r="E3051" s="210" t="s">
        <v>328</v>
      </c>
      <c r="F3051" s="1591" t="s">
        <v>4343</v>
      </c>
      <c r="G3051" s="166">
        <v>63967366</v>
      </c>
      <c r="H3051" s="211" t="s">
        <v>7852</v>
      </c>
      <c r="I3051" s="2503"/>
      <c r="J3051" s="2503"/>
      <c r="K3051" s="2503"/>
      <c r="L3051" s="2503"/>
      <c r="M3051" s="2503"/>
      <c r="N3051" s="211"/>
      <c r="O3051" s="210">
        <v>2188</v>
      </c>
      <c r="P3051" s="296">
        <v>44865</v>
      </c>
      <c r="Q3051" s="210" t="s">
        <v>7847</v>
      </c>
      <c r="R3051" s="210" t="s">
        <v>7628</v>
      </c>
      <c r="S3051" s="210"/>
      <c r="U3051" s="210" t="s">
        <v>22</v>
      </c>
      <c r="V3051" s="139"/>
      <c r="W3051" s="139"/>
      <c r="X3051" s="260">
        <v>10720</v>
      </c>
      <c r="Y3051" s="139"/>
      <c r="Z3051" s="139"/>
      <c r="AA3051" s="298">
        <v>0.3</v>
      </c>
      <c r="AB3051" s="209" t="s">
        <v>7510</v>
      </c>
      <c r="AD3051" s="610"/>
      <c r="AE3051" s="610"/>
      <c r="AF3051" s="610"/>
      <c r="AG3051" s="2484">
        <v>1E-3</v>
      </c>
      <c r="AI3051" s="1572" t="s">
        <v>3030</v>
      </c>
      <c r="AJ3051" s="83" t="s">
        <v>7848</v>
      </c>
      <c r="AK3051" s="210"/>
      <c r="AL3051" s="210"/>
      <c r="AM3051" s="210"/>
      <c r="AN3051" s="210"/>
      <c r="AO3051" s="210"/>
      <c r="AP3051" s="210"/>
      <c r="AQ3051" s="2290"/>
      <c r="AR3051" s="210"/>
      <c r="AS3051" s="210"/>
      <c r="AT3051" s="210"/>
      <c r="AU3051" s="210"/>
    </row>
    <row r="3052" spans="1:47" s="209" customFormat="1" ht="16" x14ac:dyDescent="0.2">
      <c r="A3052" s="105"/>
      <c r="B3052" s="1971"/>
      <c r="C3052" s="104"/>
      <c r="D3052" s="1994"/>
      <c r="E3052" s="210" t="s">
        <v>328</v>
      </c>
      <c r="F3052" s="1591" t="s">
        <v>4343</v>
      </c>
      <c r="G3052" s="166">
        <v>63967369</v>
      </c>
      <c r="H3052" s="211" t="s">
        <v>7853</v>
      </c>
      <c r="I3052" s="2503"/>
      <c r="J3052" s="2503"/>
      <c r="K3052" s="2503"/>
      <c r="L3052" s="2503"/>
      <c r="M3052" s="2503"/>
      <c r="N3052" s="211"/>
      <c r="O3052" s="210">
        <v>2189</v>
      </c>
      <c r="P3052" s="296">
        <v>44865</v>
      </c>
      <c r="Q3052" s="210" t="s">
        <v>7850</v>
      </c>
      <c r="R3052" s="210" t="s">
        <v>7628</v>
      </c>
      <c r="S3052" s="210"/>
      <c r="U3052" s="210" t="s">
        <v>22</v>
      </c>
      <c r="V3052" s="139"/>
      <c r="W3052" s="139"/>
      <c r="X3052" s="260">
        <v>10720</v>
      </c>
      <c r="Y3052" s="139"/>
      <c r="Z3052" s="139"/>
      <c r="AA3052" s="298">
        <v>0.3</v>
      </c>
      <c r="AB3052" s="209" t="s">
        <v>7510</v>
      </c>
      <c r="AD3052" s="610"/>
      <c r="AE3052" s="610"/>
      <c r="AF3052" s="610"/>
      <c r="AG3052" s="2484">
        <v>0.01</v>
      </c>
      <c r="AI3052" s="1572" t="s">
        <v>3030</v>
      </c>
      <c r="AJ3052" s="83" t="s">
        <v>7849</v>
      </c>
      <c r="AK3052" s="210"/>
      <c r="AL3052" s="210"/>
      <c r="AM3052" s="210"/>
      <c r="AN3052" s="210"/>
      <c r="AO3052" s="210"/>
      <c r="AP3052" s="210"/>
      <c r="AQ3052" s="2290"/>
      <c r="AR3052" s="210"/>
      <c r="AS3052" s="210"/>
      <c r="AT3052" s="210"/>
      <c r="AU3052" s="210"/>
    </row>
    <row r="3053" spans="1:47" s="209" customFormat="1" ht="16" x14ac:dyDescent="0.2">
      <c r="A3053" s="105"/>
      <c r="B3053" s="1971"/>
      <c r="C3053" s="104"/>
      <c r="D3053" s="2341"/>
      <c r="E3053" s="210" t="s">
        <v>328</v>
      </c>
      <c r="F3053" s="1591" t="s">
        <v>4343</v>
      </c>
      <c r="G3053" s="166">
        <v>63967371</v>
      </c>
      <c r="H3053" s="211" t="s">
        <v>7854</v>
      </c>
      <c r="I3053" s="2503"/>
      <c r="J3053" s="2503"/>
      <c r="K3053" s="2503"/>
      <c r="L3053" s="2503"/>
      <c r="M3053" s="2503"/>
      <c r="N3053" s="211"/>
      <c r="O3053" s="210">
        <v>2190</v>
      </c>
      <c r="P3053" s="296">
        <v>44865</v>
      </c>
      <c r="Q3053" s="210" t="s">
        <v>7851</v>
      </c>
      <c r="R3053" s="210" t="s">
        <v>7628</v>
      </c>
      <c r="S3053" s="210"/>
      <c r="U3053" s="210" t="s">
        <v>22</v>
      </c>
      <c r="V3053" s="139"/>
      <c r="W3053" s="139"/>
      <c r="X3053" s="260">
        <v>10720</v>
      </c>
      <c r="Y3053" s="139"/>
      <c r="Z3053" s="139"/>
      <c r="AA3053" s="298">
        <v>0.3</v>
      </c>
      <c r="AB3053" s="209" t="s">
        <v>7510</v>
      </c>
      <c r="AD3053" s="610"/>
      <c r="AE3053" s="610"/>
      <c r="AF3053" s="610"/>
      <c r="AG3053" s="2484">
        <v>0.1</v>
      </c>
      <c r="AI3053" s="1572" t="s">
        <v>3030</v>
      </c>
      <c r="AJ3053" s="83" t="s">
        <v>7849</v>
      </c>
      <c r="AK3053" s="210"/>
      <c r="AL3053" s="210"/>
      <c r="AM3053" s="210"/>
      <c r="AN3053" s="210"/>
      <c r="AO3053" s="210"/>
      <c r="AP3053" s="210"/>
      <c r="AQ3053" s="2290"/>
      <c r="AR3053" s="210"/>
      <c r="AS3053" s="210"/>
      <c r="AT3053" s="210"/>
      <c r="AU3053" s="210"/>
    </row>
    <row r="3054" spans="1:47" x14ac:dyDescent="0.2">
      <c r="P3054" s="66"/>
    </row>
    <row r="3055" spans="1:47" s="584" customFormat="1" ht="18" customHeight="1" x14ac:dyDescent="0.2">
      <c r="A3055" s="144"/>
      <c r="B3055" s="1970"/>
      <c r="C3055" s="585"/>
      <c r="D3055" s="2275" t="s">
        <v>7859</v>
      </c>
      <c r="E3055" s="486" t="s">
        <v>105</v>
      </c>
      <c r="F3055" s="1651" t="s">
        <v>5728</v>
      </c>
      <c r="G3055" s="143">
        <v>3543705</v>
      </c>
      <c r="H3055" s="2485" t="s">
        <v>7856</v>
      </c>
      <c r="I3055" s="2500"/>
      <c r="J3055" s="2500"/>
      <c r="K3055" s="2500"/>
      <c r="L3055" s="2500"/>
      <c r="M3055" s="2500"/>
      <c r="N3055" s="2408"/>
      <c r="O3055" s="486">
        <v>2191</v>
      </c>
      <c r="P3055" s="1472">
        <v>44866</v>
      </c>
      <c r="Q3055" s="486" t="s">
        <v>7855</v>
      </c>
      <c r="R3055" s="486" t="s">
        <v>7382</v>
      </c>
      <c r="S3055" s="486"/>
      <c r="U3055" s="486" t="s">
        <v>22</v>
      </c>
      <c r="V3055" s="486"/>
      <c r="W3055" s="486"/>
      <c r="X3055" s="315">
        <v>2048</v>
      </c>
      <c r="Y3055" s="486"/>
      <c r="Z3055" s="486"/>
      <c r="AA3055" s="1773">
        <v>4.0000000000000001E-3</v>
      </c>
      <c r="AB3055" s="2274" t="s">
        <v>7358</v>
      </c>
      <c r="AC3055" s="580"/>
      <c r="AD3055" s="1484"/>
      <c r="AE3055" s="1484"/>
      <c r="AF3055" s="1484"/>
      <c r="AG3055" s="2129"/>
      <c r="AH3055" s="486"/>
      <c r="AI3055" s="2404" t="s">
        <v>7131</v>
      </c>
      <c r="AJ3055" s="2361" t="s">
        <v>7857</v>
      </c>
      <c r="AK3055" s="486"/>
      <c r="AL3055" s="486"/>
      <c r="AM3055" s="486"/>
      <c r="AN3055" s="486"/>
      <c r="AO3055" s="486"/>
      <c r="AP3055" s="486"/>
      <c r="AQ3055" s="2204"/>
      <c r="AR3055" s="486"/>
      <c r="AS3055" s="486"/>
      <c r="AT3055" s="486"/>
      <c r="AU3055" s="486"/>
    </row>
    <row r="3056" spans="1:47" s="584" customFormat="1" ht="18" customHeight="1" x14ac:dyDescent="0.2">
      <c r="A3056" s="144"/>
      <c r="B3056" s="1970"/>
      <c r="C3056" s="585"/>
      <c r="D3056" s="2406" t="s">
        <v>976</v>
      </c>
      <c r="E3056" s="486" t="s">
        <v>105</v>
      </c>
      <c r="F3056" s="1651" t="s">
        <v>6718</v>
      </c>
      <c r="G3056" s="143">
        <v>3544367</v>
      </c>
      <c r="H3056" s="2485" t="s">
        <v>7860</v>
      </c>
      <c r="I3056" s="2500"/>
      <c r="J3056" s="2500"/>
      <c r="K3056" s="2500"/>
      <c r="L3056" s="2500"/>
      <c r="M3056" s="2500"/>
      <c r="N3056" s="2408"/>
      <c r="O3056" s="486">
        <v>2192</v>
      </c>
      <c r="P3056" s="1472">
        <v>44866</v>
      </c>
      <c r="Q3056" s="486" t="s">
        <v>7858</v>
      </c>
      <c r="R3056" s="486" t="s">
        <v>7855</v>
      </c>
      <c r="S3056" s="486"/>
      <c r="U3056" s="486" t="s">
        <v>22</v>
      </c>
      <c r="V3056" s="486"/>
      <c r="W3056" s="486"/>
      <c r="X3056" s="314">
        <v>10240</v>
      </c>
      <c r="Y3056" s="486"/>
      <c r="Z3056" s="486"/>
      <c r="AA3056" s="1773">
        <v>4.0000000000000001E-3</v>
      </c>
      <c r="AB3056" s="2274" t="s">
        <v>7358</v>
      </c>
      <c r="AC3056" s="580"/>
      <c r="AD3056" s="1484"/>
      <c r="AE3056" s="1484"/>
      <c r="AF3056" s="1484"/>
      <c r="AG3056" s="2129"/>
      <c r="AH3056" s="486"/>
      <c r="AI3056" s="2404" t="s">
        <v>7131</v>
      </c>
      <c r="AJ3056" s="2361" t="s">
        <v>7863</v>
      </c>
      <c r="AK3056" s="486"/>
      <c r="AL3056" s="486"/>
      <c r="AM3056" s="486"/>
      <c r="AN3056" s="486"/>
      <c r="AO3056" s="486"/>
      <c r="AP3056" s="486"/>
      <c r="AQ3056" s="2204"/>
      <c r="AR3056" s="486"/>
      <c r="AS3056" s="486"/>
      <c r="AT3056" s="486"/>
      <c r="AU3056" s="486"/>
    </row>
    <row r="3057" spans="1:47" s="584" customFormat="1" ht="18" customHeight="1" x14ac:dyDescent="0.2">
      <c r="A3057" s="144"/>
      <c r="B3057" s="1970"/>
      <c r="C3057" s="585"/>
      <c r="D3057" s="2406" t="s">
        <v>5685</v>
      </c>
      <c r="E3057" s="486" t="s">
        <v>105</v>
      </c>
      <c r="F3057" s="1651" t="s">
        <v>5731</v>
      </c>
      <c r="G3057" s="143">
        <v>3544401</v>
      </c>
      <c r="H3057" s="2485" t="s">
        <v>7861</v>
      </c>
      <c r="I3057" s="2500"/>
      <c r="J3057" s="2500"/>
      <c r="K3057" s="2500"/>
      <c r="L3057" s="2500"/>
      <c r="M3057" s="2500"/>
      <c r="N3057" s="2408"/>
      <c r="O3057" s="486">
        <v>2193</v>
      </c>
      <c r="P3057" s="1472">
        <v>44866</v>
      </c>
      <c r="Q3057" s="486" t="s">
        <v>7858</v>
      </c>
      <c r="R3057" s="486"/>
      <c r="S3057" s="486"/>
      <c r="U3057" s="486" t="s">
        <v>22</v>
      </c>
      <c r="V3057" s="486"/>
      <c r="W3057" s="486"/>
      <c r="X3057" s="315">
        <v>10240</v>
      </c>
      <c r="Y3057" s="486"/>
      <c r="Z3057" s="486"/>
      <c r="AA3057" s="1773">
        <v>4.0000000000000001E-3</v>
      </c>
      <c r="AB3057" s="2274" t="s">
        <v>7358</v>
      </c>
      <c r="AC3057" s="580"/>
      <c r="AD3057" s="1484"/>
      <c r="AE3057" s="1484"/>
      <c r="AF3057" s="1484"/>
      <c r="AG3057" s="2129"/>
      <c r="AH3057" s="486"/>
      <c r="AI3057" s="2404" t="s">
        <v>7131</v>
      </c>
      <c r="AJ3057" s="2361" t="s">
        <v>7862</v>
      </c>
      <c r="AK3057" s="486"/>
      <c r="AL3057" s="486"/>
      <c r="AM3057" s="486"/>
      <c r="AN3057" s="486"/>
      <c r="AO3057" s="486"/>
      <c r="AP3057" s="486"/>
      <c r="AQ3057" s="2204"/>
      <c r="AR3057" s="486"/>
      <c r="AS3057" s="486"/>
      <c r="AT3057" s="486"/>
      <c r="AU3057" s="486"/>
    </row>
    <row r="3058" spans="1:47" s="584" customFormat="1" ht="18" customHeight="1" x14ac:dyDescent="0.2">
      <c r="A3058" s="144"/>
      <c r="B3058" s="1970"/>
      <c r="C3058" s="585"/>
      <c r="D3058" s="2486" t="s">
        <v>7866</v>
      </c>
      <c r="E3058" s="486" t="s">
        <v>328</v>
      </c>
      <c r="F3058" s="1651" t="s">
        <v>6718</v>
      </c>
      <c r="G3058" s="143">
        <v>3544663</v>
      </c>
      <c r="H3058" s="2485" t="s">
        <v>7864</v>
      </c>
      <c r="I3058" s="2500"/>
      <c r="J3058" s="2500"/>
      <c r="K3058" s="2500"/>
      <c r="L3058" s="2500"/>
      <c r="M3058" s="2500"/>
      <c r="N3058" s="2408"/>
      <c r="O3058" s="486">
        <v>2192</v>
      </c>
      <c r="P3058" s="1472">
        <v>44866</v>
      </c>
      <c r="Q3058" s="486" t="s">
        <v>7858</v>
      </c>
      <c r="R3058" s="486"/>
      <c r="S3058" s="486"/>
      <c r="U3058" s="486" t="s">
        <v>22</v>
      </c>
      <c r="V3058" s="486"/>
      <c r="W3058" s="486"/>
      <c r="X3058" s="315">
        <v>10240</v>
      </c>
      <c r="Y3058" s="486"/>
      <c r="Z3058" s="486"/>
      <c r="AA3058" s="1773">
        <v>4.0000000000000001E-3</v>
      </c>
      <c r="AB3058" s="2274" t="s">
        <v>7358</v>
      </c>
      <c r="AC3058" s="580"/>
      <c r="AD3058" s="1484"/>
      <c r="AE3058" s="1484"/>
      <c r="AF3058" s="1484"/>
      <c r="AG3058" s="2129"/>
      <c r="AH3058" s="486"/>
      <c r="AI3058" s="2404" t="s">
        <v>7131</v>
      </c>
      <c r="AJ3058" s="2361" t="s">
        <v>7865</v>
      </c>
      <c r="AK3058" s="486"/>
      <c r="AL3058" s="486"/>
      <c r="AM3058" s="486"/>
      <c r="AN3058" s="486"/>
      <c r="AO3058" s="486"/>
      <c r="AP3058" s="486"/>
      <c r="AQ3058" s="2204"/>
      <c r="AR3058" s="486"/>
      <c r="AS3058" s="486"/>
      <c r="AT3058" s="486"/>
      <c r="AU3058" s="486"/>
    </row>
    <row r="3059" spans="1:47" s="584" customFormat="1" ht="18" customHeight="1" x14ac:dyDescent="0.2">
      <c r="A3059" s="144"/>
      <c r="B3059" s="1970"/>
      <c r="C3059" s="585"/>
      <c r="D3059" s="2406" t="s">
        <v>976</v>
      </c>
      <c r="E3059" s="486" t="s">
        <v>328</v>
      </c>
      <c r="F3059" s="1651" t="s">
        <v>4538</v>
      </c>
      <c r="G3059" s="143">
        <v>3545247</v>
      </c>
      <c r="H3059" s="2485" t="s">
        <v>7867</v>
      </c>
      <c r="I3059" s="2500"/>
      <c r="J3059" s="2500"/>
      <c r="K3059" s="2500"/>
      <c r="L3059" s="2500"/>
      <c r="M3059" s="2500"/>
      <c r="N3059" s="2408"/>
      <c r="O3059" s="486">
        <v>2192</v>
      </c>
      <c r="P3059" s="1472">
        <v>44866</v>
      </c>
      <c r="Q3059" s="486" t="s">
        <v>7858</v>
      </c>
      <c r="R3059" s="486"/>
      <c r="S3059" s="486"/>
      <c r="U3059" s="486" t="s">
        <v>22</v>
      </c>
      <c r="V3059" s="486"/>
      <c r="W3059" s="486"/>
      <c r="X3059" s="315">
        <v>10240</v>
      </c>
      <c r="Y3059" s="486"/>
      <c r="Z3059" s="486"/>
      <c r="AA3059" s="1773">
        <v>4.0000000000000001E-3</v>
      </c>
      <c r="AB3059" s="2274" t="s">
        <v>7358</v>
      </c>
      <c r="AC3059" s="580"/>
      <c r="AD3059" s="1484"/>
      <c r="AE3059" s="1484"/>
      <c r="AF3059" s="1484"/>
      <c r="AG3059" s="2129"/>
      <c r="AH3059" s="486"/>
      <c r="AI3059" s="2404" t="s">
        <v>7131</v>
      </c>
      <c r="AJ3059" s="2361" t="s">
        <v>7868</v>
      </c>
      <c r="AK3059" s="486"/>
      <c r="AL3059" s="486"/>
      <c r="AM3059" s="486"/>
      <c r="AN3059" s="486"/>
      <c r="AO3059" s="486"/>
      <c r="AP3059" s="486"/>
      <c r="AQ3059" s="2204"/>
      <c r="AR3059" s="486"/>
      <c r="AS3059" s="486"/>
      <c r="AT3059" s="486"/>
      <c r="AU3059" s="486"/>
    </row>
    <row r="3060" spans="1:47" s="73" customFormat="1" ht="16" x14ac:dyDescent="0.2">
      <c r="A3060" s="142"/>
      <c r="B3060" s="138"/>
      <c r="C3060" s="142"/>
      <c r="D3060" s="2406" t="s">
        <v>976</v>
      </c>
      <c r="E3060" s="486" t="s">
        <v>328</v>
      </c>
      <c r="F3060" s="1589" t="s">
        <v>4538</v>
      </c>
      <c r="G3060" s="138">
        <v>3545482</v>
      </c>
      <c r="H3060" s="2485" t="s">
        <v>7867</v>
      </c>
      <c r="I3060" s="2647" t="s">
        <v>7869</v>
      </c>
      <c r="J3060" s="2647"/>
      <c r="K3060" s="2647"/>
      <c r="L3060" s="2647"/>
      <c r="M3060" s="2647"/>
      <c r="N3060" s="2647"/>
      <c r="O3060" s="138"/>
      <c r="P3060" s="138"/>
      <c r="Q3060" s="138"/>
      <c r="S3060" s="138"/>
      <c r="V3060" s="170"/>
      <c r="W3060" s="138"/>
      <c r="X3060" s="258"/>
      <c r="Y3060" s="138"/>
      <c r="Z3060" s="170"/>
      <c r="AA3060" s="138"/>
      <c r="AB3060" s="138"/>
      <c r="AC3060" s="975"/>
      <c r="AD3060" s="1484"/>
      <c r="AE3060" s="1484"/>
      <c r="AF3060" s="1484"/>
      <c r="AG3060" s="1740"/>
      <c r="AH3060" s="1740"/>
      <c r="AI3060" s="975"/>
      <c r="AJ3060" s="1333" t="s">
        <v>7870</v>
      </c>
      <c r="AK3060" s="138"/>
      <c r="AL3060" s="138"/>
      <c r="AM3060" s="138"/>
      <c r="AN3060" s="138"/>
      <c r="AO3060" s="171"/>
      <c r="AP3060" s="138"/>
      <c r="AQ3060" s="172"/>
      <c r="AR3060" s="170"/>
      <c r="AS3060" s="138"/>
      <c r="AT3060" s="138"/>
      <c r="AU3060" s="138"/>
    </row>
    <row r="3061" spans="1:47" s="73" customFormat="1" ht="16" x14ac:dyDescent="0.2">
      <c r="A3061" s="142"/>
      <c r="B3061" s="138"/>
      <c r="C3061" s="142"/>
      <c r="D3061" s="2486" t="s">
        <v>7866</v>
      </c>
      <c r="E3061" s="486" t="s">
        <v>328</v>
      </c>
      <c r="F3061" s="1651" t="s">
        <v>4298</v>
      </c>
      <c r="G3061" s="138">
        <v>3545667</v>
      </c>
      <c r="H3061" s="2485" t="s">
        <v>7871</v>
      </c>
      <c r="I3061" s="2647"/>
      <c r="J3061" s="2647"/>
      <c r="K3061" s="2647"/>
      <c r="L3061" s="2647"/>
      <c r="M3061" s="2647"/>
      <c r="N3061" s="2647"/>
      <c r="O3061" s="138"/>
      <c r="P3061" s="138"/>
      <c r="Q3061" s="138"/>
      <c r="S3061" s="138"/>
      <c r="V3061" s="170"/>
      <c r="W3061" s="138"/>
      <c r="X3061" s="258"/>
      <c r="Y3061" s="138"/>
      <c r="Z3061" s="170"/>
      <c r="AA3061" s="138"/>
      <c r="AB3061" s="138"/>
      <c r="AC3061" s="975"/>
      <c r="AD3061" s="1484"/>
      <c r="AE3061" s="1484"/>
      <c r="AF3061" s="1484"/>
      <c r="AG3061" s="1740"/>
      <c r="AH3061" s="1740"/>
      <c r="AI3061" s="975"/>
      <c r="AJ3061" s="1333" t="s">
        <v>7872</v>
      </c>
      <c r="AK3061" s="138"/>
      <c r="AL3061" s="138"/>
      <c r="AM3061" s="138"/>
      <c r="AN3061" s="138"/>
      <c r="AO3061" s="171"/>
      <c r="AP3061" s="138"/>
      <c r="AQ3061" s="172"/>
      <c r="AR3061" s="170"/>
      <c r="AS3061" s="138"/>
      <c r="AT3061" s="138"/>
      <c r="AU3061" s="138"/>
    </row>
    <row r="3062" spans="1:47" s="73" customFormat="1" ht="16" x14ac:dyDescent="0.2">
      <c r="A3062" s="142"/>
      <c r="B3062" s="138"/>
      <c r="C3062" s="142"/>
      <c r="D3062" s="2406" t="s">
        <v>976</v>
      </c>
      <c r="E3062" s="486" t="s">
        <v>328</v>
      </c>
      <c r="F3062" s="1651" t="s">
        <v>7873</v>
      </c>
      <c r="G3062" s="138">
        <v>3545669</v>
      </c>
      <c r="H3062" s="2485" t="s">
        <v>7874</v>
      </c>
      <c r="I3062" s="2647"/>
      <c r="J3062" s="2647"/>
      <c r="K3062" s="2647"/>
      <c r="L3062" s="2647"/>
      <c r="M3062" s="2647"/>
      <c r="N3062" s="2647"/>
      <c r="O3062" s="138"/>
      <c r="P3062" s="138"/>
      <c r="Q3062" s="138"/>
      <c r="S3062" s="138"/>
      <c r="V3062" s="170"/>
      <c r="W3062" s="138"/>
      <c r="X3062" s="258"/>
      <c r="Y3062" s="138"/>
      <c r="Z3062" s="170"/>
      <c r="AA3062" s="138"/>
      <c r="AB3062" s="138"/>
      <c r="AC3062" s="975"/>
      <c r="AD3062" s="1484"/>
      <c r="AE3062" s="1484"/>
      <c r="AF3062" s="1484"/>
      <c r="AG3062" s="1740"/>
      <c r="AH3062" s="1740"/>
      <c r="AI3062" s="975"/>
      <c r="AJ3062" s="1333" t="s">
        <v>7875</v>
      </c>
      <c r="AK3062" s="138"/>
      <c r="AL3062" s="138"/>
      <c r="AM3062" s="138"/>
      <c r="AN3062" s="138"/>
      <c r="AO3062" s="171"/>
      <c r="AP3062" s="138"/>
      <c r="AQ3062" s="172"/>
      <c r="AR3062" s="170"/>
      <c r="AS3062" s="138"/>
      <c r="AT3062" s="138"/>
      <c r="AU3062" s="138"/>
    </row>
    <row r="3063" spans="1:47" s="73" customFormat="1" ht="16" x14ac:dyDescent="0.2">
      <c r="A3063" s="142"/>
      <c r="B3063" s="138"/>
      <c r="C3063" s="142"/>
      <c r="D3063" s="2406" t="s">
        <v>976</v>
      </c>
      <c r="E3063" s="486" t="s">
        <v>328</v>
      </c>
      <c r="F3063" s="1651" t="s">
        <v>4851</v>
      </c>
      <c r="G3063" s="138">
        <v>3545686</v>
      </c>
      <c r="H3063" s="2485" t="s">
        <v>7876</v>
      </c>
      <c r="I3063" s="2647"/>
      <c r="J3063" s="2647"/>
      <c r="K3063" s="2647"/>
      <c r="L3063" s="2647"/>
      <c r="M3063" s="2647"/>
      <c r="N3063" s="2647"/>
      <c r="O3063" s="138"/>
      <c r="P3063" s="138"/>
      <c r="Q3063" s="138"/>
      <c r="S3063" s="138"/>
      <c r="V3063" s="170"/>
      <c r="W3063" s="138"/>
      <c r="X3063" s="258"/>
      <c r="Y3063" s="138"/>
      <c r="Z3063" s="170"/>
      <c r="AA3063" s="138"/>
      <c r="AB3063" s="138"/>
      <c r="AC3063" s="975"/>
      <c r="AD3063" s="1484"/>
      <c r="AE3063" s="1484"/>
      <c r="AF3063" s="1484"/>
      <c r="AG3063" s="1740"/>
      <c r="AH3063" s="1740"/>
      <c r="AI3063" s="975"/>
      <c r="AJ3063" s="1333" t="s">
        <v>7875</v>
      </c>
      <c r="AK3063" s="138"/>
      <c r="AL3063" s="138"/>
      <c r="AM3063" s="138"/>
      <c r="AN3063" s="138"/>
      <c r="AO3063" s="171"/>
      <c r="AP3063" s="138"/>
      <c r="AQ3063" s="172"/>
      <c r="AR3063" s="170"/>
      <c r="AS3063" s="138"/>
      <c r="AT3063" s="138"/>
      <c r="AU3063" s="138"/>
    </row>
    <row r="3064" spans="1:47" s="73" customFormat="1" ht="16" x14ac:dyDescent="0.2">
      <c r="A3064" s="142"/>
      <c r="B3064" s="138"/>
      <c r="C3064" s="142"/>
      <c r="D3064" s="2406" t="s">
        <v>5490</v>
      </c>
      <c r="E3064" s="486" t="s">
        <v>328</v>
      </c>
      <c r="F3064" s="1651" t="s">
        <v>4298</v>
      </c>
      <c r="G3064" s="138">
        <v>3545687</v>
      </c>
      <c r="H3064" s="2485" t="s">
        <v>7871</v>
      </c>
      <c r="I3064" s="2647" t="s">
        <v>7869</v>
      </c>
      <c r="J3064" s="2647"/>
      <c r="K3064" s="2647"/>
      <c r="L3064" s="2647"/>
      <c r="M3064" s="2647"/>
      <c r="N3064" s="2647"/>
      <c r="O3064" s="138"/>
      <c r="P3064" s="138"/>
      <c r="Q3064" s="138"/>
      <c r="S3064" s="138"/>
      <c r="V3064" s="170"/>
      <c r="W3064" s="138"/>
      <c r="X3064" s="258"/>
      <c r="Y3064" s="138"/>
      <c r="Z3064" s="170"/>
      <c r="AA3064" s="138"/>
      <c r="AB3064" s="138"/>
      <c r="AC3064" s="975"/>
      <c r="AD3064" s="1484"/>
      <c r="AE3064" s="1484"/>
      <c r="AF3064" s="1484"/>
      <c r="AG3064" s="1740"/>
      <c r="AH3064" s="1740"/>
      <c r="AI3064" s="975"/>
      <c r="AJ3064" s="1333" t="s">
        <v>7875</v>
      </c>
      <c r="AK3064" s="138"/>
      <c r="AL3064" s="138"/>
      <c r="AM3064" s="138"/>
      <c r="AN3064" s="138"/>
      <c r="AO3064" s="171"/>
      <c r="AP3064" s="138"/>
      <c r="AQ3064" s="172"/>
      <c r="AR3064" s="170"/>
      <c r="AS3064" s="138"/>
      <c r="AT3064" s="138"/>
      <c r="AU3064" s="138"/>
    </row>
    <row r="3066" spans="1:47" s="584" customFormat="1" ht="18" customHeight="1" x14ac:dyDescent="0.2">
      <c r="A3066" s="144"/>
      <c r="B3066" s="1970"/>
      <c r="C3066" s="585"/>
      <c r="D3066" s="2275"/>
      <c r="E3066" s="486" t="s">
        <v>105</v>
      </c>
      <c r="F3066" s="1589" t="s">
        <v>5728</v>
      </c>
      <c r="G3066" s="143">
        <v>3559867</v>
      </c>
      <c r="H3066" s="2485" t="s">
        <v>7877</v>
      </c>
      <c r="I3066" s="2500"/>
      <c r="J3066" s="2500"/>
      <c r="K3066" s="2500"/>
      <c r="L3066" s="2500"/>
      <c r="M3066" s="2500"/>
      <c r="N3066" s="2408"/>
      <c r="O3066" s="486">
        <v>2199</v>
      </c>
      <c r="P3066" s="1472">
        <v>44867</v>
      </c>
      <c r="Q3066" s="486" t="s">
        <v>7855</v>
      </c>
      <c r="R3066" s="486"/>
      <c r="S3066" s="486"/>
      <c r="U3066" s="486" t="s">
        <v>22</v>
      </c>
      <c r="V3066" s="486"/>
      <c r="W3066" s="486"/>
      <c r="X3066" s="315">
        <v>2048</v>
      </c>
      <c r="Y3066" s="486"/>
      <c r="Z3066" s="486"/>
      <c r="AA3066" s="1773">
        <v>4.0000000000000001E-3</v>
      </c>
      <c r="AB3066" s="2274" t="s">
        <v>7358</v>
      </c>
      <c r="AC3066" s="580"/>
      <c r="AD3066" s="1484"/>
      <c r="AE3066" s="1484"/>
      <c r="AF3066" s="1484"/>
      <c r="AG3066" s="2129"/>
      <c r="AH3066" s="486"/>
      <c r="AI3066" s="2404" t="s">
        <v>7131</v>
      </c>
      <c r="AJ3066" s="2361"/>
      <c r="AK3066" s="486"/>
      <c r="AL3066" s="486"/>
      <c r="AM3066" s="486"/>
      <c r="AN3066" s="486"/>
      <c r="AO3066" s="486"/>
      <c r="AP3066" s="486"/>
      <c r="AQ3066" s="2204"/>
      <c r="AR3066" s="486"/>
      <c r="AS3066" s="486"/>
      <c r="AT3066" s="486"/>
      <c r="AU3066" s="486"/>
    </row>
    <row r="3068" spans="1:47" s="209" customFormat="1" ht="16" x14ac:dyDescent="0.2">
      <c r="A3068" s="105"/>
      <c r="B3068" s="1971"/>
      <c r="C3068" s="104"/>
      <c r="D3068" s="2341"/>
      <c r="E3068" s="210" t="s">
        <v>328</v>
      </c>
      <c r="F3068" s="1591" t="s">
        <v>4343</v>
      </c>
      <c r="G3068" s="166">
        <v>64024263</v>
      </c>
      <c r="H3068" s="211" t="s">
        <v>7878</v>
      </c>
      <c r="I3068" s="2503"/>
      <c r="J3068" s="2503"/>
      <c r="K3068" s="2503"/>
      <c r="L3068" s="2503"/>
      <c r="M3068" s="2503"/>
      <c r="N3068" s="211"/>
      <c r="O3068" s="210">
        <v>2200</v>
      </c>
      <c r="P3068" s="296">
        <v>44867</v>
      </c>
      <c r="Q3068" s="210" t="s">
        <v>7879</v>
      </c>
      <c r="R3068" s="210" t="s">
        <v>7847</v>
      </c>
      <c r="S3068" s="210"/>
      <c r="U3068" s="210" t="s">
        <v>22</v>
      </c>
      <c r="V3068" s="139"/>
      <c r="W3068" s="139"/>
      <c r="X3068" s="260">
        <v>10720</v>
      </c>
      <c r="Y3068" s="139"/>
      <c r="Z3068" s="139"/>
      <c r="AA3068" s="298">
        <v>0.3</v>
      </c>
      <c r="AB3068" s="209" t="s">
        <v>7510</v>
      </c>
      <c r="AD3068" s="610"/>
      <c r="AE3068" s="610"/>
      <c r="AF3068" s="610"/>
      <c r="AG3068" s="2487">
        <v>1E-3</v>
      </c>
      <c r="AI3068" s="1572" t="s">
        <v>3030</v>
      </c>
      <c r="AJ3068" s="2343" t="s">
        <v>7880</v>
      </c>
      <c r="AK3068" s="210"/>
      <c r="AL3068" s="210"/>
      <c r="AM3068" s="210"/>
      <c r="AN3068" s="210"/>
      <c r="AO3068" s="210"/>
      <c r="AP3068" s="210"/>
      <c r="AQ3068" s="2290"/>
      <c r="AR3068" s="210"/>
      <c r="AS3068" s="210"/>
      <c r="AT3068" s="210"/>
      <c r="AU3068" s="210"/>
    </row>
    <row r="3070" spans="1:47" s="584" customFormat="1" ht="18" customHeight="1" x14ac:dyDescent="0.2">
      <c r="A3070" s="144"/>
      <c r="B3070" s="1970"/>
      <c r="C3070" s="585"/>
      <c r="D3070" s="2275"/>
      <c r="E3070" s="486" t="s">
        <v>105</v>
      </c>
      <c r="F3070" s="1649" t="s">
        <v>5728</v>
      </c>
      <c r="G3070" s="138">
        <v>3571816</v>
      </c>
      <c r="H3070" s="2485" t="s">
        <v>7881</v>
      </c>
      <c r="I3070" s="2500"/>
      <c r="J3070" s="2500"/>
      <c r="K3070" s="2500"/>
      <c r="L3070" s="2500"/>
      <c r="M3070" s="2500"/>
      <c r="N3070" s="2408"/>
      <c r="O3070" s="486">
        <v>2201</v>
      </c>
      <c r="P3070" s="1472">
        <v>44868</v>
      </c>
      <c r="Q3070" s="486" t="s">
        <v>7855</v>
      </c>
      <c r="R3070" s="486"/>
      <c r="S3070" s="486"/>
      <c r="U3070" s="486" t="s">
        <v>22</v>
      </c>
      <c r="V3070" s="486"/>
      <c r="W3070" s="486"/>
      <c r="X3070" s="315">
        <v>2048</v>
      </c>
      <c r="Y3070" s="486"/>
      <c r="Z3070" s="486"/>
      <c r="AA3070" s="1773">
        <v>4.0000000000000001E-3</v>
      </c>
      <c r="AB3070" s="2274" t="s">
        <v>7358</v>
      </c>
      <c r="AC3070" s="580"/>
      <c r="AD3070" s="1484"/>
      <c r="AE3070" s="1484"/>
      <c r="AF3070" s="1484"/>
      <c r="AG3070" s="2129"/>
      <c r="AH3070" s="486"/>
      <c r="AI3070" s="2404" t="s">
        <v>7131</v>
      </c>
      <c r="AJ3070" s="2361" t="s">
        <v>7883</v>
      </c>
      <c r="AK3070" s="486"/>
      <c r="AL3070" s="486"/>
      <c r="AM3070" s="486"/>
      <c r="AN3070" s="486"/>
      <c r="AO3070" s="486"/>
      <c r="AP3070" s="486"/>
      <c r="AQ3070" s="2204"/>
      <c r="AR3070" s="486"/>
      <c r="AS3070" s="486"/>
      <c r="AT3070" s="486"/>
      <c r="AU3070" s="486"/>
    </row>
    <row r="3071" spans="1:47" s="584" customFormat="1" ht="18" customHeight="1" x14ac:dyDescent="0.2">
      <c r="A3071" s="144"/>
      <c r="B3071" s="1970"/>
      <c r="C3071" s="585"/>
      <c r="D3071" s="2406" t="s">
        <v>988</v>
      </c>
      <c r="E3071" s="486" t="s">
        <v>105</v>
      </c>
      <c r="F3071" s="1649" t="s">
        <v>5728</v>
      </c>
      <c r="G3071" s="138">
        <v>3571982</v>
      </c>
      <c r="H3071" s="2485" t="s">
        <v>7882</v>
      </c>
      <c r="I3071" s="2500"/>
      <c r="J3071" s="2500"/>
      <c r="K3071" s="2500"/>
      <c r="L3071" s="2500"/>
      <c r="M3071" s="2500"/>
      <c r="N3071" s="2408"/>
      <c r="O3071" s="486">
        <v>2202</v>
      </c>
      <c r="P3071" s="1472">
        <v>44868</v>
      </c>
      <c r="Q3071" s="486" t="s">
        <v>7855</v>
      </c>
      <c r="R3071" s="486"/>
      <c r="S3071" s="486"/>
      <c r="U3071" s="486" t="s">
        <v>22</v>
      </c>
      <c r="V3071" s="486"/>
      <c r="W3071" s="486"/>
      <c r="X3071" s="315">
        <v>2048</v>
      </c>
      <c r="Y3071" s="486"/>
      <c r="Z3071" s="486"/>
      <c r="AA3071" s="1773">
        <v>4.0000000000000001E-3</v>
      </c>
      <c r="AB3071" s="2274" t="s">
        <v>7358</v>
      </c>
      <c r="AC3071" s="580"/>
      <c r="AD3071" s="1484"/>
      <c r="AE3071" s="1484"/>
      <c r="AF3071" s="1484"/>
      <c r="AG3071" s="2129"/>
      <c r="AH3071" s="486"/>
      <c r="AI3071" s="2404" t="s">
        <v>7131</v>
      </c>
      <c r="AJ3071" s="2361" t="s">
        <v>7884</v>
      </c>
      <c r="AK3071" s="486"/>
      <c r="AL3071" s="486"/>
      <c r="AM3071" s="486"/>
      <c r="AN3071" s="486"/>
      <c r="AO3071" s="486"/>
      <c r="AP3071" s="486"/>
      <c r="AQ3071" s="2204"/>
      <c r="AR3071" s="486"/>
      <c r="AS3071" s="486"/>
      <c r="AT3071" s="486"/>
      <c r="AU3071" s="486"/>
    </row>
    <row r="3073" spans="1:47" s="209" customFormat="1" ht="16" x14ac:dyDescent="0.2">
      <c r="A3073" s="105"/>
      <c r="B3073" s="1971"/>
      <c r="C3073" s="104"/>
      <c r="D3073" s="2341"/>
      <c r="E3073" s="210" t="s">
        <v>328</v>
      </c>
      <c r="F3073" s="1591" t="s">
        <v>4343</v>
      </c>
      <c r="G3073" s="166"/>
      <c r="H3073" s="211" t="s">
        <v>7886</v>
      </c>
      <c r="I3073" s="2503"/>
      <c r="J3073" s="2503"/>
      <c r="K3073" s="2503"/>
      <c r="L3073" s="2503"/>
      <c r="M3073" s="2503"/>
      <c r="N3073" s="211"/>
      <c r="O3073" s="210">
        <v>2203</v>
      </c>
      <c r="P3073" s="296">
        <v>44870</v>
      </c>
      <c r="Q3073" s="210" t="s">
        <v>7885</v>
      </c>
      <c r="R3073" s="210" t="s">
        <v>7847</v>
      </c>
      <c r="S3073" s="210"/>
      <c r="U3073" s="210" t="s">
        <v>22</v>
      </c>
      <c r="V3073" s="139"/>
      <c r="W3073" s="139"/>
      <c r="X3073" s="260">
        <v>10720</v>
      </c>
      <c r="Y3073" s="139"/>
      <c r="Z3073" s="139"/>
      <c r="AA3073" s="298">
        <v>0.3</v>
      </c>
      <c r="AB3073" s="209" t="s">
        <v>7510</v>
      </c>
      <c r="AD3073" s="610"/>
      <c r="AE3073" s="610"/>
      <c r="AF3073" s="610"/>
      <c r="AG3073" s="2488">
        <v>1E-3</v>
      </c>
      <c r="AI3073" s="1572" t="s">
        <v>3030</v>
      </c>
      <c r="AJ3073" s="83" t="s">
        <v>7887</v>
      </c>
      <c r="AK3073" s="210"/>
      <c r="AL3073" s="210"/>
      <c r="AM3073" s="210"/>
      <c r="AN3073" s="210"/>
      <c r="AO3073" s="210"/>
      <c r="AP3073" s="210"/>
      <c r="AQ3073" s="2290"/>
      <c r="AR3073" s="210"/>
      <c r="AS3073" s="210"/>
      <c r="AT3073" s="210"/>
      <c r="AU3073" s="210"/>
    </row>
    <row r="3074" spans="1:47" s="209" customFormat="1" ht="16" x14ac:dyDescent="0.2">
      <c r="A3074" s="105"/>
      <c r="B3074" s="1971"/>
      <c r="C3074" s="104"/>
      <c r="D3074" s="2341"/>
      <c r="E3074" s="210" t="s">
        <v>328</v>
      </c>
      <c r="F3074" s="1591" t="s">
        <v>4343</v>
      </c>
      <c r="G3074" s="166"/>
      <c r="H3074" s="211" t="s">
        <v>7888</v>
      </c>
      <c r="I3074" s="2503"/>
      <c r="J3074" s="2503"/>
      <c r="K3074" s="2503"/>
      <c r="L3074" s="2503"/>
      <c r="M3074" s="2503"/>
      <c r="N3074" s="211"/>
      <c r="O3074" s="210">
        <v>2204</v>
      </c>
      <c r="P3074" s="296">
        <v>44870</v>
      </c>
      <c r="Q3074" s="210" t="s">
        <v>7890</v>
      </c>
      <c r="R3074" s="210" t="s">
        <v>7885</v>
      </c>
      <c r="S3074" s="210"/>
      <c r="U3074" s="210" t="s">
        <v>22</v>
      </c>
      <c r="V3074" s="139"/>
      <c r="W3074" s="139"/>
      <c r="X3074" s="260">
        <v>10720</v>
      </c>
      <c r="Y3074" s="139"/>
      <c r="Z3074" s="139"/>
      <c r="AA3074" s="298">
        <v>0.3</v>
      </c>
      <c r="AB3074" s="209" t="s">
        <v>7510</v>
      </c>
      <c r="AD3074" s="610"/>
      <c r="AE3074" s="610"/>
      <c r="AF3074" s="610"/>
      <c r="AG3074" s="2484">
        <v>0.01</v>
      </c>
      <c r="AI3074" s="1572" t="s">
        <v>3030</v>
      </c>
      <c r="AJ3074" s="83"/>
      <c r="AK3074" s="210"/>
      <c r="AL3074" s="210"/>
      <c r="AM3074" s="210"/>
      <c r="AN3074" s="210"/>
      <c r="AO3074" s="210"/>
      <c r="AP3074" s="210"/>
      <c r="AQ3074" s="2290"/>
      <c r="AR3074" s="210"/>
      <c r="AS3074" s="210"/>
      <c r="AT3074" s="210"/>
      <c r="AU3074" s="210"/>
    </row>
    <row r="3075" spans="1:47" s="209" customFormat="1" ht="16" x14ac:dyDescent="0.2">
      <c r="A3075" s="105"/>
      <c r="B3075" s="1971"/>
      <c r="C3075" s="104"/>
      <c r="D3075" s="2489" t="s">
        <v>7892</v>
      </c>
      <c r="E3075" s="210" t="s">
        <v>328</v>
      </c>
      <c r="F3075" s="1591" t="s">
        <v>4343</v>
      </c>
      <c r="G3075" s="166">
        <v>64089483</v>
      </c>
      <c r="H3075" s="211" t="s">
        <v>7889</v>
      </c>
      <c r="I3075" s="2503"/>
      <c r="J3075" s="2503"/>
      <c r="K3075" s="2503"/>
      <c r="L3075" s="2503"/>
      <c r="M3075" s="2503"/>
      <c r="N3075" s="211"/>
      <c r="O3075" s="210">
        <v>2205</v>
      </c>
      <c r="P3075" s="296">
        <v>44870</v>
      </c>
      <c r="Q3075" s="210" t="s">
        <v>7891</v>
      </c>
      <c r="R3075" s="210" t="s">
        <v>7885</v>
      </c>
      <c r="S3075" s="210"/>
      <c r="U3075" s="210" t="s">
        <v>22</v>
      </c>
      <c r="V3075" s="139"/>
      <c r="W3075" s="139"/>
      <c r="X3075" s="260">
        <v>10720</v>
      </c>
      <c r="Y3075" s="139"/>
      <c r="Z3075" s="139"/>
      <c r="AA3075" s="298">
        <v>0.3</v>
      </c>
      <c r="AB3075" s="209" t="s">
        <v>7510</v>
      </c>
      <c r="AD3075" s="610"/>
      <c r="AE3075" s="610"/>
      <c r="AF3075" s="610"/>
      <c r="AG3075" s="2484">
        <v>0.1</v>
      </c>
      <c r="AI3075" s="1572" t="s">
        <v>3030</v>
      </c>
      <c r="AJ3075" s="83"/>
      <c r="AK3075" s="210"/>
      <c r="AL3075" s="210"/>
      <c r="AM3075" s="210"/>
      <c r="AN3075" s="210"/>
      <c r="AO3075" s="210"/>
      <c r="AP3075" s="210"/>
      <c r="AQ3075" s="2290"/>
      <c r="AR3075" s="210"/>
      <c r="AS3075" s="210"/>
      <c r="AT3075" s="210"/>
      <c r="AU3075" s="210"/>
    </row>
    <row r="3076" spans="1:47" s="772" customFormat="1" x14ac:dyDescent="0.2">
      <c r="A3076" s="1568" t="s">
        <v>7895</v>
      </c>
      <c r="B3076" s="763"/>
      <c r="C3076" s="1428"/>
      <c r="D3076" s="2018"/>
      <c r="E3076" s="763"/>
      <c r="F3076" s="1610"/>
      <c r="G3076" s="763"/>
      <c r="H3076" s="765"/>
      <c r="I3076" s="765"/>
      <c r="J3076" s="765"/>
      <c r="K3076" s="765"/>
      <c r="L3076" s="765"/>
      <c r="M3076" s="765"/>
      <c r="N3076" s="765"/>
      <c r="O3076" s="763"/>
      <c r="P3076" s="763"/>
      <c r="Q3076" s="763"/>
      <c r="S3076" s="763"/>
      <c r="V3076" s="768"/>
      <c r="W3076" s="763"/>
      <c r="X3076" s="769"/>
      <c r="Y3076" s="763"/>
      <c r="Z3076" s="768"/>
      <c r="AA3076" s="763"/>
      <c r="AB3076" s="763"/>
      <c r="AC3076" s="992"/>
      <c r="AD3076" s="1504"/>
      <c r="AE3076" s="1504"/>
      <c r="AF3076" s="1504"/>
      <c r="AG3076" s="1757"/>
      <c r="AH3076" s="1757"/>
      <c r="AI3076" s="992"/>
      <c r="AJ3076" s="1375"/>
      <c r="AK3076" s="763"/>
      <c r="AL3076" s="763"/>
      <c r="AM3076" s="763"/>
      <c r="AN3076" s="763"/>
      <c r="AO3076" s="770"/>
      <c r="AP3076" s="763"/>
      <c r="AQ3076" s="771"/>
      <c r="AR3076" s="768"/>
      <c r="AS3076" s="763"/>
      <c r="AT3076" s="763"/>
      <c r="AU3076" s="763"/>
    </row>
    <row r="3077" spans="1:47" s="617" customFormat="1" ht="16" x14ac:dyDescent="0.2">
      <c r="A3077" s="157"/>
      <c r="B3077" s="1969"/>
      <c r="C3077" s="153"/>
      <c r="D3077" s="2490"/>
      <c r="E3077" s="246" t="s">
        <v>328</v>
      </c>
      <c r="F3077" s="1594" t="s">
        <v>4575</v>
      </c>
      <c r="G3077" s="239">
        <v>64106886</v>
      </c>
      <c r="H3077" s="612" t="s">
        <v>7894</v>
      </c>
      <c r="I3077" s="2502"/>
      <c r="J3077" s="2502"/>
      <c r="K3077" s="2502"/>
      <c r="L3077" s="2502"/>
      <c r="M3077" s="2502"/>
      <c r="N3077" s="612"/>
      <c r="O3077" s="246">
        <v>2206</v>
      </c>
      <c r="P3077" s="240">
        <v>44871</v>
      </c>
      <c r="Q3077" s="246" t="s">
        <v>7893</v>
      </c>
      <c r="R3077" s="246" t="s">
        <v>7891</v>
      </c>
      <c r="S3077" s="246"/>
      <c r="U3077" s="246" t="s">
        <v>22</v>
      </c>
      <c r="V3077" s="85"/>
      <c r="W3077" s="85"/>
      <c r="X3077" s="261">
        <v>10720</v>
      </c>
      <c r="Y3077" s="85"/>
      <c r="Z3077" s="85"/>
      <c r="AA3077" s="344">
        <v>1E-3</v>
      </c>
      <c r="AB3077" s="617" t="s">
        <v>7510</v>
      </c>
      <c r="AD3077" s="1483"/>
      <c r="AE3077" s="1483"/>
      <c r="AF3077" s="1483"/>
      <c r="AG3077" s="2491">
        <v>0.1</v>
      </c>
      <c r="AI3077" s="1537" t="s">
        <v>3030</v>
      </c>
      <c r="AJ3077" s="84" t="s">
        <v>7896</v>
      </c>
      <c r="AK3077" s="246"/>
      <c r="AL3077" s="246"/>
      <c r="AM3077" s="246"/>
      <c r="AN3077" s="246"/>
      <c r="AO3077" s="246"/>
      <c r="AP3077" s="246"/>
      <c r="AQ3077" s="2233"/>
      <c r="AR3077" s="246"/>
      <c r="AS3077" s="246"/>
      <c r="AT3077" s="246"/>
      <c r="AU3077" s="246"/>
    </row>
    <row r="3078" spans="1:47" s="772" customFormat="1" x14ac:dyDescent="0.2">
      <c r="A3078" s="1568" t="s">
        <v>7897</v>
      </c>
      <c r="B3078" s="763"/>
      <c r="C3078" s="1428"/>
      <c r="D3078" s="2018"/>
      <c r="E3078" s="763"/>
      <c r="F3078" s="1610"/>
      <c r="G3078" s="763"/>
      <c r="H3078" s="765"/>
      <c r="I3078" s="1801"/>
      <c r="J3078" s="1801"/>
      <c r="K3078" s="1801"/>
      <c r="L3078" s="1801"/>
      <c r="M3078" s="1801"/>
      <c r="N3078" s="765"/>
      <c r="O3078" s="763"/>
      <c r="P3078" s="763"/>
      <c r="Q3078" s="763"/>
      <c r="S3078" s="763"/>
      <c r="V3078" s="768"/>
      <c r="W3078" s="763"/>
      <c r="X3078" s="769"/>
      <c r="Y3078" s="763"/>
      <c r="Z3078" s="768"/>
      <c r="AA3078" s="763"/>
      <c r="AB3078" s="763"/>
      <c r="AC3078" s="992"/>
      <c r="AD3078" s="1504"/>
      <c r="AE3078" s="1504"/>
      <c r="AF3078" s="1504"/>
      <c r="AG3078" s="1757"/>
      <c r="AH3078" s="1757"/>
      <c r="AI3078" s="992"/>
      <c r="AJ3078" s="1375"/>
      <c r="AK3078" s="763"/>
      <c r="AL3078" s="763"/>
      <c r="AM3078" s="763"/>
      <c r="AN3078" s="763"/>
      <c r="AO3078" s="770"/>
      <c r="AP3078" s="763"/>
      <c r="AQ3078" s="771"/>
      <c r="AR3078" s="768"/>
      <c r="AS3078" s="763"/>
      <c r="AT3078" s="763"/>
      <c r="AU3078" s="763"/>
    </row>
    <row r="3079" spans="1:47" ht="16" x14ac:dyDescent="0.2">
      <c r="A3079" s="2519"/>
      <c r="I3079"/>
      <c r="J3079" s="2495" t="s">
        <v>8035</v>
      </c>
      <c r="K3079" s="2495" t="s">
        <v>8035</v>
      </c>
      <c r="L3079" s="2495" t="s">
        <v>7479</v>
      </c>
      <c r="M3079" s="2495"/>
      <c r="V3079" s="1"/>
      <c r="Z3079" s="1"/>
      <c r="AJ3079" s="1358"/>
      <c r="AO3079" s="1"/>
      <c r="AQ3079" s="503"/>
      <c r="AR3079" s="1"/>
    </row>
    <row r="3080" spans="1:47" ht="16" x14ac:dyDescent="0.2">
      <c r="A3080" s="2519"/>
      <c r="I3080"/>
      <c r="J3080" s="2495" t="s">
        <v>8036</v>
      </c>
      <c r="K3080" s="2495" t="s">
        <v>8037</v>
      </c>
      <c r="L3080" s="2495" t="s">
        <v>8038</v>
      </c>
      <c r="M3080" s="2495"/>
      <c r="V3080" s="1"/>
      <c r="Z3080" s="1"/>
      <c r="AJ3080" s="1358"/>
      <c r="AO3080" s="1"/>
      <c r="AQ3080" s="503"/>
      <c r="AR3080" s="1"/>
    </row>
    <row r="3081" spans="1:47" s="617" customFormat="1" ht="16" x14ac:dyDescent="0.2">
      <c r="A3081" s="157"/>
      <c r="B3081" s="1969"/>
      <c r="C3081" s="153"/>
      <c r="D3081" s="2490"/>
      <c r="E3081" s="246" t="s">
        <v>328</v>
      </c>
      <c r="F3081" s="1594" t="s">
        <v>4575</v>
      </c>
      <c r="G3081" s="239">
        <v>64107767</v>
      </c>
      <c r="H3081" s="612" t="s">
        <v>7899</v>
      </c>
      <c r="I3081" s="2510" t="s">
        <v>7989</v>
      </c>
      <c r="J3081" s="2510" t="s">
        <v>8039</v>
      </c>
      <c r="K3081" s="2510" t="s">
        <v>8041</v>
      </c>
      <c r="L3081" s="2510" t="s">
        <v>8040</v>
      </c>
      <c r="M3081" s="2510"/>
      <c r="N3081" s="612"/>
      <c r="O3081" s="246">
        <v>2207</v>
      </c>
      <c r="P3081" s="240">
        <v>44871</v>
      </c>
      <c r="Q3081" s="246" t="s">
        <v>7898</v>
      </c>
      <c r="R3081" s="246" t="s">
        <v>7893</v>
      </c>
      <c r="S3081" s="246"/>
      <c r="U3081" s="246" t="s">
        <v>22</v>
      </c>
      <c r="V3081" s="85"/>
      <c r="W3081" s="85"/>
      <c r="X3081" s="261">
        <v>10720</v>
      </c>
      <c r="Y3081" s="85"/>
      <c r="Z3081" s="85"/>
      <c r="AA3081" s="248">
        <v>1E-3</v>
      </c>
      <c r="AB3081" s="617" t="s">
        <v>7510</v>
      </c>
      <c r="AD3081" s="1483"/>
      <c r="AE3081" s="1483"/>
      <c r="AF3081" s="1483"/>
      <c r="AG3081" s="2491">
        <v>0.1</v>
      </c>
      <c r="AI3081" s="1537" t="s">
        <v>3030</v>
      </c>
      <c r="AJ3081" s="84" t="s">
        <v>7900</v>
      </c>
      <c r="AK3081" s="246"/>
      <c r="AL3081" s="246"/>
      <c r="AM3081" s="246"/>
      <c r="AN3081" s="246"/>
      <c r="AO3081" s="246"/>
      <c r="AP3081" s="246"/>
      <c r="AQ3081" s="2233"/>
      <c r="AR3081" s="246"/>
      <c r="AS3081" s="246"/>
      <c r="AT3081" s="246"/>
      <c r="AU3081" s="246"/>
    </row>
    <row r="3082" spans="1:47" s="617" customFormat="1" ht="16" x14ac:dyDescent="0.2">
      <c r="A3082" s="157"/>
      <c r="B3082" s="1969"/>
      <c r="C3082" s="153"/>
      <c r="D3082" s="2490"/>
      <c r="E3082" s="246" t="s">
        <v>328</v>
      </c>
      <c r="F3082" s="1594" t="s">
        <v>4575</v>
      </c>
      <c r="G3082" s="239" t="s">
        <v>7905</v>
      </c>
      <c r="H3082" s="612" t="s">
        <v>7902</v>
      </c>
      <c r="I3082" s="2510"/>
      <c r="M3082" s="2510"/>
      <c r="N3082" s="612"/>
      <c r="O3082" s="246">
        <v>2208</v>
      </c>
      <c r="P3082" s="240">
        <v>44872</v>
      </c>
      <c r="Q3082" s="246" t="s">
        <v>7901</v>
      </c>
      <c r="R3082" s="246" t="s">
        <v>7898</v>
      </c>
      <c r="S3082" s="246"/>
      <c r="U3082" s="246" t="s">
        <v>22</v>
      </c>
      <c r="V3082" s="85"/>
      <c r="W3082" s="85"/>
      <c r="X3082" s="261">
        <v>10720</v>
      </c>
      <c r="Y3082" s="85"/>
      <c r="Z3082" s="85"/>
      <c r="AA3082" s="248">
        <v>1E-3</v>
      </c>
      <c r="AB3082" s="617" t="s">
        <v>7510</v>
      </c>
      <c r="AD3082" s="1483"/>
      <c r="AE3082" s="1483"/>
      <c r="AF3082" s="1483"/>
      <c r="AG3082" s="2491">
        <v>0.1</v>
      </c>
      <c r="AI3082" s="1537" t="s">
        <v>3030</v>
      </c>
      <c r="AJ3082" s="2370" t="s">
        <v>7903</v>
      </c>
      <c r="AK3082" s="246"/>
      <c r="AL3082" s="246"/>
      <c r="AM3082" s="246"/>
      <c r="AN3082" s="246"/>
      <c r="AO3082" s="246"/>
      <c r="AP3082" s="246"/>
      <c r="AQ3082" s="2233"/>
      <c r="AR3082" s="246"/>
      <c r="AS3082" s="246"/>
      <c r="AT3082" s="246"/>
      <c r="AU3082" s="246"/>
    </row>
    <row r="3083" spans="1:47" s="617" customFormat="1" ht="16" x14ac:dyDescent="0.2">
      <c r="A3083" s="157"/>
      <c r="B3083" s="1969"/>
      <c r="C3083" s="153"/>
      <c r="D3083" s="2490"/>
      <c r="E3083" s="246" t="s">
        <v>328</v>
      </c>
      <c r="F3083" s="1594" t="s">
        <v>4575</v>
      </c>
      <c r="G3083" s="239">
        <v>64129786</v>
      </c>
      <c r="H3083" s="612" t="s">
        <v>7906</v>
      </c>
      <c r="I3083" s="2510"/>
      <c r="J3083" s="2510" t="s">
        <v>8043</v>
      </c>
      <c r="K3083" s="2510" t="s">
        <v>8041</v>
      </c>
      <c r="L3083" s="2510" t="s">
        <v>8044</v>
      </c>
      <c r="M3083" s="2510"/>
      <c r="N3083" s="612"/>
      <c r="O3083" s="246">
        <v>2209</v>
      </c>
      <c r="P3083" s="240">
        <v>44872</v>
      </c>
      <c r="Q3083" s="246" t="s">
        <v>7904</v>
      </c>
      <c r="R3083" s="246" t="s">
        <v>7901</v>
      </c>
      <c r="S3083" s="246"/>
      <c r="U3083" s="246" t="s">
        <v>22</v>
      </c>
      <c r="V3083" s="85"/>
      <c r="W3083" s="85"/>
      <c r="X3083" s="261">
        <v>10720</v>
      </c>
      <c r="Y3083" s="85"/>
      <c r="Z3083" s="85"/>
      <c r="AA3083" s="248">
        <v>1E-3</v>
      </c>
      <c r="AB3083" s="617" t="s">
        <v>7510</v>
      </c>
      <c r="AD3083" s="1483"/>
      <c r="AE3083" s="1483"/>
      <c r="AF3083" s="1483"/>
      <c r="AG3083" s="2491">
        <v>0.1</v>
      </c>
      <c r="AI3083" s="1537" t="s">
        <v>3030</v>
      </c>
      <c r="AJ3083" s="2370" t="s">
        <v>7907</v>
      </c>
      <c r="AK3083" s="246"/>
      <c r="AL3083" s="246"/>
      <c r="AM3083" s="246"/>
      <c r="AN3083" s="246"/>
      <c r="AO3083" s="246"/>
      <c r="AP3083" s="246"/>
      <c r="AQ3083" s="2233"/>
      <c r="AR3083" s="246"/>
      <c r="AS3083" s="246"/>
      <c r="AT3083" s="246"/>
      <c r="AU3083" s="246"/>
    </row>
    <row r="3084" spans="1:47" s="617" customFormat="1" ht="16" x14ac:dyDescent="0.2">
      <c r="A3084" s="157"/>
      <c r="B3084" s="1969"/>
      <c r="C3084" s="153"/>
      <c r="D3084" s="2490"/>
      <c r="E3084" s="246" t="s">
        <v>328</v>
      </c>
      <c r="F3084" s="1594" t="s">
        <v>4575</v>
      </c>
      <c r="G3084" s="239">
        <v>64130775</v>
      </c>
      <c r="H3084" s="612" t="s">
        <v>7909</v>
      </c>
      <c r="I3084" s="2510"/>
      <c r="J3084" s="2510" t="s">
        <v>8045</v>
      </c>
      <c r="K3084" s="2510" t="s">
        <v>8041</v>
      </c>
      <c r="L3084" s="2510" t="s">
        <v>8046</v>
      </c>
      <c r="M3084" s="2510"/>
      <c r="N3084" s="612"/>
      <c r="O3084" s="246">
        <v>2211</v>
      </c>
      <c r="P3084" s="240">
        <v>44872</v>
      </c>
      <c r="Q3084" s="246" t="s">
        <v>7908</v>
      </c>
      <c r="R3084" s="246" t="s">
        <v>7904</v>
      </c>
      <c r="S3084" s="246"/>
      <c r="U3084" s="246" t="s">
        <v>22</v>
      </c>
      <c r="V3084" s="85"/>
      <c r="W3084" s="85"/>
      <c r="X3084" s="261">
        <v>10720</v>
      </c>
      <c r="Y3084" s="85"/>
      <c r="Z3084" s="85"/>
      <c r="AA3084" s="248">
        <v>1E-3</v>
      </c>
      <c r="AB3084" s="617" t="s">
        <v>7510</v>
      </c>
      <c r="AD3084" s="1483"/>
      <c r="AE3084" s="1483"/>
      <c r="AF3084" s="1483"/>
      <c r="AG3084" s="2491">
        <v>0.1</v>
      </c>
      <c r="AI3084" s="1537" t="s">
        <v>3030</v>
      </c>
      <c r="AJ3084" s="2370" t="s">
        <v>7910</v>
      </c>
      <c r="AK3084" s="246"/>
      <c r="AL3084" s="246"/>
      <c r="AM3084" s="246"/>
      <c r="AN3084" s="246"/>
      <c r="AO3084" s="246"/>
      <c r="AP3084" s="246"/>
      <c r="AQ3084" s="2233"/>
      <c r="AR3084" s="246"/>
      <c r="AS3084" s="246"/>
      <c r="AT3084" s="246"/>
      <c r="AU3084" s="246"/>
    </row>
    <row r="3085" spans="1:47" s="617" customFormat="1" ht="16" x14ac:dyDescent="0.2">
      <c r="A3085" s="157"/>
      <c r="B3085" s="1969"/>
      <c r="C3085" s="153"/>
      <c r="D3085" s="2490"/>
      <c r="E3085" s="246" t="s">
        <v>328</v>
      </c>
      <c r="F3085" s="1594" t="s">
        <v>4575</v>
      </c>
      <c r="G3085" s="239">
        <v>64131190</v>
      </c>
      <c r="H3085" s="612" t="s">
        <v>7912</v>
      </c>
      <c r="I3085" s="2510" t="s">
        <v>7988</v>
      </c>
      <c r="J3085" s="2510" t="s">
        <v>8047</v>
      </c>
      <c r="K3085" s="2510" t="s">
        <v>8041</v>
      </c>
      <c r="L3085" s="2510" t="s">
        <v>8048</v>
      </c>
      <c r="M3085" s="2510"/>
      <c r="N3085" s="612"/>
      <c r="O3085" s="246">
        <v>2212</v>
      </c>
      <c r="P3085" s="240">
        <v>44872</v>
      </c>
      <c r="Q3085" s="246" t="s">
        <v>7911</v>
      </c>
      <c r="R3085" s="246" t="s">
        <v>7908</v>
      </c>
      <c r="S3085" s="246"/>
      <c r="U3085" s="246" t="s">
        <v>22</v>
      </c>
      <c r="V3085" s="85"/>
      <c r="W3085" s="85"/>
      <c r="X3085" s="261">
        <v>10720</v>
      </c>
      <c r="Y3085" s="85"/>
      <c r="Z3085" s="85"/>
      <c r="AA3085" s="248">
        <v>1E-3</v>
      </c>
      <c r="AB3085" s="617" t="s">
        <v>7510</v>
      </c>
      <c r="AD3085" s="1483"/>
      <c r="AE3085" s="1483"/>
      <c r="AF3085" s="1483"/>
      <c r="AG3085" s="2491">
        <v>0.1</v>
      </c>
      <c r="AI3085" s="1537" t="s">
        <v>3030</v>
      </c>
      <c r="AJ3085" s="2370" t="s">
        <v>7913</v>
      </c>
      <c r="AK3085" s="246"/>
      <c r="AL3085" s="246"/>
      <c r="AM3085" s="246"/>
      <c r="AN3085" s="246"/>
      <c r="AO3085" s="246"/>
      <c r="AP3085" s="246"/>
      <c r="AQ3085" s="2233"/>
      <c r="AR3085" s="246"/>
      <c r="AS3085" s="246"/>
      <c r="AT3085" s="246"/>
      <c r="AU3085" s="246"/>
    </row>
    <row r="3086" spans="1:47" x14ac:dyDescent="0.2">
      <c r="I3086" s="2495"/>
      <c r="J3086" s="2495"/>
      <c r="K3086" s="2495"/>
      <c r="L3086" s="2495"/>
      <c r="M3086" s="2495"/>
    </row>
    <row r="3087" spans="1:47" s="617" customFormat="1" ht="16" x14ac:dyDescent="0.2">
      <c r="A3087" s="157"/>
      <c r="B3087" s="1969"/>
      <c r="C3087" s="153"/>
      <c r="D3087" s="2490"/>
      <c r="E3087" s="246" t="s">
        <v>328</v>
      </c>
      <c r="F3087" s="1594" t="s">
        <v>4575</v>
      </c>
      <c r="G3087" s="239">
        <v>64165917</v>
      </c>
      <c r="H3087" s="612" t="s">
        <v>7915</v>
      </c>
      <c r="I3087" s="2510"/>
      <c r="J3087" s="2510" t="s">
        <v>8049</v>
      </c>
      <c r="K3087" s="2510" t="s">
        <v>8041</v>
      </c>
      <c r="L3087" s="2510" t="s">
        <v>3300</v>
      </c>
      <c r="M3087" s="2510"/>
      <c r="N3087" s="612"/>
      <c r="O3087" s="246">
        <v>2213</v>
      </c>
      <c r="P3087" s="240">
        <v>44873</v>
      </c>
      <c r="Q3087" s="246" t="s">
        <v>7914</v>
      </c>
      <c r="R3087" s="246" t="s">
        <v>7904</v>
      </c>
      <c r="S3087" s="246"/>
      <c r="U3087" s="246" t="s">
        <v>22</v>
      </c>
      <c r="V3087" s="85"/>
      <c r="W3087" s="85"/>
      <c r="X3087" s="261">
        <v>10720</v>
      </c>
      <c r="Y3087" s="85"/>
      <c r="Z3087" s="85"/>
      <c r="AA3087" s="248">
        <v>1E-3</v>
      </c>
      <c r="AB3087" s="617" t="s">
        <v>7510</v>
      </c>
      <c r="AD3087" s="1483"/>
      <c r="AE3087" s="1483"/>
      <c r="AF3087" s="1483"/>
      <c r="AG3087" s="2491">
        <v>0.1</v>
      </c>
      <c r="AI3087" s="1537" t="s">
        <v>3030</v>
      </c>
      <c r="AJ3087" s="2370" t="s">
        <v>7916</v>
      </c>
      <c r="AK3087" s="246"/>
      <c r="AL3087" s="246"/>
      <c r="AM3087" s="246"/>
      <c r="AN3087" s="246"/>
      <c r="AO3087" s="246"/>
      <c r="AP3087" s="246"/>
      <c r="AQ3087" s="2233"/>
      <c r="AR3087" s="246"/>
      <c r="AS3087" s="246"/>
      <c r="AT3087" s="246"/>
      <c r="AU3087" s="246"/>
    </row>
    <row r="3088" spans="1:47" s="617" customFormat="1" ht="16" x14ac:dyDescent="0.2">
      <c r="A3088" s="157"/>
      <c r="B3088" s="1969"/>
      <c r="C3088" s="153"/>
      <c r="D3088" s="2490"/>
      <c r="E3088" s="246" t="s">
        <v>328</v>
      </c>
      <c r="F3088" s="1594" t="s">
        <v>4575</v>
      </c>
      <c r="G3088" s="239">
        <v>64166062</v>
      </c>
      <c r="H3088" s="612" t="s">
        <v>7918</v>
      </c>
      <c r="I3088" s="2510"/>
      <c r="J3088" s="2510" t="s">
        <v>8050</v>
      </c>
      <c r="K3088" s="2510" t="s">
        <v>8041</v>
      </c>
      <c r="L3088" s="2510" t="s">
        <v>8051</v>
      </c>
      <c r="M3088" s="2510"/>
      <c r="N3088" s="612"/>
      <c r="O3088" s="246">
        <v>2214</v>
      </c>
      <c r="P3088" s="240">
        <v>44873</v>
      </c>
      <c r="Q3088" s="246" t="s">
        <v>7917</v>
      </c>
      <c r="R3088" s="246" t="s">
        <v>7914</v>
      </c>
      <c r="S3088" s="246"/>
      <c r="U3088" s="246" t="s">
        <v>22</v>
      </c>
      <c r="V3088" s="85"/>
      <c r="W3088" s="85"/>
      <c r="X3088" s="261">
        <v>10720</v>
      </c>
      <c r="Y3088" s="85"/>
      <c r="Z3088" s="85"/>
      <c r="AA3088" s="248">
        <v>1E-3</v>
      </c>
      <c r="AB3088" s="617" t="s">
        <v>7510</v>
      </c>
      <c r="AD3088" s="1483"/>
      <c r="AE3088" s="1483"/>
      <c r="AF3088" s="1483"/>
      <c r="AG3088" s="2491">
        <v>0.1</v>
      </c>
      <c r="AI3088" s="1537" t="s">
        <v>3030</v>
      </c>
      <c r="AJ3088" s="2370" t="s">
        <v>7919</v>
      </c>
      <c r="AK3088" s="246"/>
      <c r="AL3088" s="246"/>
      <c r="AM3088" s="246"/>
      <c r="AN3088" s="246"/>
      <c r="AO3088" s="246"/>
      <c r="AP3088" s="246"/>
      <c r="AQ3088" s="2233"/>
      <c r="AR3088" s="246"/>
      <c r="AS3088" s="246"/>
      <c r="AT3088" s="246"/>
      <c r="AU3088" s="246"/>
    </row>
    <row r="3089" spans="1:47" s="617" customFormat="1" ht="16" x14ac:dyDescent="0.2">
      <c r="A3089" s="157"/>
      <c r="B3089" s="1969"/>
      <c r="C3089" s="153"/>
      <c r="D3089" s="2490"/>
      <c r="E3089" s="246" t="s">
        <v>328</v>
      </c>
      <c r="F3089" s="1594" t="s">
        <v>4575</v>
      </c>
      <c r="G3089" s="239">
        <v>64166170</v>
      </c>
      <c r="H3089" s="612" t="s">
        <v>7921</v>
      </c>
      <c r="I3089" s="2510"/>
      <c r="J3089" s="2510" t="s">
        <v>8052</v>
      </c>
      <c r="K3089" s="2510" t="s">
        <v>8041</v>
      </c>
      <c r="L3089" s="2510" t="s">
        <v>8053</v>
      </c>
      <c r="M3089" s="2510"/>
      <c r="N3089" s="612"/>
      <c r="O3089" s="246">
        <v>2215</v>
      </c>
      <c r="P3089" s="240">
        <v>44873</v>
      </c>
      <c r="Q3089" s="246" t="s">
        <v>7920</v>
      </c>
      <c r="R3089" s="246" t="s">
        <v>7917</v>
      </c>
      <c r="S3089" s="246"/>
      <c r="U3089" s="246" t="s">
        <v>22</v>
      </c>
      <c r="V3089" s="85"/>
      <c r="W3089" s="85"/>
      <c r="X3089" s="261">
        <v>10720</v>
      </c>
      <c r="Y3089" s="85"/>
      <c r="Z3089" s="85"/>
      <c r="AA3089" s="248">
        <v>1E-3</v>
      </c>
      <c r="AB3089" s="617" t="s">
        <v>7510</v>
      </c>
      <c r="AD3089" s="1483"/>
      <c r="AE3089" s="1483"/>
      <c r="AF3089" s="1483"/>
      <c r="AG3089" s="2491">
        <v>0.1</v>
      </c>
      <c r="AI3089" s="1537" t="s">
        <v>3030</v>
      </c>
      <c r="AJ3089" s="2370" t="s">
        <v>7922</v>
      </c>
      <c r="AK3089" s="246"/>
      <c r="AL3089" s="246"/>
      <c r="AM3089" s="246"/>
      <c r="AN3089" s="246"/>
      <c r="AO3089" s="246"/>
      <c r="AP3089" s="246"/>
      <c r="AQ3089" s="2233"/>
      <c r="AR3089" s="246"/>
      <c r="AS3089" s="246"/>
      <c r="AT3089" s="246"/>
      <c r="AU3089" s="246"/>
    </row>
    <row r="3090" spans="1:47" s="617" customFormat="1" ht="16" x14ac:dyDescent="0.2">
      <c r="A3090" s="157"/>
      <c r="B3090" s="1969"/>
      <c r="C3090" s="153"/>
      <c r="D3090" s="2490"/>
      <c r="E3090" s="246" t="s">
        <v>328</v>
      </c>
      <c r="F3090" s="1594" t="s">
        <v>4575</v>
      </c>
      <c r="G3090" s="239">
        <v>64166346</v>
      </c>
      <c r="H3090" s="612" t="s">
        <v>7924</v>
      </c>
      <c r="I3090" s="2510"/>
      <c r="J3090" s="2510" t="s">
        <v>8054</v>
      </c>
      <c r="K3090" s="2510" t="s">
        <v>8055</v>
      </c>
      <c r="L3090" s="2510" t="s">
        <v>8056</v>
      </c>
      <c r="M3090" s="2510"/>
      <c r="N3090" s="612"/>
      <c r="O3090" s="246">
        <v>2216</v>
      </c>
      <c r="P3090" s="240">
        <v>44873</v>
      </c>
      <c r="Q3090" s="246" t="s">
        <v>7923</v>
      </c>
      <c r="R3090" s="246" t="s">
        <v>7920</v>
      </c>
      <c r="S3090" s="246"/>
      <c r="U3090" s="246" t="s">
        <v>22</v>
      </c>
      <c r="V3090" s="85"/>
      <c r="W3090" s="85"/>
      <c r="X3090" s="261">
        <v>10720</v>
      </c>
      <c r="Y3090" s="85"/>
      <c r="Z3090" s="85"/>
      <c r="AA3090" s="248">
        <v>1E-3</v>
      </c>
      <c r="AB3090" s="617" t="s">
        <v>7510</v>
      </c>
      <c r="AD3090" s="1483"/>
      <c r="AE3090" s="1483"/>
      <c r="AF3090" s="1483"/>
      <c r="AG3090" s="2491">
        <v>0.1</v>
      </c>
      <c r="AI3090" s="1537" t="s">
        <v>3030</v>
      </c>
      <c r="AJ3090" s="2370" t="s">
        <v>7925</v>
      </c>
      <c r="AK3090" s="246"/>
      <c r="AL3090" s="246"/>
      <c r="AM3090" s="246"/>
      <c r="AN3090" s="246"/>
      <c r="AO3090" s="246"/>
      <c r="AP3090" s="246"/>
      <c r="AQ3090" s="2233"/>
      <c r="AR3090" s="246"/>
      <c r="AS3090" s="246"/>
      <c r="AT3090" s="246"/>
      <c r="AU3090" s="246"/>
    </row>
    <row r="3091" spans="1:47" s="617" customFormat="1" ht="16" x14ac:dyDescent="0.2">
      <c r="A3091" s="157"/>
      <c r="B3091" s="1969"/>
      <c r="C3091" s="153"/>
      <c r="D3091" s="2490"/>
      <c r="E3091" s="246" t="s">
        <v>328</v>
      </c>
      <c r="F3091" s="1594" t="s">
        <v>4575</v>
      </c>
      <c r="G3091" s="239">
        <v>64166468</v>
      </c>
      <c r="H3091" s="612" t="s">
        <v>7927</v>
      </c>
      <c r="I3091" s="2510"/>
      <c r="J3091" s="2510" t="s">
        <v>8057</v>
      </c>
      <c r="K3091" s="2510" t="s">
        <v>8041</v>
      </c>
      <c r="L3091" s="2510" t="s">
        <v>8058</v>
      </c>
      <c r="M3091" s="2510"/>
      <c r="N3091" s="612"/>
      <c r="O3091" s="246">
        <v>2217</v>
      </c>
      <c r="P3091" s="240">
        <v>44873</v>
      </c>
      <c r="Q3091" s="246" t="s">
        <v>7926</v>
      </c>
      <c r="R3091" s="246" t="s">
        <v>7923</v>
      </c>
      <c r="S3091" s="246"/>
      <c r="U3091" s="246" t="s">
        <v>22</v>
      </c>
      <c r="V3091" s="85"/>
      <c r="W3091" s="85"/>
      <c r="X3091" s="261">
        <v>10720</v>
      </c>
      <c r="Y3091" s="85"/>
      <c r="Z3091" s="85"/>
      <c r="AA3091" s="248">
        <v>1E-3</v>
      </c>
      <c r="AB3091" s="617" t="s">
        <v>7510</v>
      </c>
      <c r="AD3091" s="1483"/>
      <c r="AE3091" s="1483"/>
      <c r="AF3091" s="1483"/>
      <c r="AG3091" s="2491">
        <v>0.1</v>
      </c>
      <c r="AI3091" s="1537" t="s">
        <v>3030</v>
      </c>
      <c r="AJ3091" s="2370" t="s">
        <v>7928</v>
      </c>
      <c r="AK3091" s="246"/>
      <c r="AL3091" s="246"/>
      <c r="AM3091" s="246"/>
      <c r="AN3091" s="246"/>
      <c r="AO3091" s="246"/>
      <c r="AP3091" s="246"/>
      <c r="AQ3091" s="2233"/>
      <c r="AR3091" s="246"/>
      <c r="AS3091" s="246"/>
      <c r="AT3091" s="246"/>
      <c r="AU3091" s="246"/>
    </row>
    <row r="3092" spans="1:47" x14ac:dyDescent="0.2">
      <c r="I3092" s="2495"/>
      <c r="J3092" s="2495"/>
      <c r="K3092" s="2495"/>
      <c r="L3092" s="2495"/>
      <c r="M3092" s="2495"/>
    </row>
    <row r="3093" spans="1:47" s="617" customFormat="1" ht="16" x14ac:dyDescent="0.2">
      <c r="A3093" s="157"/>
      <c r="B3093" s="1969"/>
      <c r="C3093" s="153"/>
      <c r="D3093" s="2490"/>
      <c r="E3093" s="246" t="s">
        <v>328</v>
      </c>
      <c r="F3093" s="1594" t="s">
        <v>4575</v>
      </c>
      <c r="G3093" s="239">
        <v>64170531</v>
      </c>
      <c r="H3093" s="612" t="s">
        <v>7930</v>
      </c>
      <c r="I3093" s="2510"/>
      <c r="J3093" s="2510" t="s">
        <v>8059</v>
      </c>
      <c r="K3093" s="2510" t="s">
        <v>8041</v>
      </c>
      <c r="L3093" s="2510" t="s">
        <v>8053</v>
      </c>
      <c r="M3093" s="2510"/>
      <c r="N3093" s="612"/>
      <c r="O3093" s="246">
        <v>2218</v>
      </c>
      <c r="P3093" s="240">
        <v>44873</v>
      </c>
      <c r="Q3093" s="246" t="s">
        <v>7929</v>
      </c>
      <c r="R3093" s="246" t="s">
        <v>7920</v>
      </c>
      <c r="S3093" s="246"/>
      <c r="U3093" s="246" t="s">
        <v>22</v>
      </c>
      <c r="V3093" s="85"/>
      <c r="W3093" s="85"/>
      <c r="X3093" s="261">
        <v>10720</v>
      </c>
      <c r="Y3093" s="85"/>
      <c r="Z3093" s="85"/>
      <c r="AA3093" s="248">
        <v>1E-3</v>
      </c>
      <c r="AB3093" s="617" t="s">
        <v>7510</v>
      </c>
      <c r="AD3093" s="1483"/>
      <c r="AE3093" s="246">
        <v>2218</v>
      </c>
      <c r="AF3093" s="1483"/>
      <c r="AG3093" s="2491">
        <v>0.1</v>
      </c>
      <c r="AI3093" s="1537" t="s">
        <v>3030</v>
      </c>
      <c r="AJ3093" s="2370" t="s">
        <v>7934</v>
      </c>
      <c r="AK3093" s="246"/>
      <c r="AL3093" s="246"/>
      <c r="AM3093" s="246"/>
      <c r="AN3093" s="246"/>
      <c r="AO3093" s="246"/>
      <c r="AP3093" s="246"/>
      <c r="AQ3093" s="2233"/>
      <c r="AR3093" s="246"/>
      <c r="AS3093" s="246"/>
      <c r="AT3093" s="246"/>
      <c r="AU3093" s="246"/>
    </row>
    <row r="3094" spans="1:47" s="617" customFormat="1" ht="16" x14ac:dyDescent="0.2">
      <c r="A3094" s="157"/>
      <c r="B3094" s="1969"/>
      <c r="C3094" s="153"/>
      <c r="D3094" s="2490" t="s">
        <v>5490</v>
      </c>
      <c r="E3094" s="246" t="s">
        <v>328</v>
      </c>
      <c r="F3094" s="1594" t="s">
        <v>4575</v>
      </c>
      <c r="G3094" s="239">
        <v>64170761</v>
      </c>
      <c r="H3094" s="612" t="s">
        <v>7932</v>
      </c>
      <c r="I3094" s="2510"/>
      <c r="J3094" s="2510" t="s">
        <v>308</v>
      </c>
      <c r="K3094" s="2510" t="s">
        <v>308</v>
      </c>
      <c r="L3094" s="2510" t="s">
        <v>308</v>
      </c>
      <c r="M3094" s="2510"/>
      <c r="N3094" s="612"/>
      <c r="O3094" s="246">
        <v>2219</v>
      </c>
      <c r="P3094" s="240">
        <v>44873</v>
      </c>
      <c r="Q3094" s="246" t="s">
        <v>7931</v>
      </c>
      <c r="R3094" s="246" t="s">
        <v>7929</v>
      </c>
      <c r="S3094" s="246"/>
      <c r="U3094" s="246" t="s">
        <v>22</v>
      </c>
      <c r="V3094" s="85"/>
      <c r="W3094" s="85"/>
      <c r="X3094" s="261">
        <v>10720</v>
      </c>
      <c r="Y3094" s="85"/>
      <c r="Z3094" s="85"/>
      <c r="AA3094" s="248">
        <v>1E-3</v>
      </c>
      <c r="AB3094" s="617" t="s">
        <v>7510</v>
      </c>
      <c r="AD3094" s="1483"/>
      <c r="AE3094" s="246">
        <v>2219</v>
      </c>
      <c r="AF3094" s="1483"/>
      <c r="AG3094" s="2491">
        <v>0.1</v>
      </c>
      <c r="AI3094" s="1537" t="s">
        <v>3030</v>
      </c>
      <c r="AJ3094" s="2370" t="s">
        <v>7933</v>
      </c>
      <c r="AK3094" s="246"/>
      <c r="AL3094" s="246"/>
      <c r="AM3094" s="246"/>
      <c r="AN3094" s="246"/>
      <c r="AO3094" s="246"/>
      <c r="AP3094" s="246"/>
      <c r="AQ3094" s="2233"/>
      <c r="AR3094" s="246"/>
      <c r="AS3094" s="246"/>
      <c r="AT3094" s="246"/>
      <c r="AU3094" s="246"/>
    </row>
    <row r="3095" spans="1:47" s="617" customFormat="1" ht="16" x14ac:dyDescent="0.2">
      <c r="A3095" s="157"/>
      <c r="B3095" s="1969"/>
      <c r="C3095" s="153"/>
      <c r="D3095" s="2490" t="s">
        <v>5490</v>
      </c>
      <c r="E3095" s="246" t="s">
        <v>328</v>
      </c>
      <c r="F3095" s="1594" t="s">
        <v>4575</v>
      </c>
      <c r="G3095" s="239">
        <v>64170908</v>
      </c>
      <c r="H3095" s="612" t="s">
        <v>7936</v>
      </c>
      <c r="I3095" s="2510"/>
      <c r="J3095" s="2510" t="s">
        <v>308</v>
      </c>
      <c r="K3095" s="2510" t="s">
        <v>308</v>
      </c>
      <c r="L3095" s="2510" t="s">
        <v>308</v>
      </c>
      <c r="M3095" s="2510"/>
      <c r="N3095" s="612"/>
      <c r="O3095" s="246">
        <v>2220</v>
      </c>
      <c r="P3095" s="240">
        <v>44873</v>
      </c>
      <c r="Q3095" s="246" t="s">
        <v>7935</v>
      </c>
      <c r="R3095" s="246" t="s">
        <v>7931</v>
      </c>
      <c r="S3095" s="246"/>
      <c r="U3095" s="246" t="s">
        <v>22</v>
      </c>
      <c r="V3095" s="85"/>
      <c r="W3095" s="85"/>
      <c r="X3095" s="261">
        <v>10720</v>
      </c>
      <c r="Y3095" s="85"/>
      <c r="Z3095" s="85"/>
      <c r="AA3095" s="248">
        <v>1E-3</v>
      </c>
      <c r="AB3095" s="617" t="s">
        <v>7510</v>
      </c>
      <c r="AD3095" s="1483"/>
      <c r="AE3095" s="246">
        <v>2220</v>
      </c>
      <c r="AF3095" s="1483"/>
      <c r="AG3095" s="2491">
        <v>0.1</v>
      </c>
      <c r="AI3095" s="1537" t="s">
        <v>3030</v>
      </c>
      <c r="AJ3095" s="2370" t="s">
        <v>7937</v>
      </c>
      <c r="AK3095" s="246"/>
      <c r="AL3095" s="246"/>
      <c r="AM3095" s="246"/>
      <c r="AN3095" s="246"/>
      <c r="AO3095" s="246"/>
      <c r="AP3095" s="246"/>
      <c r="AQ3095" s="2233"/>
      <c r="AR3095" s="246"/>
      <c r="AS3095" s="246"/>
      <c r="AT3095" s="246"/>
      <c r="AU3095" s="246"/>
    </row>
    <row r="3096" spans="1:47" s="617" customFormat="1" ht="16" x14ac:dyDescent="0.2">
      <c r="A3096" s="157"/>
      <c r="B3096" s="1969"/>
      <c r="C3096" s="153"/>
      <c r="D3096" s="2490"/>
      <c r="E3096" s="246" t="s">
        <v>328</v>
      </c>
      <c r="F3096" s="1594" t="s">
        <v>4575</v>
      </c>
      <c r="G3096" s="239">
        <v>64171098</v>
      </c>
      <c r="H3096" s="612" t="s">
        <v>7939</v>
      </c>
      <c r="I3096" s="2510"/>
      <c r="J3096" s="2510" t="s">
        <v>8060</v>
      </c>
      <c r="K3096" s="2510" t="s">
        <v>8041</v>
      </c>
      <c r="L3096" s="2510" t="s">
        <v>8042</v>
      </c>
      <c r="M3096" s="2510"/>
      <c r="N3096" s="612"/>
      <c r="O3096" s="246">
        <v>2221</v>
      </c>
      <c r="P3096" s="240">
        <v>44873</v>
      </c>
      <c r="Q3096" s="246" t="s">
        <v>7938</v>
      </c>
      <c r="R3096" s="246" t="s">
        <v>7935</v>
      </c>
      <c r="S3096" s="246"/>
      <c r="U3096" s="246" t="s">
        <v>22</v>
      </c>
      <c r="V3096" s="85"/>
      <c r="W3096" s="85"/>
      <c r="X3096" s="261">
        <v>10720</v>
      </c>
      <c r="Y3096" s="85"/>
      <c r="Z3096" s="85"/>
      <c r="AA3096" s="248">
        <v>1E-3</v>
      </c>
      <c r="AB3096" s="617" t="s">
        <v>7510</v>
      </c>
      <c r="AD3096" s="1483"/>
      <c r="AE3096" s="246">
        <v>2221</v>
      </c>
      <c r="AF3096" s="1483"/>
      <c r="AG3096" s="2491">
        <v>0.1</v>
      </c>
      <c r="AI3096" s="1537" t="s">
        <v>3030</v>
      </c>
      <c r="AJ3096" s="2370" t="s">
        <v>7940</v>
      </c>
      <c r="AK3096" s="246"/>
      <c r="AL3096" s="246"/>
      <c r="AM3096" s="246"/>
      <c r="AN3096" s="246"/>
      <c r="AO3096" s="246"/>
      <c r="AP3096" s="246"/>
      <c r="AQ3096" s="2233"/>
      <c r="AR3096" s="246"/>
      <c r="AS3096" s="246"/>
      <c r="AT3096" s="246"/>
      <c r="AU3096" s="246"/>
    </row>
    <row r="3097" spans="1:47" s="617" customFormat="1" ht="16" x14ac:dyDescent="0.2">
      <c r="A3097" s="157"/>
      <c r="B3097" s="1969"/>
      <c r="C3097" s="153"/>
      <c r="D3097" s="2490"/>
      <c r="E3097" s="246" t="s">
        <v>328</v>
      </c>
      <c r="F3097" s="1594" t="s">
        <v>4575</v>
      </c>
      <c r="G3097" s="239">
        <v>64171362</v>
      </c>
      <c r="H3097" s="612" t="s">
        <v>7942</v>
      </c>
      <c r="I3097" s="2510"/>
      <c r="J3097" s="2510" t="s">
        <v>8061</v>
      </c>
      <c r="K3097" s="2510" t="s">
        <v>8041</v>
      </c>
      <c r="L3097" s="2510" t="s">
        <v>8062</v>
      </c>
      <c r="M3097" s="2510"/>
      <c r="N3097" s="612"/>
      <c r="O3097" s="246">
        <v>2222</v>
      </c>
      <c r="P3097" s="240">
        <v>44873</v>
      </c>
      <c r="Q3097" s="246" t="s">
        <v>7941</v>
      </c>
      <c r="R3097" s="246" t="s">
        <v>7938</v>
      </c>
      <c r="S3097" s="246"/>
      <c r="U3097" s="246" t="s">
        <v>22</v>
      </c>
      <c r="V3097" s="85"/>
      <c r="W3097" s="85"/>
      <c r="X3097" s="261">
        <v>10720</v>
      </c>
      <c r="Y3097" s="85"/>
      <c r="Z3097" s="85"/>
      <c r="AA3097" s="248">
        <v>1E-3</v>
      </c>
      <c r="AB3097" s="617" t="s">
        <v>7510</v>
      </c>
      <c r="AD3097" s="1483"/>
      <c r="AE3097" s="246">
        <v>2222</v>
      </c>
      <c r="AF3097" s="1483"/>
      <c r="AG3097" s="2491">
        <v>0.1</v>
      </c>
      <c r="AI3097" s="1537" t="s">
        <v>3030</v>
      </c>
      <c r="AJ3097" s="2370" t="s">
        <v>7943</v>
      </c>
      <c r="AK3097" s="246"/>
      <c r="AL3097" s="246"/>
      <c r="AM3097" s="246"/>
      <c r="AN3097" s="246"/>
      <c r="AO3097" s="246"/>
      <c r="AP3097" s="246"/>
      <c r="AQ3097" s="2233"/>
      <c r="AR3097" s="246"/>
      <c r="AS3097" s="246"/>
      <c r="AT3097" s="246"/>
      <c r="AU3097" s="246"/>
    </row>
    <row r="3098" spans="1:47" s="617" customFormat="1" ht="16" x14ac:dyDescent="0.2">
      <c r="A3098" s="157"/>
      <c r="B3098" s="1969"/>
      <c r="C3098" s="153"/>
      <c r="D3098" s="2490"/>
      <c r="E3098" s="246" t="s">
        <v>328</v>
      </c>
      <c r="F3098" s="1594" t="s">
        <v>4575</v>
      </c>
      <c r="G3098" s="239">
        <v>64171728</v>
      </c>
      <c r="H3098" s="612" t="s">
        <v>7945</v>
      </c>
      <c r="I3098" s="2510"/>
      <c r="J3098" s="2510" t="s">
        <v>8063</v>
      </c>
      <c r="K3098" s="2510" t="s">
        <v>8041</v>
      </c>
      <c r="L3098" s="2510" t="s">
        <v>8053</v>
      </c>
      <c r="M3098" s="2510"/>
      <c r="N3098" s="612"/>
      <c r="O3098" s="246">
        <v>2223</v>
      </c>
      <c r="P3098" s="240">
        <v>44873</v>
      </c>
      <c r="Q3098" s="246" t="s">
        <v>7944</v>
      </c>
      <c r="R3098" s="246" t="s">
        <v>7935</v>
      </c>
      <c r="S3098" s="246"/>
      <c r="U3098" s="246" t="s">
        <v>22</v>
      </c>
      <c r="V3098" s="85"/>
      <c r="W3098" s="85"/>
      <c r="X3098" s="261">
        <v>10720</v>
      </c>
      <c r="Y3098" s="85"/>
      <c r="Z3098" s="85"/>
      <c r="AA3098" s="248">
        <v>1E-3</v>
      </c>
      <c r="AB3098" s="617" t="s">
        <v>7510</v>
      </c>
      <c r="AD3098" s="1483"/>
      <c r="AE3098" s="246">
        <v>2223</v>
      </c>
      <c r="AF3098" s="1483"/>
      <c r="AG3098" s="2491">
        <v>0.1</v>
      </c>
      <c r="AI3098" s="1537" t="s">
        <v>3030</v>
      </c>
      <c r="AJ3098" s="2370" t="s">
        <v>7946</v>
      </c>
      <c r="AK3098" s="246"/>
      <c r="AL3098" s="246"/>
      <c r="AM3098" s="246"/>
      <c r="AN3098" s="246"/>
      <c r="AO3098" s="246"/>
      <c r="AP3098" s="246"/>
      <c r="AQ3098" s="2233"/>
      <c r="AR3098" s="246"/>
      <c r="AS3098" s="246"/>
      <c r="AT3098" s="246"/>
      <c r="AU3098" s="246"/>
    </row>
    <row r="3099" spans="1:47" s="617" customFormat="1" ht="16" x14ac:dyDescent="0.2">
      <c r="A3099" s="157"/>
      <c r="B3099" s="1969"/>
      <c r="C3099" s="153"/>
      <c r="D3099" s="2490"/>
      <c r="E3099" s="246" t="s">
        <v>328</v>
      </c>
      <c r="F3099" s="1594" t="s">
        <v>4575</v>
      </c>
      <c r="G3099" s="239">
        <v>64171978</v>
      </c>
      <c r="H3099" s="612" t="s">
        <v>7948</v>
      </c>
      <c r="I3099" s="2510"/>
      <c r="J3099" s="2510" t="s">
        <v>8065</v>
      </c>
      <c r="K3099" s="2510" t="s">
        <v>8041</v>
      </c>
      <c r="L3099" s="2510" t="s">
        <v>8064</v>
      </c>
      <c r="M3099" s="2510"/>
      <c r="N3099" s="612"/>
      <c r="O3099" s="246">
        <v>2224</v>
      </c>
      <c r="P3099" s="240">
        <v>44873</v>
      </c>
      <c r="Q3099" s="246" t="s">
        <v>7947</v>
      </c>
      <c r="R3099" s="246" t="s">
        <v>7944</v>
      </c>
      <c r="S3099" s="246"/>
      <c r="U3099" s="246" t="s">
        <v>22</v>
      </c>
      <c r="V3099" s="85"/>
      <c r="W3099" s="85"/>
      <c r="X3099" s="261">
        <v>10720</v>
      </c>
      <c r="Y3099" s="85"/>
      <c r="Z3099" s="85"/>
      <c r="AA3099" s="248">
        <v>1E-3</v>
      </c>
      <c r="AB3099" s="617" t="s">
        <v>7510</v>
      </c>
      <c r="AD3099" s="1483"/>
      <c r="AE3099" s="246">
        <v>2224</v>
      </c>
      <c r="AF3099" s="1483"/>
      <c r="AG3099" s="2491">
        <v>0.1</v>
      </c>
      <c r="AI3099" s="1537" t="s">
        <v>3030</v>
      </c>
      <c r="AJ3099" s="2370" t="s">
        <v>7949</v>
      </c>
      <c r="AK3099" s="246"/>
      <c r="AL3099" s="246"/>
      <c r="AM3099" s="246"/>
      <c r="AN3099" s="246"/>
      <c r="AO3099" s="246"/>
      <c r="AP3099" s="246"/>
      <c r="AQ3099" s="2233"/>
      <c r="AR3099" s="246"/>
      <c r="AS3099" s="246"/>
      <c r="AT3099" s="246"/>
      <c r="AU3099" s="246"/>
    </row>
    <row r="3100" spans="1:47" s="617" customFormat="1" ht="16" x14ac:dyDescent="0.2">
      <c r="A3100" s="157"/>
      <c r="B3100" s="1969"/>
      <c r="C3100" s="153"/>
      <c r="D3100" s="2490"/>
      <c r="E3100" s="246" t="s">
        <v>328</v>
      </c>
      <c r="F3100" s="1594" t="s">
        <v>4575</v>
      </c>
      <c r="G3100" s="239">
        <v>64202904</v>
      </c>
      <c r="H3100" s="612" t="s">
        <v>7951</v>
      </c>
      <c r="I3100" s="2510"/>
      <c r="J3100" s="2510" t="s">
        <v>308</v>
      </c>
      <c r="K3100" s="2510" t="s">
        <v>308</v>
      </c>
      <c r="L3100" s="2510" t="s">
        <v>308</v>
      </c>
      <c r="M3100" s="2510"/>
      <c r="N3100" s="612"/>
      <c r="O3100" s="246">
        <v>2225</v>
      </c>
      <c r="P3100" s="240">
        <v>44874</v>
      </c>
      <c r="Q3100" s="246" t="s">
        <v>7950</v>
      </c>
      <c r="R3100" s="246" t="s">
        <v>7935</v>
      </c>
      <c r="S3100" s="246"/>
      <c r="U3100" s="246" t="s">
        <v>22</v>
      </c>
      <c r="V3100" s="85"/>
      <c r="W3100" s="85"/>
      <c r="X3100" s="261">
        <v>10720</v>
      </c>
      <c r="Y3100" s="85"/>
      <c r="Z3100" s="85"/>
      <c r="AA3100" s="248">
        <v>1E-3</v>
      </c>
      <c r="AB3100" s="617" t="s">
        <v>7510</v>
      </c>
      <c r="AD3100" s="1483"/>
      <c r="AE3100" s="246">
        <v>2220</v>
      </c>
      <c r="AF3100" s="1483"/>
      <c r="AG3100" s="2491">
        <v>0.1</v>
      </c>
      <c r="AI3100" s="1537" t="s">
        <v>3030</v>
      </c>
      <c r="AJ3100" s="2370" t="s">
        <v>7952</v>
      </c>
      <c r="AK3100" s="246"/>
      <c r="AL3100" s="246"/>
      <c r="AM3100" s="246"/>
      <c r="AN3100" s="246"/>
      <c r="AO3100" s="246"/>
      <c r="AP3100" s="246"/>
      <c r="AQ3100" s="2233"/>
      <c r="AR3100" s="246"/>
      <c r="AS3100" s="246"/>
      <c r="AT3100" s="246"/>
      <c r="AU3100" s="246"/>
    </row>
    <row r="3101" spans="1:47" x14ac:dyDescent="0.2">
      <c r="I3101" s="2495"/>
      <c r="J3101" s="2495"/>
      <c r="K3101" s="2495"/>
      <c r="L3101" s="2495"/>
      <c r="M3101" s="2495"/>
    </row>
    <row r="3102" spans="1:47" s="617" customFormat="1" ht="16" x14ac:dyDescent="0.2">
      <c r="A3102" s="157"/>
      <c r="B3102" s="1969"/>
      <c r="C3102" s="153"/>
      <c r="D3102" s="2490"/>
      <c r="E3102" s="246" t="s">
        <v>328</v>
      </c>
      <c r="F3102" s="1594" t="s">
        <v>4575</v>
      </c>
      <c r="G3102" s="239">
        <v>64206597</v>
      </c>
      <c r="H3102" s="612" t="s">
        <v>7954</v>
      </c>
      <c r="I3102" s="2510"/>
      <c r="J3102" s="2510" t="s">
        <v>8066</v>
      </c>
      <c r="K3102" s="2510" t="s">
        <v>8041</v>
      </c>
      <c r="L3102" s="2510" t="s">
        <v>8067</v>
      </c>
      <c r="M3102" s="2510"/>
      <c r="N3102" s="612"/>
      <c r="O3102" s="246">
        <v>2226</v>
      </c>
      <c r="P3102" s="240">
        <v>44874</v>
      </c>
      <c r="Q3102" s="246" t="s">
        <v>7953</v>
      </c>
      <c r="R3102" s="246" t="s">
        <v>7904</v>
      </c>
      <c r="S3102" s="246"/>
      <c r="U3102" s="246" t="s">
        <v>22</v>
      </c>
      <c r="V3102" s="85"/>
      <c r="W3102" s="85"/>
      <c r="X3102" s="261">
        <v>10720</v>
      </c>
      <c r="Y3102" s="85"/>
      <c r="Z3102" s="85"/>
      <c r="AA3102" s="344">
        <v>1E-4</v>
      </c>
      <c r="AB3102" s="617" t="s">
        <v>7510</v>
      </c>
      <c r="AD3102" s="1483"/>
      <c r="AE3102" s="1483"/>
      <c r="AF3102" s="1483"/>
      <c r="AG3102" s="2491">
        <v>0.1</v>
      </c>
      <c r="AI3102" s="1537" t="s">
        <v>3030</v>
      </c>
      <c r="AJ3102" s="2370" t="s">
        <v>7955</v>
      </c>
      <c r="AK3102" s="246"/>
      <c r="AL3102" s="246"/>
      <c r="AM3102" s="246"/>
      <c r="AN3102" s="246"/>
      <c r="AO3102" s="246"/>
      <c r="AP3102" s="246"/>
      <c r="AQ3102" s="2233"/>
      <c r="AR3102" s="246"/>
      <c r="AS3102" s="246"/>
      <c r="AT3102" s="246"/>
      <c r="AU3102" s="246"/>
    </row>
    <row r="3103" spans="1:47" s="617" customFormat="1" ht="16" x14ac:dyDescent="0.2">
      <c r="A3103" s="157"/>
      <c r="B3103" s="1969"/>
      <c r="C3103" s="153"/>
      <c r="D3103" s="2490"/>
      <c r="E3103" s="246" t="s">
        <v>328</v>
      </c>
      <c r="F3103" s="1594" t="s">
        <v>4575</v>
      </c>
      <c r="G3103" s="239">
        <v>64207048</v>
      </c>
      <c r="H3103" s="612" t="s">
        <v>7957</v>
      </c>
      <c r="I3103" s="2510"/>
      <c r="J3103" s="2510" t="s">
        <v>8059</v>
      </c>
      <c r="K3103" s="2510" t="s">
        <v>8041</v>
      </c>
      <c r="L3103" s="2510" t="s">
        <v>8068</v>
      </c>
      <c r="M3103" s="2510"/>
      <c r="N3103" s="612"/>
      <c r="O3103" s="246">
        <v>2227</v>
      </c>
      <c r="P3103" s="240">
        <v>44874</v>
      </c>
      <c r="Q3103" s="246" t="s">
        <v>7956</v>
      </c>
      <c r="R3103" s="246" t="s">
        <v>7929</v>
      </c>
      <c r="S3103" s="246"/>
      <c r="U3103" s="246" t="s">
        <v>22</v>
      </c>
      <c r="V3103" s="85"/>
      <c r="W3103" s="85"/>
      <c r="X3103" s="261">
        <v>10720</v>
      </c>
      <c r="Y3103" s="85"/>
      <c r="Z3103" s="85"/>
      <c r="AA3103" s="344">
        <v>1E-4</v>
      </c>
      <c r="AB3103" s="617" t="s">
        <v>7510</v>
      </c>
      <c r="AD3103" s="1483"/>
      <c r="AE3103" s="1483"/>
      <c r="AF3103" s="1483"/>
      <c r="AG3103" s="2491">
        <v>0.1</v>
      </c>
      <c r="AI3103" s="1537" t="s">
        <v>3030</v>
      </c>
      <c r="AJ3103" s="2370" t="s">
        <v>7955</v>
      </c>
      <c r="AK3103" s="246"/>
      <c r="AL3103" s="246"/>
      <c r="AM3103" s="246"/>
      <c r="AN3103" s="246"/>
      <c r="AO3103" s="246"/>
      <c r="AP3103" s="246"/>
      <c r="AQ3103" s="2233"/>
      <c r="AR3103" s="246"/>
      <c r="AS3103" s="246"/>
      <c r="AT3103" s="246"/>
      <c r="AU3103" s="246"/>
    </row>
    <row r="3104" spans="1:47" x14ac:dyDescent="0.2">
      <c r="I3104" s="2495"/>
      <c r="J3104" s="2495"/>
      <c r="K3104" s="2495"/>
      <c r="L3104" s="2495"/>
      <c r="M3104" s="2495"/>
    </row>
    <row r="3105" spans="1:47" s="209" customFormat="1" ht="16" x14ac:dyDescent="0.2">
      <c r="A3105" s="105"/>
      <c r="B3105" s="1971"/>
      <c r="C3105" s="104"/>
      <c r="D3105" s="2489"/>
      <c r="E3105" s="210" t="s">
        <v>328</v>
      </c>
      <c r="F3105" s="1591" t="s">
        <v>4575</v>
      </c>
      <c r="G3105" s="166">
        <v>64220052</v>
      </c>
      <c r="H3105" s="211" t="s">
        <v>7959</v>
      </c>
      <c r="I3105" s="2511"/>
      <c r="J3105" s="2511" t="s">
        <v>8069</v>
      </c>
      <c r="K3105" s="2511" t="s">
        <v>8041</v>
      </c>
      <c r="L3105" s="2511" t="s">
        <v>8070</v>
      </c>
      <c r="M3105" s="2511"/>
      <c r="N3105" s="211"/>
      <c r="O3105" s="210">
        <v>2228</v>
      </c>
      <c r="P3105" s="296">
        <v>44875</v>
      </c>
      <c r="Q3105" s="210" t="s">
        <v>7958</v>
      </c>
      <c r="R3105" s="210" t="s">
        <v>7929</v>
      </c>
      <c r="S3105" s="210"/>
      <c r="U3105" s="210" t="s">
        <v>22</v>
      </c>
      <c r="V3105" s="139"/>
      <c r="W3105" s="139"/>
      <c r="X3105" s="260">
        <v>10720</v>
      </c>
      <c r="Y3105" s="139"/>
      <c r="Z3105" s="139"/>
      <c r="AA3105" s="1278">
        <v>1E-3</v>
      </c>
      <c r="AB3105" s="209" t="s">
        <v>7510</v>
      </c>
      <c r="AD3105" s="610"/>
      <c r="AE3105" s="210"/>
      <c r="AF3105" s="610"/>
      <c r="AG3105" s="2487">
        <v>0.1</v>
      </c>
      <c r="AI3105" s="1572" t="s">
        <v>3030</v>
      </c>
      <c r="AJ3105" s="2343" t="s">
        <v>7960</v>
      </c>
      <c r="AK3105" s="210"/>
      <c r="AL3105" s="210"/>
      <c r="AM3105" s="210"/>
      <c r="AN3105" s="210"/>
      <c r="AO3105" s="210"/>
      <c r="AP3105" s="210"/>
      <c r="AQ3105" s="2290"/>
      <c r="AR3105" s="210"/>
      <c r="AS3105" s="210"/>
      <c r="AT3105" s="210"/>
      <c r="AU3105" s="210"/>
    </row>
    <row r="3106" spans="1:47" s="209" customFormat="1" ht="16" x14ac:dyDescent="0.2">
      <c r="A3106" s="105"/>
      <c r="B3106" s="1971"/>
      <c r="C3106" s="104"/>
      <c r="D3106" s="2489"/>
      <c r="E3106" s="210" t="s">
        <v>328</v>
      </c>
      <c r="F3106" s="1591" t="s">
        <v>4575</v>
      </c>
      <c r="G3106" s="166">
        <v>64220233</v>
      </c>
      <c r="H3106" s="211" t="s">
        <v>7962</v>
      </c>
      <c r="I3106" s="2511"/>
      <c r="J3106" s="2511" t="s">
        <v>308</v>
      </c>
      <c r="K3106" s="2511" t="s">
        <v>308</v>
      </c>
      <c r="L3106" s="2511" t="s">
        <v>308</v>
      </c>
      <c r="M3106" s="2511"/>
      <c r="N3106" s="211"/>
      <c r="O3106" s="210">
        <v>2229</v>
      </c>
      <c r="P3106" s="296">
        <v>44875</v>
      </c>
      <c r="Q3106" s="210" t="s">
        <v>7958</v>
      </c>
      <c r="R3106" s="210"/>
      <c r="S3106" s="210"/>
      <c r="U3106" s="210" t="s">
        <v>22</v>
      </c>
      <c r="V3106" s="139"/>
      <c r="W3106" s="139"/>
      <c r="X3106" s="260">
        <v>10720</v>
      </c>
      <c r="Y3106" s="139"/>
      <c r="Z3106" s="139"/>
      <c r="AA3106" s="1278">
        <v>1E-3</v>
      </c>
      <c r="AB3106" s="209" t="s">
        <v>7510</v>
      </c>
      <c r="AD3106" s="610"/>
      <c r="AE3106" s="210"/>
      <c r="AF3106" s="610"/>
      <c r="AG3106" s="2487">
        <v>0.1</v>
      </c>
      <c r="AI3106" s="1572" t="s">
        <v>3030</v>
      </c>
      <c r="AJ3106" s="2343" t="s">
        <v>7961</v>
      </c>
      <c r="AK3106" s="210"/>
      <c r="AL3106" s="210"/>
      <c r="AM3106" s="210"/>
      <c r="AN3106" s="210"/>
      <c r="AO3106" s="210"/>
      <c r="AP3106" s="210"/>
      <c r="AQ3106" s="2290"/>
      <c r="AR3106" s="210"/>
      <c r="AS3106" s="210"/>
      <c r="AT3106" s="210"/>
      <c r="AU3106" s="210"/>
    </row>
    <row r="3107" spans="1:47" s="209" customFormat="1" ht="16" x14ac:dyDescent="0.2">
      <c r="A3107" s="105"/>
      <c r="B3107" s="1971"/>
      <c r="C3107" s="104"/>
      <c r="D3107" s="2489"/>
      <c r="E3107" s="210" t="s">
        <v>328</v>
      </c>
      <c r="F3107" s="1591" t="s">
        <v>4575</v>
      </c>
      <c r="G3107" s="166">
        <v>64220356</v>
      </c>
      <c r="H3107" s="211" t="s">
        <v>7964</v>
      </c>
      <c r="I3107" s="2511"/>
      <c r="J3107" s="2511"/>
      <c r="K3107" s="2511"/>
      <c r="L3107" s="2511"/>
      <c r="M3107" s="2511"/>
      <c r="N3107" s="211"/>
      <c r="O3107" s="210">
        <v>2230</v>
      </c>
      <c r="P3107" s="296">
        <v>44875</v>
      </c>
      <c r="Q3107" s="210" t="s">
        <v>7963</v>
      </c>
      <c r="R3107" s="210" t="s">
        <v>7958</v>
      </c>
      <c r="S3107" s="210"/>
      <c r="U3107" s="210" t="s">
        <v>22</v>
      </c>
      <c r="V3107" s="139"/>
      <c r="W3107" s="139"/>
      <c r="X3107" s="260">
        <v>10720</v>
      </c>
      <c r="Y3107" s="139"/>
      <c r="Z3107" s="139"/>
      <c r="AA3107" s="326">
        <v>1E-8</v>
      </c>
      <c r="AB3107" s="209" t="s">
        <v>7510</v>
      </c>
      <c r="AD3107" s="610"/>
      <c r="AE3107" s="210"/>
      <c r="AF3107" s="610"/>
      <c r="AG3107" s="2487">
        <v>0.1</v>
      </c>
      <c r="AI3107" s="1572" t="s">
        <v>3030</v>
      </c>
      <c r="AJ3107" s="2343" t="s">
        <v>7965</v>
      </c>
      <c r="AK3107" s="210"/>
      <c r="AL3107" s="210"/>
      <c r="AM3107" s="210"/>
      <c r="AN3107" s="210"/>
      <c r="AO3107" s="210"/>
      <c r="AP3107" s="210"/>
      <c r="AQ3107" s="2290"/>
      <c r="AR3107" s="210"/>
      <c r="AS3107" s="210"/>
      <c r="AT3107" s="210"/>
      <c r="AU3107" s="210"/>
    </row>
    <row r="3109" spans="1:47" s="617" customFormat="1" ht="16" x14ac:dyDescent="0.2">
      <c r="A3109" s="157"/>
      <c r="B3109" s="1969"/>
      <c r="C3109" s="153"/>
      <c r="D3109" s="2490"/>
      <c r="E3109" s="246" t="s">
        <v>328</v>
      </c>
      <c r="F3109" s="1594" t="s">
        <v>4575</v>
      </c>
      <c r="G3109" s="239">
        <v>64221615</v>
      </c>
      <c r="H3109" s="612" t="s">
        <v>7967</v>
      </c>
      <c r="I3109" s="2502"/>
      <c r="J3109" s="2502">
        <v>469</v>
      </c>
      <c r="K3109" s="2502">
        <v>0</v>
      </c>
      <c r="L3109" s="2502">
        <v>0</v>
      </c>
      <c r="M3109" s="2502"/>
      <c r="N3109" s="612"/>
      <c r="O3109" s="246">
        <v>2231</v>
      </c>
      <c r="P3109" s="240">
        <v>44875</v>
      </c>
      <c r="Q3109" s="246" t="s">
        <v>7966</v>
      </c>
      <c r="R3109" s="246" t="s">
        <v>7929</v>
      </c>
      <c r="S3109" s="246"/>
      <c r="U3109" s="246" t="s">
        <v>22</v>
      </c>
      <c r="V3109" s="85"/>
      <c r="W3109" s="85"/>
      <c r="X3109" s="261">
        <v>10720</v>
      </c>
      <c r="Y3109" s="85"/>
      <c r="Z3109" s="85"/>
      <c r="AA3109" s="248">
        <v>1E-3</v>
      </c>
      <c r="AB3109" s="617" t="s">
        <v>7510</v>
      </c>
      <c r="AD3109" s="1483"/>
      <c r="AE3109" s="246">
        <v>2218</v>
      </c>
      <c r="AF3109" s="1483"/>
      <c r="AG3109" s="2492">
        <v>-0.01</v>
      </c>
      <c r="AI3109" s="1537" t="s">
        <v>3030</v>
      </c>
      <c r="AJ3109" s="2370" t="s">
        <v>7968</v>
      </c>
      <c r="AK3109" s="246"/>
      <c r="AL3109" s="246"/>
      <c r="AM3109" s="246"/>
      <c r="AN3109" s="246"/>
      <c r="AO3109" s="246"/>
      <c r="AP3109" s="246"/>
      <c r="AQ3109" s="2233"/>
      <c r="AR3109" s="246"/>
      <c r="AS3109" s="246"/>
      <c r="AT3109" s="246"/>
      <c r="AU3109" s="246"/>
    </row>
    <row r="3111" spans="1:47" s="209" customFormat="1" ht="16" x14ac:dyDescent="0.2">
      <c r="A3111" s="105"/>
      <c r="B3111" s="1971"/>
      <c r="C3111" s="104"/>
      <c r="D3111" s="2489"/>
      <c r="E3111" s="210" t="s">
        <v>328</v>
      </c>
      <c r="F3111" s="1591" t="s">
        <v>4575</v>
      </c>
      <c r="G3111" s="166">
        <v>64225612</v>
      </c>
      <c r="H3111" s="211" t="s">
        <v>7959</v>
      </c>
      <c r="I3111" s="2511" t="s">
        <v>7987</v>
      </c>
      <c r="J3111" s="2511" t="s">
        <v>8071</v>
      </c>
      <c r="K3111" s="2511" t="s">
        <v>8041</v>
      </c>
      <c r="L3111" s="2511" t="s">
        <v>8064</v>
      </c>
      <c r="M3111" s="2511"/>
      <c r="N3111" s="211"/>
      <c r="O3111" s="210"/>
      <c r="P3111" s="296">
        <v>44875</v>
      </c>
      <c r="Q3111" s="210" t="s">
        <v>7958</v>
      </c>
      <c r="R3111" s="210"/>
      <c r="S3111" s="210"/>
      <c r="U3111" s="210" t="s">
        <v>22</v>
      </c>
      <c r="V3111" s="139"/>
      <c r="W3111" s="139"/>
      <c r="X3111" s="260">
        <v>10720</v>
      </c>
      <c r="Y3111" s="139"/>
      <c r="Z3111" s="139"/>
      <c r="AA3111" s="1278">
        <v>1E-3</v>
      </c>
      <c r="AB3111" s="209" t="s">
        <v>7510</v>
      </c>
      <c r="AD3111" s="610"/>
      <c r="AE3111" s="210"/>
      <c r="AF3111" s="610"/>
      <c r="AG3111" s="2487">
        <v>0.1</v>
      </c>
      <c r="AI3111" s="1572" t="s">
        <v>3030</v>
      </c>
      <c r="AJ3111" s="2343" t="s">
        <v>7969</v>
      </c>
      <c r="AK3111" s="210"/>
      <c r="AL3111" s="210"/>
      <c r="AM3111" s="210"/>
      <c r="AN3111" s="210"/>
      <c r="AO3111" s="210"/>
      <c r="AP3111" s="210"/>
      <c r="AQ3111" s="2290"/>
      <c r="AR3111" s="210"/>
      <c r="AS3111" s="210"/>
      <c r="AT3111" s="210"/>
      <c r="AU3111" s="210"/>
    </row>
    <row r="3112" spans="1:47" s="209" customFormat="1" ht="16" x14ac:dyDescent="0.2">
      <c r="A3112" s="105"/>
      <c r="B3112" s="1971"/>
      <c r="C3112" s="104"/>
      <c r="D3112" s="2489"/>
      <c r="E3112" s="210" t="s">
        <v>328</v>
      </c>
      <c r="F3112" s="1591" t="s">
        <v>4575</v>
      </c>
      <c r="G3112" s="166">
        <v>64225901</v>
      </c>
      <c r="H3112" s="211" t="s">
        <v>7971</v>
      </c>
      <c r="I3112" s="2511"/>
      <c r="J3112" s="2511" t="s">
        <v>8072</v>
      </c>
      <c r="K3112" s="2511" t="s">
        <v>8041</v>
      </c>
      <c r="L3112" s="2511" t="s">
        <v>8041</v>
      </c>
      <c r="M3112" s="2493" t="s">
        <v>8074</v>
      </c>
      <c r="N3112" s="211"/>
      <c r="O3112" s="210">
        <v>2232</v>
      </c>
      <c r="P3112" s="296">
        <v>44875</v>
      </c>
      <c r="Q3112" s="210" t="s">
        <v>7970</v>
      </c>
      <c r="R3112" s="210" t="s">
        <v>7963</v>
      </c>
      <c r="S3112" s="210"/>
      <c r="U3112" s="210" t="s">
        <v>22</v>
      </c>
      <c r="V3112" s="139"/>
      <c r="W3112" s="139"/>
      <c r="X3112" s="260">
        <v>10720</v>
      </c>
      <c r="Y3112" s="139"/>
      <c r="Z3112" s="139"/>
      <c r="AA3112" s="326">
        <v>2.0000000000000001E-9</v>
      </c>
      <c r="AB3112" s="209" t="s">
        <v>7510</v>
      </c>
      <c r="AD3112" s="610"/>
      <c r="AE3112" s="210"/>
      <c r="AF3112" s="610"/>
      <c r="AG3112" s="2487">
        <v>0.1</v>
      </c>
      <c r="AI3112" s="1572" t="s">
        <v>3030</v>
      </c>
      <c r="AJ3112" s="2343" t="s">
        <v>7972</v>
      </c>
      <c r="AK3112" s="210"/>
      <c r="AL3112" s="210"/>
      <c r="AM3112" s="210"/>
      <c r="AN3112" s="210"/>
      <c r="AO3112" s="210"/>
      <c r="AP3112" s="210"/>
      <c r="AQ3112" s="2290"/>
      <c r="AR3112" s="210"/>
      <c r="AS3112" s="210"/>
      <c r="AT3112" s="210"/>
      <c r="AU3112" s="210"/>
    </row>
    <row r="3113" spans="1:47" s="209" customFormat="1" ht="16" x14ac:dyDescent="0.2">
      <c r="A3113" s="105"/>
      <c r="B3113" s="1971"/>
      <c r="C3113" s="104"/>
      <c r="D3113" s="2489"/>
      <c r="E3113" s="210" t="s">
        <v>328</v>
      </c>
      <c r="F3113" s="1591" t="s">
        <v>4575</v>
      </c>
      <c r="G3113" s="166">
        <v>64226932</v>
      </c>
      <c r="H3113" s="211" t="s">
        <v>7971</v>
      </c>
      <c r="I3113" s="2511"/>
      <c r="J3113" s="2511" t="s">
        <v>8075</v>
      </c>
      <c r="K3113" s="2511" t="s">
        <v>8041</v>
      </c>
      <c r="L3113" s="2511" t="s">
        <v>8041</v>
      </c>
      <c r="M3113" s="2511"/>
      <c r="N3113" s="211"/>
      <c r="O3113" s="210">
        <v>2232</v>
      </c>
      <c r="P3113" s="296">
        <v>44875</v>
      </c>
      <c r="Q3113" s="210" t="s">
        <v>7970</v>
      </c>
      <c r="R3113" s="210"/>
      <c r="S3113" s="210"/>
      <c r="U3113" s="210" t="s">
        <v>22</v>
      </c>
      <c r="V3113" s="139"/>
      <c r="W3113" s="139"/>
      <c r="X3113" s="260">
        <v>10720</v>
      </c>
      <c r="Y3113" s="139"/>
      <c r="Z3113" s="139"/>
      <c r="AA3113" s="298">
        <v>2.0000000000000001E-9</v>
      </c>
      <c r="AB3113" s="209" t="s">
        <v>7510</v>
      </c>
      <c r="AD3113" s="610"/>
      <c r="AE3113" s="210"/>
      <c r="AF3113" s="610"/>
      <c r="AG3113" s="2487">
        <v>0.1</v>
      </c>
      <c r="AI3113" s="1572" t="s">
        <v>3030</v>
      </c>
      <c r="AJ3113" s="2343" t="s">
        <v>7973</v>
      </c>
      <c r="AK3113" s="210"/>
      <c r="AL3113" s="210"/>
      <c r="AM3113" s="210"/>
      <c r="AN3113" s="210"/>
      <c r="AO3113" s="210"/>
      <c r="AP3113" s="210"/>
      <c r="AQ3113" s="2290"/>
      <c r="AR3113" s="210"/>
      <c r="AS3113" s="210"/>
      <c r="AT3113" s="210"/>
      <c r="AU3113" s="210"/>
    </row>
    <row r="3114" spans="1:47" s="83" customFormat="1" ht="16" x14ac:dyDescent="0.2">
      <c r="A3114" s="104"/>
      <c r="B3114" s="139"/>
      <c r="C3114" s="104"/>
      <c r="D3114" s="1991"/>
      <c r="E3114" s="139"/>
      <c r="F3114" s="1591" t="s">
        <v>4575</v>
      </c>
      <c r="G3114" s="139">
        <v>64248997</v>
      </c>
      <c r="H3114" s="211" t="s">
        <v>7971</v>
      </c>
      <c r="I3114" s="2494"/>
      <c r="J3114" s="2494" t="s">
        <v>8076</v>
      </c>
      <c r="K3114" s="2494" t="s">
        <v>8041</v>
      </c>
      <c r="L3114" s="2494" t="s">
        <v>8041</v>
      </c>
      <c r="M3114" s="2494"/>
      <c r="N3114" s="166"/>
      <c r="O3114" s="139">
        <v>2232</v>
      </c>
      <c r="P3114" s="296">
        <v>44876</v>
      </c>
      <c r="Q3114" s="139"/>
      <c r="S3114" s="139"/>
      <c r="V3114" s="297"/>
      <c r="W3114" s="139"/>
      <c r="X3114" s="260"/>
      <c r="Y3114" s="139"/>
      <c r="Z3114" s="297"/>
      <c r="AA3114" s="139"/>
      <c r="AB3114" s="139"/>
      <c r="AC3114" s="862"/>
      <c r="AD3114" s="610"/>
      <c r="AE3114" s="610"/>
      <c r="AF3114" s="610"/>
      <c r="AG3114" s="1741"/>
      <c r="AH3114" s="1741"/>
      <c r="AI3114" s="862"/>
      <c r="AJ3114" s="1337" t="s">
        <v>7974</v>
      </c>
      <c r="AK3114" s="139"/>
      <c r="AL3114" s="139"/>
      <c r="AM3114" s="139"/>
      <c r="AN3114" s="139"/>
      <c r="AO3114" s="299"/>
      <c r="AP3114" s="139"/>
      <c r="AQ3114" s="300"/>
      <c r="AR3114" s="297"/>
      <c r="AS3114" s="139"/>
      <c r="AT3114" s="139"/>
      <c r="AU3114" s="139"/>
    </row>
    <row r="3115" spans="1:47" s="209" customFormat="1" ht="16" x14ac:dyDescent="0.2">
      <c r="A3115" s="105"/>
      <c r="B3115" s="1971"/>
      <c r="C3115" s="104"/>
      <c r="D3115" s="2489"/>
      <c r="E3115" s="210" t="s">
        <v>328</v>
      </c>
      <c r="F3115" s="1591" t="s">
        <v>4575</v>
      </c>
      <c r="G3115" s="166">
        <v>64249773</v>
      </c>
      <c r="H3115" s="211" t="s">
        <v>7977</v>
      </c>
      <c r="I3115" s="2511"/>
      <c r="J3115" s="2511" t="s">
        <v>8072</v>
      </c>
      <c r="K3115" s="2511" t="s">
        <v>8041</v>
      </c>
      <c r="L3115" s="2511" t="s">
        <v>8041</v>
      </c>
      <c r="M3115" s="2511"/>
      <c r="N3115" s="211"/>
      <c r="O3115" s="210">
        <v>2232</v>
      </c>
      <c r="P3115" s="296" t="s">
        <v>7976</v>
      </c>
      <c r="Q3115" s="210" t="s">
        <v>7975</v>
      </c>
      <c r="R3115" s="210" t="s">
        <v>7970</v>
      </c>
      <c r="S3115" s="210"/>
      <c r="U3115" s="210" t="s">
        <v>22</v>
      </c>
      <c r="V3115" s="139"/>
      <c r="W3115" s="139"/>
      <c r="X3115" s="260">
        <v>10720</v>
      </c>
      <c r="Y3115" s="139"/>
      <c r="Z3115" s="139"/>
      <c r="AA3115" s="326">
        <v>6E-9</v>
      </c>
      <c r="AB3115" s="209" t="s">
        <v>7510</v>
      </c>
      <c r="AD3115" s="610"/>
      <c r="AE3115" s="210"/>
      <c r="AF3115" s="610"/>
      <c r="AG3115" s="2487">
        <v>0.1</v>
      </c>
      <c r="AI3115" s="1572" t="s">
        <v>3030</v>
      </c>
      <c r="AJ3115" s="2343" t="s">
        <v>7972</v>
      </c>
      <c r="AK3115" s="210"/>
      <c r="AL3115" s="210"/>
      <c r="AM3115" s="210"/>
      <c r="AN3115" s="210"/>
      <c r="AO3115" s="210"/>
      <c r="AP3115" s="210"/>
      <c r="AQ3115" s="2290"/>
      <c r="AR3115" s="210"/>
      <c r="AS3115" s="210"/>
      <c r="AT3115" s="210"/>
      <c r="AU3115" s="210"/>
    </row>
    <row r="3116" spans="1:47" s="83" customFormat="1" ht="16" x14ac:dyDescent="0.2">
      <c r="A3116" s="104"/>
      <c r="B3116" s="139"/>
      <c r="C3116" s="104"/>
      <c r="D3116" s="1991"/>
      <c r="E3116" s="139"/>
      <c r="F3116" s="1591"/>
      <c r="G3116" s="139">
        <v>64251084</v>
      </c>
      <c r="H3116" s="211" t="s">
        <v>7977</v>
      </c>
      <c r="I3116" s="2494"/>
      <c r="J3116" s="2494" t="s">
        <v>8077</v>
      </c>
      <c r="K3116" s="2494" t="s">
        <v>8041</v>
      </c>
      <c r="L3116" s="2494" t="s">
        <v>8041</v>
      </c>
      <c r="M3116" s="2521" t="s">
        <v>8081</v>
      </c>
      <c r="N3116" s="166"/>
      <c r="O3116" s="139"/>
      <c r="P3116" s="139"/>
      <c r="Q3116" s="139"/>
      <c r="S3116" s="139"/>
      <c r="V3116" s="297"/>
      <c r="W3116" s="139"/>
      <c r="X3116" s="260"/>
      <c r="Y3116" s="139"/>
      <c r="Z3116" s="297"/>
      <c r="AA3116" s="139"/>
      <c r="AB3116" s="139"/>
      <c r="AC3116" s="862"/>
      <c r="AD3116" s="610"/>
      <c r="AE3116" s="610"/>
      <c r="AF3116" s="610"/>
      <c r="AG3116" s="1741"/>
      <c r="AH3116" s="1741"/>
      <c r="AI3116" s="862"/>
      <c r="AJ3116" s="1337"/>
      <c r="AK3116" s="139"/>
      <c r="AL3116" s="139"/>
      <c r="AM3116" s="139"/>
      <c r="AN3116" s="139"/>
      <c r="AO3116" s="299"/>
      <c r="AP3116" s="139"/>
      <c r="AQ3116" s="300"/>
      <c r="AR3116" s="297"/>
      <c r="AS3116" s="139"/>
      <c r="AT3116" s="139"/>
      <c r="AU3116" s="139"/>
    </row>
    <row r="3117" spans="1:47" s="83" customFormat="1" ht="16" x14ac:dyDescent="0.2">
      <c r="A3117" s="104"/>
      <c r="B3117" s="139"/>
      <c r="C3117" s="104"/>
      <c r="D3117" s="1991"/>
      <c r="E3117" s="139"/>
      <c r="F3117" s="1591"/>
      <c r="G3117" s="139">
        <v>64251942</v>
      </c>
      <c r="H3117" s="211" t="s">
        <v>7977</v>
      </c>
      <c r="I3117" s="2494"/>
      <c r="J3117" s="2494"/>
      <c r="K3117" s="2494"/>
      <c r="L3117" s="2494"/>
      <c r="M3117" s="2520"/>
      <c r="N3117" s="166"/>
      <c r="O3117" s="139"/>
      <c r="P3117" s="139"/>
      <c r="Q3117" s="139"/>
      <c r="S3117" s="139"/>
      <c r="V3117" s="297"/>
      <c r="W3117" s="139"/>
      <c r="X3117" s="260"/>
      <c r="Y3117" s="139"/>
      <c r="Z3117" s="297"/>
      <c r="AA3117" s="139"/>
      <c r="AB3117" s="139"/>
      <c r="AC3117" s="862"/>
      <c r="AD3117" s="610"/>
      <c r="AE3117" s="610"/>
      <c r="AF3117" s="610"/>
      <c r="AG3117" s="1741"/>
      <c r="AH3117" s="1741"/>
      <c r="AI3117" s="862"/>
      <c r="AJ3117" s="1337"/>
      <c r="AK3117" s="139"/>
      <c r="AL3117" s="139"/>
      <c r="AM3117" s="139"/>
      <c r="AN3117" s="139"/>
      <c r="AO3117" s="299"/>
      <c r="AP3117" s="139"/>
      <c r="AQ3117" s="300"/>
      <c r="AR3117" s="297"/>
      <c r="AS3117" s="139"/>
      <c r="AT3117" s="139"/>
      <c r="AU3117" s="139"/>
    </row>
    <row r="3118" spans="1:47" s="83" customFormat="1" ht="16" x14ac:dyDescent="0.2">
      <c r="A3118" s="104"/>
      <c r="B3118" s="139"/>
      <c r="C3118" s="104"/>
      <c r="D3118" s="1991"/>
      <c r="E3118" s="139"/>
      <c r="F3118" s="1591"/>
      <c r="G3118" s="139">
        <v>64281817</v>
      </c>
      <c r="H3118" s="211" t="s">
        <v>7977</v>
      </c>
      <c r="I3118" s="2494"/>
      <c r="J3118" s="2494"/>
      <c r="K3118" s="2494"/>
      <c r="L3118" s="2494"/>
      <c r="M3118" s="2520"/>
      <c r="N3118" s="166"/>
      <c r="O3118" s="139"/>
      <c r="P3118" s="296">
        <v>44878</v>
      </c>
      <c r="Q3118" s="139"/>
      <c r="S3118" s="139"/>
      <c r="V3118" s="297"/>
      <c r="W3118" s="139"/>
      <c r="X3118" s="260"/>
      <c r="Y3118" s="139"/>
      <c r="Z3118" s="297"/>
      <c r="AA3118" s="139"/>
      <c r="AB3118" s="139"/>
      <c r="AC3118" s="862"/>
      <c r="AD3118" s="610"/>
      <c r="AE3118" s="610"/>
      <c r="AF3118" s="610"/>
      <c r="AG3118" s="1741"/>
      <c r="AH3118" s="1741"/>
      <c r="AI3118" s="862"/>
      <c r="AJ3118" s="1337"/>
      <c r="AK3118" s="139"/>
      <c r="AL3118" s="139"/>
      <c r="AM3118" s="139"/>
      <c r="AN3118" s="139"/>
      <c r="AO3118" s="299"/>
      <c r="AP3118" s="139"/>
      <c r="AQ3118" s="300"/>
      <c r="AR3118" s="297"/>
      <c r="AS3118" s="139"/>
      <c r="AT3118" s="139"/>
      <c r="AU3118" s="139"/>
    </row>
    <row r="3119" spans="1:47" s="83" customFormat="1" ht="16" x14ac:dyDescent="0.2">
      <c r="A3119" s="104"/>
      <c r="B3119" s="139"/>
      <c r="C3119" s="104"/>
      <c r="D3119" s="1991"/>
      <c r="E3119" s="139"/>
      <c r="F3119" s="1591"/>
      <c r="G3119" s="139">
        <v>64281840</v>
      </c>
      <c r="H3119" s="211" t="s">
        <v>7977</v>
      </c>
      <c r="I3119" s="2494"/>
      <c r="J3119" s="2494"/>
      <c r="K3119" s="2494"/>
      <c r="L3119" s="2494"/>
      <c r="M3119" s="2520"/>
      <c r="N3119" s="166"/>
      <c r="O3119" s="139"/>
      <c r="P3119" s="296">
        <v>44878</v>
      </c>
      <c r="Q3119" s="139"/>
      <c r="S3119" s="139"/>
      <c r="V3119" s="297"/>
      <c r="W3119" s="139"/>
      <c r="X3119" s="260"/>
      <c r="Y3119" s="139"/>
      <c r="Z3119" s="297"/>
      <c r="AA3119" s="139"/>
      <c r="AB3119" s="139"/>
      <c r="AC3119" s="862"/>
      <c r="AD3119" s="610"/>
      <c r="AE3119" s="610"/>
      <c r="AF3119" s="610"/>
      <c r="AG3119" s="1741"/>
      <c r="AH3119" s="1741"/>
      <c r="AI3119" s="862"/>
      <c r="AJ3119" s="1337"/>
      <c r="AK3119" s="139"/>
      <c r="AL3119" s="139"/>
      <c r="AM3119" s="139"/>
      <c r="AN3119" s="139"/>
      <c r="AO3119" s="299"/>
      <c r="AP3119" s="139"/>
      <c r="AQ3119" s="300"/>
      <c r="AR3119" s="297"/>
      <c r="AS3119" s="139"/>
      <c r="AT3119" s="139"/>
      <c r="AU3119" s="139"/>
    </row>
    <row r="3120" spans="1:47" s="83" customFormat="1" ht="16" x14ac:dyDescent="0.2">
      <c r="A3120" s="104"/>
      <c r="B3120" s="139"/>
      <c r="C3120" s="104"/>
      <c r="D3120" s="1991"/>
      <c r="E3120" s="139"/>
      <c r="F3120" s="1591"/>
      <c r="G3120" s="139">
        <v>64281899</v>
      </c>
      <c r="H3120" s="211" t="s">
        <v>7977</v>
      </c>
      <c r="I3120" s="2494"/>
      <c r="J3120" s="2494"/>
      <c r="K3120" s="2494"/>
      <c r="L3120" s="2494"/>
      <c r="M3120" s="2520"/>
      <c r="N3120" s="166"/>
      <c r="O3120" s="139"/>
      <c r="P3120" s="296">
        <v>44878</v>
      </c>
      <c r="Q3120" s="139"/>
      <c r="S3120" s="139"/>
      <c r="V3120" s="297"/>
      <c r="W3120" s="139"/>
      <c r="X3120" s="260"/>
      <c r="Y3120" s="139"/>
      <c r="Z3120" s="297"/>
      <c r="AA3120" s="139"/>
      <c r="AB3120" s="139"/>
      <c r="AC3120" s="862"/>
      <c r="AD3120" s="610"/>
      <c r="AE3120" s="610"/>
      <c r="AF3120" s="610"/>
      <c r="AG3120" s="1741"/>
      <c r="AH3120" s="1741"/>
      <c r="AI3120" s="862"/>
      <c r="AJ3120" s="1337"/>
      <c r="AK3120" s="139"/>
      <c r="AL3120" s="139"/>
      <c r="AM3120" s="139"/>
      <c r="AN3120" s="139"/>
      <c r="AO3120" s="299"/>
      <c r="AP3120" s="139"/>
      <c r="AQ3120" s="300"/>
      <c r="AR3120" s="297"/>
      <c r="AS3120" s="139"/>
      <c r="AT3120" s="139"/>
      <c r="AU3120" s="139"/>
    </row>
    <row r="3121" spans="1:47" s="83" customFormat="1" ht="16" x14ac:dyDescent="0.2">
      <c r="A3121" s="104"/>
      <c r="B3121" s="139"/>
      <c r="C3121" s="104"/>
      <c r="D3121" s="1991"/>
      <c r="E3121" s="139"/>
      <c r="F3121" s="1591"/>
      <c r="G3121" s="139">
        <v>64281963</v>
      </c>
      <c r="H3121" s="211" t="s">
        <v>7977</v>
      </c>
      <c r="I3121" s="2494"/>
      <c r="J3121" s="2540"/>
      <c r="K3121" s="2540"/>
      <c r="L3121" s="2540"/>
      <c r="M3121" s="2494"/>
      <c r="N3121" s="166"/>
      <c r="O3121" s="139"/>
      <c r="P3121" s="296">
        <v>44878</v>
      </c>
      <c r="Q3121" s="139"/>
      <c r="S3121" s="139"/>
      <c r="V3121" s="297"/>
      <c r="W3121" s="139"/>
      <c r="X3121" s="260"/>
      <c r="Y3121" s="139"/>
      <c r="Z3121" s="297"/>
      <c r="AA3121" s="139"/>
      <c r="AB3121" s="139"/>
      <c r="AC3121" s="862"/>
      <c r="AD3121" s="610"/>
      <c r="AE3121" s="610"/>
      <c r="AF3121" s="610"/>
      <c r="AG3121" s="1741"/>
      <c r="AH3121" s="1741"/>
      <c r="AI3121" s="862"/>
      <c r="AJ3121" s="1337"/>
      <c r="AK3121" s="139"/>
      <c r="AL3121" s="139"/>
      <c r="AM3121" s="139"/>
      <c r="AN3121" s="139"/>
      <c r="AO3121" s="299"/>
      <c r="AP3121" s="139"/>
      <c r="AQ3121" s="300"/>
      <c r="AR3121" s="297"/>
      <c r="AS3121" s="139"/>
      <c r="AT3121" s="139"/>
      <c r="AU3121" s="139"/>
    </row>
    <row r="3122" spans="1:47" s="209" customFormat="1" ht="16" x14ac:dyDescent="0.2">
      <c r="A3122" s="105"/>
      <c r="B3122" s="1971"/>
      <c r="C3122" s="104"/>
      <c r="D3122" s="2489"/>
      <c r="E3122" s="210" t="s">
        <v>328</v>
      </c>
      <c r="F3122" s="1591" t="s">
        <v>4575</v>
      </c>
      <c r="G3122" s="166">
        <v>64299463</v>
      </c>
      <c r="H3122" s="211" t="s">
        <v>7979</v>
      </c>
      <c r="I3122" s="2511"/>
      <c r="J3122" s="2541" t="s">
        <v>3178</v>
      </c>
      <c r="K3122" s="2541" t="s">
        <v>8041</v>
      </c>
      <c r="L3122" s="2541" t="s">
        <v>8041</v>
      </c>
      <c r="M3122" s="2493" t="s">
        <v>8078</v>
      </c>
      <c r="N3122" s="211"/>
      <c r="O3122" s="210">
        <v>2234</v>
      </c>
      <c r="P3122" s="296">
        <v>44879</v>
      </c>
      <c r="Q3122" s="210" t="s">
        <v>7978</v>
      </c>
      <c r="R3122" s="210" t="s">
        <v>7975</v>
      </c>
      <c r="S3122" s="210"/>
      <c r="U3122" s="210" t="s">
        <v>22</v>
      </c>
      <c r="V3122" s="139"/>
      <c r="W3122" s="139"/>
      <c r="X3122" s="260">
        <v>10720</v>
      </c>
      <c r="Y3122" s="139"/>
      <c r="Z3122" s="139"/>
      <c r="AA3122" s="326">
        <v>6E-9</v>
      </c>
      <c r="AB3122" s="209" t="s">
        <v>7510</v>
      </c>
      <c r="AD3122" s="610"/>
      <c r="AE3122" s="210"/>
      <c r="AF3122" s="610"/>
      <c r="AG3122" s="2487">
        <v>0.1</v>
      </c>
      <c r="AI3122" s="1572" t="s">
        <v>3030</v>
      </c>
      <c r="AJ3122" s="2343" t="s">
        <v>7981</v>
      </c>
      <c r="AK3122" s="210"/>
      <c r="AL3122" s="210"/>
      <c r="AM3122" s="210"/>
      <c r="AN3122" s="210"/>
      <c r="AO3122" s="210"/>
      <c r="AP3122" s="210"/>
      <c r="AQ3122" s="2290"/>
      <c r="AR3122" s="210"/>
      <c r="AS3122" s="210"/>
      <c r="AT3122" s="210"/>
      <c r="AU3122" s="210"/>
    </row>
    <row r="3123" spans="1:47" s="209" customFormat="1" ht="16" x14ac:dyDescent="0.2">
      <c r="A3123" s="105"/>
      <c r="B3123" s="1971"/>
      <c r="C3123" s="104"/>
      <c r="D3123" s="2489"/>
      <c r="E3123" s="210" t="s">
        <v>328</v>
      </c>
      <c r="F3123" s="1591" t="s">
        <v>4575</v>
      </c>
      <c r="G3123" s="166">
        <v>64300185</v>
      </c>
      <c r="H3123" s="211" t="s">
        <v>7982</v>
      </c>
      <c r="I3123" s="2511"/>
      <c r="J3123" s="2541" t="s">
        <v>8056</v>
      </c>
      <c r="K3123" s="2541" t="s">
        <v>8041</v>
      </c>
      <c r="L3123" s="2541" t="s">
        <v>8053</v>
      </c>
      <c r="M3123" s="2493" t="s">
        <v>8079</v>
      </c>
      <c r="N3123" s="211"/>
      <c r="O3123" s="210">
        <v>2235</v>
      </c>
      <c r="P3123" s="296">
        <v>44879</v>
      </c>
      <c r="Q3123" s="210" t="s">
        <v>7980</v>
      </c>
      <c r="R3123" s="210" t="s">
        <v>7978</v>
      </c>
      <c r="S3123" s="210"/>
      <c r="U3123" s="210" t="s">
        <v>22</v>
      </c>
      <c r="V3123" s="139"/>
      <c r="W3123" s="139"/>
      <c r="X3123" s="260">
        <v>10720</v>
      </c>
      <c r="Y3123" s="139"/>
      <c r="Z3123" s="139"/>
      <c r="AA3123" s="326">
        <v>1E-4</v>
      </c>
      <c r="AB3123" s="209" t="s">
        <v>7510</v>
      </c>
      <c r="AD3123" s="610"/>
      <c r="AE3123" s="210"/>
      <c r="AF3123" s="610"/>
      <c r="AG3123" s="2487">
        <v>0.1</v>
      </c>
      <c r="AI3123" s="1572" t="s">
        <v>3030</v>
      </c>
      <c r="AJ3123" s="2343" t="s">
        <v>7986</v>
      </c>
      <c r="AK3123" s="210"/>
      <c r="AL3123" s="210"/>
      <c r="AM3123" s="210"/>
      <c r="AN3123" s="210"/>
      <c r="AO3123" s="210"/>
      <c r="AP3123" s="210"/>
      <c r="AQ3123" s="2290"/>
      <c r="AR3123" s="210"/>
      <c r="AS3123" s="210"/>
      <c r="AT3123" s="210"/>
      <c r="AU3123" s="210"/>
    </row>
    <row r="3124" spans="1:47" s="209" customFormat="1" ht="16" x14ac:dyDescent="0.2">
      <c r="A3124" s="105"/>
      <c r="B3124" s="1971"/>
      <c r="C3124" s="104"/>
      <c r="D3124" s="2489"/>
      <c r="E3124" s="210" t="s">
        <v>328</v>
      </c>
      <c r="F3124" s="1591" t="s">
        <v>4575</v>
      </c>
      <c r="G3124" s="577">
        <v>64301168</v>
      </c>
      <c r="H3124" s="211" t="s">
        <v>7983</v>
      </c>
      <c r="I3124" s="2511"/>
      <c r="J3124" s="2541" t="s">
        <v>3178</v>
      </c>
      <c r="K3124" s="2541" t="s">
        <v>8041</v>
      </c>
      <c r="L3124" s="2541" t="s">
        <v>8064</v>
      </c>
      <c r="M3124" s="2511"/>
      <c r="N3124" s="211"/>
      <c r="O3124" s="210">
        <v>2236</v>
      </c>
      <c r="P3124" s="296">
        <v>44879</v>
      </c>
      <c r="Q3124" s="210" t="s">
        <v>7984</v>
      </c>
      <c r="R3124" s="210" t="s">
        <v>7980</v>
      </c>
      <c r="S3124" s="210"/>
      <c r="U3124" s="210" t="s">
        <v>22</v>
      </c>
      <c r="V3124" s="139"/>
      <c r="W3124" s="139"/>
      <c r="X3124" s="260">
        <v>10720</v>
      </c>
      <c r="Y3124" s="139"/>
      <c r="Z3124" s="139"/>
      <c r="AA3124" s="1278">
        <v>1E-4</v>
      </c>
      <c r="AB3124" s="209" t="s">
        <v>7510</v>
      </c>
      <c r="AD3124" s="610"/>
      <c r="AE3124" s="210"/>
      <c r="AF3124" s="610"/>
      <c r="AG3124" s="2487">
        <v>0.1</v>
      </c>
      <c r="AI3124" s="1572" t="s">
        <v>3030</v>
      </c>
      <c r="AJ3124" s="2343" t="s">
        <v>7985</v>
      </c>
      <c r="AK3124" s="210"/>
      <c r="AL3124" s="210"/>
      <c r="AM3124" s="210"/>
      <c r="AN3124" s="210"/>
      <c r="AO3124" s="210"/>
      <c r="AP3124" s="210"/>
      <c r="AQ3124" s="2290"/>
      <c r="AR3124" s="210"/>
      <c r="AS3124" s="210"/>
      <c r="AT3124" s="210"/>
      <c r="AU3124" s="210"/>
    </row>
    <row r="3125" spans="1:47" s="209" customFormat="1" ht="16" x14ac:dyDescent="0.2">
      <c r="A3125" s="105"/>
      <c r="B3125" s="1971"/>
      <c r="C3125" s="104"/>
      <c r="D3125" s="2489"/>
      <c r="E3125" s="210" t="s">
        <v>328</v>
      </c>
      <c r="F3125" s="1591" t="s">
        <v>4575</v>
      </c>
      <c r="G3125" s="577">
        <v>64308470</v>
      </c>
      <c r="H3125" s="211" t="s">
        <v>7991</v>
      </c>
      <c r="I3125" s="2511"/>
      <c r="J3125" s="2541" t="s">
        <v>8080</v>
      </c>
      <c r="K3125" s="2541" t="s">
        <v>8041</v>
      </c>
      <c r="L3125" s="2541" t="s">
        <v>8053</v>
      </c>
      <c r="M3125" s="2511"/>
      <c r="N3125" s="211"/>
      <c r="O3125" s="210">
        <v>2237</v>
      </c>
      <c r="P3125" s="296">
        <v>44880</v>
      </c>
      <c r="Q3125" s="210" t="s">
        <v>7990</v>
      </c>
      <c r="R3125" s="210" t="s">
        <v>7984</v>
      </c>
      <c r="S3125" s="210"/>
      <c r="U3125" s="210" t="s">
        <v>22</v>
      </c>
      <c r="V3125" s="139"/>
      <c r="W3125" s="139"/>
      <c r="X3125" s="260">
        <v>10720</v>
      </c>
      <c r="Y3125" s="139"/>
      <c r="Z3125" s="139"/>
      <c r="AA3125" s="1278">
        <v>1E-4</v>
      </c>
      <c r="AB3125" s="209" t="s">
        <v>7510</v>
      </c>
      <c r="AD3125" s="610"/>
      <c r="AE3125" s="210"/>
      <c r="AF3125" s="610"/>
      <c r="AG3125" s="2487">
        <v>0.1</v>
      </c>
      <c r="AI3125" s="1572" t="s">
        <v>3030</v>
      </c>
      <c r="AJ3125" s="2343" t="s">
        <v>7992</v>
      </c>
      <c r="AK3125" s="210"/>
      <c r="AL3125" s="210"/>
      <c r="AM3125" s="210"/>
      <c r="AN3125" s="210"/>
      <c r="AO3125" s="210"/>
      <c r="AP3125" s="210"/>
      <c r="AQ3125" s="2290"/>
      <c r="AR3125" s="210"/>
      <c r="AS3125" s="210"/>
      <c r="AT3125" s="210"/>
      <c r="AU3125" s="210"/>
    </row>
    <row r="3126" spans="1:47" s="209" customFormat="1" ht="16" x14ac:dyDescent="0.2">
      <c r="A3126" s="105"/>
      <c r="B3126" s="1971"/>
      <c r="C3126" s="104"/>
      <c r="D3126" s="2489"/>
      <c r="E3126" s="210" t="s">
        <v>328</v>
      </c>
      <c r="F3126" s="1591" t="s">
        <v>4575</v>
      </c>
      <c r="G3126" s="577">
        <v>64308697</v>
      </c>
      <c r="H3126" s="211" t="s">
        <v>7995</v>
      </c>
      <c r="I3126" s="2511"/>
      <c r="J3126" s="2541" t="s">
        <v>8071</v>
      </c>
      <c r="K3126" s="2541" t="s">
        <v>8041</v>
      </c>
      <c r="L3126" s="2541" t="s">
        <v>8073</v>
      </c>
      <c r="M3126" s="2511"/>
      <c r="N3126" s="211"/>
      <c r="O3126" s="210">
        <v>2238</v>
      </c>
      <c r="P3126" s="296">
        <v>44880</v>
      </c>
      <c r="Q3126" s="210" t="s">
        <v>7994</v>
      </c>
      <c r="R3126" s="210" t="s">
        <v>7990</v>
      </c>
      <c r="S3126" s="210"/>
      <c r="U3126" s="210" t="s">
        <v>22</v>
      </c>
      <c r="V3126" s="139"/>
      <c r="W3126" s="139"/>
      <c r="X3126" s="260">
        <v>10720</v>
      </c>
      <c r="Y3126" s="139"/>
      <c r="Z3126" s="139"/>
      <c r="AA3126" s="1278">
        <v>1E-4</v>
      </c>
      <c r="AB3126" s="209" t="s">
        <v>7510</v>
      </c>
      <c r="AD3126" s="610"/>
      <c r="AE3126" s="210"/>
      <c r="AF3126" s="610"/>
      <c r="AG3126" s="2487">
        <v>0.1</v>
      </c>
      <c r="AI3126" s="1572" t="s">
        <v>3030</v>
      </c>
      <c r="AJ3126" s="2343" t="s">
        <v>7993</v>
      </c>
      <c r="AK3126" s="210"/>
      <c r="AL3126" s="210"/>
      <c r="AM3126" s="210"/>
      <c r="AN3126" s="210"/>
      <c r="AO3126" s="210"/>
      <c r="AP3126" s="210"/>
      <c r="AQ3126" s="2290"/>
      <c r="AR3126" s="210"/>
      <c r="AS3126" s="210"/>
      <c r="AT3126" s="210"/>
      <c r="AU3126" s="210"/>
    </row>
    <row r="3127" spans="1:47" s="83" customFormat="1" ht="16" x14ac:dyDescent="0.2">
      <c r="A3127" s="104"/>
      <c r="B3127" s="139"/>
      <c r="C3127" s="104"/>
      <c r="D3127" s="1991"/>
      <c r="E3127" s="139"/>
      <c r="F3127" s="1591"/>
      <c r="G3127" s="139">
        <v>64309002</v>
      </c>
      <c r="H3127" s="166" t="s">
        <v>7912</v>
      </c>
      <c r="I3127" s="560"/>
      <c r="J3127" s="211">
        <v>2712</v>
      </c>
      <c r="K3127" s="211">
        <v>0</v>
      </c>
      <c r="L3127" s="211">
        <v>74</v>
      </c>
      <c r="M3127" s="560"/>
      <c r="N3127" s="166"/>
      <c r="O3127" s="139"/>
      <c r="P3127" s="139"/>
      <c r="Q3127" s="139"/>
      <c r="S3127" s="139"/>
      <c r="V3127" s="297"/>
      <c r="W3127" s="139"/>
      <c r="X3127" s="260"/>
      <c r="Y3127" s="139"/>
      <c r="Z3127" s="297"/>
      <c r="AA3127" s="139"/>
      <c r="AB3127" s="139"/>
      <c r="AC3127" s="862"/>
      <c r="AD3127" s="610"/>
      <c r="AE3127" s="610"/>
      <c r="AF3127" s="610"/>
      <c r="AG3127" s="1741"/>
      <c r="AH3127" s="1741"/>
      <c r="AI3127" s="862"/>
      <c r="AJ3127" s="1337" t="s">
        <v>7648</v>
      </c>
      <c r="AK3127" s="139"/>
      <c r="AL3127" s="139"/>
      <c r="AM3127" s="139"/>
      <c r="AN3127" s="139"/>
      <c r="AO3127" s="299"/>
      <c r="AP3127" s="139"/>
      <c r="AQ3127" s="300"/>
      <c r="AR3127" s="297"/>
      <c r="AS3127" s="139"/>
      <c r="AT3127" s="139"/>
      <c r="AU3127" s="139"/>
    </row>
    <row r="3128" spans="1:47" s="209" customFormat="1" ht="16" x14ac:dyDescent="0.2">
      <c r="A3128" s="105"/>
      <c r="B3128" s="1971"/>
      <c r="C3128" s="104"/>
      <c r="D3128" s="2489"/>
      <c r="E3128" s="210" t="s">
        <v>328</v>
      </c>
      <c r="F3128" s="1924" t="s">
        <v>4380</v>
      </c>
      <c r="G3128" s="166">
        <v>64309476</v>
      </c>
      <c r="H3128" s="211" t="s">
        <v>7997</v>
      </c>
      <c r="I3128" s="2511" t="s">
        <v>8002</v>
      </c>
      <c r="J3128" s="2541" t="s">
        <v>8042</v>
      </c>
      <c r="K3128" s="2541" t="s">
        <v>8041</v>
      </c>
      <c r="L3128" s="2541" t="s">
        <v>8092</v>
      </c>
      <c r="M3128" s="2511"/>
      <c r="N3128" s="211"/>
      <c r="O3128" s="210">
        <v>2239</v>
      </c>
      <c r="P3128" s="296">
        <v>44880</v>
      </c>
      <c r="Q3128" s="210" t="s">
        <v>7996</v>
      </c>
      <c r="R3128" s="210" t="s">
        <v>7980</v>
      </c>
      <c r="S3128" s="210"/>
      <c r="U3128" s="210" t="s">
        <v>22</v>
      </c>
      <c r="V3128" s="139"/>
      <c r="W3128" s="139"/>
      <c r="X3128" s="260">
        <v>10720</v>
      </c>
      <c r="Y3128" s="139"/>
      <c r="Z3128" s="139"/>
      <c r="AA3128" s="326">
        <v>1E-3</v>
      </c>
      <c r="AB3128" s="209" t="s">
        <v>7510</v>
      </c>
      <c r="AD3128" s="610"/>
      <c r="AE3128" s="210"/>
      <c r="AF3128" s="610"/>
      <c r="AG3128" s="2487">
        <v>0.1</v>
      </c>
      <c r="AH3128" s="210">
        <v>2239</v>
      </c>
      <c r="AI3128" s="1572" t="s">
        <v>3030</v>
      </c>
      <c r="AJ3128" s="2343" t="s">
        <v>7998</v>
      </c>
      <c r="AK3128" s="210"/>
      <c r="AL3128" s="210"/>
      <c r="AM3128" s="210"/>
      <c r="AN3128" s="210"/>
      <c r="AO3128" s="210"/>
      <c r="AP3128" s="210"/>
      <c r="AQ3128" s="2290"/>
      <c r="AR3128" s="210"/>
      <c r="AS3128" s="210"/>
      <c r="AT3128" s="210"/>
      <c r="AU3128" s="210"/>
    </row>
    <row r="3129" spans="1:47" s="1006" customFormat="1" ht="16" x14ac:dyDescent="0.2">
      <c r="A3129" s="129"/>
      <c r="B3129" s="2134"/>
      <c r="C3129" s="133" t="s">
        <v>5490</v>
      </c>
      <c r="D3129" s="2514"/>
      <c r="E3129" s="383" t="s">
        <v>328</v>
      </c>
      <c r="F3129" s="1602" t="s">
        <v>4380</v>
      </c>
      <c r="G3129" s="224">
        <v>64310094</v>
      </c>
      <c r="H3129" s="1000" t="s">
        <v>8000</v>
      </c>
      <c r="I3129" s="222" t="s">
        <v>7905</v>
      </c>
      <c r="J3129" s="383"/>
      <c r="K3129" s="383"/>
      <c r="L3129" s="383"/>
      <c r="M3129" s="222"/>
      <c r="N3129" s="1000"/>
      <c r="O3129" s="383">
        <v>2240</v>
      </c>
      <c r="P3129" s="379">
        <v>44880</v>
      </c>
      <c r="Q3129" s="383" t="s">
        <v>7999</v>
      </c>
      <c r="R3129" s="383" t="s">
        <v>7996</v>
      </c>
      <c r="S3129" s="383"/>
      <c r="U3129" s="383" t="s">
        <v>22</v>
      </c>
      <c r="V3129" s="222"/>
      <c r="W3129" s="222"/>
      <c r="X3129" s="263">
        <v>10720</v>
      </c>
      <c r="Y3129" s="222"/>
      <c r="Z3129" s="222"/>
      <c r="AA3129" s="1896">
        <v>1E-3</v>
      </c>
      <c r="AB3129" s="1006" t="s">
        <v>7510</v>
      </c>
      <c r="AD3129" s="1486"/>
      <c r="AE3129" s="383"/>
      <c r="AF3129" s="1486"/>
      <c r="AG3129" s="2515">
        <v>0.1</v>
      </c>
      <c r="AH3129" s="383">
        <v>2240</v>
      </c>
      <c r="AI3129" s="2516" t="s">
        <v>3030</v>
      </c>
      <c r="AJ3129" s="2355" t="s">
        <v>8001</v>
      </c>
      <c r="AK3129" s="383"/>
      <c r="AL3129" s="383"/>
      <c r="AM3129" s="383"/>
      <c r="AN3129" s="383"/>
      <c r="AO3129" s="383"/>
      <c r="AP3129" s="383"/>
      <c r="AQ3129" s="2353"/>
      <c r="AR3129" s="383"/>
      <c r="AS3129" s="383"/>
      <c r="AT3129" s="383"/>
      <c r="AU3129" s="383"/>
    </row>
    <row r="3130" spans="1:47" s="209" customFormat="1" ht="16" x14ac:dyDescent="0.2">
      <c r="A3130" s="105"/>
      <c r="B3130" s="1971"/>
      <c r="C3130" s="2512"/>
      <c r="D3130" s="2489"/>
      <c r="E3130" s="210" t="s">
        <v>328</v>
      </c>
      <c r="F3130" s="1591" t="s">
        <v>4380</v>
      </c>
      <c r="G3130" s="166">
        <v>64310214</v>
      </c>
      <c r="H3130" s="211" t="s">
        <v>8005</v>
      </c>
      <c r="I3130" s="2513" t="s">
        <v>8006</v>
      </c>
      <c r="J3130" s="2542" t="s">
        <v>8088</v>
      </c>
      <c r="K3130" s="2542" t="s">
        <v>8041</v>
      </c>
      <c r="L3130" s="2542" t="s">
        <v>8075</v>
      </c>
      <c r="M3130" s="2513"/>
      <c r="N3130" s="211"/>
      <c r="O3130" s="210">
        <v>2241</v>
      </c>
      <c r="P3130" s="296">
        <v>44880</v>
      </c>
      <c r="Q3130" s="210" t="s">
        <v>8004</v>
      </c>
      <c r="R3130" s="210" t="s">
        <v>7999</v>
      </c>
      <c r="S3130" s="210"/>
      <c r="U3130" s="210" t="s">
        <v>22</v>
      </c>
      <c r="V3130" s="139"/>
      <c r="W3130" s="139"/>
      <c r="X3130" s="324">
        <v>42880</v>
      </c>
      <c r="Y3130" s="139"/>
      <c r="Z3130" s="139"/>
      <c r="AA3130" s="298">
        <v>1E-4</v>
      </c>
      <c r="AB3130" s="209" t="s">
        <v>7510</v>
      </c>
      <c r="AD3130" s="610"/>
      <c r="AE3130" s="210"/>
      <c r="AF3130" s="610"/>
      <c r="AG3130" s="2487">
        <v>0.1</v>
      </c>
      <c r="AH3130" s="210"/>
      <c r="AI3130" s="1572" t="s">
        <v>3030</v>
      </c>
      <c r="AJ3130" s="2343" t="s">
        <v>8003</v>
      </c>
      <c r="AK3130" s="210"/>
      <c r="AL3130" s="210"/>
      <c r="AM3130" s="210"/>
      <c r="AN3130" s="210"/>
      <c r="AO3130" s="210"/>
      <c r="AP3130" s="210"/>
      <c r="AQ3130" s="2290"/>
      <c r="AR3130" s="210"/>
      <c r="AS3130" s="210"/>
      <c r="AT3130" s="210"/>
      <c r="AU3130" s="210"/>
    </row>
    <row r="3131" spans="1:47" s="209" customFormat="1" ht="16" x14ac:dyDescent="0.2">
      <c r="A3131" s="105"/>
      <c r="B3131" s="1971"/>
      <c r="C3131" s="2512"/>
      <c r="D3131" s="2489"/>
      <c r="E3131" s="210" t="s">
        <v>328</v>
      </c>
      <c r="F3131" s="1591" t="s">
        <v>4380</v>
      </c>
      <c r="G3131" s="166">
        <v>64310482</v>
      </c>
      <c r="H3131" s="211" t="s">
        <v>8008</v>
      </c>
      <c r="I3131" s="2513" t="s">
        <v>8010</v>
      </c>
      <c r="J3131" s="2542" t="s">
        <v>8051</v>
      </c>
      <c r="K3131" s="2542" t="s">
        <v>8041</v>
      </c>
      <c r="L3131" s="2542" t="s">
        <v>8091</v>
      </c>
      <c r="M3131" s="2513"/>
      <c r="N3131" s="211"/>
      <c r="O3131" s="210">
        <v>2242</v>
      </c>
      <c r="P3131" s="296">
        <v>44880</v>
      </c>
      <c r="Q3131" s="210" t="s">
        <v>8007</v>
      </c>
      <c r="R3131" s="210" t="s">
        <v>8004</v>
      </c>
      <c r="S3131" s="210"/>
      <c r="U3131" s="210" t="s">
        <v>22</v>
      </c>
      <c r="V3131" s="139"/>
      <c r="W3131" s="139"/>
      <c r="X3131" s="260">
        <v>42880</v>
      </c>
      <c r="Y3131" s="139"/>
      <c r="Z3131" s="139"/>
      <c r="AA3131" s="298">
        <v>1E-4</v>
      </c>
      <c r="AB3131" s="209" t="s">
        <v>7510</v>
      </c>
      <c r="AD3131" s="610"/>
      <c r="AE3131" s="210"/>
      <c r="AF3131" s="610"/>
      <c r="AG3131" s="2487">
        <v>0.1</v>
      </c>
      <c r="AH3131" s="210"/>
      <c r="AI3131" s="1572" t="s">
        <v>3030</v>
      </c>
      <c r="AJ3131" s="2343" t="s">
        <v>8009</v>
      </c>
      <c r="AK3131" s="210"/>
      <c r="AL3131" s="210"/>
      <c r="AM3131" s="210"/>
      <c r="AN3131" s="210"/>
      <c r="AO3131" s="210"/>
      <c r="AP3131" s="210"/>
      <c r="AQ3131" s="2290"/>
      <c r="AR3131" s="210"/>
      <c r="AS3131" s="210"/>
      <c r="AT3131" s="210"/>
      <c r="AU3131" s="210"/>
    </row>
    <row r="3132" spans="1:47" s="209" customFormat="1" ht="16" x14ac:dyDescent="0.2">
      <c r="A3132" s="105"/>
      <c r="B3132" s="1971"/>
      <c r="C3132" s="2512"/>
      <c r="D3132" s="2489"/>
      <c r="E3132" s="210" t="s">
        <v>328</v>
      </c>
      <c r="F3132" s="1591" t="s">
        <v>4380</v>
      </c>
      <c r="G3132" s="166">
        <v>64310852</v>
      </c>
      <c r="H3132" s="211" t="s">
        <v>8012</v>
      </c>
      <c r="I3132" s="2513" t="s">
        <v>8013</v>
      </c>
      <c r="J3132" s="2542" t="s">
        <v>8088</v>
      </c>
      <c r="K3132" s="2542" t="s">
        <v>8089</v>
      </c>
      <c r="L3132" s="2542" t="s">
        <v>8090</v>
      </c>
      <c r="M3132" s="2513"/>
      <c r="N3132" s="211"/>
      <c r="O3132" s="210">
        <v>2243</v>
      </c>
      <c r="P3132" s="296">
        <v>44880</v>
      </c>
      <c r="Q3132" s="210" t="s">
        <v>8011</v>
      </c>
      <c r="R3132" s="210" t="s">
        <v>8004</v>
      </c>
      <c r="S3132" s="210"/>
      <c r="U3132" s="210" t="s">
        <v>22</v>
      </c>
      <c r="V3132" s="139"/>
      <c r="W3132" s="139"/>
      <c r="X3132" s="260">
        <v>42880</v>
      </c>
      <c r="Y3132" s="139"/>
      <c r="Z3132" s="139"/>
      <c r="AA3132" s="298">
        <v>1E-4</v>
      </c>
      <c r="AB3132" s="209" t="s">
        <v>7510</v>
      </c>
      <c r="AD3132" s="610"/>
      <c r="AE3132" s="210"/>
      <c r="AF3132" s="610"/>
      <c r="AG3132" s="2487">
        <v>0.1</v>
      </c>
      <c r="AH3132" s="210"/>
      <c r="AI3132" s="1572" t="s">
        <v>3030</v>
      </c>
      <c r="AJ3132" s="2343" t="s">
        <v>8017</v>
      </c>
      <c r="AK3132" s="210"/>
      <c r="AL3132" s="210"/>
      <c r="AM3132" s="210"/>
      <c r="AN3132" s="210"/>
      <c r="AO3132" s="210"/>
      <c r="AP3132" s="210"/>
      <c r="AQ3132" s="2290"/>
      <c r="AR3132" s="210"/>
      <c r="AS3132" s="210"/>
      <c r="AT3132" s="210"/>
      <c r="AU3132" s="210"/>
    </row>
    <row r="3133" spans="1:47" s="209" customFormat="1" ht="16" x14ac:dyDescent="0.2">
      <c r="A3133" s="105"/>
      <c r="B3133" s="1971"/>
      <c r="C3133" s="2512"/>
      <c r="D3133" s="2489"/>
      <c r="E3133" s="210" t="s">
        <v>328</v>
      </c>
      <c r="F3133" s="1591" t="s">
        <v>4380</v>
      </c>
      <c r="G3133" s="166">
        <v>64311231</v>
      </c>
      <c r="H3133" s="211" t="s">
        <v>8015</v>
      </c>
      <c r="I3133" s="2513" t="s">
        <v>8018</v>
      </c>
      <c r="J3133" s="2542" t="s">
        <v>8051</v>
      </c>
      <c r="K3133" s="2542" t="s">
        <v>8041</v>
      </c>
      <c r="L3133" s="2542" t="s">
        <v>8087</v>
      </c>
      <c r="M3133" s="2513"/>
      <c r="N3133" s="211"/>
      <c r="O3133" s="139">
        <v>2244</v>
      </c>
      <c r="P3133" s="296">
        <v>44880</v>
      </c>
      <c r="Q3133" s="210" t="s">
        <v>8014</v>
      </c>
      <c r="R3133" s="210" t="s">
        <v>8011</v>
      </c>
      <c r="S3133" s="210"/>
      <c r="U3133" s="210" t="s">
        <v>22</v>
      </c>
      <c r="V3133" s="139"/>
      <c r="W3133" s="139"/>
      <c r="X3133" s="260">
        <v>42880</v>
      </c>
      <c r="Y3133" s="139"/>
      <c r="Z3133" s="139"/>
      <c r="AA3133" s="298">
        <v>1E-4</v>
      </c>
      <c r="AB3133" s="209" t="s">
        <v>7510</v>
      </c>
      <c r="AD3133" s="610"/>
      <c r="AE3133" s="210"/>
      <c r="AF3133" s="610"/>
      <c r="AG3133" s="2487">
        <v>0.1</v>
      </c>
      <c r="AH3133" s="139"/>
      <c r="AI3133" s="1572" t="s">
        <v>3030</v>
      </c>
      <c r="AJ3133" s="2343" t="s">
        <v>8016</v>
      </c>
      <c r="AK3133" s="210"/>
      <c r="AL3133" s="210"/>
      <c r="AM3133" s="210"/>
      <c r="AN3133" s="210"/>
      <c r="AO3133" s="210"/>
      <c r="AP3133" s="210"/>
      <c r="AQ3133" s="2290"/>
      <c r="AR3133" s="210"/>
      <c r="AS3133" s="210"/>
      <c r="AT3133" s="210"/>
      <c r="AU3133" s="210"/>
    </row>
    <row r="3134" spans="1:47" s="1006" customFormat="1" ht="16" x14ac:dyDescent="0.2">
      <c r="A3134" s="129"/>
      <c r="B3134" s="2134"/>
      <c r="C3134" s="133"/>
      <c r="D3134" s="2514"/>
      <c r="E3134" s="383" t="s">
        <v>328</v>
      </c>
      <c r="F3134" s="1602" t="s">
        <v>4380</v>
      </c>
      <c r="G3134" s="224" t="s">
        <v>2256</v>
      </c>
      <c r="H3134" s="1000" t="s">
        <v>8020</v>
      </c>
      <c r="I3134" s="2517"/>
      <c r="J3134" s="2543"/>
      <c r="K3134" s="2543"/>
      <c r="L3134" s="2543"/>
      <c r="M3134" s="2517"/>
      <c r="N3134" s="1061" t="s">
        <v>8022</v>
      </c>
      <c r="O3134" s="222">
        <v>2245</v>
      </c>
      <c r="P3134" s="379">
        <v>44880</v>
      </c>
      <c r="Q3134" s="383" t="s">
        <v>8019</v>
      </c>
      <c r="R3134" s="383" t="s">
        <v>8014</v>
      </c>
      <c r="S3134" s="383"/>
      <c r="U3134" s="383" t="s">
        <v>22</v>
      </c>
      <c r="V3134" s="222"/>
      <c r="W3134" s="222"/>
      <c r="X3134" s="263">
        <v>42880</v>
      </c>
      <c r="Y3134" s="222"/>
      <c r="Z3134" s="222"/>
      <c r="AA3134" s="492">
        <v>1E-4</v>
      </c>
      <c r="AB3134" s="1006" t="s">
        <v>7510</v>
      </c>
      <c r="AD3134" s="1486"/>
      <c r="AE3134" s="383"/>
      <c r="AF3134" s="1486"/>
      <c r="AG3134" s="2515">
        <v>0.1</v>
      </c>
      <c r="AH3134" s="222"/>
      <c r="AI3134" s="2516" t="s">
        <v>3030</v>
      </c>
      <c r="AJ3134" s="2355" t="s">
        <v>8021</v>
      </c>
      <c r="AK3134" s="383"/>
      <c r="AL3134" s="383"/>
      <c r="AM3134" s="383"/>
      <c r="AN3134" s="383"/>
      <c r="AO3134" s="383"/>
      <c r="AP3134" s="383"/>
      <c r="AQ3134" s="2353"/>
      <c r="AR3134" s="383"/>
      <c r="AS3134" s="383"/>
      <c r="AT3134" s="383"/>
      <c r="AU3134" s="383"/>
    </row>
    <row r="3135" spans="1:47" s="1006" customFormat="1" ht="16" x14ac:dyDescent="0.2">
      <c r="A3135" s="129"/>
      <c r="B3135" s="2134"/>
      <c r="C3135" s="133"/>
      <c r="D3135" s="2514"/>
      <c r="E3135" s="383" t="s">
        <v>328</v>
      </c>
      <c r="F3135" s="1602" t="s">
        <v>4380</v>
      </c>
      <c r="G3135" s="224">
        <v>64311435</v>
      </c>
      <c r="H3135" s="1000" t="s">
        <v>8024</v>
      </c>
      <c r="I3135" s="2518"/>
      <c r="J3135" s="2544" t="s">
        <v>8068</v>
      </c>
      <c r="K3135" s="2544" t="s">
        <v>8086</v>
      </c>
      <c r="L3135" s="2544" t="s">
        <v>3177</v>
      </c>
      <c r="M3135" s="2518"/>
      <c r="N3135" s="1061"/>
      <c r="O3135" s="222">
        <v>2246</v>
      </c>
      <c r="P3135" s="379">
        <v>44880</v>
      </c>
      <c r="Q3135" s="383" t="s">
        <v>8023</v>
      </c>
      <c r="R3135" s="383" t="s">
        <v>8014</v>
      </c>
      <c r="S3135" s="383"/>
      <c r="U3135" s="383" t="s">
        <v>22</v>
      </c>
      <c r="V3135" s="222"/>
      <c r="W3135" s="222"/>
      <c r="X3135" s="263">
        <v>42880</v>
      </c>
      <c r="Y3135" s="222"/>
      <c r="Z3135" s="222"/>
      <c r="AA3135" s="492">
        <v>1E-4</v>
      </c>
      <c r="AB3135" s="1006" t="s">
        <v>7510</v>
      </c>
      <c r="AD3135" s="1486"/>
      <c r="AE3135" s="383"/>
      <c r="AF3135" s="1486"/>
      <c r="AG3135" s="2515">
        <v>0.1</v>
      </c>
      <c r="AH3135" s="222"/>
      <c r="AI3135" s="2516" t="s">
        <v>3030</v>
      </c>
      <c r="AJ3135" s="2355" t="s">
        <v>8025</v>
      </c>
      <c r="AK3135" s="383"/>
      <c r="AL3135" s="383"/>
      <c r="AM3135" s="383"/>
      <c r="AN3135" s="383"/>
      <c r="AO3135" s="383"/>
      <c r="AP3135" s="383"/>
      <c r="AQ3135" s="2353"/>
      <c r="AR3135" s="383"/>
      <c r="AS3135" s="383"/>
      <c r="AT3135" s="383"/>
      <c r="AU3135" s="383"/>
    </row>
    <row r="3136" spans="1:47" x14ac:dyDescent="0.2">
      <c r="I3136" s="2495"/>
      <c r="J3136" s="2545"/>
      <c r="K3136" s="2545"/>
      <c r="L3136" s="2545"/>
      <c r="M3136" s="2495"/>
    </row>
    <row r="3137" spans="1:47" s="209" customFormat="1" ht="16" x14ac:dyDescent="0.2">
      <c r="A3137" s="105"/>
      <c r="B3137" s="1971"/>
      <c r="C3137" s="2512"/>
      <c r="D3137" s="2489"/>
      <c r="E3137" s="210" t="s">
        <v>328</v>
      </c>
      <c r="F3137" s="1591" t="s">
        <v>4380</v>
      </c>
      <c r="G3137" s="166">
        <v>64311805</v>
      </c>
      <c r="H3137" s="211" t="s">
        <v>8027</v>
      </c>
      <c r="I3137" s="2513"/>
      <c r="J3137" s="2542" t="s">
        <v>8041</v>
      </c>
      <c r="K3137" s="2542" t="s">
        <v>8085</v>
      </c>
      <c r="L3137" s="2542" t="s">
        <v>8083</v>
      </c>
      <c r="M3137" s="2513"/>
      <c r="N3137" s="211"/>
      <c r="O3137" s="210">
        <v>2247</v>
      </c>
      <c r="P3137" s="296">
        <v>44880</v>
      </c>
      <c r="Q3137" s="210" t="s">
        <v>8026</v>
      </c>
      <c r="R3137" s="210" t="s">
        <v>8011</v>
      </c>
      <c r="S3137" s="210"/>
      <c r="U3137" s="210" t="s">
        <v>22</v>
      </c>
      <c r="V3137" s="139"/>
      <c r="W3137" s="139"/>
      <c r="X3137" s="260">
        <v>42880</v>
      </c>
      <c r="Y3137" s="139"/>
      <c r="Z3137" s="139"/>
      <c r="AA3137" s="298">
        <v>1E-4</v>
      </c>
      <c r="AB3137" s="209" t="s">
        <v>7510</v>
      </c>
      <c r="AD3137" s="610"/>
      <c r="AE3137" s="210"/>
      <c r="AF3137" s="610"/>
      <c r="AG3137" s="2487">
        <v>0.1</v>
      </c>
      <c r="AH3137" s="210"/>
      <c r="AI3137" s="1572" t="s">
        <v>3030</v>
      </c>
      <c r="AJ3137" s="2343" t="s">
        <v>8028</v>
      </c>
      <c r="AK3137" s="210"/>
      <c r="AL3137" s="210"/>
      <c r="AM3137" s="210"/>
      <c r="AN3137" s="210"/>
      <c r="AO3137" s="210"/>
      <c r="AP3137" s="210"/>
      <c r="AQ3137" s="2290"/>
      <c r="AR3137" s="210"/>
      <c r="AS3137" s="210"/>
      <c r="AT3137" s="210"/>
      <c r="AU3137" s="210"/>
    </row>
    <row r="3138" spans="1:47" s="209" customFormat="1" ht="16" x14ac:dyDescent="0.2">
      <c r="A3138" s="105"/>
      <c r="B3138" s="1971"/>
      <c r="C3138" s="2512"/>
      <c r="D3138" s="2489"/>
      <c r="E3138" s="210" t="s">
        <v>328</v>
      </c>
      <c r="F3138" s="1591" t="s">
        <v>4380</v>
      </c>
      <c r="G3138" s="166">
        <v>64312540</v>
      </c>
      <c r="H3138" s="211" t="s">
        <v>8031</v>
      </c>
      <c r="I3138" s="2513"/>
      <c r="J3138" s="2542" t="s">
        <v>8041</v>
      </c>
      <c r="K3138" s="2542" t="s">
        <v>8041</v>
      </c>
      <c r="L3138" s="2542" t="s">
        <v>8084</v>
      </c>
      <c r="M3138" s="2513"/>
      <c r="N3138" s="211"/>
      <c r="O3138" s="210">
        <v>2248</v>
      </c>
      <c r="P3138" s="296">
        <v>44880</v>
      </c>
      <c r="Q3138" s="210" t="s">
        <v>8030</v>
      </c>
      <c r="R3138" s="210" t="s">
        <v>8026</v>
      </c>
      <c r="S3138" s="210"/>
      <c r="U3138" s="210" t="s">
        <v>22</v>
      </c>
      <c r="V3138" s="139"/>
      <c r="W3138" s="139"/>
      <c r="X3138" s="260">
        <v>42880</v>
      </c>
      <c r="Y3138" s="139"/>
      <c r="Z3138" s="139"/>
      <c r="AA3138" s="298">
        <v>1E-4</v>
      </c>
      <c r="AB3138" s="209" t="s">
        <v>7510</v>
      </c>
      <c r="AD3138" s="610"/>
      <c r="AE3138" s="210"/>
      <c r="AF3138" s="610"/>
      <c r="AG3138" s="2487">
        <v>0.1</v>
      </c>
      <c r="AH3138" s="210"/>
      <c r="AI3138" s="1572" t="s">
        <v>3030</v>
      </c>
      <c r="AJ3138" s="2343" t="s">
        <v>8029</v>
      </c>
      <c r="AK3138" s="210"/>
      <c r="AL3138" s="210"/>
      <c r="AM3138" s="210"/>
      <c r="AN3138" s="210"/>
      <c r="AO3138" s="210"/>
      <c r="AP3138" s="210"/>
      <c r="AQ3138" s="2290"/>
      <c r="AR3138" s="210"/>
      <c r="AS3138" s="210"/>
      <c r="AT3138" s="210"/>
      <c r="AU3138" s="210"/>
    </row>
    <row r="3139" spans="1:47" s="209" customFormat="1" ht="16" x14ac:dyDescent="0.2">
      <c r="A3139" s="105"/>
      <c r="B3139" s="1971"/>
      <c r="C3139" s="2512"/>
      <c r="D3139" s="2489"/>
      <c r="E3139" s="210" t="s">
        <v>328</v>
      </c>
      <c r="F3139" s="1591" t="s">
        <v>4380</v>
      </c>
      <c r="G3139" s="166">
        <v>64312541</v>
      </c>
      <c r="H3139" s="211" t="s">
        <v>8033</v>
      </c>
      <c r="I3139" s="2513"/>
      <c r="J3139" s="2542" t="s">
        <v>8041</v>
      </c>
      <c r="K3139" s="2542" t="s">
        <v>8082</v>
      </c>
      <c r="L3139" s="2542" t="s">
        <v>8083</v>
      </c>
      <c r="M3139" s="2513"/>
      <c r="N3139" s="211"/>
      <c r="O3139" s="210">
        <v>2249</v>
      </c>
      <c r="P3139" s="296">
        <v>44880</v>
      </c>
      <c r="Q3139" s="210" t="s">
        <v>8032</v>
      </c>
      <c r="R3139" s="210" t="s">
        <v>8030</v>
      </c>
      <c r="S3139" s="210"/>
      <c r="U3139" s="210" t="s">
        <v>22</v>
      </c>
      <c r="V3139" s="139"/>
      <c r="W3139" s="139"/>
      <c r="X3139" s="260">
        <v>42880</v>
      </c>
      <c r="Y3139" s="139"/>
      <c r="Z3139" s="139"/>
      <c r="AA3139" s="298">
        <v>1E-4</v>
      </c>
      <c r="AB3139" s="209" t="s">
        <v>7510</v>
      </c>
      <c r="AD3139" s="610"/>
      <c r="AE3139" s="210"/>
      <c r="AF3139" s="610"/>
      <c r="AG3139" s="2487">
        <v>0.1</v>
      </c>
      <c r="AH3139" s="210">
        <v>2241</v>
      </c>
      <c r="AI3139" s="1572" t="s">
        <v>3030</v>
      </c>
      <c r="AJ3139" s="2343" t="s">
        <v>8034</v>
      </c>
      <c r="AK3139" s="210"/>
      <c r="AL3139" s="210"/>
      <c r="AM3139" s="210"/>
      <c r="AN3139" s="210"/>
      <c r="AO3139" s="210"/>
      <c r="AP3139" s="210"/>
      <c r="AQ3139" s="2290"/>
      <c r="AR3139" s="210"/>
      <c r="AS3139" s="210"/>
      <c r="AT3139" s="210"/>
      <c r="AU3139" s="210"/>
    </row>
    <row r="3140" spans="1:47" x14ac:dyDescent="0.2">
      <c r="J3140" s="217"/>
      <c r="K3140" s="217"/>
      <c r="L3140" s="217"/>
    </row>
    <row r="3141" spans="1:47" s="209" customFormat="1" ht="16" x14ac:dyDescent="0.2">
      <c r="A3141" s="105"/>
      <c r="B3141" s="1971"/>
      <c r="C3141" s="2512"/>
      <c r="D3141" s="2489"/>
      <c r="E3141" s="210" t="s">
        <v>328</v>
      </c>
      <c r="F3141" s="1591" t="s">
        <v>4380</v>
      </c>
      <c r="G3141" s="166">
        <v>64327110</v>
      </c>
      <c r="H3141" s="211" t="s">
        <v>8094</v>
      </c>
      <c r="I3141" s="2513"/>
      <c r="J3141" s="2542" t="s">
        <v>8041</v>
      </c>
      <c r="K3141" s="2542" t="s">
        <v>8041</v>
      </c>
      <c r="L3141" s="2542" t="s">
        <v>8103</v>
      </c>
      <c r="M3141" s="2513"/>
      <c r="N3141" s="211"/>
      <c r="O3141" s="210">
        <v>2250</v>
      </c>
      <c r="P3141" s="296">
        <v>44882</v>
      </c>
      <c r="Q3141" s="210" t="s">
        <v>8093</v>
      </c>
      <c r="R3141" s="210" t="s">
        <v>8030</v>
      </c>
      <c r="S3141" s="210"/>
      <c r="U3141" s="210" t="s">
        <v>22</v>
      </c>
      <c r="V3141" s="139"/>
      <c r="W3141" s="139"/>
      <c r="X3141" s="260">
        <v>42880</v>
      </c>
      <c r="Y3141" s="139"/>
      <c r="Z3141" s="139"/>
      <c r="AA3141" s="298">
        <v>1E-4</v>
      </c>
      <c r="AB3141" s="209" t="s">
        <v>7510</v>
      </c>
      <c r="AD3141" s="610"/>
      <c r="AE3141" s="210"/>
      <c r="AF3141" s="610"/>
      <c r="AG3141" s="2487">
        <v>0.1</v>
      </c>
      <c r="AH3141" s="210"/>
      <c r="AI3141" s="1572" t="s">
        <v>3030</v>
      </c>
      <c r="AJ3141" s="2343" t="s">
        <v>8095</v>
      </c>
      <c r="AK3141" s="210"/>
      <c r="AL3141" s="210"/>
      <c r="AM3141" s="210"/>
      <c r="AN3141" s="210"/>
      <c r="AO3141" s="210"/>
      <c r="AP3141" s="210"/>
      <c r="AQ3141" s="2290"/>
      <c r="AR3141" s="210"/>
      <c r="AS3141" s="210"/>
      <c r="AT3141" s="210"/>
      <c r="AU3141" s="210"/>
    </row>
    <row r="3142" spans="1:47" s="209" customFormat="1" ht="16" x14ac:dyDescent="0.2">
      <c r="A3142" s="105"/>
      <c r="B3142" s="1971"/>
      <c r="C3142" s="2512"/>
      <c r="D3142" s="2489"/>
      <c r="E3142" s="210" t="s">
        <v>328</v>
      </c>
      <c r="F3142" s="1591" t="s">
        <v>4380</v>
      </c>
      <c r="G3142" s="166">
        <v>64327137</v>
      </c>
      <c r="H3142" s="211" t="s">
        <v>8097</v>
      </c>
      <c r="I3142" s="2513"/>
      <c r="J3142" s="209">
        <v>0</v>
      </c>
      <c r="K3142" s="2542" t="s">
        <v>8041</v>
      </c>
      <c r="L3142" s="2542" t="s">
        <v>8099</v>
      </c>
      <c r="M3142" s="2513"/>
      <c r="N3142" s="211"/>
      <c r="O3142" s="210">
        <v>2251</v>
      </c>
      <c r="P3142" s="296">
        <v>44882</v>
      </c>
      <c r="Q3142" s="210" t="s">
        <v>8096</v>
      </c>
      <c r="R3142" s="210" t="s">
        <v>8007</v>
      </c>
      <c r="S3142" s="210"/>
      <c r="U3142" s="210" t="s">
        <v>22</v>
      </c>
      <c r="V3142" s="139"/>
      <c r="W3142" s="139"/>
      <c r="X3142" s="260">
        <v>42880</v>
      </c>
      <c r="Y3142" s="139"/>
      <c r="Z3142" s="139"/>
      <c r="AA3142" s="298">
        <v>1E-4</v>
      </c>
      <c r="AB3142" s="209" t="s">
        <v>7510</v>
      </c>
      <c r="AD3142" s="610"/>
      <c r="AE3142" s="210"/>
      <c r="AF3142" s="610"/>
      <c r="AG3142" s="2487">
        <v>0.1</v>
      </c>
      <c r="AH3142" s="210"/>
      <c r="AI3142" s="1572" t="s">
        <v>3030</v>
      </c>
      <c r="AJ3142" s="2343" t="s">
        <v>8098</v>
      </c>
      <c r="AK3142" s="210"/>
      <c r="AL3142" s="210"/>
      <c r="AM3142" s="210"/>
      <c r="AN3142" s="210"/>
      <c r="AO3142" s="210"/>
      <c r="AP3142" s="210"/>
      <c r="AQ3142" s="2290"/>
      <c r="AR3142" s="210"/>
      <c r="AS3142" s="210"/>
      <c r="AT3142" s="210"/>
      <c r="AU3142" s="210"/>
    </row>
    <row r="3143" spans="1:47" s="209" customFormat="1" ht="16" x14ac:dyDescent="0.2">
      <c r="A3143" s="105"/>
      <c r="B3143" s="1971"/>
      <c r="C3143" s="2512"/>
      <c r="D3143" s="2489"/>
      <c r="E3143" s="210" t="s">
        <v>328</v>
      </c>
      <c r="F3143" s="1591" t="s">
        <v>4380</v>
      </c>
      <c r="G3143" s="166">
        <v>64327168</v>
      </c>
      <c r="H3143" s="211" t="s">
        <v>8101</v>
      </c>
      <c r="I3143" s="2513"/>
      <c r="J3143" s="209">
        <v>0</v>
      </c>
      <c r="K3143" s="2542" t="s">
        <v>8037</v>
      </c>
      <c r="L3143" s="2542" t="s">
        <v>3299</v>
      </c>
      <c r="M3143" s="2513"/>
      <c r="N3143" s="211"/>
      <c r="O3143" s="210">
        <v>2252</v>
      </c>
      <c r="P3143" s="296">
        <v>44882</v>
      </c>
      <c r="Q3143" s="210" t="s">
        <v>8100</v>
      </c>
      <c r="R3143" s="210" t="s">
        <v>8096</v>
      </c>
      <c r="S3143" s="210"/>
      <c r="U3143" s="210" t="s">
        <v>22</v>
      </c>
      <c r="V3143" s="139"/>
      <c r="W3143" s="139"/>
      <c r="X3143" s="260">
        <v>42880</v>
      </c>
      <c r="Y3143" s="139"/>
      <c r="Z3143" s="139"/>
      <c r="AA3143" s="298">
        <v>1E-4</v>
      </c>
      <c r="AB3143" s="209" t="s">
        <v>7510</v>
      </c>
      <c r="AD3143" s="610"/>
      <c r="AE3143" s="210"/>
      <c r="AF3143" s="610"/>
      <c r="AG3143" s="2487">
        <v>0.1</v>
      </c>
      <c r="AH3143" s="210"/>
      <c r="AI3143" s="1572" t="s">
        <v>3030</v>
      </c>
      <c r="AJ3143" s="2343" t="s">
        <v>8102</v>
      </c>
      <c r="AK3143" s="210"/>
      <c r="AL3143" s="210"/>
      <c r="AM3143" s="210"/>
      <c r="AN3143" s="210"/>
      <c r="AO3143" s="210"/>
      <c r="AP3143" s="210"/>
      <c r="AQ3143" s="2290"/>
      <c r="AR3143" s="210"/>
      <c r="AS3143" s="210"/>
      <c r="AT3143" s="210"/>
      <c r="AU3143" s="210"/>
    </row>
    <row r="3144" spans="1:47" x14ac:dyDescent="0.2">
      <c r="J3144" s="217"/>
      <c r="K3144" s="217"/>
      <c r="L3144" s="217"/>
    </row>
    <row r="3145" spans="1:47" s="209" customFormat="1" ht="16" x14ac:dyDescent="0.2">
      <c r="A3145" s="105"/>
      <c r="B3145" s="1971"/>
      <c r="C3145" s="2512"/>
      <c r="D3145" s="2024" t="s">
        <v>3076</v>
      </c>
      <c r="E3145" s="210" t="s">
        <v>328</v>
      </c>
      <c r="F3145" s="1924" t="s">
        <v>4298</v>
      </c>
      <c r="G3145" s="166">
        <v>64327342</v>
      </c>
      <c r="H3145" s="211" t="s">
        <v>8106</v>
      </c>
      <c r="I3145" s="2513"/>
      <c r="K3145" s="2542"/>
      <c r="L3145" s="2542"/>
      <c r="M3145" s="2513"/>
      <c r="N3145" s="211"/>
      <c r="O3145" s="210">
        <v>2253</v>
      </c>
      <c r="P3145" s="296">
        <v>44882</v>
      </c>
      <c r="Q3145" s="210" t="s">
        <v>8104</v>
      </c>
      <c r="R3145" s="210" t="s">
        <v>8096</v>
      </c>
      <c r="S3145" s="210"/>
      <c r="U3145" s="210" t="s">
        <v>22</v>
      </c>
      <c r="V3145" s="139"/>
      <c r="W3145" s="139"/>
      <c r="X3145" s="260">
        <v>10720</v>
      </c>
      <c r="Y3145" s="139"/>
      <c r="Z3145" s="139"/>
      <c r="AA3145" s="326">
        <v>6.0000000000000001E-3</v>
      </c>
      <c r="AB3145" s="209" t="s">
        <v>7510</v>
      </c>
      <c r="AD3145" s="610"/>
      <c r="AE3145" s="210"/>
      <c r="AF3145" s="610"/>
      <c r="AG3145" s="2487">
        <v>0.1</v>
      </c>
      <c r="AH3145" s="210"/>
      <c r="AI3145" s="1572" t="s">
        <v>3030</v>
      </c>
      <c r="AJ3145" s="2343" t="s">
        <v>8105</v>
      </c>
      <c r="AK3145" s="210"/>
      <c r="AL3145" s="210"/>
      <c r="AM3145" s="210"/>
      <c r="AN3145" s="210"/>
      <c r="AO3145" s="210"/>
      <c r="AP3145" s="210"/>
      <c r="AQ3145" s="2290"/>
      <c r="AR3145" s="210"/>
      <c r="AS3145" s="210"/>
      <c r="AT3145" s="210"/>
      <c r="AU3145" s="210"/>
    </row>
    <row r="3146" spans="1:47" x14ac:dyDescent="0.2">
      <c r="J3146" s="217"/>
      <c r="K3146" s="217"/>
      <c r="L3146" s="217"/>
    </row>
    <row r="3147" spans="1:47" s="209" customFormat="1" ht="16" x14ac:dyDescent="0.2">
      <c r="A3147" s="105"/>
      <c r="B3147" s="1971"/>
      <c r="C3147" s="2512"/>
      <c r="D3147" s="2489"/>
      <c r="E3147" s="210" t="s">
        <v>328</v>
      </c>
      <c r="F3147" s="1591" t="s">
        <v>4380</v>
      </c>
      <c r="G3147" s="166">
        <v>64335101</v>
      </c>
      <c r="H3147" s="211" t="s">
        <v>8109</v>
      </c>
      <c r="I3147" s="2513"/>
      <c r="K3147" s="2542"/>
      <c r="L3147" s="2542"/>
      <c r="M3147" s="2513"/>
      <c r="N3147" s="211"/>
      <c r="O3147" s="210">
        <v>2254</v>
      </c>
      <c r="P3147" s="296">
        <v>44882</v>
      </c>
      <c r="Q3147" s="210" t="s">
        <v>8107</v>
      </c>
      <c r="R3147" s="210" t="s">
        <v>8096</v>
      </c>
      <c r="S3147" s="210"/>
      <c r="U3147" s="210" t="s">
        <v>22</v>
      </c>
      <c r="V3147" s="139"/>
      <c r="W3147" s="139"/>
      <c r="X3147" s="260">
        <v>42880</v>
      </c>
      <c r="Y3147" s="139"/>
      <c r="Z3147" s="139"/>
      <c r="AA3147" s="298">
        <v>1E-4</v>
      </c>
      <c r="AB3147" s="209" t="s">
        <v>7510</v>
      </c>
      <c r="AD3147" s="610"/>
      <c r="AE3147" s="210"/>
      <c r="AF3147" s="610"/>
      <c r="AG3147" s="2487">
        <v>0.1</v>
      </c>
      <c r="AH3147" s="210"/>
      <c r="AI3147" s="1572" t="s">
        <v>3030</v>
      </c>
      <c r="AJ3147" s="2343" t="s">
        <v>8111</v>
      </c>
      <c r="AK3147" s="210"/>
      <c r="AL3147" s="210"/>
      <c r="AM3147" s="210"/>
      <c r="AN3147" s="210"/>
      <c r="AO3147" s="210"/>
      <c r="AP3147" s="210"/>
      <c r="AQ3147" s="2290"/>
      <c r="AR3147" s="210"/>
      <c r="AS3147" s="210"/>
      <c r="AT3147" s="210"/>
      <c r="AU3147" s="210"/>
    </row>
    <row r="3148" spans="1:47" s="209" customFormat="1" ht="16" x14ac:dyDescent="0.2">
      <c r="A3148" s="105"/>
      <c r="B3148" s="1971"/>
      <c r="C3148" s="2512"/>
      <c r="D3148" s="2489"/>
      <c r="E3148" s="210" t="s">
        <v>328</v>
      </c>
      <c r="F3148" s="1591" t="s">
        <v>4380</v>
      </c>
      <c r="G3148" s="166">
        <v>64335102</v>
      </c>
      <c r="H3148" s="211" t="s">
        <v>8110</v>
      </c>
      <c r="I3148" s="2513"/>
      <c r="J3148" s="209">
        <v>0</v>
      </c>
      <c r="K3148" s="2542" t="s">
        <v>8151</v>
      </c>
      <c r="L3148" s="2542" t="s">
        <v>8150</v>
      </c>
      <c r="M3148" s="2513"/>
      <c r="N3148" s="211"/>
      <c r="O3148" s="210">
        <v>2255</v>
      </c>
      <c r="P3148" s="296">
        <v>44882</v>
      </c>
      <c r="Q3148" s="210" t="s">
        <v>8108</v>
      </c>
      <c r="R3148" s="210" t="s">
        <v>8100</v>
      </c>
      <c r="S3148" s="210"/>
      <c r="U3148" s="210" t="s">
        <v>22</v>
      </c>
      <c r="V3148" s="139"/>
      <c r="W3148" s="139"/>
      <c r="X3148" s="260">
        <v>42880</v>
      </c>
      <c r="Y3148" s="139"/>
      <c r="Z3148" s="139"/>
      <c r="AA3148" s="298">
        <v>1E-4</v>
      </c>
      <c r="AB3148" s="209" t="s">
        <v>7510</v>
      </c>
      <c r="AD3148" s="610"/>
      <c r="AE3148" s="210"/>
      <c r="AF3148" s="610"/>
      <c r="AG3148" s="2487">
        <v>0.1</v>
      </c>
      <c r="AH3148" s="210"/>
      <c r="AI3148" s="1572" t="s">
        <v>3030</v>
      </c>
      <c r="AJ3148" s="2343" t="s">
        <v>8111</v>
      </c>
      <c r="AK3148" s="210"/>
      <c r="AL3148" s="210"/>
      <c r="AM3148" s="210"/>
      <c r="AN3148" s="210"/>
      <c r="AO3148" s="210"/>
      <c r="AP3148" s="210"/>
      <c r="AQ3148" s="2290"/>
      <c r="AR3148" s="210"/>
      <c r="AS3148" s="210"/>
      <c r="AT3148" s="210"/>
      <c r="AU3148" s="210"/>
    </row>
    <row r="3149" spans="1:47" s="209" customFormat="1" ht="16" x14ac:dyDescent="0.2">
      <c r="A3149" s="105"/>
      <c r="B3149" s="1971"/>
      <c r="C3149" s="2512"/>
      <c r="D3149" s="2489"/>
      <c r="E3149" s="210" t="s">
        <v>328</v>
      </c>
      <c r="F3149" s="1591" t="s">
        <v>4380</v>
      </c>
      <c r="G3149" s="166">
        <v>64335103</v>
      </c>
      <c r="H3149" s="211" t="s">
        <v>8113</v>
      </c>
      <c r="I3149" s="2513"/>
      <c r="K3149" s="2542"/>
      <c r="L3149" s="2542"/>
      <c r="M3149" s="2513"/>
      <c r="N3149" s="211"/>
      <c r="O3149" s="210">
        <v>2256</v>
      </c>
      <c r="P3149" s="296">
        <v>44882</v>
      </c>
      <c r="Q3149" s="210" t="s">
        <v>8112</v>
      </c>
      <c r="R3149" s="210" t="s">
        <v>8108</v>
      </c>
      <c r="S3149" s="210"/>
      <c r="U3149" s="210" t="s">
        <v>22</v>
      </c>
      <c r="V3149" s="139"/>
      <c r="W3149" s="139"/>
      <c r="X3149" s="260">
        <v>42880</v>
      </c>
      <c r="Y3149" s="139"/>
      <c r="Z3149" s="139"/>
      <c r="AA3149" s="298">
        <v>1E-4</v>
      </c>
      <c r="AB3149" s="209" t="s">
        <v>7510</v>
      </c>
      <c r="AD3149" s="610"/>
      <c r="AE3149" s="210"/>
      <c r="AF3149" s="610"/>
      <c r="AG3149" s="2487">
        <v>0.1</v>
      </c>
      <c r="AH3149" s="210"/>
      <c r="AI3149" s="1572" t="s">
        <v>3030</v>
      </c>
      <c r="AJ3149" s="2343" t="s">
        <v>8114</v>
      </c>
      <c r="AK3149" s="210"/>
      <c r="AL3149" s="210"/>
      <c r="AM3149" s="210"/>
      <c r="AN3149" s="210"/>
      <c r="AO3149" s="210"/>
      <c r="AP3149" s="210"/>
      <c r="AQ3149" s="2290"/>
      <c r="AR3149" s="210"/>
      <c r="AS3149" s="210"/>
      <c r="AT3149" s="210"/>
      <c r="AU3149" s="210"/>
    </row>
    <row r="3150" spans="1:47" s="209" customFormat="1" ht="16" x14ac:dyDescent="0.2">
      <c r="A3150" s="105"/>
      <c r="B3150" s="1971"/>
      <c r="C3150" s="2512"/>
      <c r="D3150" s="2489" t="s">
        <v>3112</v>
      </c>
      <c r="E3150" s="210" t="s">
        <v>328</v>
      </c>
      <c r="F3150" s="1591" t="s">
        <v>4380</v>
      </c>
      <c r="G3150" s="166">
        <v>64350579</v>
      </c>
      <c r="H3150" s="211" t="s">
        <v>8116</v>
      </c>
      <c r="I3150" s="2513"/>
      <c r="K3150" s="2542"/>
      <c r="L3150" s="2542"/>
      <c r="M3150" s="2513"/>
      <c r="N3150" s="211"/>
      <c r="O3150" s="210">
        <v>2257</v>
      </c>
      <c r="P3150" s="296">
        <v>44882</v>
      </c>
      <c r="Q3150" s="210" t="s">
        <v>8115</v>
      </c>
      <c r="R3150" s="210" t="s">
        <v>8107</v>
      </c>
      <c r="S3150" s="210"/>
      <c r="U3150" s="210" t="s">
        <v>22</v>
      </c>
      <c r="V3150" s="139"/>
      <c r="W3150" s="139"/>
      <c r="X3150" s="324">
        <v>10720</v>
      </c>
      <c r="Y3150" s="139"/>
      <c r="Z3150" s="139"/>
      <c r="AA3150" s="326">
        <v>2E-3</v>
      </c>
      <c r="AB3150" s="209" t="s">
        <v>7510</v>
      </c>
      <c r="AD3150" s="610"/>
      <c r="AE3150" s="210"/>
      <c r="AF3150" s="610"/>
      <c r="AG3150" s="2487">
        <v>0.1</v>
      </c>
      <c r="AH3150" s="210"/>
      <c r="AI3150" s="1572" t="s">
        <v>3030</v>
      </c>
      <c r="AJ3150" s="2343" t="s">
        <v>8117</v>
      </c>
      <c r="AK3150" s="210"/>
      <c r="AL3150" s="210"/>
      <c r="AM3150" s="210"/>
      <c r="AN3150" s="210"/>
      <c r="AO3150" s="210"/>
      <c r="AP3150" s="210"/>
      <c r="AQ3150" s="2290"/>
      <c r="AR3150" s="210"/>
      <c r="AS3150" s="210"/>
      <c r="AT3150" s="210"/>
      <c r="AU3150" s="210"/>
    </row>
    <row r="3151" spans="1:47" s="83" customFormat="1" ht="16" x14ac:dyDescent="0.2">
      <c r="A3151" s="104"/>
      <c r="B3151" s="139"/>
      <c r="C3151" s="104"/>
      <c r="D3151" s="2341" t="s">
        <v>8119</v>
      </c>
      <c r="E3151" s="139"/>
      <c r="F3151" s="1591" t="s">
        <v>5728</v>
      </c>
      <c r="G3151" s="139">
        <v>64351692</v>
      </c>
      <c r="H3151" s="211" t="s">
        <v>8118</v>
      </c>
      <c r="I3151" s="166"/>
      <c r="J3151" s="211"/>
      <c r="K3151" s="211"/>
      <c r="L3151" s="211"/>
      <c r="M3151" s="166"/>
      <c r="N3151" s="166"/>
      <c r="O3151" s="139"/>
      <c r="P3151" s="139"/>
      <c r="Q3151" s="139"/>
      <c r="S3151" s="139"/>
      <c r="V3151" s="297"/>
      <c r="W3151" s="139"/>
      <c r="X3151" s="260"/>
      <c r="Y3151" s="139"/>
      <c r="Z3151" s="297"/>
      <c r="AA3151" s="139"/>
      <c r="AB3151" s="139"/>
      <c r="AC3151" s="862"/>
      <c r="AD3151" s="610"/>
      <c r="AE3151" s="610"/>
      <c r="AF3151" s="610"/>
      <c r="AG3151" s="1741"/>
      <c r="AH3151" s="1741"/>
      <c r="AI3151" s="862"/>
      <c r="AJ3151" s="1337"/>
      <c r="AK3151" s="139"/>
      <c r="AL3151" s="139"/>
      <c r="AM3151" s="139"/>
      <c r="AN3151" s="139"/>
      <c r="AO3151" s="299"/>
      <c r="AP3151" s="139"/>
      <c r="AQ3151" s="300"/>
      <c r="AR3151" s="297"/>
      <c r="AS3151" s="139"/>
      <c r="AT3151" s="139"/>
      <c r="AU3151" s="139"/>
    </row>
    <row r="3152" spans="1:47" s="83" customFormat="1" ht="16" x14ac:dyDescent="0.2">
      <c r="A3152" s="104"/>
      <c r="B3152" s="139"/>
      <c r="C3152" s="104"/>
      <c r="D3152" s="2341" t="s">
        <v>8121</v>
      </c>
      <c r="E3152" s="139"/>
      <c r="F3152" s="1591" t="s">
        <v>4343</v>
      </c>
      <c r="G3152" s="139">
        <v>64352480</v>
      </c>
      <c r="H3152" s="211" t="s">
        <v>8120</v>
      </c>
      <c r="I3152" s="166"/>
      <c r="J3152" s="211"/>
      <c r="K3152" s="211"/>
      <c r="L3152" s="211"/>
      <c r="M3152" s="166"/>
      <c r="N3152" s="166"/>
      <c r="O3152" s="139"/>
      <c r="P3152" s="139"/>
      <c r="Q3152" s="139"/>
      <c r="S3152" s="139"/>
      <c r="V3152" s="297"/>
      <c r="W3152" s="139"/>
      <c r="X3152" s="260"/>
      <c r="Y3152" s="139"/>
      <c r="Z3152" s="297"/>
      <c r="AA3152" s="139"/>
      <c r="AB3152" s="139"/>
      <c r="AC3152" s="862"/>
      <c r="AD3152" s="610"/>
      <c r="AE3152" s="610"/>
      <c r="AF3152" s="610"/>
      <c r="AG3152" s="1741"/>
      <c r="AH3152" s="1741"/>
      <c r="AI3152" s="862"/>
      <c r="AJ3152" s="1337"/>
      <c r="AK3152" s="139"/>
      <c r="AL3152" s="139"/>
      <c r="AM3152" s="139"/>
      <c r="AN3152" s="139"/>
      <c r="AO3152" s="299"/>
      <c r="AP3152" s="139"/>
      <c r="AQ3152" s="300"/>
      <c r="AR3152" s="297"/>
      <c r="AS3152" s="139"/>
      <c r="AT3152" s="139"/>
      <c r="AU3152" s="139"/>
    </row>
    <row r="3153" spans="1:47" s="83" customFormat="1" ht="16" x14ac:dyDescent="0.2">
      <c r="A3153" s="104"/>
      <c r="B3153" s="139"/>
      <c r="C3153" s="104"/>
      <c r="D3153" s="1991" t="s">
        <v>8123</v>
      </c>
      <c r="E3153" s="139"/>
      <c r="F3153" s="1591" t="s">
        <v>4298</v>
      </c>
      <c r="G3153" s="139">
        <v>64352896</v>
      </c>
      <c r="H3153" s="211" t="s">
        <v>8122</v>
      </c>
      <c r="I3153" s="166"/>
      <c r="J3153" s="211"/>
      <c r="K3153" s="211"/>
      <c r="L3153" s="211"/>
      <c r="M3153" s="166"/>
      <c r="N3153" s="166"/>
      <c r="O3153" s="139"/>
      <c r="P3153" s="139"/>
      <c r="Q3153" s="139"/>
      <c r="S3153" s="139"/>
      <c r="V3153" s="297"/>
      <c r="W3153" s="139"/>
      <c r="X3153" s="260"/>
      <c r="Y3153" s="139"/>
      <c r="Z3153" s="297"/>
      <c r="AA3153" s="139"/>
      <c r="AB3153" s="139"/>
      <c r="AC3153" s="862"/>
      <c r="AD3153" s="610"/>
      <c r="AE3153" s="610"/>
      <c r="AF3153" s="610"/>
      <c r="AG3153" s="1741"/>
      <c r="AH3153" s="1741"/>
      <c r="AI3153" s="862"/>
      <c r="AK3153" s="139"/>
      <c r="AL3153" s="139"/>
      <c r="AM3153" s="139"/>
      <c r="AN3153" s="139"/>
      <c r="AO3153" s="299"/>
      <c r="AP3153" s="139"/>
      <c r="AQ3153" s="300"/>
      <c r="AR3153" s="297"/>
      <c r="AS3153" s="139"/>
      <c r="AT3153" s="139"/>
      <c r="AU3153" s="139"/>
    </row>
    <row r="3154" spans="1:47" s="209" customFormat="1" ht="16" x14ac:dyDescent="0.2">
      <c r="A3154" s="105"/>
      <c r="B3154" s="1971"/>
      <c r="C3154" s="2512"/>
      <c r="D3154" s="2489" t="s">
        <v>8129</v>
      </c>
      <c r="E3154" s="210" t="s">
        <v>105</v>
      </c>
      <c r="F3154" s="1591" t="s">
        <v>4298</v>
      </c>
      <c r="G3154" s="166">
        <v>64353573</v>
      </c>
      <c r="H3154" s="211" t="s">
        <v>8125</v>
      </c>
      <c r="I3154" s="2513"/>
      <c r="K3154" s="2542"/>
      <c r="L3154" s="2542"/>
      <c r="M3154" s="2513"/>
      <c r="N3154" s="211"/>
      <c r="O3154" s="210">
        <v>2258</v>
      </c>
      <c r="P3154" s="296">
        <v>44883</v>
      </c>
      <c r="Q3154" s="210" t="s">
        <v>8124</v>
      </c>
      <c r="R3154" s="210" t="s">
        <v>8115</v>
      </c>
      <c r="S3154" s="210"/>
      <c r="U3154" s="210" t="s">
        <v>22</v>
      </c>
      <c r="V3154" s="139"/>
      <c r="W3154" s="139"/>
      <c r="X3154" s="324">
        <v>10720</v>
      </c>
      <c r="Y3154" s="139"/>
      <c r="Z3154" s="139"/>
      <c r="AA3154" s="326">
        <v>2E-3</v>
      </c>
      <c r="AB3154" s="209" t="s">
        <v>7510</v>
      </c>
      <c r="AD3154" s="610"/>
      <c r="AE3154" s="210"/>
      <c r="AF3154" s="610"/>
      <c r="AG3154" s="2487">
        <v>0.1</v>
      </c>
      <c r="AH3154" s="210"/>
      <c r="AI3154" s="1572" t="s">
        <v>3030</v>
      </c>
      <c r="AJ3154" s="1337" t="s">
        <v>8128</v>
      </c>
      <c r="AK3154" s="210"/>
      <c r="AL3154" s="210"/>
      <c r="AM3154" s="210"/>
      <c r="AN3154" s="210"/>
      <c r="AO3154" s="210"/>
      <c r="AP3154" s="210"/>
      <c r="AQ3154" s="2290"/>
      <c r="AR3154" s="210"/>
      <c r="AS3154" s="210"/>
      <c r="AT3154" s="210"/>
      <c r="AU3154" s="210"/>
    </row>
    <row r="3155" spans="1:47" s="209" customFormat="1" ht="16" x14ac:dyDescent="0.2">
      <c r="A3155" s="105"/>
      <c r="B3155" s="1971"/>
      <c r="C3155" s="2512"/>
      <c r="D3155" s="2522" t="s">
        <v>8135</v>
      </c>
      <c r="E3155" s="210" t="s">
        <v>328</v>
      </c>
      <c r="F3155" s="1591" t="s">
        <v>4343</v>
      </c>
      <c r="G3155" s="166">
        <v>64353832</v>
      </c>
      <c r="H3155" s="211" t="s">
        <v>8127</v>
      </c>
      <c r="I3155" s="2513"/>
      <c r="K3155" s="2542"/>
      <c r="L3155" s="2542"/>
      <c r="M3155" s="2513"/>
      <c r="N3155" s="211"/>
      <c r="O3155" s="210">
        <v>2259</v>
      </c>
      <c r="P3155" s="296">
        <v>44883</v>
      </c>
      <c r="Q3155" s="210" t="s">
        <v>8126</v>
      </c>
      <c r="R3155" s="210" t="s">
        <v>8115</v>
      </c>
      <c r="S3155" s="210"/>
      <c r="U3155" s="210" t="s">
        <v>22</v>
      </c>
      <c r="V3155" s="139"/>
      <c r="W3155" s="139"/>
      <c r="X3155" s="324">
        <v>10720</v>
      </c>
      <c r="Y3155" s="139"/>
      <c r="Z3155" s="139"/>
      <c r="AA3155" s="326">
        <v>0.15</v>
      </c>
      <c r="AB3155" s="2343" t="s">
        <v>8131</v>
      </c>
      <c r="AD3155" s="610"/>
      <c r="AE3155" s="210"/>
      <c r="AF3155" s="610"/>
      <c r="AG3155" s="2487">
        <v>0.1</v>
      </c>
      <c r="AH3155" s="210"/>
      <c r="AI3155" s="1572" t="s">
        <v>3030</v>
      </c>
      <c r="AJ3155" s="1337" t="s">
        <v>8130</v>
      </c>
      <c r="AK3155" s="210"/>
      <c r="AL3155" s="210"/>
      <c r="AM3155" s="210"/>
      <c r="AN3155" s="210"/>
      <c r="AO3155" s="210"/>
      <c r="AP3155" s="210"/>
      <c r="AQ3155" s="2290"/>
      <c r="AR3155" s="210"/>
      <c r="AS3155" s="210"/>
      <c r="AT3155" s="210"/>
      <c r="AU3155" s="210"/>
    </row>
    <row r="3156" spans="1:47" s="209" customFormat="1" ht="16" x14ac:dyDescent="0.2">
      <c r="A3156" s="105"/>
      <c r="B3156" s="1971"/>
      <c r="C3156" s="2512"/>
      <c r="D3156" s="209" t="s">
        <v>3110</v>
      </c>
      <c r="E3156" s="210" t="s">
        <v>328</v>
      </c>
      <c r="F3156" s="1591" t="s">
        <v>4298</v>
      </c>
      <c r="G3156" s="166">
        <v>64362304</v>
      </c>
      <c r="H3156" s="211" t="s">
        <v>8134</v>
      </c>
      <c r="I3156" s="2513"/>
      <c r="K3156" s="2542"/>
      <c r="L3156" s="2542"/>
      <c r="M3156" s="2513"/>
      <c r="N3156" s="211"/>
      <c r="O3156" s="210">
        <v>2260</v>
      </c>
      <c r="P3156" s="296">
        <v>44883</v>
      </c>
      <c r="Q3156" s="210" t="s">
        <v>8132</v>
      </c>
      <c r="R3156" s="210" t="s">
        <v>8126</v>
      </c>
      <c r="S3156" s="210"/>
      <c r="U3156" s="210" t="s">
        <v>22</v>
      </c>
      <c r="V3156" s="139"/>
      <c r="W3156" s="139"/>
      <c r="X3156" s="321">
        <v>10720</v>
      </c>
      <c r="Y3156" s="139"/>
      <c r="Z3156" s="139"/>
      <c r="AA3156" s="326">
        <v>0.25</v>
      </c>
      <c r="AB3156" s="2343" t="s">
        <v>8131</v>
      </c>
      <c r="AD3156" s="610"/>
      <c r="AE3156" s="210"/>
      <c r="AF3156" s="610"/>
      <c r="AG3156" s="2487">
        <v>0.1</v>
      </c>
      <c r="AH3156" s="210"/>
      <c r="AI3156" s="1572" t="s">
        <v>3030</v>
      </c>
      <c r="AJ3156" s="1365" t="s">
        <v>8133</v>
      </c>
      <c r="AK3156" s="210"/>
      <c r="AL3156" s="210"/>
      <c r="AM3156" s="210"/>
      <c r="AN3156" s="210"/>
      <c r="AO3156" s="210"/>
      <c r="AP3156" s="210"/>
      <c r="AQ3156" s="2290"/>
      <c r="AR3156" s="210"/>
      <c r="AS3156" s="210"/>
      <c r="AT3156" s="210"/>
      <c r="AU3156" s="210"/>
    </row>
    <row r="3157" spans="1:47" x14ac:dyDescent="0.2">
      <c r="J3157" s="217"/>
      <c r="K3157" s="217"/>
      <c r="L3157" s="217"/>
    </row>
    <row r="3158" spans="1:47" s="209" customFormat="1" ht="16" x14ac:dyDescent="0.2">
      <c r="A3158" s="105"/>
      <c r="B3158" s="1971"/>
      <c r="C3158" s="2512"/>
      <c r="D3158" s="2489"/>
      <c r="E3158" s="210" t="s">
        <v>328</v>
      </c>
      <c r="F3158" s="1591" t="s">
        <v>4380</v>
      </c>
      <c r="G3158" s="166">
        <v>64363297</v>
      </c>
      <c r="H3158" s="211" t="s">
        <v>8137</v>
      </c>
      <c r="I3158" s="2513"/>
      <c r="K3158" s="2542"/>
      <c r="L3158" s="2542"/>
      <c r="M3158" s="2513"/>
      <c r="N3158" s="211"/>
      <c r="O3158" s="210">
        <v>2261</v>
      </c>
      <c r="P3158" s="296">
        <v>44883</v>
      </c>
      <c r="Q3158" s="210" t="s">
        <v>8136</v>
      </c>
      <c r="R3158" s="210" t="s">
        <v>8108</v>
      </c>
      <c r="S3158" s="210"/>
      <c r="U3158" s="210" t="s">
        <v>22</v>
      </c>
      <c r="V3158" s="139"/>
      <c r="W3158" s="139"/>
      <c r="X3158" s="260">
        <v>42880</v>
      </c>
      <c r="Y3158" s="139"/>
      <c r="Z3158" s="139"/>
      <c r="AA3158" s="298">
        <v>1E-4</v>
      </c>
      <c r="AB3158" s="209" t="s">
        <v>7510</v>
      </c>
      <c r="AD3158" s="610"/>
      <c r="AE3158" s="210"/>
      <c r="AF3158" s="610"/>
      <c r="AG3158" s="2487">
        <v>0.1</v>
      </c>
      <c r="AH3158" s="210"/>
      <c r="AI3158" s="1572" t="s">
        <v>3030</v>
      </c>
      <c r="AJ3158" s="2343" t="s">
        <v>8138</v>
      </c>
      <c r="AK3158" s="210"/>
      <c r="AL3158" s="210"/>
      <c r="AM3158" s="210"/>
      <c r="AN3158" s="210"/>
      <c r="AO3158" s="210"/>
      <c r="AP3158" s="210"/>
      <c r="AQ3158" s="2290"/>
      <c r="AR3158" s="210"/>
      <c r="AS3158" s="210"/>
      <c r="AT3158" s="210"/>
      <c r="AU3158" s="210"/>
    </row>
    <row r="3159" spans="1:47" s="209" customFormat="1" ht="16" x14ac:dyDescent="0.2">
      <c r="A3159" s="105"/>
      <c r="B3159" s="1971"/>
      <c r="C3159" s="2512"/>
      <c r="D3159" s="2489"/>
      <c r="E3159" s="210" t="s">
        <v>328</v>
      </c>
      <c r="F3159" s="1591" t="s">
        <v>4380</v>
      </c>
      <c r="G3159" s="166">
        <v>64363679</v>
      </c>
      <c r="H3159" s="211" t="s">
        <v>8140</v>
      </c>
      <c r="I3159" s="2513"/>
      <c r="K3159" s="2542"/>
      <c r="L3159" s="2542"/>
      <c r="M3159" s="2513"/>
      <c r="N3159" s="211"/>
      <c r="O3159" s="210">
        <v>2262</v>
      </c>
      <c r="P3159" s="296">
        <v>44883</v>
      </c>
      <c r="Q3159" s="210" t="s">
        <v>8139</v>
      </c>
      <c r="R3159" s="210" t="s">
        <v>8136</v>
      </c>
      <c r="S3159" s="210"/>
      <c r="U3159" s="210" t="s">
        <v>22</v>
      </c>
      <c r="V3159" s="139"/>
      <c r="W3159" s="139"/>
      <c r="X3159" s="260">
        <v>42880</v>
      </c>
      <c r="Y3159" s="139"/>
      <c r="Z3159" s="139"/>
      <c r="AA3159" s="298">
        <v>1E-4</v>
      </c>
      <c r="AB3159" s="209" t="s">
        <v>7510</v>
      </c>
      <c r="AD3159" s="610"/>
      <c r="AE3159" s="210"/>
      <c r="AF3159" s="610"/>
      <c r="AG3159" s="2487">
        <v>0.1</v>
      </c>
      <c r="AH3159" s="210"/>
      <c r="AI3159" s="1572" t="s">
        <v>3030</v>
      </c>
      <c r="AJ3159" s="2343" t="s">
        <v>8141</v>
      </c>
      <c r="AK3159" s="210"/>
      <c r="AL3159" s="210"/>
      <c r="AM3159" s="210"/>
      <c r="AN3159" s="210"/>
      <c r="AO3159" s="210"/>
      <c r="AP3159" s="210"/>
      <c r="AQ3159" s="2290"/>
      <c r="AR3159" s="210"/>
      <c r="AS3159" s="210"/>
      <c r="AT3159" s="210"/>
      <c r="AU3159" s="210"/>
    </row>
    <row r="3160" spans="1:47" x14ac:dyDescent="0.2">
      <c r="J3160" s="217"/>
      <c r="K3160" s="217"/>
      <c r="L3160" s="217"/>
    </row>
    <row r="3161" spans="1:47" x14ac:dyDescent="0.2">
      <c r="J3161" s="217"/>
      <c r="K3161" s="217"/>
      <c r="L3161" s="217"/>
    </row>
    <row r="3162" spans="1:47" x14ac:dyDescent="0.2">
      <c r="J3162" s="217"/>
      <c r="K3162" s="217"/>
      <c r="L3162" s="217"/>
    </row>
    <row r="3163" spans="1:47" s="209" customFormat="1" ht="16" x14ac:dyDescent="0.2">
      <c r="A3163" s="105"/>
      <c r="B3163" s="1971"/>
      <c r="C3163" s="2512"/>
      <c r="D3163" s="2489"/>
      <c r="E3163" s="210" t="s">
        <v>328</v>
      </c>
      <c r="F3163" s="1591" t="s">
        <v>4380</v>
      </c>
      <c r="G3163" s="166">
        <v>64373905</v>
      </c>
      <c r="H3163" s="211" t="s">
        <v>8110</v>
      </c>
      <c r="I3163" s="2513"/>
      <c r="J3163" s="209">
        <v>0</v>
      </c>
      <c r="K3163" s="2542" t="s">
        <v>8038</v>
      </c>
      <c r="L3163" s="2542" t="s">
        <v>8150</v>
      </c>
      <c r="M3163" s="2513"/>
      <c r="N3163" s="211"/>
      <c r="O3163" s="210">
        <v>2255</v>
      </c>
      <c r="P3163" s="296">
        <v>44884</v>
      </c>
      <c r="Q3163" s="210" t="s">
        <v>8108</v>
      </c>
      <c r="R3163" s="210"/>
      <c r="S3163" s="210"/>
      <c r="U3163" s="210" t="s">
        <v>22</v>
      </c>
      <c r="V3163" s="139"/>
      <c r="W3163" s="139"/>
      <c r="X3163" s="260">
        <v>42880</v>
      </c>
      <c r="Y3163" s="139"/>
      <c r="Z3163" s="139"/>
      <c r="AA3163" s="298">
        <v>1E-4</v>
      </c>
      <c r="AB3163" s="209" t="s">
        <v>7510</v>
      </c>
      <c r="AD3163" s="610"/>
      <c r="AE3163" s="210"/>
      <c r="AF3163" s="610"/>
      <c r="AG3163" s="2487">
        <v>0.1</v>
      </c>
      <c r="AH3163" s="210"/>
      <c r="AI3163" s="1572" t="s">
        <v>3030</v>
      </c>
      <c r="AJ3163" s="2343" t="s">
        <v>8146</v>
      </c>
      <c r="AK3163" s="210"/>
      <c r="AL3163" s="210"/>
      <c r="AM3163" s="210"/>
      <c r="AN3163" s="210"/>
      <c r="AO3163" s="210"/>
      <c r="AP3163" s="210"/>
      <c r="AQ3163" s="2290"/>
      <c r="AR3163" s="210"/>
      <c r="AS3163" s="210"/>
      <c r="AT3163" s="210"/>
      <c r="AU3163" s="210"/>
    </row>
    <row r="3164" spans="1:47" s="209" customFormat="1" ht="16" x14ac:dyDescent="0.2">
      <c r="A3164" s="105"/>
      <c r="B3164" s="1971"/>
      <c r="C3164" s="2512"/>
      <c r="D3164" s="2489"/>
      <c r="E3164" s="210" t="s">
        <v>328</v>
      </c>
      <c r="F3164" s="1591" t="s">
        <v>4380</v>
      </c>
      <c r="G3164" s="166">
        <v>64379221</v>
      </c>
      <c r="H3164" s="211" t="s">
        <v>8153</v>
      </c>
      <c r="I3164" s="2513"/>
      <c r="J3164" s="209">
        <v>0</v>
      </c>
      <c r="K3164" s="2513" t="s">
        <v>8154</v>
      </c>
      <c r="L3164" s="2513" t="s">
        <v>3237</v>
      </c>
      <c r="M3164" s="2513"/>
      <c r="N3164" s="211"/>
      <c r="O3164" s="210">
        <v>2263</v>
      </c>
      <c r="P3164" s="296">
        <v>44884</v>
      </c>
      <c r="Q3164" s="210" t="s">
        <v>8152</v>
      </c>
      <c r="R3164" s="210" t="s">
        <v>8108</v>
      </c>
      <c r="S3164" s="210"/>
      <c r="U3164" s="210" t="s">
        <v>22</v>
      </c>
      <c r="V3164" s="139"/>
      <c r="W3164" s="139"/>
      <c r="X3164" s="260">
        <v>42880</v>
      </c>
      <c r="Y3164" s="139"/>
      <c r="Z3164" s="139"/>
      <c r="AA3164" s="298">
        <v>1E-4</v>
      </c>
      <c r="AB3164" s="209" t="s">
        <v>7510</v>
      </c>
      <c r="AD3164" s="610"/>
      <c r="AE3164" s="210"/>
      <c r="AF3164" s="610"/>
      <c r="AG3164" s="2484">
        <v>1E-10</v>
      </c>
      <c r="AH3164" s="210"/>
      <c r="AI3164" s="1572" t="s">
        <v>3030</v>
      </c>
      <c r="AJ3164" s="2546" t="s">
        <v>8155</v>
      </c>
      <c r="AK3164" s="210"/>
      <c r="AL3164" s="210"/>
      <c r="AM3164" s="210"/>
      <c r="AN3164" s="210"/>
      <c r="AO3164" s="210"/>
      <c r="AP3164" s="210"/>
      <c r="AQ3164" s="2290"/>
      <c r="AR3164" s="210"/>
      <c r="AS3164" s="210"/>
      <c r="AT3164" s="210"/>
      <c r="AU3164" s="210"/>
    </row>
    <row r="3165" spans="1:47" s="209" customFormat="1" ht="16" x14ac:dyDescent="0.2">
      <c r="A3165" s="105"/>
      <c r="B3165" s="1971"/>
      <c r="C3165" s="2512"/>
      <c r="D3165" s="2489"/>
      <c r="E3165" s="210" t="s">
        <v>328</v>
      </c>
      <c r="F3165" s="1591" t="s">
        <v>4380</v>
      </c>
      <c r="G3165" s="166">
        <v>64379380</v>
      </c>
      <c r="H3165" s="211" t="s">
        <v>8157</v>
      </c>
      <c r="I3165" s="2513"/>
      <c r="J3165" s="209">
        <v>0</v>
      </c>
      <c r="K3165" s="2542" t="s">
        <v>8158</v>
      </c>
      <c r="L3165" s="2542" t="s">
        <v>3321</v>
      </c>
      <c r="M3165" s="2513"/>
      <c r="N3165" s="211"/>
      <c r="O3165" s="210">
        <v>2264</v>
      </c>
      <c r="P3165" s="296">
        <v>44884</v>
      </c>
      <c r="Q3165" s="210" t="s">
        <v>8156</v>
      </c>
      <c r="R3165" s="210" t="s">
        <v>8108</v>
      </c>
      <c r="S3165" s="210"/>
      <c r="U3165" s="325" t="s">
        <v>4921</v>
      </c>
      <c r="V3165" s="139"/>
      <c r="W3165" s="139"/>
      <c r="X3165" s="260">
        <v>42880</v>
      </c>
      <c r="Y3165" s="139"/>
      <c r="Z3165" s="139"/>
      <c r="AA3165" s="298">
        <v>1E-4</v>
      </c>
      <c r="AB3165" s="209" t="s">
        <v>7510</v>
      </c>
      <c r="AD3165" s="610"/>
      <c r="AE3165" s="210"/>
      <c r="AF3165" s="610"/>
      <c r="AG3165" s="2487">
        <v>0.1</v>
      </c>
      <c r="AH3165" s="210"/>
      <c r="AI3165" s="1572" t="s">
        <v>3030</v>
      </c>
      <c r="AJ3165" s="2546" t="s">
        <v>8159</v>
      </c>
      <c r="AK3165" s="210"/>
      <c r="AL3165" s="210"/>
      <c r="AM3165" s="210"/>
      <c r="AN3165" s="210"/>
      <c r="AO3165" s="210"/>
      <c r="AP3165" s="210"/>
      <c r="AQ3165" s="2290"/>
      <c r="AR3165" s="210"/>
      <c r="AS3165" s="210"/>
      <c r="AT3165" s="210"/>
      <c r="AU3165" s="210"/>
    </row>
    <row r="3166" spans="1:47" s="209" customFormat="1" ht="16" x14ac:dyDescent="0.2">
      <c r="A3166" s="105"/>
      <c r="B3166" s="1971"/>
      <c r="C3166" s="2512"/>
      <c r="D3166" s="2489"/>
      <c r="E3166" s="210" t="s">
        <v>328</v>
      </c>
      <c r="F3166" s="1591" t="s">
        <v>4380</v>
      </c>
      <c r="G3166" s="166">
        <v>64390104</v>
      </c>
      <c r="H3166" s="211" t="s">
        <v>8161</v>
      </c>
      <c r="I3166" s="2513"/>
      <c r="K3166" s="2542"/>
      <c r="L3166" s="2542"/>
      <c r="M3166" s="2513"/>
      <c r="N3166" s="211"/>
      <c r="O3166" s="210">
        <v>2265</v>
      </c>
      <c r="P3166" s="296">
        <v>44885</v>
      </c>
      <c r="Q3166" s="210" t="s">
        <v>8160</v>
      </c>
      <c r="R3166" s="210" t="s">
        <v>8108</v>
      </c>
      <c r="S3166" s="210"/>
      <c r="U3166" s="210" t="s">
        <v>22</v>
      </c>
      <c r="V3166" s="139"/>
      <c r="W3166" s="139"/>
      <c r="X3166" s="260">
        <v>42880</v>
      </c>
      <c r="Y3166" s="139"/>
      <c r="Z3166" s="139"/>
      <c r="AA3166" s="298">
        <v>1E-4</v>
      </c>
      <c r="AB3166" s="209" t="s">
        <v>7510</v>
      </c>
      <c r="AD3166" s="610"/>
      <c r="AE3166" s="210"/>
      <c r="AF3166" s="610"/>
      <c r="AG3166" s="2487">
        <v>0.1</v>
      </c>
      <c r="AH3166" s="210"/>
      <c r="AI3166" s="1572" t="s">
        <v>3030</v>
      </c>
      <c r="AJ3166" s="2343" t="s">
        <v>8162</v>
      </c>
      <c r="AK3166" s="210"/>
      <c r="AL3166" s="210"/>
      <c r="AM3166" s="210"/>
      <c r="AN3166" s="210"/>
      <c r="AO3166" s="210"/>
      <c r="AP3166" s="210"/>
      <c r="AQ3166" s="2290"/>
      <c r="AR3166" s="210"/>
      <c r="AS3166" s="210"/>
      <c r="AT3166" s="210"/>
      <c r="AU3166" s="210"/>
    </row>
    <row r="3167" spans="1:47" s="218" customFormat="1" x14ac:dyDescent="0.2">
      <c r="A3167" s="14"/>
      <c r="B3167" s="2279"/>
      <c r="C3167" s="20"/>
      <c r="D3167" s="2547"/>
      <c r="E3167" s="216"/>
      <c r="F3167" s="2"/>
      <c r="G3167" s="11"/>
      <c r="H3167" s="217"/>
      <c r="I3167" s="868"/>
      <c r="K3167" s="999"/>
      <c r="L3167" s="999"/>
      <c r="M3167" s="868"/>
      <c r="N3167" s="217"/>
      <c r="O3167" s="216"/>
      <c r="P3167" s="66"/>
      <c r="Q3167" s="216"/>
      <c r="R3167" s="216"/>
      <c r="S3167" s="216"/>
      <c r="U3167" s="216"/>
      <c r="V3167" s="1"/>
      <c r="W3167" s="1"/>
      <c r="X3167" s="257"/>
      <c r="Y3167" s="1"/>
      <c r="Z3167" s="1"/>
      <c r="AA3167" s="500"/>
      <c r="AD3167" s="609"/>
      <c r="AE3167" s="216"/>
      <c r="AF3167" s="609"/>
      <c r="AG3167" s="2548"/>
      <c r="AH3167" s="216"/>
      <c r="AI3167" s="1520"/>
      <c r="AJ3167" s="1456"/>
      <c r="AK3167" s="216"/>
      <c r="AL3167" s="216"/>
      <c r="AM3167" s="216"/>
      <c r="AN3167" s="216"/>
      <c r="AO3167" s="216"/>
      <c r="AP3167" s="216"/>
      <c r="AQ3167" s="2282"/>
      <c r="AR3167" s="216"/>
      <c r="AS3167" s="216"/>
      <c r="AT3167" s="216"/>
      <c r="AU3167" s="216"/>
    </row>
    <row r="3168" spans="1:47" s="209" customFormat="1" ht="16" x14ac:dyDescent="0.2">
      <c r="A3168" s="105"/>
      <c r="B3168" s="1971"/>
      <c r="C3168" s="2512"/>
      <c r="D3168" s="2489"/>
      <c r="E3168" s="210" t="s">
        <v>328</v>
      </c>
      <c r="F3168" s="1591" t="s">
        <v>4380</v>
      </c>
      <c r="G3168" s="166">
        <v>64408355</v>
      </c>
      <c r="H3168" s="211" t="s">
        <v>8164</v>
      </c>
      <c r="I3168" s="2513"/>
      <c r="J3168" s="209">
        <v>1</v>
      </c>
      <c r="K3168" s="2542" t="s">
        <v>8166</v>
      </c>
      <c r="L3168" s="2542" t="s">
        <v>3177</v>
      </c>
      <c r="M3168" s="2513"/>
      <c r="N3168" s="211"/>
      <c r="O3168" s="210">
        <v>2266</v>
      </c>
      <c r="P3168" s="296">
        <v>44886</v>
      </c>
      <c r="Q3168" s="210" t="s">
        <v>8163</v>
      </c>
      <c r="R3168" s="210" t="s">
        <v>8108</v>
      </c>
      <c r="S3168" s="210"/>
      <c r="U3168" s="210" t="s">
        <v>22</v>
      </c>
      <c r="V3168" s="139"/>
      <c r="W3168" s="139"/>
      <c r="X3168" s="260">
        <v>42880</v>
      </c>
      <c r="Y3168" s="139"/>
      <c r="Z3168" s="139"/>
      <c r="AA3168" s="298">
        <v>1E-4</v>
      </c>
      <c r="AB3168" s="209" t="s">
        <v>7510</v>
      </c>
      <c r="AD3168" s="610"/>
      <c r="AE3168" s="210"/>
      <c r="AF3168" s="610"/>
      <c r="AG3168" s="2487">
        <v>0.1</v>
      </c>
      <c r="AH3168" s="210"/>
      <c r="AI3168" s="1572" t="s">
        <v>3030</v>
      </c>
      <c r="AJ3168" s="2343" t="s">
        <v>8165</v>
      </c>
      <c r="AK3168" s="210"/>
      <c r="AL3168" s="210"/>
      <c r="AM3168" s="210"/>
      <c r="AN3168" s="210"/>
      <c r="AO3168" s="210"/>
      <c r="AP3168" s="210"/>
      <c r="AQ3168" s="2290"/>
      <c r="AR3168" s="210"/>
      <c r="AS3168" s="210"/>
      <c r="AT3168" s="210"/>
      <c r="AU3168" s="210"/>
    </row>
    <row r="3169" spans="1:47" s="209" customFormat="1" ht="16" x14ac:dyDescent="0.2">
      <c r="A3169" s="105"/>
      <c r="B3169" s="1971"/>
      <c r="C3169" s="2512"/>
      <c r="D3169" s="2024" t="s">
        <v>3076</v>
      </c>
      <c r="E3169" s="210"/>
      <c r="F3169" s="1591"/>
      <c r="G3169" s="166">
        <v>64409980</v>
      </c>
      <c r="H3169" s="211" t="s">
        <v>8168</v>
      </c>
      <c r="I3169" s="2513"/>
      <c r="K3169" s="2542"/>
      <c r="L3169" s="2542"/>
      <c r="M3169" s="2513"/>
      <c r="N3169" s="211"/>
      <c r="O3169" s="210"/>
      <c r="P3169" s="296">
        <v>44886</v>
      </c>
      <c r="Q3169" s="210" t="s">
        <v>8108</v>
      </c>
      <c r="R3169" s="210"/>
      <c r="S3169" s="210"/>
      <c r="U3169" s="210"/>
      <c r="V3169" s="139"/>
      <c r="W3169" s="139"/>
      <c r="X3169" s="260"/>
      <c r="Y3169" s="139"/>
      <c r="Z3169" s="139"/>
      <c r="AA3169" s="298"/>
      <c r="AD3169" s="610"/>
      <c r="AE3169" s="210"/>
      <c r="AF3169" s="610"/>
      <c r="AG3169" s="2487"/>
      <c r="AH3169" s="210"/>
      <c r="AI3169" s="1572"/>
      <c r="AJ3169" s="2343" t="s">
        <v>8169</v>
      </c>
      <c r="AK3169" s="210"/>
      <c r="AL3169" s="210"/>
      <c r="AM3169" s="210"/>
      <c r="AN3169" s="210"/>
      <c r="AO3169" s="210"/>
      <c r="AP3169" s="210"/>
      <c r="AQ3169" s="2290"/>
      <c r="AR3169" s="210"/>
      <c r="AS3169" s="210"/>
      <c r="AT3169" s="210"/>
      <c r="AU3169" s="210"/>
    </row>
    <row r="3170" spans="1:47" s="209" customFormat="1" ht="16" x14ac:dyDescent="0.2">
      <c r="A3170" s="105"/>
      <c r="B3170" s="1971"/>
      <c r="C3170" s="2512"/>
      <c r="D3170" s="2024" t="s">
        <v>3076</v>
      </c>
      <c r="E3170" s="210"/>
      <c r="F3170" s="1591"/>
      <c r="G3170" s="166">
        <v>64412448</v>
      </c>
      <c r="H3170" s="211" t="s">
        <v>8170</v>
      </c>
      <c r="I3170" s="2513"/>
      <c r="K3170" s="2542"/>
      <c r="L3170" s="2542"/>
      <c r="M3170" s="2513"/>
      <c r="N3170" s="211"/>
      <c r="O3170" s="210"/>
      <c r="P3170" s="296">
        <v>44886</v>
      </c>
      <c r="Q3170" s="210" t="s">
        <v>8108</v>
      </c>
      <c r="R3170" s="210"/>
      <c r="S3170" s="210"/>
      <c r="U3170" s="210"/>
      <c r="V3170" s="139"/>
      <c r="W3170" s="139"/>
      <c r="X3170" s="260"/>
      <c r="Y3170" s="139"/>
      <c r="Z3170" s="139"/>
      <c r="AA3170" s="298"/>
      <c r="AD3170" s="610"/>
      <c r="AE3170" s="210"/>
      <c r="AF3170" s="610"/>
      <c r="AG3170" s="2487"/>
      <c r="AH3170" s="210"/>
      <c r="AI3170" s="1572"/>
      <c r="AJ3170" s="2343"/>
      <c r="AK3170" s="210"/>
      <c r="AL3170" s="210"/>
      <c r="AM3170" s="210"/>
      <c r="AN3170" s="210"/>
      <c r="AO3170" s="210"/>
      <c r="AP3170" s="210"/>
      <c r="AQ3170" s="2290"/>
      <c r="AR3170" s="210"/>
      <c r="AS3170" s="210"/>
      <c r="AT3170" s="210"/>
      <c r="AU3170" s="210"/>
    </row>
    <row r="3171" spans="1:47" s="209" customFormat="1" ht="16" x14ac:dyDescent="0.2">
      <c r="A3171" s="105"/>
      <c r="B3171" s="1971"/>
      <c r="C3171" s="2512"/>
      <c r="D3171" s="2489"/>
      <c r="E3171" s="210"/>
      <c r="F3171" s="1591"/>
      <c r="G3171" s="166">
        <v>64412942</v>
      </c>
      <c r="H3171" s="211" t="s">
        <v>8170</v>
      </c>
      <c r="I3171" s="2513"/>
      <c r="K3171" s="2542"/>
      <c r="L3171" s="2542"/>
      <c r="M3171" s="2513"/>
      <c r="N3171" s="211"/>
      <c r="O3171" s="210"/>
      <c r="P3171" s="296"/>
      <c r="Q3171" s="210"/>
      <c r="R3171" s="210"/>
      <c r="S3171" s="210"/>
      <c r="U3171" s="210"/>
      <c r="V3171" s="139"/>
      <c r="W3171" s="139"/>
      <c r="X3171" s="260"/>
      <c r="Y3171" s="139"/>
      <c r="Z3171" s="139"/>
      <c r="AA3171" s="298"/>
      <c r="AD3171" s="610"/>
      <c r="AE3171" s="210"/>
      <c r="AF3171" s="610"/>
      <c r="AG3171" s="2487"/>
      <c r="AH3171" s="210"/>
      <c r="AI3171" s="1572"/>
      <c r="AJ3171" s="2343" t="s">
        <v>8171</v>
      </c>
      <c r="AK3171" s="210"/>
      <c r="AL3171" s="210"/>
      <c r="AM3171" s="210"/>
      <c r="AN3171" s="210"/>
      <c r="AO3171" s="210"/>
      <c r="AP3171" s="210"/>
      <c r="AQ3171" s="2290"/>
      <c r="AR3171" s="210"/>
      <c r="AS3171" s="210"/>
      <c r="AT3171" s="210"/>
      <c r="AU3171" s="210"/>
    </row>
    <row r="3172" spans="1:47" s="209" customFormat="1" ht="16" x14ac:dyDescent="0.2">
      <c r="A3172" s="105"/>
      <c r="B3172" s="1971"/>
      <c r="C3172" s="2512"/>
      <c r="D3172" s="2489"/>
      <c r="E3172" s="210"/>
      <c r="F3172" s="1591"/>
      <c r="G3172" s="166">
        <v>64413725</v>
      </c>
      <c r="H3172" s="211" t="s">
        <v>8170</v>
      </c>
      <c r="I3172" s="2513"/>
      <c r="K3172" s="2542"/>
      <c r="L3172" s="2542"/>
      <c r="M3172" s="2513"/>
      <c r="N3172" s="211"/>
      <c r="O3172" s="210"/>
      <c r="P3172" s="296"/>
      <c r="Q3172" s="210"/>
      <c r="R3172" s="210"/>
      <c r="S3172" s="210"/>
      <c r="U3172" s="210"/>
      <c r="V3172" s="139"/>
      <c r="W3172" s="139"/>
      <c r="X3172" s="260"/>
      <c r="Y3172" s="139"/>
      <c r="Z3172" s="139"/>
      <c r="AA3172" s="298"/>
      <c r="AD3172" s="610"/>
      <c r="AE3172" s="210"/>
      <c r="AF3172" s="610"/>
      <c r="AG3172" s="2487"/>
      <c r="AH3172" s="210"/>
      <c r="AI3172" s="1572"/>
      <c r="AJ3172" s="2343"/>
      <c r="AK3172" s="210"/>
      <c r="AL3172" s="210"/>
      <c r="AM3172" s="210"/>
      <c r="AN3172" s="210"/>
      <c r="AO3172" s="210"/>
      <c r="AP3172" s="210"/>
      <c r="AQ3172" s="2290"/>
      <c r="AR3172" s="210"/>
      <c r="AS3172" s="210"/>
      <c r="AT3172" s="210"/>
      <c r="AU3172" s="210"/>
    </row>
    <row r="3173" spans="1:47" s="209" customFormat="1" ht="16" x14ac:dyDescent="0.2">
      <c r="A3173" s="105"/>
      <c r="B3173" s="1971"/>
      <c r="C3173" s="2512"/>
      <c r="D3173" s="2489"/>
      <c r="E3173" s="210"/>
      <c r="F3173" s="1591"/>
      <c r="G3173" s="166">
        <v>64413788</v>
      </c>
      <c r="H3173" s="211" t="s">
        <v>8170</v>
      </c>
      <c r="I3173" s="2513"/>
      <c r="K3173" s="2542"/>
      <c r="L3173" s="2542"/>
      <c r="M3173" s="2513"/>
      <c r="N3173" s="211"/>
      <c r="O3173" s="210"/>
      <c r="P3173" s="296"/>
      <c r="Q3173" s="210"/>
      <c r="R3173" s="210"/>
      <c r="S3173" s="210"/>
      <c r="U3173" s="210"/>
      <c r="V3173" s="139"/>
      <c r="W3173" s="139"/>
      <c r="X3173" s="260"/>
      <c r="Y3173" s="139"/>
      <c r="Z3173" s="139"/>
      <c r="AA3173" s="298"/>
      <c r="AD3173" s="610"/>
      <c r="AE3173" s="210"/>
      <c r="AF3173" s="610"/>
      <c r="AG3173" s="2487"/>
      <c r="AH3173" s="210"/>
      <c r="AI3173" s="1572"/>
      <c r="AJ3173" s="2343"/>
      <c r="AK3173" s="210"/>
      <c r="AL3173" s="210"/>
      <c r="AM3173" s="210"/>
      <c r="AN3173" s="210"/>
      <c r="AO3173" s="210"/>
      <c r="AP3173" s="210"/>
      <c r="AQ3173" s="2290"/>
      <c r="AR3173" s="210"/>
      <c r="AS3173" s="210"/>
      <c r="AT3173" s="210"/>
      <c r="AU3173" s="210"/>
    </row>
    <row r="3174" spans="1:47" s="209" customFormat="1" ht="16" x14ac:dyDescent="0.2">
      <c r="A3174" s="105"/>
      <c r="B3174" s="1971"/>
      <c r="C3174" s="2512"/>
      <c r="D3174" s="2489"/>
      <c r="E3174" s="210"/>
      <c r="F3174" s="1591"/>
      <c r="G3174" s="166">
        <v>64414938</v>
      </c>
      <c r="H3174" s="211" t="s">
        <v>8170</v>
      </c>
      <c r="I3174" s="2513"/>
      <c r="K3174" s="2542"/>
      <c r="L3174" s="2542"/>
      <c r="M3174" s="2513"/>
      <c r="N3174" s="211"/>
      <c r="O3174" s="210"/>
      <c r="P3174" s="296"/>
      <c r="Q3174" s="210"/>
      <c r="R3174" s="210"/>
      <c r="S3174" s="210"/>
      <c r="U3174" s="210"/>
      <c r="V3174" s="139"/>
      <c r="W3174" s="139"/>
      <c r="X3174" s="260"/>
      <c r="Y3174" s="139"/>
      <c r="Z3174" s="139"/>
      <c r="AA3174" s="298"/>
      <c r="AD3174" s="610"/>
      <c r="AE3174" s="210"/>
      <c r="AF3174" s="610"/>
      <c r="AG3174" s="2487"/>
      <c r="AH3174" s="210"/>
      <c r="AI3174" s="1572"/>
      <c r="AJ3174" s="2343"/>
      <c r="AK3174" s="210"/>
      <c r="AL3174" s="210"/>
      <c r="AM3174" s="210"/>
      <c r="AN3174" s="210"/>
      <c r="AO3174" s="210"/>
      <c r="AP3174" s="210"/>
      <c r="AQ3174" s="2290"/>
      <c r="AR3174" s="210"/>
      <c r="AS3174" s="210"/>
      <c r="AT3174" s="210"/>
      <c r="AU3174" s="210"/>
    </row>
    <row r="3175" spans="1:47" s="209" customFormat="1" ht="16" x14ac:dyDescent="0.2">
      <c r="A3175" s="105"/>
      <c r="B3175" s="1971"/>
      <c r="C3175" s="2512"/>
      <c r="D3175" s="2489"/>
      <c r="E3175" s="210"/>
      <c r="F3175" s="1591"/>
      <c r="G3175" s="166">
        <v>64416129</v>
      </c>
      <c r="H3175" s="211" t="s">
        <v>8170</v>
      </c>
      <c r="I3175" s="2513"/>
      <c r="K3175" s="2542"/>
      <c r="L3175" s="2542"/>
      <c r="M3175" s="2513"/>
      <c r="N3175" s="211"/>
      <c r="O3175" s="210"/>
      <c r="P3175" s="296"/>
      <c r="Q3175" s="210"/>
      <c r="R3175" s="210"/>
      <c r="S3175" s="210"/>
      <c r="U3175" s="210"/>
      <c r="V3175" s="139"/>
      <c r="W3175" s="139"/>
      <c r="X3175" s="260"/>
      <c r="Y3175" s="139"/>
      <c r="Z3175" s="139"/>
      <c r="AA3175" s="298"/>
      <c r="AD3175" s="610"/>
      <c r="AE3175" s="210"/>
      <c r="AF3175" s="610"/>
      <c r="AG3175" s="2487"/>
      <c r="AH3175" s="210"/>
      <c r="AI3175" s="1572"/>
      <c r="AJ3175" s="2343"/>
      <c r="AK3175" s="210"/>
      <c r="AL3175" s="210"/>
      <c r="AM3175" s="210"/>
      <c r="AN3175" s="210"/>
      <c r="AO3175" s="210"/>
      <c r="AP3175" s="210"/>
      <c r="AQ3175" s="2290"/>
      <c r="AR3175" s="210"/>
      <c r="AS3175" s="210"/>
      <c r="AT3175" s="210"/>
      <c r="AU3175" s="210"/>
    </row>
    <row r="3176" spans="1:47" s="209" customFormat="1" ht="16" x14ac:dyDescent="0.2">
      <c r="A3176" s="105"/>
      <c r="B3176" s="1971"/>
      <c r="C3176" s="2512"/>
      <c r="D3176" s="2489"/>
      <c r="E3176" s="210"/>
      <c r="F3176" s="1591"/>
      <c r="G3176" s="166">
        <v>64416317</v>
      </c>
      <c r="H3176" s="211" t="s">
        <v>8170</v>
      </c>
      <c r="I3176" s="2513"/>
      <c r="K3176" s="2542"/>
      <c r="L3176" s="2542"/>
      <c r="M3176" s="2513"/>
      <c r="N3176" s="211"/>
      <c r="O3176" s="210"/>
      <c r="P3176" s="296"/>
      <c r="Q3176" s="210"/>
      <c r="R3176" s="210"/>
      <c r="S3176" s="210"/>
      <c r="U3176" s="210"/>
      <c r="V3176" s="139"/>
      <c r="W3176" s="139"/>
      <c r="X3176" s="260"/>
      <c r="Y3176" s="139"/>
      <c r="Z3176" s="139"/>
      <c r="AA3176" s="298"/>
      <c r="AD3176" s="610"/>
      <c r="AE3176" s="210"/>
      <c r="AF3176" s="610"/>
      <c r="AG3176" s="2487"/>
      <c r="AH3176" s="210"/>
      <c r="AI3176" s="1572"/>
      <c r="AJ3176" s="2343"/>
      <c r="AK3176" s="210"/>
      <c r="AL3176" s="210"/>
      <c r="AM3176" s="210"/>
      <c r="AN3176" s="210"/>
      <c r="AO3176" s="210"/>
      <c r="AP3176" s="210"/>
      <c r="AQ3176" s="2290"/>
      <c r="AR3176" s="210"/>
      <c r="AS3176" s="210"/>
      <c r="AT3176" s="210"/>
      <c r="AU3176" s="210"/>
    </row>
    <row r="3177" spans="1:47" s="209" customFormat="1" ht="16" x14ac:dyDescent="0.2">
      <c r="A3177" s="105"/>
      <c r="B3177" s="1971"/>
      <c r="C3177" s="2512"/>
      <c r="D3177" s="2489"/>
      <c r="E3177" s="210"/>
      <c r="F3177" s="1591"/>
      <c r="G3177" s="166">
        <v>64416545</v>
      </c>
      <c r="H3177" s="211" t="s">
        <v>8170</v>
      </c>
      <c r="I3177" s="2513"/>
      <c r="K3177" s="2542"/>
      <c r="L3177" s="2542"/>
      <c r="M3177" s="2513"/>
      <c r="N3177" s="211"/>
      <c r="O3177" s="210"/>
      <c r="P3177" s="296">
        <v>44886</v>
      </c>
      <c r="Q3177" s="210"/>
      <c r="R3177" s="210"/>
      <c r="S3177" s="210"/>
      <c r="U3177" s="210"/>
      <c r="V3177" s="139"/>
      <c r="W3177" s="139"/>
      <c r="X3177" s="260"/>
      <c r="Y3177" s="139"/>
      <c r="Z3177" s="139"/>
      <c r="AA3177" s="298"/>
      <c r="AD3177" s="610"/>
      <c r="AE3177" s="210"/>
      <c r="AF3177" s="610"/>
      <c r="AG3177" s="2487"/>
      <c r="AH3177" s="210"/>
      <c r="AI3177" s="1572"/>
      <c r="AJ3177" s="2343"/>
      <c r="AL3177" s="210"/>
      <c r="AM3177" s="210"/>
      <c r="AN3177" s="210"/>
      <c r="AO3177" s="210"/>
      <c r="AP3177" s="210"/>
      <c r="AQ3177" s="2290"/>
      <c r="AR3177" s="210"/>
      <c r="AS3177" s="210"/>
      <c r="AT3177" s="210"/>
      <c r="AU3177" s="210"/>
    </row>
    <row r="3178" spans="1:47" s="209" customFormat="1" ht="16" x14ac:dyDescent="0.2">
      <c r="A3178" s="105"/>
      <c r="B3178" s="1971"/>
      <c r="C3178" s="2512"/>
      <c r="D3178" s="2489"/>
      <c r="E3178" s="210"/>
      <c r="F3178" s="1591"/>
      <c r="G3178" s="166">
        <v>64416948</v>
      </c>
      <c r="H3178" s="211" t="s">
        <v>8170</v>
      </c>
      <c r="I3178" s="2513"/>
      <c r="K3178" s="2542"/>
      <c r="L3178" s="2542"/>
      <c r="M3178" s="2513"/>
      <c r="N3178" s="211"/>
      <c r="O3178" s="210"/>
      <c r="P3178" s="296"/>
      <c r="Q3178" s="210"/>
      <c r="R3178" s="210"/>
      <c r="S3178" s="210"/>
      <c r="U3178" s="210"/>
      <c r="V3178" s="139"/>
      <c r="W3178" s="139"/>
      <c r="X3178" s="260"/>
      <c r="Y3178" s="139"/>
      <c r="Z3178" s="139"/>
      <c r="AA3178" s="298"/>
      <c r="AD3178" s="610"/>
      <c r="AE3178" s="210"/>
      <c r="AF3178" s="610"/>
      <c r="AG3178" s="2487"/>
      <c r="AH3178" s="210"/>
      <c r="AI3178" s="1572"/>
      <c r="AJ3178" s="2343"/>
      <c r="AK3178" s="210"/>
      <c r="AL3178" s="210"/>
      <c r="AM3178" s="210"/>
      <c r="AN3178" s="210"/>
      <c r="AO3178" s="210"/>
      <c r="AP3178" s="210"/>
      <c r="AQ3178" s="2290"/>
      <c r="AR3178" s="210"/>
      <c r="AS3178" s="210"/>
      <c r="AT3178" s="210"/>
      <c r="AU3178" s="210"/>
    </row>
    <row r="3179" spans="1:47" s="209" customFormat="1" ht="16" x14ac:dyDescent="0.2">
      <c r="A3179" s="105"/>
      <c r="B3179" s="1971"/>
      <c r="C3179" s="2512"/>
      <c r="D3179" s="2489"/>
      <c r="E3179" s="210"/>
      <c r="F3179" s="1591"/>
      <c r="G3179" s="166">
        <v>64417211</v>
      </c>
      <c r="H3179" s="211" t="s">
        <v>8170</v>
      </c>
      <c r="I3179" s="2513"/>
      <c r="K3179" s="2542"/>
      <c r="L3179" s="2542"/>
      <c r="M3179" s="2513"/>
      <c r="N3179" s="211"/>
      <c r="O3179" s="210"/>
      <c r="P3179" s="296"/>
      <c r="Q3179" s="210"/>
      <c r="R3179" s="210"/>
      <c r="S3179" s="210"/>
      <c r="U3179" s="210"/>
      <c r="V3179" s="139"/>
      <c r="W3179" s="139"/>
      <c r="X3179" s="260"/>
      <c r="Y3179" s="139"/>
      <c r="Z3179" s="139"/>
      <c r="AA3179" s="298"/>
      <c r="AD3179" s="610"/>
      <c r="AE3179" s="210"/>
      <c r="AF3179" s="610"/>
      <c r="AG3179" s="2487"/>
      <c r="AH3179" s="210"/>
      <c r="AI3179" s="1572"/>
      <c r="AJ3179" s="2343"/>
      <c r="AK3179" s="210"/>
      <c r="AL3179" s="210"/>
      <c r="AM3179" s="210"/>
      <c r="AN3179" s="210"/>
      <c r="AO3179" s="210"/>
      <c r="AP3179" s="210"/>
      <c r="AQ3179" s="2290"/>
      <c r="AR3179" s="210"/>
      <c r="AS3179" s="210"/>
      <c r="AT3179" s="210"/>
      <c r="AU3179" s="210"/>
    </row>
    <row r="3180" spans="1:47" s="209" customFormat="1" ht="16" x14ac:dyDescent="0.2">
      <c r="A3180" s="105"/>
      <c r="B3180" s="1971"/>
      <c r="C3180" s="2512"/>
      <c r="D3180" s="2489"/>
      <c r="E3180" s="210"/>
      <c r="F3180" s="1591"/>
      <c r="G3180" s="166">
        <v>64417487</v>
      </c>
      <c r="H3180" s="211" t="s">
        <v>8170</v>
      </c>
      <c r="I3180" s="2513"/>
      <c r="K3180" s="2542"/>
      <c r="L3180" s="2542"/>
      <c r="M3180" s="2513"/>
      <c r="N3180" s="211"/>
      <c r="O3180" s="210"/>
      <c r="P3180" s="296"/>
      <c r="Q3180" s="210"/>
      <c r="R3180" s="210"/>
      <c r="S3180" s="210"/>
      <c r="U3180" s="210"/>
      <c r="V3180" s="139"/>
      <c r="W3180" s="139"/>
      <c r="X3180" s="260"/>
      <c r="Y3180" s="139"/>
      <c r="Z3180" s="139"/>
      <c r="AA3180" s="298"/>
      <c r="AD3180" s="610"/>
      <c r="AE3180" s="210"/>
      <c r="AF3180" s="610"/>
      <c r="AG3180" s="2487"/>
      <c r="AH3180" s="210"/>
      <c r="AI3180" s="1572"/>
      <c r="AJ3180" s="2343"/>
      <c r="AK3180" s="210"/>
      <c r="AL3180" s="210"/>
      <c r="AM3180" s="210"/>
      <c r="AN3180" s="210"/>
      <c r="AO3180" s="210"/>
      <c r="AP3180" s="210"/>
      <c r="AQ3180" s="2290"/>
      <c r="AR3180" s="210"/>
      <c r="AS3180" s="210"/>
      <c r="AT3180" s="210"/>
      <c r="AU3180" s="210"/>
    </row>
    <row r="3181" spans="1:47" s="218" customFormat="1" x14ac:dyDescent="0.2">
      <c r="A3181" s="14"/>
      <c r="B3181" s="2279"/>
      <c r="C3181" s="20"/>
      <c r="D3181" s="2547"/>
      <c r="E3181" s="216"/>
      <c r="F3181" s="2"/>
      <c r="G3181" s="11"/>
      <c r="H3181" s="217"/>
      <c r="I3181" s="868"/>
      <c r="K3181" s="999"/>
      <c r="L3181" s="999"/>
      <c r="M3181" s="868"/>
      <c r="N3181" s="217"/>
      <c r="O3181" s="216"/>
      <c r="P3181" s="66"/>
      <c r="Q3181" s="216"/>
      <c r="R3181" s="216"/>
      <c r="S3181" s="216"/>
      <c r="U3181" s="216"/>
      <c r="V3181" s="1"/>
      <c r="W3181" s="1"/>
      <c r="X3181" s="257"/>
      <c r="Y3181" s="1"/>
      <c r="Z3181" s="1"/>
      <c r="AA3181" s="500"/>
      <c r="AD3181" s="609"/>
      <c r="AE3181" s="216"/>
      <c r="AF3181" s="609"/>
      <c r="AG3181" s="2548"/>
      <c r="AH3181" s="216"/>
      <c r="AI3181" s="1520"/>
      <c r="AJ3181" s="1456"/>
      <c r="AK3181" s="216"/>
      <c r="AL3181" s="216"/>
      <c r="AM3181" s="216"/>
      <c r="AN3181" s="216"/>
      <c r="AO3181" s="216"/>
      <c r="AP3181" s="216"/>
      <c r="AQ3181" s="2282"/>
      <c r="AR3181" s="216"/>
      <c r="AS3181" s="216"/>
      <c r="AT3181" s="216"/>
      <c r="AU3181" s="216"/>
    </row>
    <row r="3182" spans="1:47" s="218" customFormat="1" x14ac:dyDescent="0.2">
      <c r="A3182" s="14"/>
      <c r="B3182" s="2279"/>
      <c r="C3182" s="20"/>
      <c r="D3182" s="2547"/>
      <c r="E3182" s="216"/>
      <c r="F3182" s="2"/>
      <c r="G3182" s="217">
        <v>64459466</v>
      </c>
      <c r="H3182" s="218" t="s">
        <v>8172</v>
      </c>
      <c r="I3182" s="868"/>
      <c r="K3182" s="999"/>
      <c r="L3182" s="999"/>
      <c r="M3182" s="868"/>
      <c r="N3182" s="217"/>
      <c r="O3182" s="216"/>
      <c r="P3182" s="66">
        <v>44888</v>
      </c>
      <c r="Q3182" s="216"/>
      <c r="R3182" s="216"/>
      <c r="S3182" s="216"/>
      <c r="U3182" s="216"/>
      <c r="V3182" s="1"/>
      <c r="W3182" s="1"/>
      <c r="X3182" s="257"/>
      <c r="Y3182" s="1"/>
      <c r="Z3182" s="1"/>
      <c r="AA3182" s="500"/>
      <c r="AD3182" s="609"/>
      <c r="AE3182" s="216"/>
      <c r="AF3182" s="609"/>
      <c r="AG3182" s="2548"/>
      <c r="AH3182" s="216"/>
      <c r="AI3182" s="1520"/>
      <c r="AJ3182" s="1456"/>
      <c r="AK3182" s="216"/>
      <c r="AL3182" s="216"/>
      <c r="AM3182" s="216"/>
      <c r="AN3182" s="216"/>
      <c r="AO3182" s="216"/>
      <c r="AP3182" s="216"/>
      <c r="AQ3182" s="2282"/>
      <c r="AR3182" s="216"/>
      <c r="AS3182" s="216"/>
      <c r="AT3182" s="216"/>
      <c r="AU3182" s="216"/>
    </row>
    <row r="3183" spans="1:47" s="209" customFormat="1" ht="16" x14ac:dyDescent="0.2">
      <c r="A3183" s="105"/>
      <c r="B3183" s="1971"/>
      <c r="C3183" s="2512"/>
      <c r="D3183" s="2489"/>
      <c r="E3183" s="210" t="s">
        <v>328</v>
      </c>
      <c r="F3183" s="1591" t="s">
        <v>4380</v>
      </c>
      <c r="G3183" s="166">
        <v>64498755</v>
      </c>
      <c r="H3183" s="211" t="s">
        <v>8174</v>
      </c>
      <c r="I3183" s="2513"/>
      <c r="J3183" s="209">
        <v>0</v>
      </c>
      <c r="K3183" s="2542" t="s">
        <v>8041</v>
      </c>
      <c r="L3183" s="2542" t="s">
        <v>8176</v>
      </c>
      <c r="M3183" s="2513"/>
      <c r="N3183" s="211"/>
      <c r="O3183" s="210">
        <v>2255</v>
      </c>
      <c r="P3183" s="296">
        <v>44890</v>
      </c>
      <c r="Q3183" s="210" t="s">
        <v>8173</v>
      </c>
      <c r="R3183" s="210" t="s">
        <v>8108</v>
      </c>
      <c r="S3183" s="210"/>
      <c r="U3183" s="210" t="s">
        <v>22</v>
      </c>
      <c r="V3183" s="139"/>
      <c r="W3183" s="139"/>
      <c r="X3183" s="260">
        <v>42880</v>
      </c>
      <c r="Y3183" s="139"/>
      <c r="Z3183" s="139"/>
      <c r="AA3183" s="298">
        <v>1E-4</v>
      </c>
      <c r="AB3183" s="209" t="s">
        <v>7510</v>
      </c>
      <c r="AD3183" s="610"/>
      <c r="AE3183" s="210"/>
      <c r="AF3183" s="610"/>
      <c r="AG3183" s="2487">
        <v>0.1</v>
      </c>
      <c r="AH3183" s="210"/>
      <c r="AI3183" s="1572" t="s">
        <v>3030</v>
      </c>
      <c r="AJ3183" s="2343" t="s">
        <v>8175</v>
      </c>
      <c r="AK3183" s="210"/>
      <c r="AL3183" s="210"/>
      <c r="AM3183" s="210"/>
      <c r="AN3183" s="210"/>
      <c r="AO3183" s="210"/>
      <c r="AP3183" s="210"/>
      <c r="AQ3183" s="2290"/>
      <c r="AR3183" s="210"/>
      <c r="AS3183" s="210"/>
      <c r="AT3183" s="210"/>
      <c r="AU3183" s="210"/>
    </row>
    <row r="3184" spans="1:47" s="218" customFormat="1" x14ac:dyDescent="0.2">
      <c r="A3184" s="14"/>
      <c r="B3184" s="2279"/>
      <c r="C3184" s="20"/>
      <c r="D3184" s="2547"/>
      <c r="E3184" s="216"/>
      <c r="F3184" s="2"/>
      <c r="G3184" s="11"/>
      <c r="H3184" s="217"/>
      <c r="I3184" s="868"/>
      <c r="K3184" s="999"/>
      <c r="L3184" s="999"/>
      <c r="M3184" s="868"/>
      <c r="N3184" s="217"/>
      <c r="O3184" s="216"/>
      <c r="P3184" s="66"/>
      <c r="Q3184" s="216"/>
      <c r="R3184" s="216"/>
      <c r="S3184" s="216"/>
      <c r="U3184" s="216"/>
      <c r="V3184" s="1"/>
      <c r="W3184" s="1"/>
      <c r="X3184" s="257"/>
      <c r="Y3184" s="1"/>
      <c r="Z3184" s="1"/>
      <c r="AA3184" s="500"/>
      <c r="AD3184" s="609"/>
      <c r="AE3184" s="216"/>
      <c r="AF3184" s="609"/>
      <c r="AG3184" s="2548"/>
      <c r="AH3184" s="216"/>
      <c r="AI3184" s="1520"/>
      <c r="AJ3184" s="1456"/>
      <c r="AK3184" s="216"/>
      <c r="AL3184" s="216"/>
      <c r="AM3184" s="216"/>
      <c r="AN3184" s="216"/>
      <c r="AO3184" s="216"/>
      <c r="AP3184" s="216"/>
      <c r="AQ3184" s="2282"/>
      <c r="AR3184" s="216"/>
      <c r="AS3184" s="216"/>
      <c r="AT3184" s="216"/>
      <c r="AU3184" s="216"/>
    </row>
    <row r="3185" spans="1:47" s="218" customFormat="1" x14ac:dyDescent="0.2">
      <c r="A3185" s="14"/>
      <c r="B3185" s="2279"/>
      <c r="C3185" s="20" t="s">
        <v>8167</v>
      </c>
      <c r="D3185" s="2547"/>
      <c r="E3185" s="216"/>
      <c r="F3185" s="2"/>
      <c r="G3185" s="11"/>
      <c r="H3185" s="217"/>
      <c r="I3185" s="868"/>
      <c r="K3185" s="999"/>
      <c r="L3185" s="999"/>
      <c r="M3185" s="868"/>
      <c r="N3185" s="217"/>
      <c r="O3185" s="216"/>
      <c r="P3185" s="66"/>
      <c r="Q3185" s="216"/>
      <c r="R3185" s="216"/>
      <c r="S3185" s="216"/>
      <c r="U3185" s="216"/>
      <c r="V3185" s="1"/>
      <c r="W3185" s="1"/>
      <c r="X3185" s="257"/>
      <c r="Y3185" s="1"/>
      <c r="Z3185" s="1"/>
      <c r="AA3185" s="500"/>
      <c r="AD3185" s="609"/>
      <c r="AE3185" s="216"/>
      <c r="AF3185" s="609"/>
      <c r="AG3185" s="2548"/>
      <c r="AH3185" s="216"/>
      <c r="AI3185" s="1520"/>
      <c r="AJ3185" s="1456"/>
      <c r="AK3185" s="216"/>
      <c r="AL3185" s="216"/>
      <c r="AM3185" s="216"/>
      <c r="AN3185" s="216"/>
      <c r="AO3185" s="216"/>
      <c r="AP3185" s="216"/>
      <c r="AQ3185" s="2282"/>
      <c r="AR3185" s="216"/>
      <c r="AS3185" s="216"/>
      <c r="AT3185" s="216"/>
      <c r="AU3185" s="216"/>
    </row>
    <row r="3187" spans="1:47" s="2529" customFormat="1" ht="16" x14ac:dyDescent="0.2">
      <c r="A3187" s="2523"/>
      <c r="B3187" s="2524"/>
      <c r="C3187" s="2523"/>
      <c r="D3187" s="2525"/>
      <c r="E3187" s="2524"/>
      <c r="F3187" s="2526"/>
      <c r="G3187" s="2527">
        <v>64373889</v>
      </c>
      <c r="H3187" s="2528" t="s">
        <v>8143</v>
      </c>
      <c r="I3187" s="2527"/>
      <c r="J3187" s="2527"/>
      <c r="K3187" s="2527"/>
      <c r="L3187" s="2527"/>
      <c r="M3187" s="2527"/>
      <c r="N3187" s="2527"/>
      <c r="O3187" s="2524"/>
      <c r="P3187" s="2524"/>
      <c r="Q3187" s="2528" t="s">
        <v>8142</v>
      </c>
      <c r="S3187" s="2524"/>
      <c r="V3187" s="2530"/>
      <c r="W3187" s="2524"/>
      <c r="X3187" s="2531"/>
      <c r="Y3187" s="2524"/>
      <c r="Z3187" s="2530"/>
      <c r="AA3187" s="2532">
        <v>1E-4</v>
      </c>
      <c r="AB3187" s="2533" t="s">
        <v>8144</v>
      </c>
      <c r="AC3187" s="2534"/>
      <c r="AD3187" s="2535"/>
      <c r="AE3187" s="2535"/>
      <c r="AF3187" s="2535"/>
      <c r="AG3187" s="2536"/>
      <c r="AH3187" s="2536"/>
      <c r="AI3187" s="2534"/>
      <c r="AJ3187" s="2537" t="s">
        <v>8145</v>
      </c>
      <c r="AK3187" s="2524"/>
      <c r="AL3187" s="2524"/>
      <c r="AM3187" s="2524"/>
      <c r="AN3187" s="2524"/>
      <c r="AO3187" s="2538"/>
      <c r="AP3187" s="2524"/>
      <c r="AQ3187" s="2539"/>
      <c r="AR3187" s="2530"/>
      <c r="AS3187" s="2524"/>
      <c r="AT3187" s="2524"/>
      <c r="AU3187" s="2524"/>
    </row>
    <row r="3188" spans="1:47" s="2529" customFormat="1" ht="16" x14ac:dyDescent="0.2">
      <c r="A3188" s="2523"/>
      <c r="B3188" s="2524"/>
      <c r="C3188" s="2523"/>
      <c r="E3188" s="2524"/>
      <c r="F3188" s="2526"/>
      <c r="G3188" s="2524">
        <v>64374046</v>
      </c>
      <c r="H3188" s="2528" t="s">
        <v>8148</v>
      </c>
      <c r="I3188" s="2527"/>
      <c r="J3188" s="2527"/>
      <c r="K3188" s="2527"/>
      <c r="L3188" s="2527"/>
      <c r="M3188" s="2527"/>
      <c r="N3188" s="2527"/>
      <c r="O3188" s="2524"/>
      <c r="P3188" s="2524"/>
      <c r="Q3188" s="2524" t="s">
        <v>8147</v>
      </c>
      <c r="S3188" s="2524"/>
      <c r="V3188" s="2530"/>
      <c r="W3188" s="2524"/>
      <c r="X3188" s="2531"/>
      <c r="Y3188" s="2524"/>
      <c r="Z3188" s="2530"/>
      <c r="AA3188" s="2524">
        <v>0.1</v>
      </c>
      <c r="AB3188" s="2524"/>
      <c r="AC3188" s="2534"/>
      <c r="AD3188" s="2535"/>
      <c r="AE3188" s="2535"/>
      <c r="AF3188" s="2535"/>
      <c r="AG3188" s="2536"/>
      <c r="AH3188" s="2536"/>
      <c r="AI3188" s="2534"/>
      <c r="AJ3188" s="2537" t="s">
        <v>8149</v>
      </c>
      <c r="AK3188" s="2524"/>
      <c r="AL3188" s="2524"/>
      <c r="AM3188" s="2524"/>
      <c r="AN3188" s="2524"/>
      <c r="AO3188" s="2538"/>
      <c r="AP3188" s="2524"/>
      <c r="AQ3188" s="2539"/>
      <c r="AR3188" s="2530"/>
      <c r="AS3188" s="2524"/>
      <c r="AT3188" s="2524"/>
      <c r="AU3188" s="2524"/>
    </row>
    <row r="3190" spans="1:47" s="209" customFormat="1" ht="16" x14ac:dyDescent="0.2">
      <c r="A3190" s="105"/>
      <c r="B3190" s="1971"/>
      <c r="C3190" s="2512"/>
      <c r="D3190" s="2489"/>
      <c r="E3190" s="210" t="s">
        <v>328</v>
      </c>
      <c r="F3190" s="1591" t="s">
        <v>4380</v>
      </c>
      <c r="G3190" s="166">
        <v>64544328</v>
      </c>
      <c r="H3190" s="211" t="s">
        <v>8178</v>
      </c>
      <c r="I3190" s="2513"/>
      <c r="J3190" s="209">
        <v>0</v>
      </c>
      <c r="K3190" s="2542" t="s">
        <v>8041</v>
      </c>
      <c r="L3190" s="2542" t="s">
        <v>3177</v>
      </c>
      <c r="M3190" s="2513"/>
      <c r="N3190" s="211"/>
      <c r="O3190" s="210">
        <v>2268</v>
      </c>
      <c r="P3190" s="296">
        <v>44893</v>
      </c>
      <c r="Q3190" s="210" t="s">
        <v>8177</v>
      </c>
      <c r="R3190" s="210" t="s">
        <v>8173</v>
      </c>
      <c r="S3190" s="210"/>
      <c r="U3190" s="210" t="s">
        <v>22</v>
      </c>
      <c r="V3190" s="139"/>
      <c r="W3190" s="139"/>
      <c r="X3190" s="260">
        <v>42880</v>
      </c>
      <c r="Y3190" s="139"/>
      <c r="Z3190" s="139"/>
      <c r="AA3190" s="298">
        <v>1E-4</v>
      </c>
      <c r="AB3190" s="209" t="s">
        <v>7510</v>
      </c>
      <c r="AD3190" s="610"/>
      <c r="AE3190" s="210"/>
      <c r="AF3190" s="610"/>
      <c r="AG3190" s="2487">
        <v>0.1</v>
      </c>
      <c r="AH3190" s="210"/>
      <c r="AI3190" s="1572" t="s">
        <v>3030</v>
      </c>
      <c r="AJ3190" s="2343" t="s">
        <v>8179</v>
      </c>
      <c r="AK3190" s="210"/>
      <c r="AL3190" s="210"/>
      <c r="AM3190" s="210"/>
      <c r="AN3190" s="210"/>
      <c r="AO3190" s="210"/>
      <c r="AP3190" s="210"/>
      <c r="AQ3190" s="2290"/>
      <c r="AR3190" s="210"/>
      <c r="AS3190" s="210"/>
      <c r="AT3190" s="210"/>
      <c r="AU3190" s="210"/>
    </row>
    <row r="3191" spans="1:47" s="209" customFormat="1" ht="16" x14ac:dyDescent="0.2">
      <c r="A3191" s="105"/>
      <c r="B3191" s="1971"/>
      <c r="C3191" s="2512"/>
      <c r="D3191" s="1991" t="s">
        <v>8181</v>
      </c>
      <c r="E3191" s="210" t="s">
        <v>328</v>
      </c>
      <c r="F3191" s="1591" t="s">
        <v>4380</v>
      </c>
      <c r="G3191" s="166">
        <v>64544335</v>
      </c>
      <c r="H3191" s="211" t="s">
        <v>8184</v>
      </c>
      <c r="I3191" s="2513"/>
      <c r="J3191" s="209">
        <v>0</v>
      </c>
      <c r="K3191" s="2542" t="s">
        <v>8041</v>
      </c>
      <c r="L3191" s="2542" t="s">
        <v>8041</v>
      </c>
      <c r="M3191" s="2513"/>
      <c r="N3191" s="211"/>
      <c r="O3191" s="210">
        <v>2268</v>
      </c>
      <c r="P3191" s="296">
        <v>44893</v>
      </c>
      <c r="Q3191" s="210" t="s">
        <v>8183</v>
      </c>
      <c r="R3191" s="210" t="s">
        <v>8173</v>
      </c>
      <c r="S3191" s="210"/>
      <c r="U3191" s="210" t="s">
        <v>22</v>
      </c>
      <c r="V3191" s="139"/>
      <c r="W3191" s="139"/>
      <c r="X3191" s="260">
        <v>42880</v>
      </c>
      <c r="Y3191" s="139"/>
      <c r="Z3191" s="139"/>
      <c r="AA3191" s="298">
        <v>1E-4</v>
      </c>
      <c r="AB3191" s="209" t="s">
        <v>7510</v>
      </c>
      <c r="AD3191" s="610"/>
      <c r="AE3191" s="210"/>
      <c r="AF3191" s="610"/>
      <c r="AG3191" s="2487">
        <v>0.1</v>
      </c>
      <c r="AH3191" s="210"/>
      <c r="AI3191" s="1572" t="s">
        <v>3030</v>
      </c>
      <c r="AJ3191" s="2343" t="s">
        <v>8180</v>
      </c>
      <c r="AK3191" s="210"/>
      <c r="AL3191" s="210"/>
      <c r="AM3191" s="210"/>
      <c r="AN3191" s="210"/>
      <c r="AO3191" s="210"/>
      <c r="AP3191" s="210"/>
      <c r="AQ3191" s="2290"/>
      <c r="AR3191" s="210"/>
      <c r="AS3191" s="210"/>
      <c r="AT3191" s="210"/>
      <c r="AU3191" s="210"/>
    </row>
    <row r="3192" spans="1:47" s="209" customFormat="1" ht="16" x14ac:dyDescent="0.2">
      <c r="A3192" s="105"/>
      <c r="B3192" s="1971"/>
      <c r="C3192" s="2512"/>
      <c r="D3192" s="1991"/>
      <c r="E3192" s="210" t="s">
        <v>328</v>
      </c>
      <c r="F3192" s="1924" t="s">
        <v>4575</v>
      </c>
      <c r="G3192" s="166" t="s">
        <v>4330</v>
      </c>
      <c r="H3192" s="211" t="s">
        <v>8185</v>
      </c>
      <c r="I3192" s="2513"/>
      <c r="K3192" s="2542"/>
      <c r="L3192" s="2542"/>
      <c r="M3192" s="2513"/>
      <c r="N3192" s="211"/>
      <c r="O3192" s="210">
        <v>2270</v>
      </c>
      <c r="P3192" s="296">
        <v>44893</v>
      </c>
      <c r="Q3192" s="210" t="s">
        <v>8186</v>
      </c>
      <c r="R3192" s="210" t="s">
        <v>8183</v>
      </c>
      <c r="S3192" s="210"/>
      <c r="U3192" s="210" t="s">
        <v>22</v>
      </c>
      <c r="V3192" s="139"/>
      <c r="W3192" s="139"/>
      <c r="X3192" s="324">
        <v>536</v>
      </c>
      <c r="Y3192" s="139"/>
      <c r="Z3192" s="139"/>
      <c r="AA3192" s="326">
        <v>0.1</v>
      </c>
      <c r="AB3192" s="2343" t="s">
        <v>8182</v>
      </c>
      <c r="AD3192" s="610"/>
      <c r="AE3192" s="210"/>
      <c r="AF3192" s="610"/>
      <c r="AG3192" s="2487">
        <v>0.1</v>
      </c>
      <c r="AH3192" s="210"/>
      <c r="AI3192" s="1572" t="s">
        <v>3030</v>
      </c>
      <c r="AJ3192" s="2343" t="s">
        <v>8187</v>
      </c>
      <c r="AK3192" s="210"/>
      <c r="AL3192" s="210"/>
      <c r="AM3192" s="210"/>
      <c r="AN3192" s="210"/>
      <c r="AO3192" s="210"/>
      <c r="AP3192" s="210"/>
      <c r="AQ3192" s="2290"/>
      <c r="AR3192" s="210"/>
      <c r="AS3192" s="210"/>
      <c r="AT3192" s="210"/>
      <c r="AU3192" s="210"/>
    </row>
    <row r="3193" spans="1:47" s="209" customFormat="1" ht="16" x14ac:dyDescent="0.2">
      <c r="A3193" s="105"/>
      <c r="B3193" s="1971"/>
      <c r="C3193" s="2512"/>
      <c r="D3193" s="1991"/>
      <c r="E3193" s="210" t="s">
        <v>328</v>
      </c>
      <c r="F3193" s="1924" t="s">
        <v>4575</v>
      </c>
      <c r="G3193" s="139">
        <v>64546524</v>
      </c>
      <c r="H3193" s="211" t="s">
        <v>8190</v>
      </c>
      <c r="I3193" s="2513"/>
      <c r="K3193" s="2542"/>
      <c r="L3193" s="2542"/>
      <c r="M3193" s="2513"/>
      <c r="N3193" s="211"/>
      <c r="O3193" s="210">
        <v>2271</v>
      </c>
      <c r="P3193" s="296">
        <v>44893</v>
      </c>
      <c r="Q3193" s="210" t="s">
        <v>8188</v>
      </c>
      <c r="R3193" s="210" t="s">
        <v>8186</v>
      </c>
      <c r="S3193" s="210"/>
      <c r="U3193" s="210" t="s">
        <v>22</v>
      </c>
      <c r="V3193" s="139"/>
      <c r="W3193" s="298">
        <v>1E-8</v>
      </c>
      <c r="X3193" s="324">
        <v>536</v>
      </c>
      <c r="Y3193" s="139"/>
      <c r="Z3193" s="139"/>
      <c r="AA3193" s="326">
        <v>0.1</v>
      </c>
      <c r="AB3193" s="2343" t="s">
        <v>8182</v>
      </c>
      <c r="AD3193" s="610"/>
      <c r="AE3193" s="210"/>
      <c r="AF3193" s="610"/>
      <c r="AG3193" s="2487">
        <v>0.1</v>
      </c>
      <c r="AH3193" s="210"/>
      <c r="AI3193" s="1572" t="s">
        <v>3030</v>
      </c>
      <c r="AJ3193" s="2343" t="s">
        <v>8189</v>
      </c>
      <c r="AK3193" s="210"/>
      <c r="AL3193" s="210"/>
      <c r="AM3193" s="210"/>
      <c r="AN3193" s="210"/>
      <c r="AO3193" s="210"/>
      <c r="AP3193" s="210"/>
      <c r="AQ3193" s="2290"/>
      <c r="AR3193" s="210"/>
      <c r="AS3193" s="210"/>
      <c r="AT3193" s="210"/>
      <c r="AU3193" s="210"/>
    </row>
    <row r="3194" spans="1:47" s="209" customFormat="1" ht="16" x14ac:dyDescent="0.2">
      <c r="A3194" s="105"/>
      <c r="B3194" s="1971"/>
      <c r="C3194" s="2512"/>
      <c r="D3194" s="1991" t="s">
        <v>8197</v>
      </c>
      <c r="E3194" s="570" t="s">
        <v>154</v>
      </c>
      <c r="F3194" s="1924" t="s">
        <v>4575</v>
      </c>
      <c r="G3194" s="139">
        <v>64547214</v>
      </c>
      <c r="H3194" s="211" t="s">
        <v>8191</v>
      </c>
      <c r="I3194" s="2513"/>
      <c r="J3194" s="209">
        <v>1</v>
      </c>
      <c r="K3194" s="2542" t="s">
        <v>8041</v>
      </c>
      <c r="L3194" s="2542" t="s">
        <v>8041</v>
      </c>
      <c r="M3194" s="2513"/>
      <c r="N3194" s="211"/>
      <c r="O3194" s="210">
        <v>2272</v>
      </c>
      <c r="P3194" s="296">
        <v>44893</v>
      </c>
      <c r="Q3194" s="210" t="s">
        <v>8194</v>
      </c>
      <c r="R3194" s="210" t="s">
        <v>8188</v>
      </c>
      <c r="S3194" s="210"/>
      <c r="U3194" s="210" t="s">
        <v>22</v>
      </c>
      <c r="V3194" s="139"/>
      <c r="W3194" s="298">
        <v>1E-8</v>
      </c>
      <c r="X3194" s="321">
        <v>536</v>
      </c>
      <c r="Y3194" s="139"/>
      <c r="Z3194" s="139"/>
      <c r="AA3194" s="326">
        <v>0.25</v>
      </c>
      <c r="AB3194" s="2343" t="s">
        <v>8192</v>
      </c>
      <c r="AD3194" s="610"/>
      <c r="AE3194" s="210"/>
      <c r="AF3194" s="610"/>
      <c r="AG3194" s="2487">
        <v>0.1</v>
      </c>
      <c r="AH3194" s="210"/>
      <c r="AI3194" s="1572" t="s">
        <v>3030</v>
      </c>
      <c r="AJ3194" s="2343" t="s">
        <v>8193</v>
      </c>
      <c r="AK3194" s="210"/>
      <c r="AL3194" s="210"/>
      <c r="AM3194" s="210"/>
      <c r="AN3194" s="210"/>
      <c r="AO3194" s="210"/>
      <c r="AP3194" s="210"/>
      <c r="AQ3194" s="2290"/>
      <c r="AR3194" s="210"/>
      <c r="AS3194" s="210"/>
      <c r="AT3194" s="210"/>
      <c r="AU3194" s="210"/>
    </row>
    <row r="3195" spans="1:47" s="209" customFormat="1" ht="16" x14ac:dyDescent="0.2">
      <c r="A3195" s="105"/>
      <c r="B3195" s="1971"/>
      <c r="C3195" s="2512"/>
      <c r="D3195" s="1991" t="s">
        <v>5882</v>
      </c>
      <c r="E3195" s="139" t="s">
        <v>328</v>
      </c>
      <c r="F3195" s="1924" t="s">
        <v>4298</v>
      </c>
      <c r="G3195" s="139">
        <v>64558854</v>
      </c>
      <c r="H3195" s="211" t="s">
        <v>8195</v>
      </c>
      <c r="I3195" s="2513"/>
      <c r="J3195" s="209">
        <v>0</v>
      </c>
      <c r="K3195" s="2542" t="s">
        <v>8041</v>
      </c>
      <c r="L3195" s="2542" t="s">
        <v>8041</v>
      </c>
      <c r="M3195" s="2513"/>
      <c r="N3195" s="211"/>
      <c r="O3195" s="210">
        <v>2273</v>
      </c>
      <c r="P3195" s="296">
        <v>44893</v>
      </c>
      <c r="Q3195" s="210" t="s">
        <v>8196</v>
      </c>
      <c r="R3195" s="210" t="s">
        <v>8194</v>
      </c>
      <c r="S3195" s="210"/>
      <c r="U3195" s="210" t="s">
        <v>22</v>
      </c>
      <c r="V3195" s="139"/>
      <c r="W3195" s="298">
        <v>1E-8</v>
      </c>
      <c r="X3195" s="321">
        <v>21440</v>
      </c>
      <c r="Y3195" s="139"/>
      <c r="Z3195" s="139"/>
      <c r="AA3195" s="298">
        <v>0.25</v>
      </c>
      <c r="AB3195" s="2343" t="s">
        <v>8198</v>
      </c>
      <c r="AD3195" s="610"/>
      <c r="AE3195" s="210"/>
      <c r="AF3195" s="610"/>
      <c r="AG3195" s="2487">
        <v>0.1</v>
      </c>
      <c r="AH3195" s="210"/>
      <c r="AI3195" s="1572" t="s">
        <v>3030</v>
      </c>
      <c r="AJ3195" s="2343" t="s">
        <v>8203</v>
      </c>
      <c r="AK3195" s="210"/>
      <c r="AL3195" s="210"/>
      <c r="AM3195" s="210"/>
      <c r="AN3195" s="210"/>
      <c r="AO3195" s="210"/>
      <c r="AP3195" s="210"/>
      <c r="AQ3195" s="2290"/>
      <c r="AR3195" s="210"/>
      <c r="AS3195" s="210"/>
      <c r="AT3195" s="210"/>
      <c r="AU3195" s="210"/>
    </row>
    <row r="3196" spans="1:47" s="209" customFormat="1" ht="16" x14ac:dyDescent="0.2">
      <c r="A3196" s="105"/>
      <c r="B3196" s="1971"/>
      <c r="C3196" s="2512"/>
      <c r="D3196" s="1991" t="s">
        <v>8201</v>
      </c>
      <c r="E3196" s="139" t="s">
        <v>328</v>
      </c>
      <c r="F3196" s="1591" t="s">
        <v>4298</v>
      </c>
      <c r="G3196" s="139">
        <v>64560592</v>
      </c>
      <c r="H3196" s="211" t="s">
        <v>8199</v>
      </c>
      <c r="I3196" s="2513"/>
      <c r="J3196" s="209">
        <v>16</v>
      </c>
      <c r="K3196" s="2542" t="s">
        <v>8041</v>
      </c>
      <c r="L3196" s="2542" t="s">
        <v>8041</v>
      </c>
      <c r="M3196" s="2513"/>
      <c r="N3196" s="211"/>
      <c r="O3196" s="210">
        <v>2274</v>
      </c>
      <c r="P3196" s="296">
        <v>44893</v>
      </c>
      <c r="Q3196" s="210" t="s">
        <v>8200</v>
      </c>
      <c r="R3196" s="210" t="s">
        <v>8194</v>
      </c>
      <c r="S3196" s="210"/>
      <c r="U3196" s="210" t="s">
        <v>22</v>
      </c>
      <c r="V3196" s="139"/>
      <c r="W3196" s="298">
        <v>1E-8</v>
      </c>
      <c r="X3196" s="321">
        <v>21440</v>
      </c>
      <c r="Y3196" s="139"/>
      <c r="Z3196" s="139"/>
      <c r="AA3196" s="298">
        <v>0.25</v>
      </c>
      <c r="AB3196" s="83" t="s">
        <v>8198</v>
      </c>
      <c r="AD3196" s="610"/>
      <c r="AE3196" s="210"/>
      <c r="AF3196" s="610"/>
      <c r="AG3196" s="2487">
        <v>0.1</v>
      </c>
      <c r="AH3196" s="210"/>
      <c r="AI3196" s="1572" t="s">
        <v>3030</v>
      </c>
      <c r="AJ3196" s="2343" t="s">
        <v>8204</v>
      </c>
      <c r="AK3196" s="210"/>
      <c r="AL3196" s="210"/>
      <c r="AM3196" s="210"/>
      <c r="AN3196" s="210"/>
      <c r="AO3196" s="210"/>
      <c r="AP3196" s="210"/>
      <c r="AQ3196" s="2290"/>
      <c r="AR3196" s="210"/>
      <c r="AS3196" s="210"/>
      <c r="AT3196" s="210"/>
      <c r="AU3196" s="210"/>
    </row>
    <row r="3197" spans="1:47" s="209" customFormat="1" ht="16" x14ac:dyDescent="0.2">
      <c r="A3197" s="105"/>
      <c r="B3197" s="1971"/>
      <c r="C3197" s="2512"/>
      <c r="D3197" s="1991" t="s">
        <v>5882</v>
      </c>
      <c r="E3197" s="139" t="s">
        <v>328</v>
      </c>
      <c r="F3197" s="1593" t="s">
        <v>4298</v>
      </c>
      <c r="G3197" s="139">
        <v>64567288</v>
      </c>
      <c r="H3197" s="211" t="s">
        <v>8206</v>
      </c>
      <c r="I3197" s="2513"/>
      <c r="K3197" s="2542"/>
      <c r="L3197" s="2542"/>
      <c r="M3197" s="2513"/>
      <c r="N3197" s="211"/>
      <c r="O3197" s="210">
        <v>2273</v>
      </c>
      <c r="P3197" s="296">
        <v>44894</v>
      </c>
      <c r="Q3197" s="210" t="s">
        <v>8202</v>
      </c>
      <c r="R3197" s="210" t="s">
        <v>8196</v>
      </c>
      <c r="S3197" s="210"/>
      <c r="U3197" s="210" t="s">
        <v>22</v>
      </c>
      <c r="V3197" s="139"/>
      <c r="W3197" s="298">
        <v>1E-8</v>
      </c>
      <c r="X3197" s="321">
        <v>21440</v>
      </c>
      <c r="Y3197" s="139"/>
      <c r="Z3197" s="139"/>
      <c r="AA3197" s="326">
        <v>0.3</v>
      </c>
      <c r="AB3197" s="2343" t="s">
        <v>8205</v>
      </c>
      <c r="AD3197" s="610"/>
      <c r="AE3197" s="210"/>
      <c r="AF3197" s="610"/>
      <c r="AG3197" s="2487">
        <v>0.1</v>
      </c>
      <c r="AH3197" s="210"/>
      <c r="AI3197" s="1572" t="s">
        <v>3030</v>
      </c>
      <c r="AJ3197" s="2343" t="s">
        <v>8207</v>
      </c>
      <c r="AK3197" s="210"/>
      <c r="AL3197" s="210"/>
      <c r="AM3197" s="210"/>
      <c r="AN3197" s="210"/>
      <c r="AO3197" s="210"/>
      <c r="AP3197" s="210"/>
      <c r="AQ3197" s="2290"/>
      <c r="AR3197" s="210"/>
      <c r="AS3197" s="210"/>
      <c r="AT3197" s="210"/>
      <c r="AU3197" s="210"/>
    </row>
    <row r="3200" spans="1:47" s="209" customFormat="1" ht="16" x14ac:dyDescent="0.2">
      <c r="A3200" s="105"/>
      <c r="B3200" s="1971"/>
      <c r="C3200" s="2512"/>
      <c r="D3200" s="1991"/>
      <c r="E3200" s="139" t="s">
        <v>328</v>
      </c>
      <c r="F3200" s="1593" t="s">
        <v>4298</v>
      </c>
      <c r="G3200" s="139">
        <v>64584061</v>
      </c>
      <c r="H3200" s="211" t="s">
        <v>8211</v>
      </c>
      <c r="I3200" s="2513"/>
      <c r="K3200" s="2542"/>
      <c r="L3200" s="2542"/>
      <c r="M3200" s="2513"/>
      <c r="N3200" s="211"/>
      <c r="O3200" s="210">
        <v>2276</v>
      </c>
      <c r="P3200" s="296">
        <v>44895</v>
      </c>
      <c r="Q3200" s="210" t="s">
        <v>8208</v>
      </c>
      <c r="R3200" s="210" t="s">
        <v>8202</v>
      </c>
      <c r="S3200" s="210"/>
      <c r="U3200" s="210" t="s">
        <v>22</v>
      </c>
      <c r="V3200" s="139"/>
      <c r="W3200" s="298">
        <v>1E-8</v>
      </c>
      <c r="X3200" s="321">
        <v>21440</v>
      </c>
      <c r="Y3200" s="139"/>
      <c r="Z3200" s="139"/>
      <c r="AA3200" s="298">
        <v>0.3</v>
      </c>
      <c r="AB3200" s="83" t="s">
        <v>8205</v>
      </c>
      <c r="AC3200" s="83"/>
      <c r="AD3200" s="610"/>
      <c r="AE3200" s="210"/>
      <c r="AF3200" s="610"/>
      <c r="AG3200" s="2484">
        <v>1E-4</v>
      </c>
      <c r="AH3200" s="210"/>
      <c r="AI3200" s="1572" t="s">
        <v>3030</v>
      </c>
      <c r="AJ3200" s="2343" t="s">
        <v>8214</v>
      </c>
      <c r="AK3200" s="210"/>
      <c r="AL3200" s="210"/>
      <c r="AM3200" s="210"/>
      <c r="AN3200" s="210"/>
      <c r="AO3200" s="210"/>
      <c r="AP3200" s="210"/>
      <c r="AQ3200" s="2290"/>
      <c r="AR3200" s="210"/>
      <c r="AS3200" s="210"/>
      <c r="AT3200" s="210"/>
      <c r="AU3200" s="210"/>
    </row>
    <row r="3201" spans="1:47" s="209" customFormat="1" ht="16" x14ac:dyDescent="0.2">
      <c r="A3201" s="105"/>
      <c r="B3201" s="1971"/>
      <c r="C3201" s="2512"/>
      <c r="D3201" s="1991"/>
      <c r="E3201" s="139" t="s">
        <v>328</v>
      </c>
      <c r="F3201" s="1593" t="s">
        <v>4298</v>
      </c>
      <c r="G3201" s="139">
        <v>64584062</v>
      </c>
      <c r="H3201" s="211" t="s">
        <v>8212</v>
      </c>
      <c r="I3201" s="2513"/>
      <c r="K3201" s="2542"/>
      <c r="L3201" s="2542"/>
      <c r="M3201" s="2513"/>
      <c r="N3201" s="211"/>
      <c r="O3201" s="210">
        <v>2277</v>
      </c>
      <c r="P3201" s="296">
        <v>44895</v>
      </c>
      <c r="Q3201" s="210" t="s">
        <v>8209</v>
      </c>
      <c r="R3201" s="210" t="s">
        <v>8202</v>
      </c>
      <c r="S3201" s="210"/>
      <c r="U3201" s="210" t="s">
        <v>22</v>
      </c>
      <c r="V3201" s="139"/>
      <c r="W3201" s="298">
        <v>1E-8</v>
      </c>
      <c r="X3201" s="321">
        <v>21440</v>
      </c>
      <c r="Y3201" s="139"/>
      <c r="Z3201" s="139"/>
      <c r="AA3201" s="298">
        <v>0.3</v>
      </c>
      <c r="AB3201" s="83" t="s">
        <v>8205</v>
      </c>
      <c r="AC3201" s="83"/>
      <c r="AD3201" s="610"/>
      <c r="AE3201" s="210"/>
      <c r="AF3201" s="610"/>
      <c r="AG3201" s="2484">
        <v>1E-3</v>
      </c>
      <c r="AH3201" s="210"/>
      <c r="AI3201" s="1572" t="s">
        <v>3030</v>
      </c>
      <c r="AJ3201" s="2343" t="s">
        <v>8214</v>
      </c>
      <c r="AK3201" s="210"/>
      <c r="AL3201" s="210"/>
      <c r="AM3201" s="210"/>
      <c r="AN3201" s="210"/>
      <c r="AO3201" s="210"/>
      <c r="AP3201" s="210"/>
      <c r="AQ3201" s="2290"/>
      <c r="AR3201" s="210"/>
      <c r="AS3201" s="210"/>
      <c r="AT3201" s="210"/>
      <c r="AU3201" s="210"/>
    </row>
    <row r="3202" spans="1:47" s="209" customFormat="1" ht="16" x14ac:dyDescent="0.2">
      <c r="A3202" s="105"/>
      <c r="B3202" s="1971"/>
      <c r="C3202" s="2512"/>
      <c r="D3202" s="1991"/>
      <c r="E3202" s="139" t="s">
        <v>328</v>
      </c>
      <c r="F3202" s="1593" t="s">
        <v>4298</v>
      </c>
      <c r="G3202" s="139">
        <v>64584063</v>
      </c>
      <c r="H3202" s="211" t="s">
        <v>8213</v>
      </c>
      <c r="I3202" s="2513"/>
      <c r="K3202" s="2542"/>
      <c r="L3202" s="2542"/>
      <c r="M3202" s="2513"/>
      <c r="N3202" s="211"/>
      <c r="O3202" s="210">
        <v>2278</v>
      </c>
      <c r="P3202" s="296">
        <v>44895</v>
      </c>
      <c r="Q3202" s="210" t="s">
        <v>8210</v>
      </c>
      <c r="R3202" s="210" t="s">
        <v>8202</v>
      </c>
      <c r="S3202" s="210"/>
      <c r="U3202" s="210" t="s">
        <v>22</v>
      </c>
      <c r="V3202" s="139"/>
      <c r="W3202" s="298">
        <v>1E-8</v>
      </c>
      <c r="X3202" s="321">
        <v>21440</v>
      </c>
      <c r="Y3202" s="139"/>
      <c r="Z3202" s="139"/>
      <c r="AA3202" s="298">
        <v>0.3</v>
      </c>
      <c r="AB3202" s="83" t="s">
        <v>8205</v>
      </c>
      <c r="AC3202" s="83"/>
      <c r="AD3202" s="610"/>
      <c r="AE3202" s="210"/>
      <c r="AF3202" s="610"/>
      <c r="AG3202" s="2484">
        <v>0.01</v>
      </c>
      <c r="AH3202" s="210"/>
      <c r="AI3202" s="1572" t="s">
        <v>3030</v>
      </c>
      <c r="AJ3202" s="2343" t="s">
        <v>8214</v>
      </c>
      <c r="AK3202" s="210"/>
      <c r="AL3202" s="210"/>
      <c r="AM3202" s="210"/>
      <c r="AN3202" s="210"/>
      <c r="AO3202" s="210"/>
      <c r="AP3202" s="210"/>
      <c r="AQ3202" s="2290"/>
      <c r="AR3202" s="210"/>
      <c r="AS3202" s="210"/>
      <c r="AT3202" s="210"/>
      <c r="AU3202" s="210"/>
    </row>
    <row r="3203" spans="1:47" s="617" customFormat="1" ht="16" x14ac:dyDescent="0.2">
      <c r="A3203" s="157"/>
      <c r="B3203" s="1969"/>
      <c r="C3203" s="2549"/>
      <c r="D3203" s="1995" t="s">
        <v>5852</v>
      </c>
      <c r="E3203" s="85" t="s">
        <v>328</v>
      </c>
      <c r="F3203" s="1650" t="s">
        <v>4575</v>
      </c>
      <c r="G3203" s="85">
        <v>64584648</v>
      </c>
      <c r="H3203" s="612" t="s">
        <v>8216</v>
      </c>
      <c r="I3203" s="2550"/>
      <c r="K3203" s="2551"/>
      <c r="L3203" s="2551"/>
      <c r="M3203" s="2550"/>
      <c r="N3203" s="612"/>
      <c r="O3203" s="246">
        <v>2279</v>
      </c>
      <c r="P3203" s="240">
        <v>44895</v>
      </c>
      <c r="Q3203" s="246" t="s">
        <v>8215</v>
      </c>
      <c r="R3203" s="246" t="s">
        <v>8209</v>
      </c>
      <c r="S3203" s="246"/>
      <c r="U3203" s="246" t="s">
        <v>22</v>
      </c>
      <c r="V3203" s="85"/>
      <c r="W3203" s="298">
        <v>1E-8</v>
      </c>
      <c r="X3203" s="322">
        <v>134</v>
      </c>
      <c r="Y3203" s="85"/>
      <c r="Z3203" s="85"/>
      <c r="AA3203" s="344">
        <v>0.01</v>
      </c>
      <c r="AB3203" s="2370" t="s">
        <v>8218</v>
      </c>
      <c r="AC3203" s="84"/>
      <c r="AD3203" s="1483"/>
      <c r="AE3203" s="246"/>
      <c r="AF3203" s="1483"/>
      <c r="AG3203" s="2491">
        <v>1E-3</v>
      </c>
      <c r="AH3203" s="246"/>
      <c r="AI3203" s="1537" t="s">
        <v>3030</v>
      </c>
      <c r="AJ3203" s="2370" t="s">
        <v>8217</v>
      </c>
      <c r="AK3203" s="246"/>
      <c r="AL3203" s="246"/>
      <c r="AM3203" s="246"/>
      <c r="AN3203" s="246"/>
      <c r="AO3203" s="246"/>
      <c r="AP3203" s="246"/>
      <c r="AQ3203" s="2233"/>
      <c r="AR3203" s="246"/>
      <c r="AS3203" s="246"/>
      <c r="AT3203" s="246"/>
      <c r="AU3203" s="246"/>
    </row>
    <row r="3204" spans="1:47" s="617" customFormat="1" ht="16" x14ac:dyDescent="0.2">
      <c r="A3204" s="157"/>
      <c r="B3204" s="1969"/>
      <c r="C3204" s="2549"/>
      <c r="D3204" s="1995" t="s">
        <v>8233</v>
      </c>
      <c r="E3204" s="85" t="s">
        <v>328</v>
      </c>
      <c r="F3204" s="1650" t="s">
        <v>4575</v>
      </c>
      <c r="G3204" s="85">
        <v>64585390</v>
      </c>
      <c r="H3204" s="612" t="s">
        <v>8220</v>
      </c>
      <c r="I3204" s="2550"/>
      <c r="K3204" s="2551"/>
      <c r="L3204" s="2551"/>
      <c r="M3204" s="2550"/>
      <c r="N3204" s="612"/>
      <c r="O3204" s="246">
        <v>2280</v>
      </c>
      <c r="P3204" s="240">
        <v>44895</v>
      </c>
      <c r="Q3204" s="246" t="s">
        <v>8219</v>
      </c>
      <c r="R3204" s="246" t="s">
        <v>8215</v>
      </c>
      <c r="S3204" s="246"/>
      <c r="U3204" s="246" t="s">
        <v>22</v>
      </c>
      <c r="V3204" s="85"/>
      <c r="W3204" s="85"/>
      <c r="X3204" s="323">
        <v>134</v>
      </c>
      <c r="Y3204" s="85"/>
      <c r="Z3204" s="85"/>
      <c r="AA3204" s="344">
        <v>0.3</v>
      </c>
      <c r="AB3204" s="2370" t="s">
        <v>8234</v>
      </c>
      <c r="AC3204" s="84"/>
      <c r="AD3204" s="1483"/>
      <c r="AE3204" s="246"/>
      <c r="AF3204" s="1483"/>
      <c r="AG3204" s="2491">
        <v>1E-3</v>
      </c>
      <c r="AH3204" s="246"/>
      <c r="AI3204" s="1537" t="s">
        <v>3030</v>
      </c>
      <c r="AJ3204" s="2370" t="s">
        <v>8217</v>
      </c>
      <c r="AK3204" s="246"/>
      <c r="AL3204" s="246"/>
      <c r="AM3204" s="246"/>
      <c r="AN3204" s="246"/>
      <c r="AO3204" s="246"/>
      <c r="AP3204" s="246"/>
      <c r="AQ3204" s="2233"/>
      <c r="AR3204" s="246"/>
      <c r="AS3204" s="246"/>
      <c r="AT3204" s="246"/>
      <c r="AU3204" s="246"/>
    </row>
    <row r="3206" spans="1:47" s="584" customFormat="1" ht="18" customHeight="1" x14ac:dyDescent="0.2">
      <c r="A3206" s="144"/>
      <c r="B3206" s="1970"/>
      <c r="C3206" s="585"/>
      <c r="D3206" s="2275"/>
      <c r="E3206" s="486" t="s">
        <v>105</v>
      </c>
      <c r="F3206" s="1589" t="s">
        <v>5728</v>
      </c>
      <c r="G3206" s="143">
        <v>3815394</v>
      </c>
      <c r="H3206" s="2485" t="s">
        <v>8221</v>
      </c>
      <c r="I3206" s="2500"/>
      <c r="J3206" s="2500"/>
      <c r="K3206" s="2500"/>
      <c r="L3206" s="2500"/>
      <c r="M3206" s="2500"/>
      <c r="N3206" s="2408"/>
      <c r="O3206" s="486">
        <v>2281</v>
      </c>
      <c r="P3206" s="1472">
        <v>44896</v>
      </c>
      <c r="Q3206" s="486" t="s">
        <v>7855</v>
      </c>
      <c r="R3206" s="486"/>
      <c r="S3206" s="486"/>
      <c r="U3206" s="486" t="s">
        <v>22</v>
      </c>
      <c r="V3206" s="486"/>
      <c r="W3206" s="486"/>
      <c r="X3206" s="315">
        <v>2048</v>
      </c>
      <c r="Y3206" s="486"/>
      <c r="Z3206" s="486"/>
      <c r="AA3206" s="1773">
        <v>4.0000000000000001E-3</v>
      </c>
      <c r="AB3206" s="2274" t="s">
        <v>7358</v>
      </c>
      <c r="AC3206" s="580"/>
      <c r="AD3206" s="1484"/>
      <c r="AE3206" s="1484"/>
      <c r="AF3206" s="1484"/>
      <c r="AG3206" s="2129"/>
      <c r="AH3206" s="486"/>
      <c r="AI3206" s="2404" t="s">
        <v>7131</v>
      </c>
      <c r="AJ3206" s="2361" t="s">
        <v>8222</v>
      </c>
      <c r="AK3206" s="486"/>
      <c r="AL3206" s="486"/>
      <c r="AM3206" s="486"/>
      <c r="AN3206" s="486"/>
      <c r="AO3206" s="486"/>
      <c r="AP3206" s="486"/>
      <c r="AQ3206" s="2204"/>
      <c r="AR3206" s="486"/>
      <c r="AS3206" s="486"/>
      <c r="AT3206" s="486"/>
      <c r="AU3206" s="486"/>
    </row>
    <row r="3207" spans="1:47" s="584" customFormat="1" ht="18" customHeight="1" x14ac:dyDescent="0.2">
      <c r="A3207" s="144"/>
      <c r="B3207" s="1970"/>
      <c r="C3207" s="585"/>
      <c r="D3207" s="2275"/>
      <c r="E3207" s="486" t="s">
        <v>105</v>
      </c>
      <c r="F3207" s="1589" t="s">
        <v>5728</v>
      </c>
      <c r="G3207" s="138">
        <v>3817621</v>
      </c>
      <c r="H3207" s="2485" t="s">
        <v>8223</v>
      </c>
      <c r="I3207" s="2500"/>
      <c r="J3207" s="2500"/>
      <c r="K3207" s="2500"/>
      <c r="L3207" s="2500"/>
      <c r="M3207" s="2500"/>
      <c r="N3207" s="2408"/>
      <c r="O3207" s="486">
        <v>2282</v>
      </c>
      <c r="P3207" s="1472">
        <v>44896</v>
      </c>
      <c r="Q3207" s="486" t="s">
        <v>7855</v>
      </c>
      <c r="R3207" s="486"/>
      <c r="S3207" s="486"/>
      <c r="U3207" s="486" t="s">
        <v>22</v>
      </c>
      <c r="V3207" s="486"/>
      <c r="W3207" s="486"/>
      <c r="X3207" s="315">
        <v>2048</v>
      </c>
      <c r="Y3207" s="486"/>
      <c r="Z3207" s="486"/>
      <c r="AA3207" s="1773">
        <v>4.0000000000000001E-3</v>
      </c>
      <c r="AB3207" s="2274" t="s">
        <v>7358</v>
      </c>
      <c r="AC3207" s="580"/>
      <c r="AD3207" s="1484"/>
      <c r="AE3207" s="1484"/>
      <c r="AF3207" s="1484"/>
      <c r="AG3207" s="2129"/>
      <c r="AH3207" s="486"/>
      <c r="AI3207" s="2404" t="s">
        <v>7131</v>
      </c>
      <c r="AJ3207" s="2361" t="s">
        <v>8224</v>
      </c>
      <c r="AK3207" s="486"/>
      <c r="AL3207" s="486"/>
      <c r="AM3207" s="486"/>
      <c r="AN3207" s="486"/>
      <c r="AO3207" s="486"/>
      <c r="AP3207" s="486"/>
      <c r="AQ3207" s="2204"/>
      <c r="AR3207" s="486"/>
      <c r="AS3207" s="486"/>
      <c r="AT3207" s="486"/>
      <c r="AU3207" s="486"/>
    </row>
    <row r="3208" spans="1:47" s="584" customFormat="1" ht="18" customHeight="1" x14ac:dyDescent="0.2">
      <c r="A3208" s="144"/>
      <c r="B3208" s="1970"/>
      <c r="C3208" s="585"/>
      <c r="D3208" s="2275" t="s">
        <v>8229</v>
      </c>
      <c r="E3208" s="486" t="s">
        <v>105</v>
      </c>
      <c r="F3208" s="1589" t="s">
        <v>5728</v>
      </c>
      <c r="G3208" s="138">
        <v>3820203</v>
      </c>
      <c r="H3208" s="2485" t="s">
        <v>8225</v>
      </c>
      <c r="I3208" s="2500"/>
      <c r="J3208" s="2500"/>
      <c r="K3208" s="2500"/>
      <c r="L3208" s="2500"/>
      <c r="M3208" s="2500"/>
      <c r="N3208" s="2408"/>
      <c r="O3208" s="486">
        <v>2283</v>
      </c>
      <c r="P3208" s="1472">
        <v>44896</v>
      </c>
      <c r="Q3208" s="486" t="s">
        <v>7855</v>
      </c>
      <c r="R3208" s="486"/>
      <c r="S3208" s="486"/>
      <c r="U3208" s="486" t="s">
        <v>22</v>
      </c>
      <c r="V3208" s="486"/>
      <c r="W3208" s="486"/>
      <c r="X3208" s="315">
        <v>2048</v>
      </c>
      <c r="Y3208" s="486"/>
      <c r="Z3208" s="486"/>
      <c r="AA3208" s="1773">
        <v>4.0000000000000001E-3</v>
      </c>
      <c r="AB3208" s="2274" t="s">
        <v>7358</v>
      </c>
      <c r="AC3208" s="580"/>
      <c r="AD3208" s="1484"/>
      <c r="AE3208" s="1484"/>
      <c r="AF3208" s="1484"/>
      <c r="AG3208" s="2129"/>
      <c r="AH3208" s="486"/>
      <c r="AI3208" s="2404" t="s">
        <v>7131</v>
      </c>
      <c r="AJ3208" s="2361" t="s">
        <v>8226</v>
      </c>
      <c r="AK3208" s="486"/>
      <c r="AL3208" s="486"/>
      <c r="AM3208" s="486"/>
      <c r="AN3208" s="486"/>
      <c r="AO3208" s="486"/>
      <c r="AP3208" s="486"/>
      <c r="AQ3208" s="2204"/>
      <c r="AR3208" s="486"/>
      <c r="AS3208" s="486"/>
      <c r="AT3208" s="486"/>
      <c r="AU3208" s="486"/>
    </row>
    <row r="3209" spans="1:47" s="584" customFormat="1" ht="18" customHeight="1" x14ac:dyDescent="0.2">
      <c r="A3209" s="144"/>
      <c r="B3209" s="1970"/>
      <c r="C3209" s="585"/>
      <c r="D3209" s="2275" t="s">
        <v>8228</v>
      </c>
      <c r="E3209" s="486" t="s">
        <v>105</v>
      </c>
      <c r="F3209" s="1589" t="s">
        <v>5728</v>
      </c>
      <c r="G3209" s="138">
        <v>3820407</v>
      </c>
      <c r="H3209" s="2485" t="s">
        <v>8227</v>
      </c>
      <c r="I3209" s="2500"/>
      <c r="J3209" s="2500"/>
      <c r="K3209" s="2500"/>
      <c r="L3209" s="2500"/>
      <c r="M3209" s="2500"/>
      <c r="N3209" s="2408"/>
      <c r="O3209" s="486">
        <v>2284</v>
      </c>
      <c r="P3209" s="1472">
        <v>44896</v>
      </c>
      <c r="Q3209" s="486" t="s">
        <v>7855</v>
      </c>
      <c r="R3209" s="486"/>
      <c r="S3209" s="486"/>
      <c r="U3209" s="486" t="s">
        <v>22</v>
      </c>
      <c r="V3209" s="486"/>
      <c r="W3209" s="486"/>
      <c r="X3209" s="315">
        <v>2048</v>
      </c>
      <c r="Y3209" s="486"/>
      <c r="Z3209" s="486"/>
      <c r="AA3209" s="1773">
        <v>4.0000000000000001E-3</v>
      </c>
      <c r="AB3209" s="2274" t="s">
        <v>7358</v>
      </c>
      <c r="AC3209" s="580"/>
      <c r="AD3209" s="1484"/>
      <c r="AE3209" s="1484"/>
      <c r="AF3209" s="1484"/>
      <c r="AG3209" s="2129"/>
      <c r="AH3209" s="486"/>
      <c r="AI3209" s="2404" t="s">
        <v>7131</v>
      </c>
      <c r="AJ3209" s="2361" t="s">
        <v>8232</v>
      </c>
      <c r="AK3209" s="486"/>
      <c r="AL3209" s="486"/>
      <c r="AM3209" s="486"/>
      <c r="AN3209" s="486"/>
      <c r="AO3209" s="486"/>
      <c r="AP3209" s="486"/>
      <c r="AQ3209" s="2204"/>
      <c r="AR3209" s="486"/>
      <c r="AS3209" s="486"/>
      <c r="AT3209" s="486"/>
      <c r="AU3209" s="486"/>
    </row>
    <row r="3210" spans="1:47" s="584" customFormat="1" ht="18" customHeight="1" x14ac:dyDescent="0.2">
      <c r="A3210" s="144"/>
      <c r="B3210" s="1970"/>
      <c r="C3210" s="585"/>
      <c r="D3210" s="2275" t="s">
        <v>8238</v>
      </c>
      <c r="E3210" s="486" t="s">
        <v>105</v>
      </c>
      <c r="F3210" s="1589" t="s">
        <v>5728</v>
      </c>
      <c r="G3210" s="138">
        <v>3821729</v>
      </c>
      <c r="H3210" s="2485" t="s">
        <v>8231</v>
      </c>
      <c r="I3210" s="2500"/>
      <c r="J3210" s="2500"/>
      <c r="K3210" s="2500"/>
      <c r="L3210" s="2500"/>
      <c r="M3210" s="2500"/>
      <c r="N3210" s="2408"/>
      <c r="O3210" s="486">
        <v>2284</v>
      </c>
      <c r="P3210" s="1472">
        <v>44896</v>
      </c>
      <c r="Q3210" s="486" t="s">
        <v>7855</v>
      </c>
      <c r="R3210" s="486"/>
      <c r="S3210" s="486"/>
      <c r="U3210" s="486" t="s">
        <v>22</v>
      </c>
      <c r="V3210" s="486"/>
      <c r="W3210" s="486"/>
      <c r="X3210" s="315">
        <v>2048</v>
      </c>
      <c r="Y3210" s="486"/>
      <c r="Z3210" s="486"/>
      <c r="AA3210" s="1773">
        <v>4.0000000000000001E-3</v>
      </c>
      <c r="AB3210" s="2274" t="s">
        <v>7358</v>
      </c>
      <c r="AC3210" s="580"/>
      <c r="AD3210" s="1484"/>
      <c r="AE3210" s="1484"/>
      <c r="AF3210" s="1484"/>
      <c r="AG3210" s="2129"/>
      <c r="AH3210" s="486"/>
      <c r="AI3210" s="2404" t="s">
        <v>7131</v>
      </c>
      <c r="AJ3210" s="2361" t="s">
        <v>8230</v>
      </c>
      <c r="AK3210" s="486"/>
      <c r="AL3210" s="486"/>
      <c r="AM3210" s="486"/>
      <c r="AN3210" s="486"/>
      <c r="AO3210" s="486"/>
      <c r="AP3210" s="486"/>
      <c r="AQ3210" s="2204"/>
      <c r="AR3210" s="486"/>
      <c r="AS3210" s="486"/>
      <c r="AT3210" s="486"/>
      <c r="AU3210" s="486"/>
    </row>
    <row r="3212" spans="1:47" s="617" customFormat="1" ht="16" x14ac:dyDescent="0.2">
      <c r="A3212" s="157"/>
      <c r="B3212" s="1969"/>
      <c r="C3212" s="2549"/>
      <c r="D3212" s="1995"/>
      <c r="E3212" s="85" t="s">
        <v>328</v>
      </c>
      <c r="F3212" s="1650" t="s">
        <v>4575</v>
      </c>
      <c r="G3212" s="85">
        <v>64602204</v>
      </c>
      <c r="H3212" s="612" t="s">
        <v>8236</v>
      </c>
      <c r="I3212" s="2550"/>
      <c r="K3212" s="2551"/>
      <c r="L3212" s="2551"/>
      <c r="M3212" s="2550"/>
      <c r="N3212" s="612"/>
      <c r="O3212" s="246">
        <v>2292</v>
      </c>
      <c r="P3212" s="240">
        <v>44896</v>
      </c>
      <c r="Q3212" s="246" t="s">
        <v>8235</v>
      </c>
      <c r="R3212" s="246" t="s">
        <v>8219</v>
      </c>
      <c r="S3212" s="246"/>
      <c r="U3212" s="246" t="s">
        <v>22</v>
      </c>
      <c r="V3212" s="85"/>
      <c r="W3212" s="298">
        <v>1E-8</v>
      </c>
      <c r="X3212" s="322">
        <v>536</v>
      </c>
      <c r="Y3212" s="85"/>
      <c r="Z3212" s="85"/>
      <c r="AA3212" s="248">
        <v>0.3</v>
      </c>
      <c r="AB3212" s="617" t="s">
        <v>8234</v>
      </c>
      <c r="AD3212" s="1483"/>
      <c r="AE3212" s="246"/>
      <c r="AF3212" s="1483"/>
      <c r="AG3212" s="2491">
        <v>1E-3</v>
      </c>
      <c r="AH3212" s="246"/>
      <c r="AI3212" s="1537" t="s">
        <v>3030</v>
      </c>
      <c r="AJ3212" s="2370" t="s">
        <v>8237</v>
      </c>
      <c r="AK3212" s="246"/>
      <c r="AL3212" s="246"/>
      <c r="AM3212" s="246"/>
      <c r="AN3212" s="246"/>
      <c r="AO3212" s="246"/>
      <c r="AP3212" s="246"/>
      <c r="AQ3212" s="2233"/>
      <c r="AR3212" s="246"/>
      <c r="AS3212" s="246"/>
      <c r="AT3212" s="246"/>
      <c r="AU3212" s="246"/>
    </row>
    <row r="3214" spans="1:47" s="209" customFormat="1" ht="16" x14ac:dyDescent="0.2">
      <c r="A3214" s="105"/>
      <c r="B3214" s="1971"/>
      <c r="C3214" s="2512"/>
      <c r="D3214" s="1991"/>
      <c r="E3214" s="139" t="s">
        <v>328</v>
      </c>
      <c r="F3214" s="1593" t="s">
        <v>4298</v>
      </c>
      <c r="G3214" s="139" t="s">
        <v>308</v>
      </c>
      <c r="H3214" s="211" t="s">
        <v>8240</v>
      </c>
      <c r="I3214" s="2644" t="s">
        <v>8242</v>
      </c>
      <c r="J3214" s="2644"/>
      <c r="K3214" s="2644"/>
      <c r="L3214" s="2644"/>
      <c r="M3214" s="2644"/>
      <c r="N3214" s="211"/>
      <c r="O3214" s="210">
        <v>2278</v>
      </c>
      <c r="P3214" s="296">
        <v>44898</v>
      </c>
      <c r="Q3214" s="210" t="s">
        <v>8239</v>
      </c>
      <c r="R3214" s="210" t="s">
        <v>8210</v>
      </c>
      <c r="S3214" s="210"/>
      <c r="U3214" s="210" t="s">
        <v>22</v>
      </c>
      <c r="V3214" s="139"/>
      <c r="W3214" s="298">
        <v>1E-8</v>
      </c>
      <c r="X3214" s="321">
        <v>21440</v>
      </c>
      <c r="Y3214" s="139"/>
      <c r="Z3214" s="139"/>
      <c r="AA3214" s="298">
        <v>0.3</v>
      </c>
      <c r="AB3214" s="83" t="s">
        <v>8205</v>
      </c>
      <c r="AC3214" s="83"/>
      <c r="AD3214" s="610"/>
      <c r="AE3214" s="210"/>
      <c r="AF3214" s="610"/>
      <c r="AG3214" s="2488">
        <v>0.01</v>
      </c>
      <c r="AH3214" s="210"/>
      <c r="AI3214" s="1572" t="s">
        <v>3030</v>
      </c>
      <c r="AJ3214" s="2343" t="s">
        <v>8241</v>
      </c>
      <c r="AK3214" s="210"/>
      <c r="AL3214" s="210"/>
      <c r="AM3214" s="210"/>
      <c r="AN3214" s="210"/>
      <c r="AO3214" s="210"/>
      <c r="AP3214" s="210"/>
      <c r="AQ3214" s="2290"/>
      <c r="AR3214" s="210"/>
      <c r="AS3214" s="210"/>
      <c r="AT3214" s="210"/>
      <c r="AU3214" s="210"/>
    </row>
    <row r="3215" spans="1:47" s="209" customFormat="1" ht="16" x14ac:dyDescent="0.2">
      <c r="A3215" s="105"/>
      <c r="B3215" s="1971"/>
      <c r="C3215" s="2512"/>
      <c r="D3215" s="1991"/>
      <c r="E3215" s="139" t="s">
        <v>328</v>
      </c>
      <c r="F3215" s="1593" t="s">
        <v>4298</v>
      </c>
      <c r="G3215" s="139">
        <v>64701607</v>
      </c>
      <c r="H3215" s="211" t="s">
        <v>8243</v>
      </c>
      <c r="I3215" s="2513"/>
      <c r="K3215" s="2542"/>
      <c r="L3215" s="2542"/>
      <c r="M3215" s="2513"/>
      <c r="N3215" s="211"/>
      <c r="O3215" s="210">
        <v>2294</v>
      </c>
      <c r="P3215" s="296">
        <v>44899</v>
      </c>
      <c r="Q3215" s="210" t="s">
        <v>8245</v>
      </c>
      <c r="R3215" s="210" t="s">
        <v>8210</v>
      </c>
      <c r="S3215" s="210"/>
      <c r="U3215" s="210" t="s">
        <v>22</v>
      </c>
      <c r="V3215" s="139"/>
      <c r="W3215" s="298">
        <v>1E-8</v>
      </c>
      <c r="X3215" s="321">
        <v>21440</v>
      </c>
      <c r="Y3215" s="139"/>
      <c r="Z3215" s="139"/>
      <c r="AA3215" s="298">
        <v>0.3</v>
      </c>
      <c r="AB3215" s="83" t="s">
        <v>8205</v>
      </c>
      <c r="AC3215" s="83"/>
      <c r="AD3215" s="610"/>
      <c r="AE3215" s="210"/>
      <c r="AF3215" s="610"/>
      <c r="AG3215" s="2484">
        <v>2.5000000000000001E-2</v>
      </c>
      <c r="AH3215" s="210"/>
      <c r="AI3215" s="1572" t="s">
        <v>3030</v>
      </c>
      <c r="AJ3215" s="2343" t="s">
        <v>8244</v>
      </c>
      <c r="AK3215" s="210"/>
      <c r="AL3215" s="210"/>
      <c r="AM3215" s="210"/>
      <c r="AN3215" s="210"/>
      <c r="AO3215" s="210"/>
      <c r="AP3215" s="210"/>
      <c r="AQ3215" s="2290"/>
      <c r="AR3215" s="210"/>
      <c r="AS3215" s="210"/>
      <c r="AT3215" s="210"/>
      <c r="AU3215" s="210"/>
    </row>
    <row r="3216" spans="1:47" s="209" customFormat="1" ht="16" x14ac:dyDescent="0.2">
      <c r="A3216" s="105"/>
      <c r="B3216" s="1971"/>
      <c r="C3216" s="2512"/>
      <c r="D3216" s="1991"/>
      <c r="E3216" s="139" t="s">
        <v>328</v>
      </c>
      <c r="F3216" s="1593" t="s">
        <v>4298</v>
      </c>
      <c r="G3216" s="139">
        <v>64713403</v>
      </c>
      <c r="H3216" s="211" t="s">
        <v>8247</v>
      </c>
      <c r="I3216" s="2513"/>
      <c r="K3216" s="2542"/>
      <c r="L3216" s="2542"/>
      <c r="M3216" s="2513"/>
      <c r="N3216" s="211"/>
      <c r="O3216" s="210">
        <v>2295</v>
      </c>
      <c r="P3216" s="296">
        <v>44899</v>
      </c>
      <c r="Q3216" s="210" t="s">
        <v>8246</v>
      </c>
      <c r="R3216" s="210" t="s">
        <v>8245</v>
      </c>
      <c r="S3216" s="210"/>
      <c r="U3216" s="210" t="s">
        <v>22</v>
      </c>
      <c r="V3216" s="139"/>
      <c r="W3216" s="298">
        <v>1E-8</v>
      </c>
      <c r="X3216" s="321">
        <v>21440</v>
      </c>
      <c r="Y3216" s="139"/>
      <c r="Z3216" s="139"/>
      <c r="AA3216" s="298">
        <v>0.3</v>
      </c>
      <c r="AB3216" s="83" t="s">
        <v>8205</v>
      </c>
      <c r="AC3216" s="83"/>
      <c r="AD3216" s="610"/>
      <c r="AE3216" s="210"/>
      <c r="AF3216" s="610"/>
      <c r="AG3216" s="2488">
        <v>2.5000000000000001E-2</v>
      </c>
      <c r="AH3216" s="210"/>
      <c r="AI3216" s="1572" t="s">
        <v>3030</v>
      </c>
      <c r="AJ3216" s="2343" t="s">
        <v>8250</v>
      </c>
      <c r="AK3216" s="210"/>
      <c r="AL3216" s="210"/>
      <c r="AM3216" s="210"/>
      <c r="AN3216" s="210"/>
      <c r="AO3216" s="210"/>
      <c r="AP3216" s="210"/>
      <c r="AQ3216" s="2290"/>
      <c r="AR3216" s="210"/>
      <c r="AS3216" s="210"/>
      <c r="AT3216" s="210"/>
      <c r="AU3216" s="210"/>
    </row>
    <row r="3217" spans="1:47" s="209" customFormat="1" ht="16" x14ac:dyDescent="0.2">
      <c r="A3217" s="105"/>
      <c r="B3217" s="1971"/>
      <c r="C3217" s="2512"/>
      <c r="D3217" s="1991"/>
      <c r="E3217" s="139" t="s">
        <v>328</v>
      </c>
      <c r="F3217" s="1593" t="s">
        <v>4298</v>
      </c>
      <c r="G3217" s="139">
        <v>64713406</v>
      </c>
      <c r="H3217" s="211" t="s">
        <v>8249</v>
      </c>
      <c r="I3217" s="2513"/>
      <c r="K3217" s="2542"/>
      <c r="L3217" s="2542"/>
      <c r="M3217" s="2513"/>
      <c r="N3217" s="211"/>
      <c r="O3217" s="210">
        <v>2296</v>
      </c>
      <c r="P3217" s="296">
        <v>44899</v>
      </c>
      <c r="Q3217" s="210" t="s">
        <v>8248</v>
      </c>
      <c r="R3217" s="210" t="s">
        <v>8245</v>
      </c>
      <c r="S3217" s="210"/>
      <c r="U3217" s="210" t="s">
        <v>22</v>
      </c>
      <c r="V3217" s="139"/>
      <c r="W3217" s="298">
        <v>1E-8</v>
      </c>
      <c r="X3217" s="321">
        <v>21440</v>
      </c>
      <c r="Y3217" s="139"/>
      <c r="Z3217" s="139"/>
      <c r="AA3217" s="298">
        <v>0.3</v>
      </c>
      <c r="AB3217" s="83" t="s">
        <v>8205</v>
      </c>
      <c r="AC3217" s="83"/>
      <c r="AD3217" s="610"/>
      <c r="AE3217" s="210"/>
      <c r="AF3217" s="610"/>
      <c r="AG3217" s="2484">
        <v>-2.5000000000000001E-2</v>
      </c>
      <c r="AH3217" s="210"/>
      <c r="AI3217" s="1572" t="s">
        <v>3030</v>
      </c>
      <c r="AJ3217" s="2343" t="s">
        <v>8251</v>
      </c>
      <c r="AK3217" s="210"/>
      <c r="AL3217" s="210"/>
      <c r="AM3217" s="210"/>
      <c r="AN3217" s="210"/>
      <c r="AO3217" s="210"/>
      <c r="AP3217" s="210"/>
      <c r="AQ3217" s="2290"/>
      <c r="AR3217" s="210"/>
      <c r="AS3217" s="210"/>
      <c r="AT3217" s="210"/>
      <c r="AU3217" s="210"/>
    </row>
    <row r="3218" spans="1:47" s="209" customFormat="1" ht="16" x14ac:dyDescent="0.2">
      <c r="A3218" s="105"/>
      <c r="B3218" s="1971"/>
      <c r="C3218" s="2512"/>
      <c r="D3218" s="1991"/>
      <c r="E3218" s="139" t="s">
        <v>328</v>
      </c>
      <c r="F3218" s="1593" t="s">
        <v>4298</v>
      </c>
      <c r="G3218" s="139">
        <v>64714434</v>
      </c>
      <c r="H3218" s="211" t="s">
        <v>8253</v>
      </c>
      <c r="I3218" s="2513"/>
      <c r="K3218" s="2542"/>
      <c r="L3218" s="2542"/>
      <c r="M3218" s="2513"/>
      <c r="N3218" s="211"/>
      <c r="O3218" s="210">
        <v>2297</v>
      </c>
      <c r="P3218" s="296">
        <v>44899</v>
      </c>
      <c r="Q3218" s="210" t="s">
        <v>8252</v>
      </c>
      <c r="R3218" s="210" t="s">
        <v>8245</v>
      </c>
      <c r="S3218" s="210"/>
      <c r="U3218" s="210" t="s">
        <v>22</v>
      </c>
      <c r="V3218" s="139"/>
      <c r="W3218" s="298">
        <v>1E-8</v>
      </c>
      <c r="X3218" s="321">
        <v>21440</v>
      </c>
      <c r="Y3218" s="139"/>
      <c r="Z3218" s="139"/>
      <c r="AA3218" s="298">
        <v>0.3</v>
      </c>
      <c r="AB3218" s="83" t="s">
        <v>8205</v>
      </c>
      <c r="AC3218" s="83"/>
      <c r="AD3218" s="610"/>
      <c r="AE3218" s="210"/>
      <c r="AF3218" s="610"/>
      <c r="AG3218" s="2484">
        <v>2.5000000000000001E-3</v>
      </c>
      <c r="AH3218" s="210"/>
      <c r="AI3218" s="1572" t="s">
        <v>3030</v>
      </c>
      <c r="AJ3218" s="2343" t="s">
        <v>8244</v>
      </c>
      <c r="AK3218" s="210"/>
      <c r="AL3218" s="210"/>
      <c r="AM3218" s="210"/>
      <c r="AN3218" s="210"/>
      <c r="AO3218" s="210"/>
      <c r="AP3218" s="210"/>
      <c r="AQ3218" s="2290"/>
      <c r="AR3218" s="210"/>
      <c r="AS3218" s="210"/>
      <c r="AT3218" s="210"/>
      <c r="AU3218" s="210"/>
    </row>
    <row r="3219" spans="1:47" s="209" customFormat="1" ht="16" x14ac:dyDescent="0.2">
      <c r="A3219" s="105"/>
      <c r="B3219" s="1971"/>
      <c r="C3219" s="2512"/>
      <c r="D3219" s="1991"/>
      <c r="E3219" s="139" t="s">
        <v>328</v>
      </c>
      <c r="F3219" s="1593" t="s">
        <v>4298</v>
      </c>
      <c r="G3219" s="139">
        <v>64714436</v>
      </c>
      <c r="H3219" s="211" t="s">
        <v>8255</v>
      </c>
      <c r="I3219" s="2513"/>
      <c r="K3219" s="2542"/>
      <c r="L3219" s="2542"/>
      <c r="M3219" s="2513"/>
      <c r="N3219" s="211"/>
      <c r="O3219" s="210">
        <v>2298</v>
      </c>
      <c r="P3219" s="296">
        <v>44899</v>
      </c>
      <c r="Q3219" s="210" t="s">
        <v>8254</v>
      </c>
      <c r="R3219" s="210" t="s">
        <v>8245</v>
      </c>
      <c r="S3219" s="210"/>
      <c r="U3219" s="210" t="s">
        <v>22</v>
      </c>
      <c r="V3219" s="139"/>
      <c r="W3219" s="298">
        <v>1E-8</v>
      </c>
      <c r="X3219" s="321">
        <v>21440</v>
      </c>
      <c r="Y3219" s="139"/>
      <c r="Z3219" s="139"/>
      <c r="AA3219" s="298">
        <v>0.3</v>
      </c>
      <c r="AB3219" s="83" t="s">
        <v>8205</v>
      </c>
      <c r="AC3219" s="83"/>
      <c r="AD3219" s="610"/>
      <c r="AE3219" s="210"/>
      <c r="AF3219" s="610"/>
      <c r="AG3219" s="2484">
        <v>2.5000000000000001E-4</v>
      </c>
      <c r="AH3219" s="210"/>
      <c r="AI3219" s="1572" t="s">
        <v>3030</v>
      </c>
      <c r="AJ3219" s="2343" t="s">
        <v>8244</v>
      </c>
      <c r="AK3219" s="210"/>
      <c r="AL3219" s="210"/>
      <c r="AM3219" s="210"/>
      <c r="AN3219" s="210"/>
      <c r="AO3219" s="210"/>
      <c r="AP3219" s="210"/>
      <c r="AQ3219" s="2290"/>
      <c r="AR3219" s="210"/>
      <c r="AS3219" s="210"/>
      <c r="AT3219" s="210"/>
      <c r="AU3219" s="210"/>
    </row>
    <row r="3220" spans="1:47" s="209" customFormat="1" ht="16" x14ac:dyDescent="0.2">
      <c r="A3220" s="105"/>
      <c r="B3220" s="1971"/>
      <c r="C3220" s="2512"/>
      <c r="D3220" s="1991" t="s">
        <v>1996</v>
      </c>
      <c r="E3220" s="139" t="s">
        <v>328</v>
      </c>
      <c r="F3220" s="1593" t="s">
        <v>4298</v>
      </c>
      <c r="G3220" s="139">
        <v>64752792</v>
      </c>
      <c r="H3220" s="211" t="s">
        <v>8257</v>
      </c>
      <c r="I3220" s="2513"/>
      <c r="K3220" s="2542"/>
      <c r="L3220" s="2542"/>
      <c r="M3220" s="2513"/>
      <c r="N3220" s="211"/>
      <c r="O3220" s="210">
        <v>2299</v>
      </c>
      <c r="P3220" s="296">
        <v>44900</v>
      </c>
      <c r="Q3220" s="210" t="s">
        <v>8256</v>
      </c>
      <c r="R3220" s="210" t="s">
        <v>8245</v>
      </c>
      <c r="S3220" s="210"/>
      <c r="U3220" s="210" t="s">
        <v>22</v>
      </c>
      <c r="V3220" s="139"/>
      <c r="W3220" s="298">
        <v>3E-9</v>
      </c>
      <c r="X3220" s="321">
        <v>21440</v>
      </c>
      <c r="Y3220" s="139"/>
      <c r="Z3220" s="139"/>
      <c r="AA3220" s="298">
        <v>0.3</v>
      </c>
      <c r="AB3220" s="83" t="s">
        <v>8205</v>
      </c>
      <c r="AC3220" s="83"/>
      <c r="AD3220" s="610"/>
      <c r="AE3220" s="210"/>
      <c r="AF3220" s="610"/>
      <c r="AG3220" s="2487">
        <v>2.5000000000000001E-2</v>
      </c>
      <c r="AH3220" s="210"/>
      <c r="AI3220" s="1572" t="s">
        <v>3030</v>
      </c>
      <c r="AJ3220" s="2343" t="s">
        <v>8258</v>
      </c>
      <c r="AK3220" s="210"/>
      <c r="AL3220" s="210"/>
      <c r="AM3220" s="210"/>
      <c r="AN3220" s="210"/>
      <c r="AO3220" s="210"/>
      <c r="AP3220" s="210"/>
      <c r="AQ3220" s="2290"/>
      <c r="AR3220" s="210"/>
      <c r="AS3220" s="210"/>
      <c r="AT3220" s="210"/>
      <c r="AU3220" s="210"/>
    </row>
    <row r="3221" spans="1:47" s="209" customFormat="1" ht="16" x14ac:dyDescent="0.2">
      <c r="A3221" s="105"/>
      <c r="B3221" s="1971"/>
      <c r="C3221" s="2512"/>
      <c r="D3221" s="1991"/>
      <c r="E3221" s="139" t="s">
        <v>328</v>
      </c>
      <c r="F3221" s="1924" t="s">
        <v>4538</v>
      </c>
      <c r="G3221" s="139">
        <v>64840145</v>
      </c>
      <c r="H3221" s="211" t="s">
        <v>8260</v>
      </c>
      <c r="I3221" s="2513"/>
      <c r="K3221" s="2542"/>
      <c r="L3221" s="2542"/>
      <c r="M3221" s="2513"/>
      <c r="N3221" s="211"/>
      <c r="O3221" s="210">
        <v>2300</v>
      </c>
      <c r="P3221" s="296">
        <v>44903</v>
      </c>
      <c r="Q3221" s="210" t="s">
        <v>8259</v>
      </c>
      <c r="R3221" s="210" t="s">
        <v>8210</v>
      </c>
      <c r="S3221" s="210"/>
      <c r="U3221" s="210" t="s">
        <v>22</v>
      </c>
      <c r="V3221" s="139"/>
      <c r="W3221" s="298">
        <v>3E-9</v>
      </c>
      <c r="X3221" s="324">
        <v>42880</v>
      </c>
      <c r="Y3221" s="139"/>
      <c r="Z3221" s="139"/>
      <c r="AA3221" s="298">
        <v>0.3</v>
      </c>
      <c r="AB3221" s="83" t="s">
        <v>8205</v>
      </c>
      <c r="AC3221" s="83"/>
      <c r="AD3221" s="610"/>
      <c r="AE3221" s="210"/>
      <c r="AF3221" s="610"/>
      <c r="AG3221" s="2484">
        <v>2.5000000000000001E-2</v>
      </c>
      <c r="AH3221" s="210"/>
      <c r="AI3221" s="1572" t="s">
        <v>3030</v>
      </c>
      <c r="AJ3221" s="2343" t="s">
        <v>8306</v>
      </c>
      <c r="AK3221" s="210"/>
      <c r="AL3221" s="210"/>
      <c r="AM3221" s="210"/>
      <c r="AN3221" s="210"/>
      <c r="AO3221" s="210"/>
      <c r="AP3221" s="210"/>
      <c r="AQ3221" s="2290"/>
      <c r="AR3221" s="210"/>
      <c r="AS3221" s="210"/>
      <c r="AT3221" s="210"/>
      <c r="AU3221" s="210"/>
    </row>
    <row r="3222" spans="1:47" s="209" customFormat="1" ht="16" x14ac:dyDescent="0.2">
      <c r="A3222" s="105"/>
      <c r="B3222" s="1971"/>
      <c r="C3222" s="2512"/>
      <c r="D3222" s="1991"/>
      <c r="E3222" s="139" t="s">
        <v>328</v>
      </c>
      <c r="F3222" s="1593" t="s">
        <v>4538</v>
      </c>
      <c r="G3222" s="139">
        <v>64840148</v>
      </c>
      <c r="H3222" s="211" t="s">
        <v>8262</v>
      </c>
      <c r="I3222" s="2513"/>
      <c r="K3222" s="2542"/>
      <c r="L3222" s="2542"/>
      <c r="M3222" s="2513"/>
      <c r="N3222" s="211"/>
      <c r="O3222" s="210">
        <v>2301</v>
      </c>
      <c r="P3222" s="296">
        <v>44903</v>
      </c>
      <c r="Q3222" s="210" t="s">
        <v>8261</v>
      </c>
      <c r="R3222" s="210" t="s">
        <v>8259</v>
      </c>
      <c r="S3222" s="210"/>
      <c r="U3222" s="210" t="s">
        <v>22</v>
      </c>
      <c r="V3222" s="139"/>
      <c r="W3222" s="298">
        <v>3E-9</v>
      </c>
      <c r="X3222" s="321">
        <v>42880</v>
      </c>
      <c r="Y3222" s="139"/>
      <c r="Z3222" s="139"/>
      <c r="AA3222" s="298">
        <v>0.3</v>
      </c>
      <c r="AB3222" s="83" t="s">
        <v>8205</v>
      </c>
      <c r="AC3222" s="83"/>
      <c r="AD3222" s="610"/>
      <c r="AE3222" s="210"/>
      <c r="AF3222" s="610"/>
      <c r="AG3222" s="2487">
        <v>2.5000000000000001E-2</v>
      </c>
      <c r="AH3222" s="210"/>
      <c r="AI3222" s="1572" t="s">
        <v>3030</v>
      </c>
      <c r="AJ3222" s="2343" t="s">
        <v>8307</v>
      </c>
      <c r="AK3222" s="210"/>
      <c r="AL3222" s="210"/>
      <c r="AM3222" s="210"/>
      <c r="AN3222" s="210"/>
      <c r="AO3222" s="210"/>
      <c r="AP3222" s="210"/>
      <c r="AQ3222" s="2290"/>
      <c r="AR3222" s="210"/>
      <c r="AS3222" s="210"/>
      <c r="AT3222" s="210"/>
      <c r="AU3222" s="210"/>
    </row>
    <row r="3223" spans="1:47" s="209" customFormat="1" ht="16" x14ac:dyDescent="0.2">
      <c r="A3223" s="105"/>
      <c r="B3223" s="1971"/>
      <c r="C3223" s="2512"/>
      <c r="D3223" s="1991"/>
      <c r="E3223" s="139" t="s">
        <v>328</v>
      </c>
      <c r="F3223" s="1593" t="s">
        <v>4538</v>
      </c>
      <c r="G3223" s="139">
        <v>64840153</v>
      </c>
      <c r="H3223" s="211" t="s">
        <v>8264</v>
      </c>
      <c r="I3223" s="2513"/>
      <c r="K3223" s="2542"/>
      <c r="L3223" s="2542"/>
      <c r="M3223" s="2513"/>
      <c r="N3223" s="211"/>
      <c r="O3223" s="210">
        <v>2302</v>
      </c>
      <c r="P3223" s="296">
        <v>44903</v>
      </c>
      <c r="Q3223" s="210" t="s">
        <v>8263</v>
      </c>
      <c r="R3223" s="210" t="s">
        <v>8259</v>
      </c>
      <c r="S3223" s="210"/>
      <c r="U3223" s="210" t="s">
        <v>22</v>
      </c>
      <c r="V3223" s="139"/>
      <c r="W3223" s="298">
        <v>3E-9</v>
      </c>
      <c r="X3223" s="321">
        <v>42880</v>
      </c>
      <c r="Y3223" s="139"/>
      <c r="Z3223" s="139"/>
      <c r="AA3223" s="298">
        <v>0.3</v>
      </c>
      <c r="AB3223" s="83" t="s">
        <v>8205</v>
      </c>
      <c r="AC3223" s="83"/>
      <c r="AD3223" s="610"/>
      <c r="AE3223" s="210"/>
      <c r="AF3223" s="610"/>
      <c r="AG3223" s="2484">
        <v>2.5000000000000001E-3</v>
      </c>
      <c r="AH3223" s="210"/>
      <c r="AI3223" s="1572" t="s">
        <v>3030</v>
      </c>
      <c r="AJ3223" s="2343" t="s">
        <v>8308</v>
      </c>
      <c r="AK3223" s="210"/>
      <c r="AL3223" s="210"/>
      <c r="AM3223" s="210"/>
      <c r="AN3223" s="210"/>
      <c r="AO3223" s="210"/>
      <c r="AP3223" s="210"/>
      <c r="AQ3223" s="2290"/>
      <c r="AR3223" s="210"/>
      <c r="AS3223" s="210"/>
      <c r="AT3223" s="210"/>
      <c r="AU3223" s="210"/>
    </row>
    <row r="3224" spans="1:47" s="209" customFormat="1" ht="16" x14ac:dyDescent="0.2">
      <c r="A3224" s="105"/>
      <c r="B3224" s="1971"/>
      <c r="C3224" s="2512"/>
      <c r="D3224" s="1991" t="s">
        <v>8201</v>
      </c>
      <c r="E3224" s="139" t="s">
        <v>328</v>
      </c>
      <c r="F3224" s="1591" t="s">
        <v>4298</v>
      </c>
      <c r="G3224" s="139">
        <v>64887739</v>
      </c>
      <c r="H3224" s="211" t="s">
        <v>8266</v>
      </c>
      <c r="I3224" s="2513"/>
      <c r="K3224" s="2542"/>
      <c r="L3224" s="2542"/>
      <c r="M3224" s="2513"/>
      <c r="N3224" s="211"/>
      <c r="O3224" s="210">
        <v>2303</v>
      </c>
      <c r="P3224" s="296">
        <v>44904</v>
      </c>
      <c r="Q3224" s="210" t="s">
        <v>8265</v>
      </c>
      <c r="R3224" s="210" t="s">
        <v>8200</v>
      </c>
      <c r="S3224" s="210"/>
      <c r="U3224" s="210" t="s">
        <v>22</v>
      </c>
      <c r="V3224" s="139"/>
      <c r="W3224" s="298">
        <v>1E-8</v>
      </c>
      <c r="X3224" s="324">
        <v>42880</v>
      </c>
      <c r="Y3224" s="139"/>
      <c r="Z3224" s="139"/>
      <c r="AA3224" s="298">
        <v>0.25</v>
      </c>
      <c r="AB3224" s="83" t="s">
        <v>8198</v>
      </c>
      <c r="AD3224" s="610"/>
      <c r="AE3224" s="210"/>
      <c r="AF3224" s="610"/>
      <c r="AG3224" s="2487">
        <v>0.1</v>
      </c>
      <c r="AH3224" s="210"/>
      <c r="AI3224" s="1572" t="s">
        <v>3030</v>
      </c>
      <c r="AJ3224" s="2343" t="s">
        <v>8267</v>
      </c>
      <c r="AK3224" s="210"/>
      <c r="AL3224" s="210"/>
      <c r="AM3224" s="210"/>
      <c r="AN3224" s="210"/>
      <c r="AO3224" s="210"/>
      <c r="AP3224" s="210"/>
      <c r="AQ3224" s="2290"/>
      <c r="AR3224" s="210"/>
      <c r="AS3224" s="210"/>
      <c r="AT3224" s="210"/>
      <c r="AU3224" s="210"/>
    </row>
    <row r="3225" spans="1:47" s="209" customFormat="1" ht="16" x14ac:dyDescent="0.2">
      <c r="A3225" s="105"/>
      <c r="B3225" s="1971"/>
      <c r="C3225" s="2512"/>
      <c r="D3225" s="1991" t="s">
        <v>8201</v>
      </c>
      <c r="E3225" s="139" t="s">
        <v>328</v>
      </c>
      <c r="F3225" s="1591" t="s">
        <v>4298</v>
      </c>
      <c r="G3225" s="139">
        <v>64996554</v>
      </c>
      <c r="H3225" s="211" t="s">
        <v>8269</v>
      </c>
      <c r="I3225" s="2513"/>
      <c r="K3225" s="2542"/>
      <c r="L3225" s="2542"/>
      <c r="M3225" s="2513"/>
      <c r="N3225" s="211"/>
      <c r="O3225" s="210">
        <v>2304</v>
      </c>
      <c r="P3225" s="296">
        <v>44907</v>
      </c>
      <c r="Q3225" s="210" t="s">
        <v>8268</v>
      </c>
      <c r="R3225" s="210" t="s">
        <v>8200</v>
      </c>
      <c r="S3225" s="210"/>
      <c r="U3225" s="210" t="s">
        <v>22</v>
      </c>
      <c r="V3225" s="139"/>
      <c r="W3225" s="298">
        <v>1E-8</v>
      </c>
      <c r="X3225" s="321">
        <v>21440</v>
      </c>
      <c r="Y3225" s="139"/>
      <c r="Z3225" s="139"/>
      <c r="AA3225" s="298">
        <v>0.25</v>
      </c>
      <c r="AB3225" s="83" t="s">
        <v>8198</v>
      </c>
      <c r="AD3225" s="610"/>
      <c r="AE3225" s="210"/>
      <c r="AF3225" s="610"/>
      <c r="AG3225" s="2487">
        <v>0.1</v>
      </c>
      <c r="AH3225" s="210"/>
      <c r="AI3225" s="1572" t="s">
        <v>3030</v>
      </c>
      <c r="AJ3225" s="2343" t="s">
        <v>8270</v>
      </c>
      <c r="AK3225" s="210"/>
      <c r="AL3225" s="210"/>
      <c r="AM3225" s="210"/>
      <c r="AN3225" s="210"/>
      <c r="AO3225" s="210"/>
      <c r="AP3225" s="210"/>
      <c r="AQ3225" s="2290"/>
      <c r="AR3225" s="210"/>
      <c r="AS3225" s="210"/>
      <c r="AT3225" s="210"/>
      <c r="AU3225" s="210"/>
    </row>
    <row r="3226" spans="1:47" s="209" customFormat="1" ht="17" thickBot="1" x14ac:dyDescent="0.25">
      <c r="A3226" s="105"/>
      <c r="B3226" s="1967"/>
      <c r="C3226" s="1918"/>
      <c r="D3226" s="1991"/>
      <c r="E3226" s="210"/>
      <c r="F3226" s="1591"/>
      <c r="G3226" s="210" t="s">
        <v>16</v>
      </c>
      <c r="H3226" s="211" t="s">
        <v>8272</v>
      </c>
      <c r="I3226" s="211"/>
      <c r="J3226" s="211"/>
      <c r="K3226" s="211"/>
      <c r="L3226" s="211"/>
      <c r="M3226" s="211"/>
      <c r="N3226" s="211"/>
      <c r="O3226" s="210">
        <v>2305</v>
      </c>
      <c r="P3226" s="215">
        <v>44907</v>
      </c>
      <c r="Q3226" s="210" t="s">
        <v>8271</v>
      </c>
      <c r="R3226" s="210" t="s">
        <v>7619</v>
      </c>
      <c r="S3226" s="210"/>
      <c r="U3226" s="736" t="s">
        <v>4921</v>
      </c>
      <c r="V3226" s="297"/>
      <c r="W3226" s="139"/>
      <c r="X3226" s="260">
        <v>2500000</v>
      </c>
      <c r="Y3226" s="139"/>
      <c r="Z3226" s="297"/>
      <c r="AA3226" s="298">
        <v>5.0000000000000001E-4</v>
      </c>
      <c r="AB3226" s="210"/>
      <c r="AC3226" s="573"/>
      <c r="AD3226" s="610"/>
      <c r="AE3226" s="610"/>
      <c r="AF3226" s="610"/>
      <c r="AG3226" s="1741"/>
      <c r="AH3226" s="210">
        <f>AH3225+1</f>
        <v>1</v>
      </c>
      <c r="AI3226" s="1926" t="s">
        <v>5410</v>
      </c>
      <c r="AJ3226" s="1923" t="s">
        <v>8273</v>
      </c>
      <c r="AK3226" s="210"/>
      <c r="AL3226" s="210"/>
      <c r="AM3226" s="210"/>
      <c r="AN3226" s="210"/>
      <c r="AO3226" s="213"/>
      <c r="AP3226" s="210"/>
      <c r="AQ3226" s="214"/>
      <c r="AR3226" s="212"/>
      <c r="AS3226" s="210"/>
      <c r="AT3226" s="210"/>
      <c r="AU3226" s="210"/>
    </row>
    <row r="3227" spans="1:47" s="209" customFormat="1" ht="17" thickTop="1" x14ac:dyDescent="0.2">
      <c r="A3227" s="105"/>
      <c r="B3227" s="1971"/>
      <c r="C3227" s="2512"/>
      <c r="D3227" s="2341" t="s">
        <v>8277</v>
      </c>
      <c r="E3227" s="139" t="s">
        <v>328</v>
      </c>
      <c r="F3227" s="1924" t="s">
        <v>4298</v>
      </c>
      <c r="G3227" s="139">
        <v>65108916</v>
      </c>
      <c r="H3227" s="211" t="s">
        <v>8275</v>
      </c>
      <c r="I3227" s="2513"/>
      <c r="K3227" s="2542"/>
      <c r="L3227" s="2542"/>
      <c r="M3227" s="2513"/>
      <c r="N3227" s="211"/>
      <c r="O3227" s="210">
        <v>2306</v>
      </c>
      <c r="P3227" s="296">
        <v>44910</v>
      </c>
      <c r="Q3227" s="210" t="s">
        <v>8274</v>
      </c>
      <c r="R3227" s="210" t="s">
        <v>8259</v>
      </c>
      <c r="S3227" s="210"/>
      <c r="U3227" s="210" t="s">
        <v>22</v>
      </c>
      <c r="V3227" s="139"/>
      <c r="W3227" s="298">
        <v>3E-9</v>
      </c>
      <c r="X3227" s="324">
        <v>21440</v>
      </c>
      <c r="Y3227" s="139"/>
      <c r="Z3227" s="139"/>
      <c r="AA3227" s="298">
        <v>0.3</v>
      </c>
      <c r="AB3227" s="83" t="s">
        <v>8205</v>
      </c>
      <c r="AC3227" s="83"/>
      <c r="AD3227" s="610"/>
      <c r="AE3227" s="210"/>
      <c r="AF3227" s="610"/>
      <c r="AG3227" s="2487">
        <v>2.5000000000000001E-2</v>
      </c>
      <c r="AH3227" s="210"/>
      <c r="AI3227" s="1572" t="s">
        <v>3030</v>
      </c>
      <c r="AJ3227" s="2552" t="s">
        <v>8276</v>
      </c>
      <c r="AK3227" s="210"/>
      <c r="AL3227" s="210"/>
      <c r="AM3227" s="210"/>
      <c r="AN3227" s="210"/>
      <c r="AO3227" s="210"/>
      <c r="AP3227" s="210"/>
      <c r="AQ3227" s="2290"/>
      <c r="AR3227" s="210"/>
      <c r="AS3227" s="210"/>
      <c r="AT3227" s="210"/>
      <c r="AU3227" s="210"/>
    </row>
    <row r="3228" spans="1:47" s="209" customFormat="1" ht="16" x14ac:dyDescent="0.2">
      <c r="A3228" s="105"/>
      <c r="B3228" s="1971"/>
      <c r="C3228" s="2512"/>
      <c r="D3228" s="1994" t="s">
        <v>8285</v>
      </c>
      <c r="E3228" s="139" t="s">
        <v>328</v>
      </c>
      <c r="F3228" s="1593" t="s">
        <v>4298</v>
      </c>
      <c r="G3228" s="139">
        <v>65139595</v>
      </c>
      <c r="H3228" s="211" t="s">
        <v>8279</v>
      </c>
      <c r="I3228" s="2513"/>
      <c r="K3228" s="2542"/>
      <c r="L3228" s="2542"/>
      <c r="M3228" s="2513"/>
      <c r="N3228" s="211"/>
      <c r="O3228" s="210">
        <v>2307</v>
      </c>
      <c r="P3228" s="296">
        <v>44910</v>
      </c>
      <c r="Q3228" s="210" t="s">
        <v>8278</v>
      </c>
      <c r="R3228" s="210" t="s">
        <v>8274</v>
      </c>
      <c r="S3228" s="210"/>
      <c r="U3228" s="210" t="s">
        <v>22</v>
      </c>
      <c r="V3228" s="139"/>
      <c r="W3228" s="298">
        <v>3E-9</v>
      </c>
      <c r="X3228" s="321">
        <v>21440</v>
      </c>
      <c r="Y3228" s="139"/>
      <c r="Z3228" s="139"/>
      <c r="AA3228" s="298">
        <v>0.3</v>
      </c>
      <c r="AB3228" s="83" t="s">
        <v>8205</v>
      </c>
      <c r="AC3228" s="83"/>
      <c r="AD3228" s="610"/>
      <c r="AE3228" s="210"/>
      <c r="AF3228" s="610"/>
      <c r="AG3228" s="2487">
        <v>2.5000000000000001E-2</v>
      </c>
      <c r="AH3228" s="210"/>
      <c r="AI3228" s="1572" t="s">
        <v>3030</v>
      </c>
      <c r="AJ3228" s="2343" t="s">
        <v>8309</v>
      </c>
      <c r="AK3228" s="210"/>
      <c r="AL3228" s="210"/>
      <c r="AM3228" s="210"/>
      <c r="AN3228" s="210"/>
      <c r="AO3228" s="210"/>
      <c r="AP3228" s="210"/>
      <c r="AQ3228" s="2290"/>
      <c r="AR3228" s="210"/>
      <c r="AS3228" s="210"/>
      <c r="AT3228" s="210"/>
      <c r="AU3228" s="210"/>
    </row>
    <row r="3229" spans="1:47" s="209" customFormat="1" ht="16" x14ac:dyDescent="0.2">
      <c r="A3229" s="105"/>
      <c r="B3229" s="1971"/>
      <c r="C3229" s="2512"/>
      <c r="D3229" s="1994" t="s">
        <v>8286</v>
      </c>
      <c r="E3229" s="139" t="s">
        <v>328</v>
      </c>
      <c r="F3229" s="1593" t="s">
        <v>4298</v>
      </c>
      <c r="G3229" s="139">
        <v>65139597</v>
      </c>
      <c r="H3229" s="211" t="s">
        <v>8281</v>
      </c>
      <c r="I3229" s="2513"/>
      <c r="K3229" s="2542"/>
      <c r="L3229" s="2542"/>
      <c r="M3229" s="2513"/>
      <c r="N3229" s="211"/>
      <c r="O3229" s="210">
        <v>2308</v>
      </c>
      <c r="P3229" s="296">
        <v>44910</v>
      </c>
      <c r="Q3229" s="210" t="s">
        <v>8280</v>
      </c>
      <c r="R3229" s="210" t="s">
        <v>8278</v>
      </c>
      <c r="S3229" s="210"/>
      <c r="U3229" s="210" t="s">
        <v>22</v>
      </c>
      <c r="V3229" s="139"/>
      <c r="W3229" s="298">
        <v>3E-9</v>
      </c>
      <c r="X3229" s="321">
        <v>21440</v>
      </c>
      <c r="Y3229" s="139"/>
      <c r="Z3229" s="139"/>
      <c r="AA3229" s="298">
        <v>0.3</v>
      </c>
      <c r="AB3229" s="83" t="s">
        <v>8205</v>
      </c>
      <c r="AC3229" s="83"/>
      <c r="AD3229" s="610"/>
      <c r="AE3229" s="210"/>
      <c r="AF3229" s="610"/>
      <c r="AG3229" s="2487">
        <v>2.5000000000000001E-2</v>
      </c>
      <c r="AH3229" s="210"/>
      <c r="AI3229" s="1572" t="s">
        <v>3030</v>
      </c>
      <c r="AJ3229" s="2343" t="s">
        <v>8310</v>
      </c>
      <c r="AK3229" s="210"/>
      <c r="AL3229" s="210"/>
      <c r="AM3229" s="210"/>
      <c r="AN3229" s="210"/>
      <c r="AO3229" s="210"/>
      <c r="AP3229" s="210"/>
      <c r="AQ3229" s="2290"/>
      <c r="AR3229" s="210"/>
      <c r="AS3229" s="210"/>
      <c r="AT3229" s="210"/>
      <c r="AU3229" s="210"/>
    </row>
    <row r="3230" spans="1:47" s="209" customFormat="1" ht="16" x14ac:dyDescent="0.2">
      <c r="A3230" s="105"/>
      <c r="B3230" s="1971"/>
      <c r="C3230" s="2512"/>
      <c r="D3230" s="1991" t="s">
        <v>8201</v>
      </c>
      <c r="E3230" s="139" t="s">
        <v>328</v>
      </c>
      <c r="F3230" s="1591" t="s">
        <v>4298</v>
      </c>
      <c r="G3230" s="139">
        <v>65156177</v>
      </c>
      <c r="H3230" s="211" t="s">
        <v>8283</v>
      </c>
      <c r="I3230" s="2513"/>
      <c r="K3230" s="2542"/>
      <c r="L3230" s="2542"/>
      <c r="M3230" s="2513"/>
      <c r="N3230" s="211"/>
      <c r="O3230" s="210">
        <v>2309</v>
      </c>
      <c r="P3230" s="296">
        <v>44912</v>
      </c>
      <c r="Q3230" s="210" t="s">
        <v>8282</v>
      </c>
      <c r="R3230" s="210" t="s">
        <v>8200</v>
      </c>
      <c r="S3230" s="210"/>
      <c r="U3230" s="210" t="s">
        <v>22</v>
      </c>
      <c r="V3230" s="139"/>
      <c r="W3230" s="298">
        <v>1E-8</v>
      </c>
      <c r="X3230" s="321">
        <v>21440</v>
      </c>
      <c r="Y3230" s="139"/>
      <c r="Z3230" s="139"/>
      <c r="AA3230" s="298">
        <v>0.25</v>
      </c>
      <c r="AB3230" s="83" t="s">
        <v>8198</v>
      </c>
      <c r="AD3230" s="610"/>
      <c r="AE3230" s="210"/>
      <c r="AF3230" s="610"/>
      <c r="AG3230" s="2487">
        <v>0.1</v>
      </c>
      <c r="AH3230" s="210"/>
      <c r="AI3230" s="1572" t="s">
        <v>3030</v>
      </c>
      <c r="AJ3230" s="2343" t="s">
        <v>8284</v>
      </c>
      <c r="AK3230" s="210"/>
      <c r="AL3230" s="210"/>
      <c r="AM3230" s="210"/>
      <c r="AN3230" s="210"/>
      <c r="AO3230" s="210"/>
      <c r="AP3230" s="210"/>
      <c r="AQ3230" s="2290"/>
      <c r="AR3230" s="210"/>
      <c r="AS3230" s="210"/>
      <c r="AT3230" s="210"/>
      <c r="AU3230" s="210"/>
    </row>
    <row r="3232" spans="1:47" s="584" customFormat="1" ht="18" customHeight="1" x14ac:dyDescent="0.2">
      <c r="A3232" s="144"/>
      <c r="B3232" s="1970"/>
      <c r="C3232" s="585"/>
      <c r="D3232" s="2275">
        <v>0.13541666666666666</v>
      </c>
      <c r="E3232" s="486" t="s">
        <v>105</v>
      </c>
      <c r="F3232" s="1589" t="s">
        <v>5728</v>
      </c>
      <c r="G3232" s="138">
        <v>4016771</v>
      </c>
      <c r="H3232" s="2485" t="s">
        <v>8225</v>
      </c>
      <c r="I3232" s="2500"/>
      <c r="J3232" s="2500"/>
      <c r="K3232" s="2500"/>
      <c r="L3232" s="2500"/>
      <c r="M3232" s="2500"/>
      <c r="N3232" s="2408"/>
      <c r="O3232" s="486">
        <v>2191</v>
      </c>
      <c r="P3232" s="1472">
        <v>44615</v>
      </c>
      <c r="Q3232" s="486" t="s">
        <v>7855</v>
      </c>
      <c r="R3232" s="486"/>
      <c r="S3232" s="486"/>
      <c r="U3232" s="486" t="s">
        <v>22</v>
      </c>
      <c r="V3232" s="486"/>
      <c r="W3232" s="486"/>
      <c r="X3232" s="315">
        <v>2048</v>
      </c>
      <c r="Y3232" s="486"/>
      <c r="Z3232" s="486"/>
      <c r="AA3232" s="1773">
        <v>4.0000000000000001E-3</v>
      </c>
      <c r="AB3232" s="2274" t="s">
        <v>7358</v>
      </c>
      <c r="AC3232" s="580"/>
      <c r="AD3232" s="1484"/>
      <c r="AE3232" s="1484"/>
      <c r="AF3232" s="1484"/>
      <c r="AG3232" s="2129"/>
      <c r="AH3232" s="486"/>
      <c r="AI3232" s="2404" t="s">
        <v>7131</v>
      </c>
      <c r="AJ3232" s="2361" t="s">
        <v>8287</v>
      </c>
      <c r="AK3232" s="486"/>
      <c r="AL3232" s="486"/>
      <c r="AM3232" s="486"/>
      <c r="AN3232" s="486"/>
      <c r="AO3232" s="486"/>
      <c r="AP3232" s="486"/>
      <c r="AQ3232" s="2204"/>
      <c r="AR3232" s="486"/>
      <c r="AS3232" s="486"/>
      <c r="AT3232" s="486"/>
      <c r="AU3232" s="486"/>
    </row>
    <row r="3233" spans="1:47" s="772" customFormat="1" x14ac:dyDescent="0.2">
      <c r="A3233" s="1428"/>
      <c r="B3233" s="2590" t="s">
        <v>8550</v>
      </c>
      <c r="C3233" s="1428"/>
      <c r="D3233" s="2018"/>
      <c r="E3233" s="763"/>
      <c r="F3233" s="1610"/>
      <c r="G3233" s="763"/>
      <c r="H3233" s="765"/>
      <c r="I3233" s="765"/>
      <c r="J3233" s="765"/>
      <c r="K3233" s="765"/>
      <c r="L3233" s="765"/>
      <c r="M3233" s="765"/>
      <c r="N3233" s="765"/>
      <c r="O3233" s="763"/>
      <c r="P3233" s="763"/>
      <c r="Q3233" s="763"/>
      <c r="S3233" s="763"/>
      <c r="V3233" s="768"/>
      <c r="W3233" s="763"/>
      <c r="X3233" s="769"/>
      <c r="Y3233" s="763"/>
      <c r="Z3233" s="768"/>
      <c r="AA3233" s="763"/>
      <c r="AB3233" s="763"/>
      <c r="AC3233" s="992"/>
      <c r="AD3233" s="1504"/>
      <c r="AE3233" s="1504"/>
      <c r="AF3233" s="1504"/>
      <c r="AG3233" s="1757"/>
      <c r="AH3233" s="1757"/>
      <c r="AI3233" s="992"/>
      <c r="AJ3233" s="1375"/>
      <c r="AK3233" s="763"/>
      <c r="AL3233" s="763"/>
      <c r="AM3233" s="763"/>
      <c r="AN3233" s="763"/>
      <c r="AO3233" s="770"/>
      <c r="AP3233" s="763"/>
      <c r="AQ3233" s="771"/>
      <c r="AR3233" s="768"/>
      <c r="AS3233" s="763"/>
      <c r="AT3233" s="763"/>
      <c r="AU3233" s="763"/>
    </row>
    <row r="3234" spans="1:47" s="209" customFormat="1" ht="16" x14ac:dyDescent="0.2">
      <c r="A3234" s="105"/>
      <c r="B3234" s="1971"/>
      <c r="C3234" s="2512"/>
      <c r="D3234" s="2341"/>
      <c r="E3234" s="325" t="s">
        <v>105</v>
      </c>
      <c r="F3234" s="1924" t="s">
        <v>4380</v>
      </c>
      <c r="G3234" s="139">
        <v>65576217</v>
      </c>
      <c r="H3234" s="211" t="s">
        <v>8289</v>
      </c>
      <c r="I3234" s="2513"/>
      <c r="K3234" s="2542"/>
      <c r="L3234" s="2542"/>
      <c r="M3234" s="2513"/>
      <c r="N3234" s="211"/>
      <c r="O3234" s="210">
        <v>2310</v>
      </c>
      <c r="P3234" s="296">
        <v>44928</v>
      </c>
      <c r="Q3234" s="210" t="s">
        <v>8288</v>
      </c>
      <c r="R3234" s="210" t="s">
        <v>8274</v>
      </c>
      <c r="S3234" s="325" t="s">
        <v>309</v>
      </c>
      <c r="U3234" s="210" t="s">
        <v>22</v>
      </c>
      <c r="V3234" s="139"/>
      <c r="W3234" s="298">
        <v>3E-9</v>
      </c>
      <c r="X3234" s="324">
        <v>8000</v>
      </c>
      <c r="Y3234" s="139"/>
      <c r="Z3234" s="139"/>
      <c r="AA3234" s="326">
        <v>3.0000000000000001E-5</v>
      </c>
      <c r="AB3234" s="83"/>
      <c r="AC3234" s="83"/>
      <c r="AD3234" s="610"/>
      <c r="AE3234" s="210"/>
      <c r="AF3234" s="610"/>
      <c r="AG3234" s="2487">
        <v>2.5000000000000001E-2</v>
      </c>
      <c r="AH3234" s="210"/>
      <c r="AI3234" s="1572" t="s">
        <v>3030</v>
      </c>
      <c r="AJ3234" s="2343" t="s">
        <v>8290</v>
      </c>
      <c r="AK3234" s="210"/>
      <c r="AL3234" s="210"/>
      <c r="AM3234" s="210"/>
      <c r="AN3234" s="210"/>
      <c r="AO3234" s="210"/>
      <c r="AP3234" s="210"/>
      <c r="AQ3234" s="2290"/>
      <c r="AR3234" s="210"/>
      <c r="AS3234" s="210"/>
      <c r="AT3234" s="210"/>
      <c r="AU3234" s="210"/>
    </row>
    <row r="3235" spans="1:47" s="209" customFormat="1" ht="16" x14ac:dyDescent="0.2">
      <c r="A3235" s="105"/>
      <c r="B3235" s="1971"/>
      <c r="C3235" s="2512"/>
      <c r="D3235" s="2341"/>
      <c r="E3235" s="210" t="s">
        <v>105</v>
      </c>
      <c r="F3235" s="1593" t="s">
        <v>4380</v>
      </c>
      <c r="G3235" s="139">
        <v>65576384</v>
      </c>
      <c r="H3235" s="211" t="s">
        <v>8293</v>
      </c>
      <c r="I3235" s="2513"/>
      <c r="K3235" s="2542"/>
      <c r="L3235" s="2542"/>
      <c r="M3235" s="2513"/>
      <c r="N3235" s="211"/>
      <c r="O3235" s="210">
        <v>2311</v>
      </c>
      <c r="P3235" s="296">
        <v>44928</v>
      </c>
      <c r="Q3235" s="210" t="s">
        <v>8292</v>
      </c>
      <c r="R3235" s="210" t="s">
        <v>8274</v>
      </c>
      <c r="S3235" s="210" t="s">
        <v>309</v>
      </c>
      <c r="U3235" s="210" t="s">
        <v>22</v>
      </c>
      <c r="V3235" s="139"/>
      <c r="W3235" s="298">
        <v>3E-9</v>
      </c>
      <c r="X3235" s="321">
        <v>8000</v>
      </c>
      <c r="Y3235" s="210"/>
      <c r="Z3235" s="210"/>
      <c r="AA3235" s="1278">
        <v>3.0000000000000001E-5</v>
      </c>
      <c r="AB3235" s="83"/>
      <c r="AC3235" s="83"/>
      <c r="AD3235" s="610"/>
      <c r="AE3235" s="210"/>
      <c r="AF3235" s="610"/>
      <c r="AG3235" s="2487">
        <v>2.5000000000000001E-2</v>
      </c>
      <c r="AH3235" s="210"/>
      <c r="AI3235" s="1572" t="s">
        <v>3030</v>
      </c>
      <c r="AJ3235" s="2343" t="s">
        <v>8291</v>
      </c>
      <c r="AK3235" s="210"/>
      <c r="AL3235" s="210"/>
      <c r="AM3235" s="210"/>
      <c r="AN3235" s="210"/>
      <c r="AO3235" s="210"/>
      <c r="AP3235" s="210"/>
      <c r="AQ3235" s="2290"/>
      <c r="AR3235" s="210"/>
      <c r="AS3235" s="210"/>
      <c r="AT3235" s="210"/>
      <c r="AU3235" s="210"/>
    </row>
    <row r="3236" spans="1:47" s="209" customFormat="1" ht="16" x14ac:dyDescent="0.2">
      <c r="A3236" s="105"/>
      <c r="B3236" s="1971"/>
      <c r="C3236" s="2512"/>
      <c r="D3236" s="1991"/>
      <c r="E3236" s="325" t="s">
        <v>105</v>
      </c>
      <c r="F3236" s="1591" t="s">
        <v>4380</v>
      </c>
      <c r="G3236" s="139">
        <v>65577014</v>
      </c>
      <c r="H3236" s="211" t="s">
        <v>8296</v>
      </c>
      <c r="I3236" s="2513"/>
      <c r="K3236" s="2542"/>
      <c r="L3236" s="2542"/>
      <c r="M3236" s="2513"/>
      <c r="N3236" s="211"/>
      <c r="O3236" s="210">
        <v>2312</v>
      </c>
      <c r="P3236" s="296">
        <v>44928</v>
      </c>
      <c r="Q3236" s="210" t="s">
        <v>8294</v>
      </c>
      <c r="R3236" s="210" t="s">
        <v>8200</v>
      </c>
      <c r="S3236" s="210"/>
      <c r="U3236" s="210" t="s">
        <v>22</v>
      </c>
      <c r="V3236" s="139"/>
      <c r="W3236" s="298">
        <v>3E-9</v>
      </c>
      <c r="X3236" s="324">
        <v>8000</v>
      </c>
      <c r="Y3236" s="139"/>
      <c r="Z3236" s="139"/>
      <c r="AA3236" s="326">
        <v>3.0000000000000001E-5</v>
      </c>
      <c r="AB3236" s="83"/>
      <c r="AD3236" s="610"/>
      <c r="AE3236" s="210"/>
      <c r="AF3236" s="610"/>
      <c r="AG3236" s="2487">
        <v>0.1</v>
      </c>
      <c r="AH3236" s="210"/>
      <c r="AI3236" s="1572" t="s">
        <v>3030</v>
      </c>
      <c r="AJ3236" s="2343" t="s">
        <v>8298</v>
      </c>
      <c r="AK3236" s="210"/>
      <c r="AL3236" s="210"/>
      <c r="AM3236" s="210"/>
      <c r="AN3236" s="210"/>
      <c r="AO3236" s="210"/>
      <c r="AP3236" s="210"/>
      <c r="AQ3236" s="2290"/>
      <c r="AR3236" s="210"/>
      <c r="AS3236" s="210"/>
      <c r="AT3236" s="210"/>
      <c r="AU3236" s="210"/>
    </row>
    <row r="3237" spans="1:47" s="209" customFormat="1" ht="16" x14ac:dyDescent="0.2">
      <c r="A3237" s="105"/>
      <c r="B3237" s="1971"/>
      <c r="C3237" s="2512"/>
      <c r="D3237" s="1991"/>
      <c r="E3237" s="325" t="s">
        <v>105</v>
      </c>
      <c r="F3237" s="1593" t="s">
        <v>4380</v>
      </c>
      <c r="G3237" s="139">
        <v>65577016</v>
      </c>
      <c r="H3237" s="211" t="s">
        <v>8297</v>
      </c>
      <c r="I3237" s="2513"/>
      <c r="K3237" s="2542"/>
      <c r="L3237" s="2542"/>
      <c r="M3237" s="2513"/>
      <c r="N3237" s="211"/>
      <c r="O3237" s="210">
        <v>2313</v>
      </c>
      <c r="P3237" s="296">
        <v>44928</v>
      </c>
      <c r="Q3237" s="210" t="s">
        <v>8295</v>
      </c>
      <c r="R3237" s="210" t="s">
        <v>8294</v>
      </c>
      <c r="S3237" s="210"/>
      <c r="U3237" s="210" t="s">
        <v>22</v>
      </c>
      <c r="V3237" s="139"/>
      <c r="W3237" s="298">
        <v>3E-9</v>
      </c>
      <c r="X3237" s="321">
        <v>8000</v>
      </c>
      <c r="Y3237" s="139"/>
      <c r="Z3237" s="139"/>
      <c r="AA3237" s="1278">
        <v>3.0000000000000001E-5</v>
      </c>
      <c r="AB3237" s="2343"/>
      <c r="AD3237" s="610"/>
      <c r="AE3237" s="210"/>
      <c r="AF3237" s="610"/>
      <c r="AG3237" s="2487">
        <v>0.1</v>
      </c>
      <c r="AH3237" s="210"/>
      <c r="AI3237" s="1572" t="s">
        <v>3030</v>
      </c>
      <c r="AJ3237" s="2343" t="s">
        <v>8299</v>
      </c>
      <c r="AK3237" s="210"/>
      <c r="AL3237" s="210"/>
      <c r="AM3237" s="210"/>
      <c r="AN3237" s="210"/>
      <c r="AO3237" s="210"/>
      <c r="AP3237" s="210"/>
      <c r="AQ3237" s="2290"/>
      <c r="AR3237" s="210"/>
      <c r="AS3237" s="210"/>
      <c r="AT3237" s="210"/>
      <c r="AU3237" s="210"/>
    </row>
    <row r="3239" spans="1:47" s="209" customFormat="1" ht="16" x14ac:dyDescent="0.2">
      <c r="A3239" s="105"/>
      <c r="B3239" s="1971"/>
      <c r="C3239" s="2512"/>
      <c r="D3239" s="1994"/>
      <c r="E3239" s="139"/>
      <c r="F3239" s="1593"/>
      <c r="G3239" s="139" t="s">
        <v>2251</v>
      </c>
      <c r="H3239" s="211" t="s">
        <v>8300</v>
      </c>
      <c r="I3239" s="2513"/>
      <c r="K3239" s="2542"/>
      <c r="L3239" s="2542"/>
      <c r="M3239" s="2513"/>
      <c r="N3239" s="211"/>
      <c r="O3239" s="210">
        <v>2314</v>
      </c>
      <c r="P3239" s="296">
        <v>44930</v>
      </c>
      <c r="Q3239" s="210" t="s">
        <v>8301</v>
      </c>
      <c r="R3239" s="210" t="s">
        <v>8278</v>
      </c>
      <c r="S3239" s="210"/>
      <c r="U3239" s="210" t="s">
        <v>22</v>
      </c>
      <c r="V3239" s="139"/>
      <c r="W3239" s="298">
        <v>3E-9</v>
      </c>
      <c r="X3239" s="321">
        <v>21440</v>
      </c>
      <c r="Y3239" s="139"/>
      <c r="Z3239" s="139"/>
      <c r="AA3239" s="298">
        <v>0.3</v>
      </c>
      <c r="AB3239" s="83" t="s">
        <v>8205</v>
      </c>
      <c r="AC3239" s="83"/>
      <c r="AD3239" s="610"/>
      <c r="AE3239" s="210"/>
      <c r="AF3239" s="610"/>
      <c r="AG3239" s="2487">
        <v>2.5000000000000001E-2</v>
      </c>
      <c r="AH3239" s="210"/>
      <c r="AI3239" s="1572" t="s">
        <v>3030</v>
      </c>
      <c r="AJ3239" s="2343" t="s">
        <v>8302</v>
      </c>
      <c r="AK3239" s="210"/>
      <c r="AL3239" s="210"/>
      <c r="AM3239" s="210"/>
      <c r="AN3239" s="210"/>
      <c r="AO3239" s="210"/>
      <c r="AP3239" s="210"/>
      <c r="AQ3239" s="2290"/>
      <c r="AR3239" s="210"/>
      <c r="AS3239" s="210"/>
      <c r="AT3239" s="210"/>
      <c r="AU3239" s="210"/>
    </row>
    <row r="3240" spans="1:47" s="209" customFormat="1" ht="16" x14ac:dyDescent="0.2">
      <c r="A3240" s="105"/>
      <c r="B3240" s="1971"/>
      <c r="C3240" s="2512"/>
      <c r="D3240" s="1994"/>
      <c r="E3240" s="139"/>
      <c r="F3240" s="1593"/>
      <c r="G3240" s="139" t="s">
        <v>2251</v>
      </c>
      <c r="H3240" s="211" t="s">
        <v>8304</v>
      </c>
      <c r="I3240" s="2513"/>
      <c r="K3240" s="2542"/>
      <c r="L3240" s="2542"/>
      <c r="M3240" s="2513"/>
      <c r="N3240" s="211"/>
      <c r="O3240" s="210">
        <v>2315</v>
      </c>
      <c r="P3240" s="296">
        <v>44930</v>
      </c>
      <c r="Q3240" s="210" t="s">
        <v>8303</v>
      </c>
      <c r="R3240" s="210" t="s">
        <v>8301</v>
      </c>
      <c r="S3240" s="210"/>
      <c r="U3240" s="210" t="s">
        <v>22</v>
      </c>
      <c r="V3240" s="139"/>
      <c r="W3240" s="298">
        <v>3E-9</v>
      </c>
      <c r="X3240" s="321">
        <v>21440</v>
      </c>
      <c r="Y3240" s="139"/>
      <c r="Z3240" s="139"/>
      <c r="AA3240" s="298">
        <v>0.3</v>
      </c>
      <c r="AB3240" s="83" t="s">
        <v>8205</v>
      </c>
      <c r="AC3240" s="83"/>
      <c r="AD3240" s="610"/>
      <c r="AE3240" s="210"/>
      <c r="AF3240" s="610"/>
      <c r="AG3240" s="2487">
        <v>2.5000000000000001E-2</v>
      </c>
      <c r="AH3240" s="210"/>
      <c r="AI3240" s="1572" t="s">
        <v>3030</v>
      </c>
      <c r="AJ3240" s="2343" t="s">
        <v>8305</v>
      </c>
      <c r="AK3240" s="210"/>
      <c r="AL3240" s="210"/>
      <c r="AM3240" s="210"/>
      <c r="AN3240" s="210"/>
      <c r="AO3240" s="210"/>
      <c r="AP3240" s="210"/>
      <c r="AQ3240" s="2290"/>
      <c r="AR3240" s="210"/>
      <c r="AS3240" s="210"/>
      <c r="AT3240" s="210"/>
      <c r="AU3240" s="210"/>
    </row>
    <row r="3241" spans="1:47" ht="15" customHeight="1" x14ac:dyDescent="0.2"/>
    <row r="3242" spans="1:47" s="209" customFormat="1" ht="16" x14ac:dyDescent="0.2">
      <c r="A3242" s="105"/>
      <c r="B3242" s="1971"/>
      <c r="C3242" s="2512"/>
      <c r="D3242" s="1994"/>
      <c r="E3242" s="139"/>
      <c r="F3242" s="1593"/>
      <c r="G3242" s="139" t="s">
        <v>2251</v>
      </c>
      <c r="H3242" s="211" t="s">
        <v>8311</v>
      </c>
      <c r="I3242" s="2513"/>
      <c r="K3242" s="2542"/>
      <c r="L3242" s="2542"/>
      <c r="M3242" s="2513"/>
      <c r="N3242" s="211"/>
      <c r="O3242" s="210">
        <v>2316</v>
      </c>
      <c r="P3242" s="296">
        <v>44932</v>
      </c>
      <c r="Q3242" s="210" t="s">
        <v>8312</v>
      </c>
      <c r="R3242" s="210" t="s">
        <v>8301</v>
      </c>
      <c r="S3242" s="210"/>
      <c r="U3242" s="210" t="s">
        <v>22</v>
      </c>
      <c r="V3242" s="139"/>
      <c r="W3242" s="298">
        <v>3E-9</v>
      </c>
      <c r="X3242" s="321">
        <v>21440</v>
      </c>
      <c r="Y3242" s="139"/>
      <c r="Z3242" s="139"/>
      <c r="AA3242" s="298">
        <v>0.3</v>
      </c>
      <c r="AB3242" s="83" t="s">
        <v>8205</v>
      </c>
      <c r="AC3242" s="83"/>
      <c r="AD3242" s="610"/>
      <c r="AE3242" s="210"/>
      <c r="AF3242" s="610"/>
      <c r="AG3242" s="2487">
        <v>2.5000000000000001E-2</v>
      </c>
      <c r="AH3242" s="210"/>
      <c r="AI3242" s="1572" t="s">
        <v>3030</v>
      </c>
      <c r="AJ3242" s="2343" t="s">
        <v>8313</v>
      </c>
      <c r="AK3242" s="210"/>
      <c r="AL3242" s="210"/>
      <c r="AM3242" s="210"/>
      <c r="AN3242" s="210"/>
      <c r="AO3242" s="210"/>
      <c r="AP3242" s="210"/>
      <c r="AQ3242" s="2290"/>
      <c r="AR3242" s="210"/>
      <c r="AS3242" s="210"/>
      <c r="AT3242" s="210"/>
      <c r="AU3242" s="210"/>
    </row>
    <row r="3243" spans="1:47" s="209" customFormat="1" ht="16" x14ac:dyDescent="0.2">
      <c r="A3243" s="105"/>
      <c r="B3243" s="1971"/>
      <c r="C3243" s="2512"/>
      <c r="D3243" s="1994"/>
      <c r="E3243" s="139"/>
      <c r="F3243" s="1593"/>
      <c r="G3243" s="139" t="s">
        <v>2251</v>
      </c>
      <c r="H3243" s="211" t="s">
        <v>8316</v>
      </c>
      <c r="I3243" s="2513"/>
      <c r="K3243" s="2542"/>
      <c r="L3243" s="2542"/>
      <c r="M3243" s="2513"/>
      <c r="N3243" s="211"/>
      <c r="O3243" s="210">
        <v>2317</v>
      </c>
      <c r="P3243" s="296">
        <v>44932</v>
      </c>
      <c r="Q3243" s="210" t="s">
        <v>8315</v>
      </c>
      <c r="R3243" s="210" t="s">
        <v>8312</v>
      </c>
      <c r="S3243" s="210"/>
      <c r="U3243" s="210" t="s">
        <v>22</v>
      </c>
      <c r="V3243" s="139"/>
      <c r="W3243" s="298">
        <v>3E-9</v>
      </c>
      <c r="X3243" s="321">
        <v>21440</v>
      </c>
      <c r="Y3243" s="139"/>
      <c r="Z3243" s="139"/>
      <c r="AA3243" s="298">
        <v>0.3</v>
      </c>
      <c r="AB3243" s="83" t="s">
        <v>8205</v>
      </c>
      <c r="AC3243" s="83"/>
      <c r="AD3243" s="610"/>
      <c r="AE3243" s="210"/>
      <c r="AF3243" s="610"/>
      <c r="AG3243" s="2487">
        <v>2.5000000000000001E-2</v>
      </c>
      <c r="AH3243" s="210"/>
      <c r="AI3243" s="1572" t="s">
        <v>3030</v>
      </c>
      <c r="AJ3243" s="2343" t="s">
        <v>8314</v>
      </c>
      <c r="AK3243" s="210"/>
      <c r="AL3243" s="210"/>
      <c r="AM3243" s="210"/>
      <c r="AN3243" s="210"/>
      <c r="AO3243" s="210"/>
      <c r="AP3243" s="210"/>
      <c r="AQ3243" s="2290"/>
      <c r="AR3243" s="210"/>
      <c r="AS3243" s="210"/>
      <c r="AT3243" s="210"/>
      <c r="AU3243" s="210"/>
    </row>
    <row r="3244" spans="1:47" s="209" customFormat="1" ht="16" x14ac:dyDescent="0.2">
      <c r="A3244" s="105"/>
      <c r="B3244" s="1971"/>
      <c r="C3244" s="2512"/>
      <c r="D3244" s="1994"/>
      <c r="E3244" s="139"/>
      <c r="F3244" s="1593"/>
      <c r="G3244" s="139" t="s">
        <v>2251</v>
      </c>
      <c r="H3244" s="211" t="s">
        <v>8318</v>
      </c>
      <c r="I3244" s="2513"/>
      <c r="K3244" s="2542"/>
      <c r="L3244" s="2542"/>
      <c r="M3244" s="2513"/>
      <c r="N3244" s="211"/>
      <c r="O3244" s="210">
        <v>2318</v>
      </c>
      <c r="P3244" s="296">
        <v>44939</v>
      </c>
      <c r="Q3244" s="210" t="s">
        <v>8317</v>
      </c>
      <c r="R3244" s="210" t="s">
        <v>8312</v>
      </c>
      <c r="S3244" s="210"/>
      <c r="U3244" s="210" t="s">
        <v>22</v>
      </c>
      <c r="V3244" s="139"/>
      <c r="W3244" s="298">
        <v>3E-9</v>
      </c>
      <c r="X3244" s="321">
        <v>21440</v>
      </c>
      <c r="Y3244" s="139"/>
      <c r="Z3244" s="139"/>
      <c r="AA3244" s="298">
        <v>0.3</v>
      </c>
      <c r="AB3244" s="83" t="s">
        <v>8205</v>
      </c>
      <c r="AC3244" s="83"/>
      <c r="AD3244" s="610"/>
      <c r="AE3244" s="210"/>
      <c r="AF3244" s="610"/>
      <c r="AG3244" s="2487">
        <v>2.5000000000000001E-2</v>
      </c>
      <c r="AH3244" s="210"/>
      <c r="AI3244" s="1572" t="s">
        <v>3030</v>
      </c>
      <c r="AJ3244" s="2343" t="s">
        <v>8319</v>
      </c>
      <c r="AK3244" s="210"/>
      <c r="AL3244" s="210"/>
      <c r="AM3244" s="210"/>
      <c r="AN3244" s="210"/>
      <c r="AO3244" s="210"/>
      <c r="AP3244" s="210"/>
      <c r="AQ3244" s="2290"/>
      <c r="AR3244" s="210"/>
      <c r="AS3244" s="210"/>
      <c r="AT3244" s="210"/>
      <c r="AU3244" s="210"/>
    </row>
    <row r="3245" spans="1:47" s="772" customFormat="1" x14ac:dyDescent="0.2">
      <c r="A3245" s="1428"/>
      <c r="B3245" s="2553" t="s">
        <v>8320</v>
      </c>
      <c r="C3245" s="1428"/>
      <c r="D3245" s="2018"/>
      <c r="E3245" s="763"/>
      <c r="F3245" s="1610"/>
      <c r="G3245" s="763"/>
      <c r="H3245" s="765"/>
      <c r="I3245" s="765"/>
      <c r="J3245" s="765"/>
      <c r="K3245" s="765"/>
      <c r="L3245" s="765"/>
      <c r="M3245" s="765"/>
      <c r="N3245" s="765"/>
      <c r="O3245" s="763"/>
      <c r="P3245" s="763"/>
      <c r="Q3245" s="763"/>
      <c r="S3245" s="763"/>
      <c r="V3245" s="768"/>
      <c r="W3245" s="763"/>
      <c r="X3245" s="769"/>
      <c r="Y3245" s="763"/>
      <c r="Z3245" s="768"/>
      <c r="AA3245" s="763"/>
      <c r="AB3245" s="763"/>
      <c r="AC3245" s="992"/>
      <c r="AD3245" s="1504"/>
      <c r="AE3245" s="1504"/>
      <c r="AF3245" s="1504"/>
      <c r="AG3245" s="1757"/>
      <c r="AH3245" s="1757"/>
      <c r="AI3245" s="992"/>
      <c r="AJ3245" s="1375"/>
      <c r="AK3245" s="763"/>
      <c r="AL3245" s="763"/>
      <c r="AM3245" s="763"/>
      <c r="AN3245" s="763"/>
      <c r="AO3245" s="770"/>
      <c r="AP3245" s="763"/>
      <c r="AQ3245" s="771"/>
      <c r="AR3245" s="768"/>
      <c r="AS3245" s="763"/>
      <c r="AT3245" s="763"/>
      <c r="AU3245" s="763"/>
    </row>
    <row r="3246" spans="1:47" s="209" customFormat="1" ht="16" x14ac:dyDescent="0.2">
      <c r="A3246" s="105"/>
      <c r="B3246" s="1971"/>
      <c r="C3246" s="2512"/>
      <c r="D3246" s="1994"/>
      <c r="E3246" s="139"/>
      <c r="F3246" s="1593"/>
      <c r="G3246" s="139" t="s">
        <v>2251</v>
      </c>
      <c r="H3246" s="211" t="s">
        <v>8322</v>
      </c>
      <c r="I3246" s="2513"/>
      <c r="K3246" s="2542"/>
      <c r="L3246" s="2542"/>
      <c r="M3246" s="2513"/>
      <c r="N3246" s="211"/>
      <c r="O3246" s="210">
        <v>2319</v>
      </c>
      <c r="P3246" s="296">
        <v>44940</v>
      </c>
      <c r="Q3246" s="210" t="s">
        <v>8321</v>
      </c>
      <c r="R3246" s="210" t="s">
        <v>8312</v>
      </c>
      <c r="S3246" s="210"/>
      <c r="U3246" s="210" t="s">
        <v>22</v>
      </c>
      <c r="V3246" s="139"/>
      <c r="W3246" s="298">
        <v>3E-9</v>
      </c>
      <c r="X3246" s="321">
        <v>21440</v>
      </c>
      <c r="Y3246" s="139"/>
      <c r="Z3246" s="139"/>
      <c r="AA3246" s="298">
        <v>0.3</v>
      </c>
      <c r="AB3246" s="83" t="s">
        <v>8205</v>
      </c>
      <c r="AC3246" s="83"/>
      <c r="AD3246" s="610"/>
      <c r="AE3246" s="210"/>
      <c r="AF3246" s="610"/>
      <c r="AG3246" s="2487">
        <v>2.5000000000000001E-2</v>
      </c>
      <c r="AH3246" s="210"/>
      <c r="AI3246" s="1572" t="s">
        <v>3030</v>
      </c>
      <c r="AJ3246" s="2343" t="s">
        <v>8313</v>
      </c>
      <c r="AK3246" s="210"/>
      <c r="AL3246" s="210"/>
      <c r="AM3246" s="210"/>
      <c r="AN3246" s="210"/>
      <c r="AO3246" s="210"/>
      <c r="AP3246" s="210"/>
      <c r="AQ3246" s="2290"/>
      <c r="AR3246" s="210"/>
      <c r="AS3246" s="210"/>
      <c r="AT3246" s="210"/>
      <c r="AU3246" s="210"/>
    </row>
    <row r="3247" spans="1:47" s="209" customFormat="1" ht="16" x14ac:dyDescent="0.2">
      <c r="A3247" s="105"/>
      <c r="B3247" s="1971"/>
      <c r="C3247" s="2512"/>
      <c r="D3247" s="1994"/>
      <c r="E3247" s="139"/>
      <c r="F3247" s="1593"/>
      <c r="G3247" s="139" t="s">
        <v>2251</v>
      </c>
      <c r="H3247" s="211" t="s">
        <v>8324</v>
      </c>
      <c r="I3247" s="2513"/>
      <c r="K3247" s="2542"/>
      <c r="L3247" s="2542"/>
      <c r="M3247" s="2513"/>
      <c r="N3247" s="211"/>
      <c r="O3247" s="210">
        <v>2320</v>
      </c>
      <c r="P3247" s="296">
        <v>44940</v>
      </c>
      <c r="Q3247" s="210" t="s">
        <v>8323</v>
      </c>
      <c r="R3247" s="210" t="s">
        <v>8317</v>
      </c>
      <c r="S3247" s="210"/>
      <c r="U3247" s="210" t="s">
        <v>22</v>
      </c>
      <c r="V3247" s="139"/>
      <c r="W3247" s="298">
        <v>3E-9</v>
      </c>
      <c r="X3247" s="321">
        <v>21440</v>
      </c>
      <c r="Y3247" s="139"/>
      <c r="Z3247" s="139"/>
      <c r="AA3247" s="298">
        <v>0.3</v>
      </c>
      <c r="AB3247" s="83" t="s">
        <v>8205</v>
      </c>
      <c r="AC3247" s="83"/>
      <c r="AD3247" s="610"/>
      <c r="AE3247" s="210"/>
      <c r="AF3247" s="610"/>
      <c r="AG3247" s="2487">
        <v>2.5000000000000001E-2</v>
      </c>
      <c r="AH3247" s="210"/>
      <c r="AI3247" s="1572" t="s">
        <v>3030</v>
      </c>
      <c r="AJ3247" s="2343" t="s">
        <v>8319</v>
      </c>
      <c r="AK3247" s="210"/>
      <c r="AL3247" s="210"/>
      <c r="AM3247" s="210"/>
      <c r="AN3247" s="210"/>
      <c r="AO3247" s="210"/>
      <c r="AP3247" s="210"/>
      <c r="AQ3247" s="2290"/>
      <c r="AR3247" s="210"/>
      <c r="AS3247" s="210"/>
      <c r="AT3247" s="210"/>
      <c r="AU3247" s="210"/>
    </row>
    <row r="3248" spans="1:47" s="209" customFormat="1" ht="16" x14ac:dyDescent="0.2">
      <c r="A3248" s="105"/>
      <c r="B3248" s="1971"/>
      <c r="C3248" s="2512"/>
      <c r="D3248" s="1994"/>
      <c r="E3248" s="139"/>
      <c r="F3248" s="1593"/>
      <c r="G3248" s="139" t="s">
        <v>2251</v>
      </c>
      <c r="H3248" s="211" t="s">
        <v>8325</v>
      </c>
      <c r="I3248" s="2513"/>
      <c r="K3248" s="2542"/>
      <c r="L3248" s="2542"/>
      <c r="M3248" s="2513"/>
      <c r="N3248" s="211"/>
      <c r="O3248" s="210">
        <v>2321</v>
      </c>
      <c r="P3248" s="296">
        <v>44941</v>
      </c>
      <c r="Q3248" s="210" t="s">
        <v>8327</v>
      </c>
      <c r="R3248" s="210" t="s">
        <v>8315</v>
      </c>
      <c r="S3248" s="210"/>
      <c r="U3248" s="210" t="s">
        <v>22</v>
      </c>
      <c r="V3248" s="139"/>
      <c r="W3248" s="298">
        <v>3E-9</v>
      </c>
      <c r="X3248" s="321">
        <v>21440</v>
      </c>
      <c r="Y3248" s="139"/>
      <c r="Z3248" s="139"/>
      <c r="AA3248" s="298">
        <v>0.3</v>
      </c>
      <c r="AB3248" s="83" t="s">
        <v>8205</v>
      </c>
      <c r="AC3248" s="83"/>
      <c r="AD3248" s="610"/>
      <c r="AE3248" s="210"/>
      <c r="AF3248" s="610"/>
      <c r="AG3248" s="2484">
        <v>2.5000000000000001E-3</v>
      </c>
      <c r="AH3248" s="210"/>
      <c r="AI3248" s="1572" t="s">
        <v>3030</v>
      </c>
      <c r="AJ3248" s="2343" t="s">
        <v>8326</v>
      </c>
      <c r="AK3248" s="210"/>
      <c r="AL3248" s="210"/>
      <c r="AM3248" s="210"/>
      <c r="AN3248" s="210"/>
      <c r="AO3248" s="210"/>
      <c r="AP3248" s="210"/>
      <c r="AQ3248" s="2290"/>
      <c r="AR3248" s="210"/>
      <c r="AS3248" s="210"/>
      <c r="AT3248" s="210"/>
      <c r="AU3248" s="210"/>
    </row>
    <row r="3250" spans="1:47" s="209" customFormat="1" ht="16" x14ac:dyDescent="0.2">
      <c r="A3250" s="105"/>
      <c r="B3250" s="1971"/>
      <c r="C3250" s="2512"/>
      <c r="D3250" s="1994"/>
      <c r="E3250" s="139" t="s">
        <v>328</v>
      </c>
      <c r="F3250" s="1593" t="s">
        <v>4298</v>
      </c>
      <c r="G3250" s="139"/>
      <c r="H3250" s="211" t="s">
        <v>8329</v>
      </c>
      <c r="I3250" s="2513"/>
      <c r="K3250" s="2542"/>
      <c r="L3250" s="2542"/>
      <c r="M3250" s="2513"/>
      <c r="N3250" s="211"/>
      <c r="O3250" s="210">
        <v>2322</v>
      </c>
      <c r="P3250" s="296">
        <v>44942</v>
      </c>
      <c r="Q3250" s="210" t="s">
        <v>8328</v>
      </c>
      <c r="R3250" s="210" t="s">
        <v>8280</v>
      </c>
      <c r="S3250" s="210"/>
      <c r="U3250" s="210" t="s">
        <v>22</v>
      </c>
      <c r="V3250" s="139"/>
      <c r="W3250" s="298">
        <v>3E-9</v>
      </c>
      <c r="X3250" s="321">
        <v>21440</v>
      </c>
      <c r="Y3250" s="139"/>
      <c r="Z3250" s="139"/>
      <c r="AA3250" s="298">
        <v>0.3</v>
      </c>
      <c r="AB3250" s="83" t="s">
        <v>8205</v>
      </c>
      <c r="AC3250" s="83"/>
      <c r="AD3250" s="610"/>
      <c r="AE3250" s="210"/>
      <c r="AF3250" s="610"/>
      <c r="AG3250" s="2487">
        <v>2.5000000000000001E-3</v>
      </c>
      <c r="AH3250" s="210"/>
      <c r="AI3250" s="1572" t="s">
        <v>3030</v>
      </c>
      <c r="AJ3250" s="2343" t="s">
        <v>8330</v>
      </c>
      <c r="AK3250" s="210"/>
      <c r="AL3250" s="210"/>
      <c r="AM3250" s="210"/>
      <c r="AN3250" s="210"/>
      <c r="AO3250" s="210"/>
      <c r="AP3250" s="210"/>
      <c r="AQ3250" s="2290"/>
      <c r="AR3250" s="210"/>
      <c r="AS3250" s="210"/>
      <c r="AT3250" s="210"/>
      <c r="AU3250" s="210"/>
    </row>
    <row r="3251" spans="1:47" s="209" customFormat="1" ht="16" x14ac:dyDescent="0.2">
      <c r="A3251" s="105"/>
      <c r="B3251" s="1971"/>
      <c r="C3251" s="2512" t="s">
        <v>8333</v>
      </c>
      <c r="D3251" s="1994"/>
      <c r="E3251" s="139" t="s">
        <v>105</v>
      </c>
      <c r="F3251" s="1593" t="s">
        <v>4298</v>
      </c>
      <c r="G3251" s="139">
        <v>66075212</v>
      </c>
      <c r="H3251" s="211" t="s">
        <v>8332</v>
      </c>
      <c r="I3251" s="2513"/>
      <c r="K3251" s="2542"/>
      <c r="L3251" s="2542"/>
      <c r="M3251" s="2513"/>
      <c r="N3251" s="211"/>
      <c r="O3251" s="210">
        <v>2323</v>
      </c>
      <c r="P3251" s="296">
        <v>44943</v>
      </c>
      <c r="Q3251" s="210" t="s">
        <v>8331</v>
      </c>
      <c r="R3251" s="210" t="s">
        <v>8328</v>
      </c>
      <c r="S3251" s="210"/>
      <c r="U3251" s="210" t="s">
        <v>22</v>
      </c>
      <c r="V3251" s="139"/>
      <c r="W3251" s="298">
        <v>3E-9</v>
      </c>
      <c r="X3251" s="321">
        <v>21440</v>
      </c>
      <c r="Y3251" s="139"/>
      <c r="Z3251" s="139"/>
      <c r="AA3251" s="298">
        <v>0.3</v>
      </c>
      <c r="AB3251" s="2343" t="s">
        <v>8182</v>
      </c>
      <c r="AC3251" s="83"/>
      <c r="AD3251" s="610"/>
      <c r="AE3251" s="210"/>
      <c r="AF3251" s="610"/>
      <c r="AG3251" s="2487">
        <v>2.5000000000000001E-3</v>
      </c>
      <c r="AH3251" s="210"/>
      <c r="AI3251" s="1572" t="s">
        <v>3030</v>
      </c>
      <c r="AJ3251" s="2343" t="s">
        <v>8330</v>
      </c>
      <c r="AK3251" s="210"/>
      <c r="AL3251" s="210"/>
      <c r="AM3251" s="210"/>
      <c r="AN3251" s="210"/>
      <c r="AO3251" s="210"/>
      <c r="AP3251" s="210"/>
      <c r="AQ3251" s="2290"/>
      <c r="AR3251" s="210"/>
      <c r="AS3251" s="210"/>
      <c r="AT3251" s="210"/>
      <c r="AU3251" s="210"/>
    </row>
    <row r="3252" spans="1:47" s="209" customFormat="1" ht="16" x14ac:dyDescent="0.2">
      <c r="A3252" s="105"/>
      <c r="B3252" s="1971"/>
      <c r="C3252" s="2512" t="s">
        <v>8333</v>
      </c>
      <c r="D3252" s="1994"/>
      <c r="E3252" s="139" t="s">
        <v>105</v>
      </c>
      <c r="F3252" s="1924" t="s">
        <v>4538</v>
      </c>
      <c r="G3252" s="139">
        <v>66077178</v>
      </c>
      <c r="H3252" s="211" t="s">
        <v>8335</v>
      </c>
      <c r="I3252" s="1841" t="s">
        <v>6131</v>
      </c>
      <c r="J3252" s="2546" t="s">
        <v>8339</v>
      </c>
      <c r="K3252" s="2542"/>
      <c r="L3252" s="2542"/>
      <c r="M3252" s="2513"/>
      <c r="N3252" s="211"/>
      <c r="O3252" s="210">
        <v>2324</v>
      </c>
      <c r="P3252" s="296">
        <v>44943</v>
      </c>
      <c r="Q3252" s="210" t="s">
        <v>8334</v>
      </c>
      <c r="R3252" s="210" t="s">
        <v>8331</v>
      </c>
      <c r="S3252" s="210"/>
      <c r="U3252" s="210" t="s">
        <v>22</v>
      </c>
      <c r="V3252" s="139"/>
      <c r="W3252" s="298">
        <v>3E-9</v>
      </c>
      <c r="X3252" s="321">
        <v>21440</v>
      </c>
      <c r="Y3252" s="139"/>
      <c r="Z3252" s="139"/>
      <c r="AA3252" s="298">
        <v>0.3</v>
      </c>
      <c r="AB3252" s="2343" t="s">
        <v>8336</v>
      </c>
      <c r="AC3252" s="83"/>
      <c r="AD3252" s="610"/>
      <c r="AE3252" s="210"/>
      <c r="AF3252" s="610"/>
      <c r="AG3252" s="2487">
        <v>2.5000000000000001E-3</v>
      </c>
      <c r="AH3252" s="210"/>
      <c r="AI3252" s="1572" t="s">
        <v>3030</v>
      </c>
      <c r="AJ3252" s="2343"/>
      <c r="AK3252" s="210"/>
      <c r="AL3252" s="210"/>
      <c r="AM3252" s="210"/>
      <c r="AN3252" s="210"/>
      <c r="AO3252" s="210"/>
      <c r="AP3252" s="210"/>
      <c r="AQ3252" s="2290"/>
      <c r="AR3252" s="210"/>
      <c r="AS3252" s="210"/>
      <c r="AT3252" s="210"/>
      <c r="AU3252" s="210"/>
    </row>
    <row r="3253" spans="1:47" ht="16" x14ac:dyDescent="0.2">
      <c r="E3253" s="139" t="s">
        <v>105</v>
      </c>
      <c r="F3253" s="1591" t="s">
        <v>4538</v>
      </c>
      <c r="G3253" s="1">
        <v>66077587</v>
      </c>
      <c r="H3253" s="11" t="s">
        <v>8337</v>
      </c>
      <c r="I3253" s="2554" t="s">
        <v>8338</v>
      </c>
    </row>
    <row r="3254" spans="1:47" ht="16" x14ac:dyDescent="0.2">
      <c r="E3254" s="139" t="s">
        <v>105</v>
      </c>
      <c r="F3254" s="1591" t="s">
        <v>4538</v>
      </c>
      <c r="G3254" s="1">
        <v>66077587</v>
      </c>
      <c r="H3254" s="11" t="s">
        <v>8337</v>
      </c>
      <c r="I3254" s="2554" t="s">
        <v>8338</v>
      </c>
    </row>
    <row r="3255" spans="1:47" s="209" customFormat="1" ht="16" x14ac:dyDescent="0.2">
      <c r="A3255" s="105"/>
      <c r="B3255" s="1971"/>
      <c r="C3255" s="2512"/>
      <c r="D3255" s="1994"/>
      <c r="E3255" s="139" t="s">
        <v>328</v>
      </c>
      <c r="F3255" s="1593" t="s">
        <v>4538</v>
      </c>
      <c r="G3255" s="139">
        <v>66077827</v>
      </c>
      <c r="H3255" s="211" t="s">
        <v>8343</v>
      </c>
      <c r="I3255" s="1841" t="s">
        <v>8342</v>
      </c>
      <c r="J3255" s="2546"/>
      <c r="K3255" s="2542"/>
      <c r="L3255" s="2542"/>
      <c r="M3255" s="2513"/>
      <c r="N3255" s="211"/>
      <c r="O3255" s="210">
        <v>2325</v>
      </c>
      <c r="P3255" s="296">
        <v>44943</v>
      </c>
      <c r="Q3255" s="210" t="s">
        <v>8340</v>
      </c>
      <c r="R3255" s="210" t="s">
        <v>8331</v>
      </c>
      <c r="S3255" s="210"/>
      <c r="U3255" s="210" t="s">
        <v>22</v>
      </c>
      <c r="V3255" s="139"/>
      <c r="W3255" s="298">
        <v>3E-9</v>
      </c>
      <c r="X3255" s="321">
        <v>21440</v>
      </c>
      <c r="Y3255" s="139"/>
      <c r="Z3255" s="139"/>
      <c r="AA3255" s="298">
        <v>0.3</v>
      </c>
      <c r="AB3255" s="2343" t="s">
        <v>8341</v>
      </c>
      <c r="AC3255" s="83"/>
      <c r="AD3255" s="610"/>
      <c r="AE3255" s="210"/>
      <c r="AF3255" s="610"/>
      <c r="AG3255" s="2487">
        <v>2.5000000000000001E-3</v>
      </c>
      <c r="AH3255" s="210"/>
      <c r="AI3255" s="1572" t="s">
        <v>3030</v>
      </c>
      <c r="AJ3255" s="2343" t="s">
        <v>867</v>
      </c>
      <c r="AK3255" s="210"/>
      <c r="AL3255" s="210"/>
      <c r="AM3255" s="210"/>
      <c r="AN3255" s="210"/>
      <c r="AO3255" s="210"/>
      <c r="AP3255" s="210"/>
      <c r="AQ3255" s="2290"/>
      <c r="AR3255" s="210"/>
      <c r="AS3255" s="210"/>
      <c r="AT3255" s="210"/>
      <c r="AU3255" s="210"/>
    </row>
    <row r="3256" spans="1:47" s="2568" customFormat="1" ht="16" x14ac:dyDescent="0.2">
      <c r="A3256" s="2555"/>
      <c r="B3256" s="2556"/>
      <c r="C3256" s="2557"/>
      <c r="D3256" s="2558" t="s">
        <v>8351</v>
      </c>
      <c r="E3256" s="2559" t="s">
        <v>328</v>
      </c>
      <c r="F3256" s="2560" t="s">
        <v>4538</v>
      </c>
      <c r="G3256" s="2559">
        <v>66079317</v>
      </c>
      <c r="H3256" s="2561" t="s">
        <v>8354</v>
      </c>
      <c r="I3256" s="2562" t="s">
        <v>8342</v>
      </c>
      <c r="J3256" s="2563"/>
      <c r="K3256" s="2564"/>
      <c r="L3256" s="2564"/>
      <c r="M3256" s="2565"/>
      <c r="N3256" s="2561"/>
      <c r="O3256" s="2566">
        <v>2326</v>
      </c>
      <c r="P3256" s="2567">
        <v>44943</v>
      </c>
      <c r="Q3256" s="2566" t="s">
        <v>8344</v>
      </c>
      <c r="R3256" s="2566" t="s">
        <v>8340</v>
      </c>
      <c r="S3256" s="2566"/>
      <c r="U3256" s="2566" t="s">
        <v>22</v>
      </c>
      <c r="V3256" s="2559"/>
      <c r="W3256" s="2570">
        <v>3E-9</v>
      </c>
      <c r="X3256" s="2569">
        <v>21440</v>
      </c>
      <c r="Y3256" s="2559"/>
      <c r="Z3256" s="2559"/>
      <c r="AA3256" s="2570">
        <v>0.3</v>
      </c>
      <c r="AB3256" s="2568" t="s">
        <v>8341</v>
      </c>
      <c r="AC3256" s="2571"/>
      <c r="AD3256" s="2572"/>
      <c r="AE3256" s="2566"/>
      <c r="AF3256" s="2572"/>
      <c r="AG3256" s="2573">
        <v>2.5000000000000001E-3</v>
      </c>
      <c r="AH3256" s="2566"/>
      <c r="AI3256" s="2574" t="s">
        <v>3030</v>
      </c>
      <c r="AJ3256" s="2575" t="s">
        <v>8345</v>
      </c>
      <c r="AK3256" s="2566"/>
      <c r="AL3256" s="2566"/>
      <c r="AM3256" s="2566"/>
      <c r="AN3256" s="2566"/>
      <c r="AO3256" s="2566"/>
      <c r="AP3256" s="2566"/>
      <c r="AQ3256" s="2576"/>
      <c r="AR3256" s="2566"/>
      <c r="AS3256" s="2566"/>
      <c r="AT3256" s="2566"/>
      <c r="AU3256" s="2566"/>
    </row>
    <row r="3257" spans="1:47" s="2568" customFormat="1" ht="16" x14ac:dyDescent="0.2">
      <c r="A3257" s="2555"/>
      <c r="B3257" s="2556"/>
      <c r="C3257" s="2557"/>
      <c r="D3257" s="2558" t="s">
        <v>8350</v>
      </c>
      <c r="E3257" s="2559" t="s">
        <v>328</v>
      </c>
      <c r="F3257" s="2577" t="s">
        <v>4298</v>
      </c>
      <c r="G3257" s="2559">
        <v>66129564</v>
      </c>
      <c r="H3257" s="2561" t="s">
        <v>8347</v>
      </c>
      <c r="I3257" s="2562" t="s">
        <v>8348</v>
      </c>
      <c r="J3257" s="2563"/>
      <c r="K3257" s="2564"/>
      <c r="L3257" s="2564"/>
      <c r="M3257" s="2565"/>
      <c r="N3257" s="2561"/>
      <c r="O3257" s="2566">
        <v>2327</v>
      </c>
      <c r="P3257" s="2567">
        <v>44945</v>
      </c>
      <c r="Q3257" s="2566" t="s">
        <v>8346</v>
      </c>
      <c r="R3257" s="2566" t="s">
        <v>8344</v>
      </c>
      <c r="S3257" s="2566"/>
      <c r="U3257" s="2566" t="s">
        <v>22</v>
      </c>
      <c r="V3257" s="2559"/>
      <c r="W3257" s="2570">
        <v>3E-9</v>
      </c>
      <c r="X3257" s="2569">
        <v>21440</v>
      </c>
      <c r="Y3257" s="2559"/>
      <c r="Z3257" s="2559"/>
      <c r="AA3257" s="2570">
        <v>0.3</v>
      </c>
      <c r="AB3257" s="2568" t="s">
        <v>8341</v>
      </c>
      <c r="AC3257" s="2571"/>
      <c r="AD3257" s="2572"/>
      <c r="AE3257" s="2566"/>
      <c r="AF3257" s="2572"/>
      <c r="AG3257" s="2573">
        <v>2.5000000000000001E-3</v>
      </c>
      <c r="AH3257" s="2566"/>
      <c r="AI3257" s="2574" t="s">
        <v>3030</v>
      </c>
      <c r="AJ3257" s="2575" t="s">
        <v>8349</v>
      </c>
      <c r="AK3257" s="2566"/>
      <c r="AL3257" s="2566"/>
      <c r="AM3257" s="2566"/>
      <c r="AN3257" s="2566"/>
      <c r="AO3257" s="2566"/>
      <c r="AP3257" s="2566"/>
      <c r="AQ3257" s="2576"/>
      <c r="AR3257" s="2566"/>
      <c r="AS3257" s="2566"/>
      <c r="AT3257" s="2566"/>
      <c r="AU3257" s="2566"/>
    </row>
    <row r="3258" spans="1:47" s="617" customFormat="1" ht="16" x14ac:dyDescent="0.2">
      <c r="A3258" s="157"/>
      <c r="B3258" s="1969"/>
      <c r="C3258" s="2549"/>
      <c r="D3258" s="2073"/>
      <c r="E3258" s="85" t="s">
        <v>105</v>
      </c>
      <c r="F3258" s="1650" t="s">
        <v>4538</v>
      </c>
      <c r="G3258" s="85">
        <v>66143120</v>
      </c>
      <c r="H3258" s="612" t="s">
        <v>8355</v>
      </c>
      <c r="I3258" s="2578" t="s">
        <v>897</v>
      </c>
      <c r="J3258" s="2579"/>
      <c r="K3258" s="2551"/>
      <c r="L3258" s="2551"/>
      <c r="M3258" s="2550"/>
      <c r="N3258" s="612"/>
      <c r="O3258" s="246">
        <v>2328</v>
      </c>
      <c r="P3258" s="240">
        <v>44946</v>
      </c>
      <c r="Q3258" s="246" t="s">
        <v>8353</v>
      </c>
      <c r="R3258" s="246" t="s">
        <v>8344</v>
      </c>
      <c r="S3258" s="246"/>
      <c r="U3258" s="246" t="s">
        <v>22</v>
      </c>
      <c r="V3258" s="85"/>
      <c r="W3258" s="520">
        <v>3E-9</v>
      </c>
      <c r="X3258" s="322">
        <v>214400</v>
      </c>
      <c r="Y3258" s="85"/>
      <c r="Z3258" s="85"/>
      <c r="AA3258" s="520">
        <v>0.3</v>
      </c>
      <c r="AB3258" s="2370" t="s">
        <v>8218</v>
      </c>
      <c r="AC3258" s="84"/>
      <c r="AD3258" s="1483"/>
      <c r="AE3258" s="246"/>
      <c r="AF3258" s="1483"/>
      <c r="AG3258" s="2491">
        <v>2.5000000000000001E-3</v>
      </c>
      <c r="AH3258" s="246"/>
      <c r="AI3258" s="1537" t="s">
        <v>3030</v>
      </c>
      <c r="AJ3258" s="2370" t="s">
        <v>8352</v>
      </c>
      <c r="AK3258" s="246"/>
      <c r="AL3258" s="246"/>
      <c r="AM3258" s="246"/>
      <c r="AN3258" s="246"/>
      <c r="AO3258" s="246"/>
      <c r="AP3258" s="246"/>
      <c r="AQ3258" s="2233"/>
      <c r="AR3258" s="246"/>
      <c r="AS3258" s="246"/>
      <c r="AT3258" s="246"/>
      <c r="AU3258" s="246"/>
    </row>
    <row r="3259" spans="1:47" s="617" customFormat="1" ht="16" x14ac:dyDescent="0.2">
      <c r="A3259" s="157"/>
      <c r="B3259" s="1969"/>
      <c r="C3259" s="2549"/>
      <c r="D3259" s="2073"/>
      <c r="E3259" s="85" t="s">
        <v>105</v>
      </c>
      <c r="F3259" s="1928" t="s">
        <v>4343</v>
      </c>
      <c r="G3259" s="85">
        <v>66144184</v>
      </c>
      <c r="H3259" s="612" t="s">
        <v>8358</v>
      </c>
      <c r="I3259" s="2551" t="s">
        <v>897</v>
      </c>
      <c r="J3259" s="2579"/>
      <c r="K3259" s="2551"/>
      <c r="L3259" s="2551"/>
      <c r="M3259" s="2550"/>
      <c r="N3259" s="612"/>
      <c r="O3259" s="246">
        <v>2329</v>
      </c>
      <c r="P3259" s="240">
        <v>44946</v>
      </c>
      <c r="Q3259" s="246" t="s">
        <v>8356</v>
      </c>
      <c r="R3259" s="246" t="s">
        <v>8353</v>
      </c>
      <c r="S3259" s="246"/>
      <c r="U3259" s="246" t="s">
        <v>22</v>
      </c>
      <c r="V3259" s="85"/>
      <c r="W3259" s="520">
        <v>3E-9</v>
      </c>
      <c r="X3259" s="322">
        <v>26800</v>
      </c>
      <c r="Y3259" s="85"/>
      <c r="Z3259" s="85"/>
      <c r="AA3259" s="520">
        <v>0.3</v>
      </c>
      <c r="AB3259" s="2370" t="s">
        <v>8218</v>
      </c>
      <c r="AC3259" s="84"/>
      <c r="AD3259" s="1483"/>
      <c r="AE3259" s="246"/>
      <c r="AF3259" s="1483"/>
      <c r="AG3259" s="2491">
        <v>2.5000000000000001E-3</v>
      </c>
      <c r="AH3259" s="246"/>
      <c r="AI3259" s="1537" t="s">
        <v>3030</v>
      </c>
      <c r="AJ3259" s="2370" t="s">
        <v>8352</v>
      </c>
      <c r="AK3259" s="246"/>
      <c r="AL3259" s="246"/>
      <c r="AM3259" s="246"/>
      <c r="AN3259" s="246"/>
      <c r="AO3259" s="246"/>
      <c r="AP3259" s="246"/>
      <c r="AQ3259" s="2233"/>
      <c r="AR3259" s="246"/>
      <c r="AS3259" s="246"/>
      <c r="AT3259" s="246"/>
      <c r="AU3259" s="246"/>
    </row>
    <row r="3260" spans="1:47" s="617" customFormat="1" ht="16" x14ac:dyDescent="0.2">
      <c r="A3260" s="157"/>
      <c r="B3260" s="1969"/>
      <c r="C3260" s="2549"/>
      <c r="D3260" s="2073"/>
      <c r="E3260" s="85" t="s">
        <v>105</v>
      </c>
      <c r="F3260" s="1928" t="s">
        <v>4343</v>
      </c>
      <c r="G3260" s="85">
        <v>66144187</v>
      </c>
      <c r="H3260" s="612" t="s">
        <v>8360</v>
      </c>
      <c r="I3260" s="2551" t="s">
        <v>897</v>
      </c>
      <c r="J3260" s="2579"/>
      <c r="K3260" s="2551"/>
      <c r="L3260" s="2551"/>
      <c r="M3260" s="2550"/>
      <c r="N3260" s="612"/>
      <c r="O3260" s="246">
        <v>2330</v>
      </c>
      <c r="P3260" s="240">
        <v>44946</v>
      </c>
      <c r="Q3260" s="246" t="s">
        <v>8357</v>
      </c>
      <c r="R3260" s="246" t="s">
        <v>8356</v>
      </c>
      <c r="S3260" s="246"/>
      <c r="U3260" s="246" t="s">
        <v>22</v>
      </c>
      <c r="V3260" s="85"/>
      <c r="W3260" s="520">
        <v>3E-9</v>
      </c>
      <c r="X3260" s="323">
        <v>26800</v>
      </c>
      <c r="Y3260" s="85"/>
      <c r="Z3260" s="85"/>
      <c r="AA3260" s="520">
        <v>0.3</v>
      </c>
      <c r="AB3260" s="617" t="s">
        <v>8218</v>
      </c>
      <c r="AC3260" s="84"/>
      <c r="AD3260" s="1483"/>
      <c r="AE3260" s="246"/>
      <c r="AF3260" s="1483"/>
      <c r="AG3260" s="2491">
        <v>2.5000000000000001E-3</v>
      </c>
      <c r="AH3260" s="246"/>
      <c r="AI3260" s="1537" t="s">
        <v>3030</v>
      </c>
      <c r="AJ3260" s="2370" t="s">
        <v>6611</v>
      </c>
      <c r="AK3260" s="246"/>
      <c r="AL3260" s="246"/>
      <c r="AM3260" s="246"/>
      <c r="AN3260" s="246"/>
      <c r="AO3260" s="246"/>
      <c r="AP3260" s="246"/>
      <c r="AQ3260" s="2233"/>
      <c r="AR3260" s="246"/>
      <c r="AS3260" s="246"/>
      <c r="AT3260" s="246"/>
      <c r="AU3260" s="246"/>
    </row>
    <row r="3261" spans="1:47" s="617" customFormat="1" ht="16" x14ac:dyDescent="0.2">
      <c r="A3261" s="157"/>
      <c r="B3261" s="1969"/>
      <c r="C3261" s="2549"/>
      <c r="D3261" s="2073"/>
      <c r="E3261" s="85" t="s">
        <v>105</v>
      </c>
      <c r="F3261" s="1928" t="s">
        <v>4343</v>
      </c>
      <c r="G3261" s="85">
        <v>66144199</v>
      </c>
      <c r="H3261" s="612" t="s">
        <v>8361</v>
      </c>
      <c r="I3261" s="2551" t="s">
        <v>897</v>
      </c>
      <c r="J3261" s="2579"/>
      <c r="K3261" s="2551"/>
      <c r="L3261" s="2551"/>
      <c r="M3261" s="2550"/>
      <c r="N3261" s="612"/>
      <c r="O3261" s="246">
        <v>2331</v>
      </c>
      <c r="P3261" s="240">
        <v>44946</v>
      </c>
      <c r="Q3261" s="246" t="s">
        <v>8359</v>
      </c>
      <c r="R3261" s="246" t="s">
        <v>8356</v>
      </c>
      <c r="S3261" s="246"/>
      <c r="U3261" s="246" t="s">
        <v>22</v>
      </c>
      <c r="V3261" s="85"/>
      <c r="W3261" s="520">
        <v>3E-9</v>
      </c>
      <c r="X3261" s="323">
        <v>26800</v>
      </c>
      <c r="Y3261" s="85"/>
      <c r="Z3261" s="85"/>
      <c r="AA3261" s="520">
        <v>0.3</v>
      </c>
      <c r="AB3261" s="617" t="s">
        <v>8218</v>
      </c>
      <c r="AC3261" s="84"/>
      <c r="AD3261" s="1483"/>
      <c r="AE3261" s="246"/>
      <c r="AF3261" s="1483"/>
      <c r="AG3261" s="2491">
        <v>2.5000000000000001E-3</v>
      </c>
      <c r="AH3261" s="246"/>
      <c r="AI3261" s="1537" t="s">
        <v>3030</v>
      </c>
      <c r="AJ3261" s="2370" t="s">
        <v>6611</v>
      </c>
      <c r="AK3261" s="246"/>
      <c r="AL3261" s="246"/>
      <c r="AM3261" s="246"/>
      <c r="AN3261" s="246"/>
      <c r="AO3261" s="246"/>
      <c r="AP3261" s="246"/>
      <c r="AQ3261" s="2233"/>
      <c r="AR3261" s="246"/>
      <c r="AS3261" s="246"/>
      <c r="AT3261" s="246"/>
      <c r="AU3261" s="246"/>
    </row>
    <row r="3262" spans="1:47" s="617" customFormat="1" ht="16" x14ac:dyDescent="0.2">
      <c r="A3262" s="157"/>
      <c r="B3262" s="1969"/>
      <c r="C3262" s="2549"/>
      <c r="D3262" s="2073"/>
      <c r="E3262" s="85" t="s">
        <v>105</v>
      </c>
      <c r="F3262" s="1928" t="s">
        <v>4343</v>
      </c>
      <c r="G3262" s="85">
        <v>66163845</v>
      </c>
      <c r="H3262" s="612" t="s">
        <v>8364</v>
      </c>
      <c r="I3262" s="2551" t="s">
        <v>897</v>
      </c>
      <c r="J3262" s="2579"/>
      <c r="K3262" s="2551"/>
      <c r="L3262" s="2551"/>
      <c r="M3262" s="2550"/>
      <c r="N3262" s="612"/>
      <c r="O3262" s="246">
        <v>2332</v>
      </c>
      <c r="P3262" s="240">
        <v>44947</v>
      </c>
      <c r="Q3262" s="246" t="s">
        <v>8362</v>
      </c>
      <c r="R3262" s="246" t="s">
        <v>8356</v>
      </c>
      <c r="S3262" s="246"/>
      <c r="U3262" s="246" t="s">
        <v>22</v>
      </c>
      <c r="V3262" s="85"/>
      <c r="W3262" s="520">
        <v>3E-9</v>
      </c>
      <c r="X3262" s="323">
        <v>26800</v>
      </c>
      <c r="Y3262" s="85"/>
      <c r="Z3262" s="85"/>
      <c r="AA3262" s="520">
        <v>0.3</v>
      </c>
      <c r="AB3262" s="617" t="s">
        <v>8218</v>
      </c>
      <c r="AC3262" s="84"/>
      <c r="AD3262" s="1483"/>
      <c r="AE3262" s="246"/>
      <c r="AF3262" s="1483"/>
      <c r="AG3262" s="2491">
        <v>2.5000000000000001E-3</v>
      </c>
      <c r="AH3262" s="246"/>
      <c r="AI3262" s="1537" t="s">
        <v>3030</v>
      </c>
      <c r="AJ3262" s="2370" t="s">
        <v>6611</v>
      </c>
      <c r="AK3262" s="246"/>
      <c r="AL3262" s="246"/>
      <c r="AM3262" s="246"/>
      <c r="AN3262" s="246"/>
      <c r="AO3262" s="246"/>
      <c r="AP3262" s="246"/>
      <c r="AQ3262" s="2233"/>
      <c r="AR3262" s="246"/>
      <c r="AS3262" s="246"/>
      <c r="AT3262" s="246"/>
      <c r="AU3262" s="246"/>
    </row>
    <row r="3263" spans="1:47" s="617" customFormat="1" ht="16" x14ac:dyDescent="0.2">
      <c r="A3263" s="157"/>
      <c r="B3263" s="1969"/>
      <c r="C3263" s="2549"/>
      <c r="D3263" s="2073"/>
      <c r="E3263" s="85" t="s">
        <v>105</v>
      </c>
      <c r="F3263" s="1928" t="s">
        <v>4343</v>
      </c>
      <c r="G3263" s="85">
        <v>66163846</v>
      </c>
      <c r="H3263" s="612" t="s">
        <v>8365</v>
      </c>
      <c r="I3263" s="2551" t="s">
        <v>897</v>
      </c>
      <c r="J3263" s="2579"/>
      <c r="K3263" s="2551"/>
      <c r="L3263" s="2551"/>
      <c r="M3263" s="2550"/>
      <c r="N3263" s="612"/>
      <c r="O3263" s="246">
        <v>2333</v>
      </c>
      <c r="P3263" s="240">
        <v>44947</v>
      </c>
      <c r="Q3263" s="246" t="s">
        <v>8363</v>
      </c>
      <c r="R3263" s="246" t="s">
        <v>8356</v>
      </c>
      <c r="S3263" s="246"/>
      <c r="U3263" s="246" t="s">
        <v>22</v>
      </c>
      <c r="V3263" s="85"/>
      <c r="W3263" s="520">
        <v>3E-9</v>
      </c>
      <c r="X3263" s="323">
        <v>26800</v>
      </c>
      <c r="Y3263" s="85"/>
      <c r="Z3263" s="85"/>
      <c r="AA3263" s="520">
        <v>0.3</v>
      </c>
      <c r="AB3263" s="617" t="s">
        <v>8218</v>
      </c>
      <c r="AC3263" s="84"/>
      <c r="AD3263" s="1483"/>
      <c r="AE3263" s="246"/>
      <c r="AF3263" s="1483"/>
      <c r="AG3263" s="2491">
        <v>2.5000000000000001E-3</v>
      </c>
      <c r="AH3263" s="246"/>
      <c r="AI3263" s="1537" t="s">
        <v>3030</v>
      </c>
      <c r="AJ3263" s="2370" t="s">
        <v>6611</v>
      </c>
      <c r="AK3263" s="246"/>
      <c r="AL3263" s="246"/>
      <c r="AM3263" s="246"/>
      <c r="AN3263" s="246"/>
      <c r="AO3263" s="246"/>
      <c r="AP3263" s="246"/>
      <c r="AQ3263" s="2233"/>
      <c r="AR3263" s="246"/>
      <c r="AS3263" s="246"/>
      <c r="AT3263" s="246"/>
      <c r="AU3263" s="246"/>
    </row>
    <row r="3264" spans="1:47" x14ac:dyDescent="0.2">
      <c r="I3264" s="217"/>
    </row>
    <row r="3265" spans="1:47" s="617" customFormat="1" ht="16" x14ac:dyDescent="0.2">
      <c r="A3265" s="157"/>
      <c r="B3265" s="1969"/>
      <c r="C3265" s="2549"/>
      <c r="D3265" s="2073"/>
      <c r="E3265" s="85" t="s">
        <v>105</v>
      </c>
      <c r="F3265" s="1928" t="s">
        <v>4343</v>
      </c>
      <c r="G3265" s="85">
        <v>66164076</v>
      </c>
      <c r="H3265" s="612" t="s">
        <v>8366</v>
      </c>
      <c r="I3265" s="2551" t="s">
        <v>897</v>
      </c>
      <c r="J3265" s="2579"/>
      <c r="K3265" s="2551"/>
      <c r="L3265" s="2551"/>
      <c r="M3265" s="2550"/>
      <c r="N3265" s="612"/>
      <c r="O3265" s="246">
        <v>2331</v>
      </c>
      <c r="P3265" s="240">
        <v>44947</v>
      </c>
      <c r="Q3265" s="246" t="s">
        <v>8359</v>
      </c>
      <c r="R3265" s="246" t="s">
        <v>308</v>
      </c>
      <c r="S3265" s="246"/>
      <c r="U3265" s="246" t="s">
        <v>22</v>
      </c>
      <c r="V3265" s="85"/>
      <c r="W3265" s="520">
        <v>3E-9</v>
      </c>
      <c r="X3265" s="323">
        <v>26800</v>
      </c>
      <c r="Y3265" s="85"/>
      <c r="Z3265" s="85"/>
      <c r="AA3265" s="520">
        <v>0.3</v>
      </c>
      <c r="AB3265" s="617" t="s">
        <v>8218</v>
      </c>
      <c r="AC3265" s="84"/>
      <c r="AD3265" s="1483"/>
      <c r="AE3265" s="246"/>
      <c r="AF3265" s="1483"/>
      <c r="AG3265" s="2491">
        <v>2.5000000000000001E-3</v>
      </c>
      <c r="AH3265" s="246"/>
      <c r="AI3265" s="1537" t="s">
        <v>3030</v>
      </c>
      <c r="AJ3265" s="2370" t="s">
        <v>8367</v>
      </c>
      <c r="AK3265" s="246"/>
      <c r="AL3265" s="246"/>
      <c r="AM3265" s="246"/>
      <c r="AN3265" s="246"/>
      <c r="AO3265" s="246"/>
      <c r="AP3265" s="246"/>
      <c r="AQ3265" s="2233"/>
      <c r="AR3265" s="246"/>
      <c r="AS3265" s="246"/>
      <c r="AT3265" s="246"/>
      <c r="AU3265" s="246"/>
    </row>
    <row r="3266" spans="1:47" s="617" customFormat="1" ht="16" x14ac:dyDescent="0.2">
      <c r="A3266" s="157"/>
      <c r="B3266" s="1969"/>
      <c r="C3266" s="2549"/>
      <c r="D3266" s="2073"/>
      <c r="E3266" s="85" t="s">
        <v>105</v>
      </c>
      <c r="F3266" s="1928" t="s">
        <v>4343</v>
      </c>
      <c r="G3266" s="85">
        <v>66164077</v>
      </c>
      <c r="H3266" s="612" t="s">
        <v>8368</v>
      </c>
      <c r="I3266" s="2551" t="s">
        <v>897</v>
      </c>
      <c r="J3266" s="2579"/>
      <c r="K3266" s="2551"/>
      <c r="L3266" s="2551"/>
      <c r="M3266" s="2550"/>
      <c r="N3266" s="612"/>
      <c r="O3266" s="246">
        <v>2331</v>
      </c>
      <c r="P3266" s="240">
        <v>44947</v>
      </c>
      <c r="Q3266" s="246" t="s">
        <v>8359</v>
      </c>
      <c r="R3266" s="246" t="s">
        <v>308</v>
      </c>
      <c r="S3266" s="246"/>
      <c r="U3266" s="246" t="s">
        <v>22</v>
      </c>
      <c r="V3266" s="85"/>
      <c r="W3266" s="520">
        <v>3E-9</v>
      </c>
      <c r="X3266" s="323">
        <v>26800</v>
      </c>
      <c r="Y3266" s="85"/>
      <c r="Z3266" s="85"/>
      <c r="AA3266" s="520">
        <v>0.3</v>
      </c>
      <c r="AB3266" s="617" t="s">
        <v>8218</v>
      </c>
      <c r="AC3266" s="84"/>
      <c r="AD3266" s="1483"/>
      <c r="AE3266" s="246"/>
      <c r="AF3266" s="1483"/>
      <c r="AG3266" s="2491">
        <v>2.5000000000000001E-3</v>
      </c>
      <c r="AH3266" s="246"/>
      <c r="AI3266" s="1537" t="s">
        <v>3030</v>
      </c>
      <c r="AJ3266" s="2370" t="s">
        <v>8367</v>
      </c>
      <c r="AK3266" s="246"/>
      <c r="AL3266" s="246"/>
      <c r="AM3266" s="246"/>
      <c r="AN3266" s="246"/>
      <c r="AO3266" s="246"/>
      <c r="AP3266" s="246"/>
      <c r="AQ3266" s="2233"/>
      <c r="AR3266" s="246"/>
      <c r="AS3266" s="246"/>
      <c r="AT3266" s="246"/>
      <c r="AU3266" s="246"/>
    </row>
    <row r="3267" spans="1:47" s="617" customFormat="1" x14ac:dyDescent="0.2">
      <c r="A3267" s="157"/>
      <c r="B3267" s="1969"/>
      <c r="C3267" s="2549"/>
      <c r="D3267" s="2073"/>
      <c r="E3267" s="85" t="s">
        <v>105</v>
      </c>
      <c r="F3267" s="1650" t="s">
        <v>4538</v>
      </c>
      <c r="G3267" s="85">
        <v>66164087</v>
      </c>
      <c r="H3267" s="612">
        <v>2334</v>
      </c>
      <c r="I3267" s="2551" t="s">
        <v>897</v>
      </c>
      <c r="J3267" s="2579"/>
      <c r="K3267" s="2551"/>
      <c r="L3267" s="2551"/>
      <c r="M3267" s="2550"/>
      <c r="N3267" s="612"/>
      <c r="O3267" s="246">
        <v>2334</v>
      </c>
      <c r="P3267" s="240">
        <v>44947</v>
      </c>
      <c r="Q3267" s="246" t="s">
        <v>8369</v>
      </c>
      <c r="R3267" s="246" t="s">
        <v>8353</v>
      </c>
      <c r="S3267" s="246"/>
      <c r="U3267" s="246" t="s">
        <v>22</v>
      </c>
      <c r="V3267" s="85"/>
      <c r="W3267" s="520">
        <v>3E-9</v>
      </c>
      <c r="X3267" s="323">
        <v>214400</v>
      </c>
      <c r="Y3267" s="85"/>
      <c r="Z3267" s="85"/>
      <c r="AA3267" s="520">
        <v>0.3</v>
      </c>
      <c r="AB3267" s="617" t="s">
        <v>8399</v>
      </c>
      <c r="AC3267" s="84"/>
      <c r="AD3267" s="1483"/>
      <c r="AE3267" s="246"/>
      <c r="AF3267" s="1483"/>
      <c r="AG3267" s="2491">
        <v>2.5000000000000001E-3</v>
      </c>
      <c r="AH3267" s="246"/>
      <c r="AI3267" s="1537" t="s">
        <v>3030</v>
      </c>
      <c r="AJ3267" s="2370" t="s">
        <v>8370</v>
      </c>
      <c r="AK3267" s="246"/>
      <c r="AL3267" s="246"/>
      <c r="AM3267" s="246"/>
      <c r="AN3267" s="246"/>
      <c r="AO3267" s="246"/>
      <c r="AP3267" s="246"/>
      <c r="AQ3267" s="2233"/>
      <c r="AR3267" s="246"/>
      <c r="AS3267" s="246"/>
      <c r="AT3267" s="246"/>
      <c r="AU3267" s="246"/>
    </row>
    <row r="3268" spans="1:47" s="2568" customFormat="1" ht="16" x14ac:dyDescent="0.2">
      <c r="A3268" s="2555"/>
      <c r="B3268" s="2556"/>
      <c r="C3268" s="2557"/>
      <c r="D3268" s="2558"/>
      <c r="E3268" s="2559" t="s">
        <v>328</v>
      </c>
      <c r="F3268" s="2577" t="s">
        <v>4343</v>
      </c>
      <c r="G3268" s="2559">
        <v>66165135</v>
      </c>
      <c r="H3268" s="2561" t="s">
        <v>8379</v>
      </c>
      <c r="I3268" s="2564" t="s">
        <v>8348</v>
      </c>
      <c r="J3268" s="2563"/>
      <c r="K3268" s="2564"/>
      <c r="L3268" s="2564"/>
      <c r="M3268" s="2565"/>
      <c r="N3268" s="2561"/>
      <c r="O3268" s="2566">
        <v>2335</v>
      </c>
      <c r="P3268" s="2567">
        <v>44947</v>
      </c>
      <c r="Q3268" s="2566" t="s">
        <v>8371</v>
      </c>
      <c r="R3268" s="2566" t="s">
        <v>8346</v>
      </c>
      <c r="S3268" s="2566"/>
      <c r="U3268" s="2566" t="s">
        <v>22</v>
      </c>
      <c r="V3268" s="2559"/>
      <c r="W3268" s="2570">
        <v>3E-9</v>
      </c>
      <c r="X3268" s="2569">
        <v>21440</v>
      </c>
      <c r="Y3268" s="2559"/>
      <c r="Z3268" s="2559"/>
      <c r="AA3268" s="2570">
        <v>0.3</v>
      </c>
      <c r="AB3268" s="2568" t="s">
        <v>8341</v>
      </c>
      <c r="AC3268" s="2571"/>
      <c r="AD3268" s="2572"/>
      <c r="AE3268" s="2566"/>
      <c r="AF3268" s="2572"/>
      <c r="AG3268" s="2573">
        <v>2.5000000000000001E-3</v>
      </c>
      <c r="AH3268" s="2566"/>
      <c r="AI3268" s="2574" t="s">
        <v>3030</v>
      </c>
      <c r="AJ3268" s="2575" t="s">
        <v>8378</v>
      </c>
      <c r="AK3268" s="2566"/>
      <c r="AL3268" s="2566"/>
      <c r="AM3268" s="2566"/>
      <c r="AN3268" s="2566"/>
      <c r="AO3268" s="2566"/>
      <c r="AP3268" s="2566"/>
      <c r="AQ3268" s="2576"/>
      <c r="AR3268" s="2566"/>
      <c r="AS3268" s="2566"/>
      <c r="AT3268" s="2566"/>
      <c r="AU3268" s="2566"/>
    </row>
    <row r="3270" spans="1:47" s="1938" customFormat="1" ht="16" x14ac:dyDescent="0.2">
      <c r="A3270" s="1932"/>
      <c r="B3270" s="2580"/>
      <c r="C3270" s="2581">
        <v>0.91</v>
      </c>
      <c r="D3270" s="2074" t="s">
        <v>3076</v>
      </c>
      <c r="E3270" s="1941" t="s">
        <v>328</v>
      </c>
      <c r="F3270" s="2195" t="s">
        <v>4380</v>
      </c>
      <c r="G3270" s="1941">
        <v>66174743</v>
      </c>
      <c r="H3270" s="1936" t="s">
        <v>8373</v>
      </c>
      <c r="I3270" s="2582" t="s">
        <v>8277</v>
      </c>
      <c r="J3270" s="2583"/>
      <c r="K3270" s="2582"/>
      <c r="L3270" s="2582"/>
      <c r="M3270" s="2584"/>
      <c r="N3270" s="1936"/>
      <c r="O3270" s="1933">
        <v>2336</v>
      </c>
      <c r="P3270" s="2156">
        <v>44948</v>
      </c>
      <c r="Q3270" s="1933" t="s">
        <v>8372</v>
      </c>
      <c r="R3270" s="1933" t="s">
        <v>8371</v>
      </c>
      <c r="S3270" s="1933"/>
      <c r="U3270" s="1933" t="s">
        <v>22</v>
      </c>
      <c r="V3270" s="1941"/>
      <c r="W3270" s="1975">
        <v>3E-9</v>
      </c>
      <c r="X3270" s="2197">
        <v>21440</v>
      </c>
      <c r="Y3270" s="1941"/>
      <c r="Z3270" s="1941"/>
      <c r="AA3270" s="1975">
        <v>0.3</v>
      </c>
      <c r="AB3270" s="1938" t="s">
        <v>8341</v>
      </c>
      <c r="AC3270" s="2163"/>
      <c r="AD3270" s="1934"/>
      <c r="AE3270" s="1933"/>
      <c r="AF3270" s="1934"/>
      <c r="AG3270" s="2585">
        <v>2.5000000000000001E-3</v>
      </c>
      <c r="AH3270" s="1933"/>
      <c r="AI3270" s="2159" t="s">
        <v>3030</v>
      </c>
      <c r="AJ3270" s="2586" t="s">
        <v>8374</v>
      </c>
      <c r="AK3270" s="1933"/>
      <c r="AL3270" s="1933"/>
      <c r="AM3270" s="1933"/>
      <c r="AN3270" s="1933"/>
      <c r="AO3270" s="1933"/>
      <c r="AP3270" s="1933"/>
      <c r="AQ3270" s="2587"/>
      <c r="AR3270" s="1933"/>
      <c r="AS3270" s="1933"/>
      <c r="AT3270" s="1933"/>
      <c r="AU3270" s="1933"/>
    </row>
    <row r="3271" spans="1:47" s="1938" customFormat="1" ht="16" x14ac:dyDescent="0.2">
      <c r="A3271" s="1932"/>
      <c r="B3271" s="2580"/>
      <c r="C3271" s="2581"/>
      <c r="D3271" s="2074"/>
      <c r="E3271" s="1941"/>
      <c r="F3271" s="2195" t="s">
        <v>4380</v>
      </c>
      <c r="G3271" s="1941">
        <v>66188823</v>
      </c>
      <c r="H3271" s="1936" t="s">
        <v>8388</v>
      </c>
      <c r="I3271" s="2172" t="s">
        <v>8390</v>
      </c>
      <c r="J3271" s="2583"/>
      <c r="K3271" s="2582"/>
      <c r="L3271" s="2582"/>
      <c r="M3271" s="2584"/>
      <c r="N3271" s="1936"/>
      <c r="O3271" s="1933"/>
      <c r="P3271" s="2156">
        <v>44949</v>
      </c>
      <c r="Q3271" s="1933"/>
      <c r="R3271" s="1933"/>
      <c r="S3271" s="1933"/>
      <c r="U3271" s="1933"/>
      <c r="V3271" s="1941"/>
      <c r="W3271" s="1941"/>
      <c r="X3271" s="2197"/>
      <c r="Y3271" s="1941"/>
      <c r="Z3271" s="1941"/>
      <c r="AA3271" s="1975"/>
      <c r="AC3271" s="2163"/>
      <c r="AD3271" s="1934"/>
      <c r="AE3271" s="1933"/>
      <c r="AF3271" s="1934"/>
      <c r="AG3271" s="2585"/>
      <c r="AH3271" s="1933"/>
      <c r="AI3271" s="2159"/>
      <c r="AJ3271" s="2586"/>
      <c r="AK3271" s="1933"/>
      <c r="AL3271" s="1933"/>
      <c r="AM3271" s="1933"/>
      <c r="AN3271" s="1933"/>
      <c r="AO3271" s="1933"/>
      <c r="AP3271" s="1933"/>
      <c r="AQ3271" s="2587"/>
      <c r="AR3271" s="1933"/>
      <c r="AS3271" s="1933"/>
      <c r="AT3271" s="1933"/>
      <c r="AU3271" s="1933"/>
    </row>
    <row r="3272" spans="1:47" s="1938" customFormat="1" ht="16" x14ac:dyDescent="0.2">
      <c r="A3272" s="1932"/>
      <c r="B3272" s="2580"/>
      <c r="C3272" s="2581">
        <v>0.85</v>
      </c>
      <c r="D3272" s="2074" t="s">
        <v>3076</v>
      </c>
      <c r="E3272" s="1941" t="s">
        <v>328</v>
      </c>
      <c r="F3272" s="2195" t="s">
        <v>4380</v>
      </c>
      <c r="G3272" s="1941">
        <v>66174750</v>
      </c>
      <c r="H3272" s="1936" t="s">
        <v>8376</v>
      </c>
      <c r="I3272" s="2582" t="s">
        <v>8277</v>
      </c>
      <c r="J3272" s="2583"/>
      <c r="K3272" s="2582"/>
      <c r="L3272" s="2582"/>
      <c r="M3272" s="2584"/>
      <c r="N3272" s="1936"/>
      <c r="O3272" s="1933">
        <v>2337</v>
      </c>
      <c r="P3272" s="2156">
        <v>44948</v>
      </c>
      <c r="Q3272" s="1933" t="s">
        <v>8375</v>
      </c>
      <c r="R3272" s="1933" t="s">
        <v>8372</v>
      </c>
      <c r="S3272" s="1933"/>
      <c r="U3272" s="1933" t="s">
        <v>22</v>
      </c>
      <c r="V3272" s="1941"/>
      <c r="W3272" s="1975">
        <v>3E-9</v>
      </c>
      <c r="X3272" s="2197">
        <v>21440</v>
      </c>
      <c r="Y3272" s="1941"/>
      <c r="Z3272" s="1941"/>
      <c r="AA3272" s="1975">
        <v>0.3</v>
      </c>
      <c r="AB3272" s="1938" t="s">
        <v>8341</v>
      </c>
      <c r="AC3272" s="2163"/>
      <c r="AD3272" s="1934"/>
      <c r="AE3272" s="1933"/>
      <c r="AF3272" s="1934"/>
      <c r="AG3272" s="2585">
        <v>2.5000000000000001E-3</v>
      </c>
      <c r="AH3272" s="1933"/>
      <c r="AI3272" s="2159" t="s">
        <v>3030</v>
      </c>
      <c r="AJ3272" s="2586" t="s">
        <v>8377</v>
      </c>
      <c r="AK3272" s="1933"/>
      <c r="AL3272" s="1933"/>
      <c r="AM3272" s="1933"/>
      <c r="AN3272" s="1933"/>
      <c r="AO3272" s="1933"/>
      <c r="AP3272" s="1933"/>
      <c r="AQ3272" s="2587"/>
      <c r="AR3272" s="1933"/>
      <c r="AS3272" s="1933"/>
      <c r="AT3272" s="1933"/>
      <c r="AU3272" s="1933"/>
    </row>
    <row r="3273" spans="1:47" s="1938" customFormat="1" ht="16" x14ac:dyDescent="0.2">
      <c r="A3273" s="1932"/>
      <c r="B3273" s="2580"/>
      <c r="C3273" s="2581"/>
      <c r="D3273" s="2074"/>
      <c r="E3273" s="1941"/>
      <c r="F3273" s="2195" t="s">
        <v>4380</v>
      </c>
      <c r="G3273" s="1941">
        <v>66188824</v>
      </c>
      <c r="H3273" s="1936" t="s">
        <v>8389</v>
      </c>
      <c r="I3273" s="2172" t="s">
        <v>8390</v>
      </c>
      <c r="J3273" s="2583"/>
      <c r="K3273" s="2582"/>
      <c r="L3273" s="2582"/>
      <c r="M3273" s="2584"/>
      <c r="N3273" s="1936"/>
      <c r="O3273" s="1933"/>
      <c r="P3273" s="2156">
        <v>44949</v>
      </c>
      <c r="Q3273" s="1933"/>
      <c r="R3273" s="1933"/>
      <c r="S3273" s="1933"/>
      <c r="U3273" s="1933"/>
      <c r="V3273" s="1941"/>
      <c r="W3273" s="1941"/>
      <c r="X3273" s="2197"/>
      <c r="Y3273" s="1941"/>
      <c r="Z3273" s="1941"/>
      <c r="AA3273" s="1975"/>
      <c r="AC3273" s="2163"/>
      <c r="AD3273" s="1934"/>
      <c r="AE3273" s="1933"/>
      <c r="AF3273" s="1934"/>
      <c r="AG3273" s="2585"/>
      <c r="AH3273" s="1933"/>
      <c r="AI3273" s="2159"/>
      <c r="AJ3273" s="2586"/>
      <c r="AK3273" s="1933"/>
      <c r="AL3273" s="1933"/>
      <c r="AM3273" s="1933"/>
      <c r="AN3273" s="1933"/>
      <c r="AO3273" s="1933"/>
      <c r="AP3273" s="1933"/>
      <c r="AQ3273" s="2587"/>
      <c r="AR3273" s="1933"/>
      <c r="AS3273" s="1933"/>
      <c r="AT3273" s="1933"/>
      <c r="AU3273" s="1933"/>
    </row>
    <row r="3274" spans="1:47" s="1938" customFormat="1" ht="16" x14ac:dyDescent="0.2">
      <c r="A3274" s="1932"/>
      <c r="B3274" s="2580"/>
      <c r="C3274" s="2581"/>
      <c r="D3274" s="2074" t="s">
        <v>4226</v>
      </c>
      <c r="E3274" s="1941" t="s">
        <v>328</v>
      </c>
      <c r="F3274" s="2195" t="s">
        <v>4380</v>
      </c>
      <c r="G3274" s="1941">
        <v>66175034</v>
      </c>
      <c r="H3274" s="1936" t="s">
        <v>8382</v>
      </c>
      <c r="I3274" s="2582" t="s">
        <v>8391</v>
      </c>
      <c r="J3274" s="2583"/>
      <c r="K3274" s="2582"/>
      <c r="L3274" s="2582"/>
      <c r="M3274" s="2584"/>
      <c r="N3274" s="1936"/>
      <c r="O3274" s="1933">
        <v>2338</v>
      </c>
      <c r="P3274" s="2156">
        <v>44948</v>
      </c>
      <c r="Q3274" s="1933" t="s">
        <v>8381</v>
      </c>
      <c r="R3274" s="1933" t="s">
        <v>8375</v>
      </c>
      <c r="S3274" s="1933"/>
      <c r="U3274" s="1933" t="s">
        <v>22</v>
      </c>
      <c r="V3274" s="1941"/>
      <c r="W3274" s="1975">
        <v>1E-8</v>
      </c>
      <c r="X3274" s="2197">
        <v>21440</v>
      </c>
      <c r="Y3274" s="1941"/>
      <c r="Z3274" s="1941"/>
      <c r="AA3274" s="1975">
        <v>0.3</v>
      </c>
      <c r="AB3274" s="1938" t="s">
        <v>8341</v>
      </c>
      <c r="AC3274" s="2163"/>
      <c r="AD3274" s="1934"/>
      <c r="AE3274" s="1933"/>
      <c r="AF3274" s="1934"/>
      <c r="AG3274" s="2585">
        <v>2.5000000000000001E-3</v>
      </c>
      <c r="AH3274" s="1933"/>
      <c r="AI3274" s="2159" t="s">
        <v>3030</v>
      </c>
      <c r="AJ3274" s="2586" t="s">
        <v>8380</v>
      </c>
      <c r="AK3274" s="1933"/>
      <c r="AL3274" s="1933"/>
      <c r="AM3274" s="1933"/>
      <c r="AN3274" s="1933"/>
      <c r="AO3274" s="1933"/>
      <c r="AP3274" s="1933"/>
      <c r="AQ3274" s="2587"/>
      <c r="AR3274" s="1933"/>
      <c r="AS3274" s="1933"/>
      <c r="AT3274" s="1933"/>
      <c r="AU3274" s="1933"/>
    </row>
    <row r="3275" spans="1:47" s="1938" customFormat="1" ht="16" x14ac:dyDescent="0.2">
      <c r="A3275" s="1932"/>
      <c r="B3275" s="2580"/>
      <c r="C3275" s="2581"/>
      <c r="D3275" s="2074" t="s">
        <v>8387</v>
      </c>
      <c r="E3275" s="1941" t="s">
        <v>328</v>
      </c>
      <c r="F3275" s="1935" t="s">
        <v>4343</v>
      </c>
      <c r="G3275" s="1941">
        <v>66176045</v>
      </c>
      <c r="H3275" s="1936" t="s">
        <v>8384</v>
      </c>
      <c r="I3275" s="2582" t="s">
        <v>895</v>
      </c>
      <c r="J3275" s="2583"/>
      <c r="K3275" s="2582"/>
      <c r="L3275" s="2582"/>
      <c r="M3275" s="2584"/>
      <c r="N3275" s="1936"/>
      <c r="O3275" s="1933">
        <v>2339</v>
      </c>
      <c r="P3275" s="2156">
        <v>44948</v>
      </c>
      <c r="Q3275" s="1933" t="s">
        <v>8383</v>
      </c>
      <c r="R3275" s="1933" t="s">
        <v>8372</v>
      </c>
      <c r="S3275" s="1933"/>
      <c r="U3275" s="1933" t="s">
        <v>22</v>
      </c>
      <c r="V3275" s="1941"/>
      <c r="W3275" s="1975">
        <v>3E-9</v>
      </c>
      <c r="X3275" s="2197">
        <v>21440</v>
      </c>
      <c r="Y3275" s="1941"/>
      <c r="Z3275" s="1941"/>
      <c r="AA3275" s="1975">
        <v>0.3</v>
      </c>
      <c r="AB3275" s="2586" t="s">
        <v>8385</v>
      </c>
      <c r="AC3275" s="2163"/>
      <c r="AD3275" s="1934"/>
      <c r="AE3275" s="1933"/>
      <c r="AF3275" s="1934"/>
      <c r="AG3275" s="2585">
        <v>2.5000000000000001E-3</v>
      </c>
      <c r="AH3275" s="1933"/>
      <c r="AI3275" s="2159" t="s">
        <v>3030</v>
      </c>
      <c r="AJ3275" s="2586" t="s">
        <v>8386</v>
      </c>
      <c r="AK3275" s="1933"/>
      <c r="AL3275" s="1933"/>
      <c r="AM3275" s="1933"/>
      <c r="AN3275" s="1933"/>
      <c r="AO3275" s="1933"/>
      <c r="AP3275" s="1933"/>
      <c r="AQ3275" s="2587"/>
      <c r="AR3275" s="1933"/>
      <c r="AS3275" s="1933"/>
      <c r="AT3275" s="1933"/>
      <c r="AU3275" s="1933"/>
    </row>
    <row r="3276" spans="1:47" s="1938" customFormat="1" ht="16" x14ac:dyDescent="0.2">
      <c r="A3276" s="1932"/>
      <c r="B3276" s="2580"/>
      <c r="C3276" s="2581"/>
      <c r="D3276" s="2074" t="s">
        <v>8396</v>
      </c>
      <c r="E3276" s="1941" t="s">
        <v>328</v>
      </c>
      <c r="F3276" s="2195" t="s">
        <v>4343</v>
      </c>
      <c r="G3276" s="1941">
        <v>66192860</v>
      </c>
      <c r="H3276" s="1936" t="s">
        <v>8393</v>
      </c>
      <c r="I3276" s="2172" t="s">
        <v>8395</v>
      </c>
      <c r="J3276" s="2583"/>
      <c r="K3276" s="2582"/>
      <c r="L3276" s="2582"/>
      <c r="M3276" s="2584"/>
      <c r="N3276" s="1936"/>
      <c r="O3276" s="1933">
        <v>2340</v>
      </c>
      <c r="P3276" s="2156">
        <v>44949</v>
      </c>
      <c r="Q3276" s="1933" t="s">
        <v>8392</v>
      </c>
      <c r="R3276" s="1933" t="s">
        <v>8383</v>
      </c>
      <c r="S3276" s="1933"/>
      <c r="U3276" s="1933" t="s">
        <v>22</v>
      </c>
      <c r="V3276" s="1941"/>
      <c r="W3276" s="1975">
        <v>3E-9</v>
      </c>
      <c r="X3276" s="2197">
        <v>21440</v>
      </c>
      <c r="Y3276" s="1941"/>
      <c r="Z3276" s="1941"/>
      <c r="AA3276" s="1975">
        <v>0.3</v>
      </c>
      <c r="AB3276" s="2586" t="s">
        <v>8341</v>
      </c>
      <c r="AC3276" s="2163"/>
      <c r="AD3276" s="1934"/>
      <c r="AE3276" s="1933"/>
      <c r="AF3276" s="1934"/>
      <c r="AG3276" s="2588">
        <v>2.5000000000000001E-2</v>
      </c>
      <c r="AH3276" s="1933"/>
      <c r="AI3276" s="2159" t="s">
        <v>3030</v>
      </c>
      <c r="AJ3276" s="2586" t="s">
        <v>8394</v>
      </c>
      <c r="AK3276" s="1933"/>
      <c r="AL3276" s="1933"/>
      <c r="AM3276" s="1933"/>
      <c r="AN3276" s="1933"/>
      <c r="AO3276" s="1933"/>
      <c r="AP3276" s="1933"/>
      <c r="AQ3276" s="2587"/>
      <c r="AR3276" s="1933"/>
      <c r="AS3276" s="1933"/>
      <c r="AT3276" s="1933"/>
      <c r="AU3276" s="1933"/>
    </row>
    <row r="3278" spans="1:47" s="617" customFormat="1" ht="16" x14ac:dyDescent="0.2">
      <c r="A3278" s="157"/>
      <c r="B3278" s="1969"/>
      <c r="C3278" s="2549"/>
      <c r="D3278" s="2073"/>
      <c r="E3278" s="85" t="s">
        <v>328</v>
      </c>
      <c r="F3278" s="1650" t="s">
        <v>4343</v>
      </c>
      <c r="G3278" s="85">
        <v>66222588</v>
      </c>
      <c r="H3278" s="612" t="s">
        <v>8400</v>
      </c>
      <c r="I3278" s="2551" t="s">
        <v>897</v>
      </c>
      <c r="J3278" s="2579"/>
      <c r="K3278" s="2551"/>
      <c r="L3278" s="2551"/>
      <c r="M3278" s="2550"/>
      <c r="N3278" s="612"/>
      <c r="O3278" s="246">
        <v>2341</v>
      </c>
      <c r="P3278" s="240">
        <v>44950</v>
      </c>
      <c r="Q3278" s="246" t="s">
        <v>8397</v>
      </c>
      <c r="R3278" s="246" t="s">
        <v>8392</v>
      </c>
      <c r="S3278" s="246"/>
      <c r="U3278" s="246" t="s">
        <v>22</v>
      </c>
      <c r="V3278" s="85"/>
      <c r="W3278" s="520">
        <v>3E-9</v>
      </c>
      <c r="X3278" s="323">
        <v>21440</v>
      </c>
      <c r="Y3278" s="85"/>
      <c r="Z3278" s="85"/>
      <c r="AA3278" s="520">
        <v>0.3</v>
      </c>
      <c r="AB3278" s="2370" t="s">
        <v>8399</v>
      </c>
      <c r="AC3278" s="84"/>
      <c r="AD3278" s="1483"/>
      <c r="AE3278" s="246"/>
      <c r="AF3278" s="1483"/>
      <c r="AG3278" s="2492">
        <v>2.5000000000000001E-2</v>
      </c>
      <c r="AH3278" s="246"/>
      <c r="AI3278" s="1537" t="s">
        <v>3030</v>
      </c>
      <c r="AJ3278" s="2579" t="s">
        <v>8398</v>
      </c>
      <c r="AK3278" s="246"/>
      <c r="AL3278" s="246"/>
      <c r="AM3278" s="246"/>
      <c r="AN3278" s="246"/>
      <c r="AO3278" s="246"/>
      <c r="AP3278" s="246"/>
      <c r="AQ3278" s="2233"/>
      <c r="AR3278" s="246"/>
      <c r="AS3278" s="246"/>
      <c r="AT3278" s="246"/>
      <c r="AU3278" s="246"/>
    </row>
    <row r="3279" spans="1:47" s="617" customFormat="1" ht="16" x14ac:dyDescent="0.2">
      <c r="A3279" s="157"/>
      <c r="B3279" s="1969"/>
      <c r="C3279" s="2549"/>
      <c r="D3279" s="2073"/>
      <c r="E3279" s="85" t="s">
        <v>328</v>
      </c>
      <c r="F3279" s="1650" t="s">
        <v>4343</v>
      </c>
      <c r="G3279" s="85">
        <v>66230225</v>
      </c>
      <c r="H3279" s="612" t="s">
        <v>8402</v>
      </c>
      <c r="I3279" s="2551" t="s">
        <v>897</v>
      </c>
      <c r="J3279" s="2579"/>
      <c r="K3279" s="2551"/>
      <c r="L3279" s="2551"/>
      <c r="M3279" s="2550"/>
      <c r="N3279" s="612"/>
      <c r="O3279" s="246">
        <v>2342</v>
      </c>
      <c r="P3279" s="240">
        <v>44950</v>
      </c>
      <c r="Q3279" s="246" t="s">
        <v>8401</v>
      </c>
      <c r="R3279" s="246" t="s">
        <v>8397</v>
      </c>
      <c r="S3279" s="246"/>
      <c r="U3279" s="246" t="s">
        <v>22</v>
      </c>
      <c r="V3279" s="85"/>
      <c r="W3279" s="520">
        <v>3E-9</v>
      </c>
      <c r="X3279" s="323">
        <v>21440</v>
      </c>
      <c r="Y3279" s="85"/>
      <c r="Z3279" s="85"/>
      <c r="AA3279" s="520">
        <v>0.3</v>
      </c>
      <c r="AB3279" s="2370" t="s">
        <v>8399</v>
      </c>
      <c r="AC3279" s="84"/>
      <c r="AD3279" s="1483"/>
      <c r="AE3279" s="246"/>
      <c r="AF3279" s="1483"/>
      <c r="AG3279" s="2492">
        <v>2.5000000000000001E-2</v>
      </c>
      <c r="AH3279" s="246"/>
      <c r="AI3279" s="1537" t="s">
        <v>3030</v>
      </c>
      <c r="AJ3279" s="2370" t="s">
        <v>8403</v>
      </c>
      <c r="AK3279" s="246"/>
      <c r="AL3279" s="246"/>
      <c r="AM3279" s="246"/>
      <c r="AN3279" s="246"/>
      <c r="AO3279" s="246"/>
      <c r="AP3279" s="246"/>
      <c r="AQ3279" s="2233"/>
      <c r="AR3279" s="246"/>
      <c r="AS3279" s="246"/>
      <c r="AT3279" s="246"/>
      <c r="AU3279" s="246"/>
    </row>
    <row r="3280" spans="1:47" s="617" customFormat="1" ht="16" x14ac:dyDescent="0.2">
      <c r="A3280" s="157"/>
      <c r="B3280" s="1969"/>
      <c r="C3280" s="2549"/>
      <c r="D3280" s="2073" t="s">
        <v>8413</v>
      </c>
      <c r="E3280" s="85" t="s">
        <v>105</v>
      </c>
      <c r="F3280" s="1928" t="s">
        <v>4851</v>
      </c>
      <c r="G3280" s="85">
        <v>66259025</v>
      </c>
      <c r="H3280" s="612" t="s">
        <v>8406</v>
      </c>
      <c r="I3280" s="2551"/>
      <c r="J3280" s="2579"/>
      <c r="K3280" s="2551"/>
      <c r="L3280" s="2551"/>
      <c r="M3280" s="2550"/>
      <c r="N3280" s="612"/>
      <c r="O3280" s="246">
        <v>2343</v>
      </c>
      <c r="P3280" s="240">
        <v>44950</v>
      </c>
      <c r="Q3280" s="246" t="s">
        <v>8405</v>
      </c>
      <c r="R3280" s="246" t="s">
        <v>8401</v>
      </c>
      <c r="S3280" s="246"/>
      <c r="U3280" s="246" t="s">
        <v>22</v>
      </c>
      <c r="V3280" s="85"/>
      <c r="W3280" s="520">
        <v>3E-9</v>
      </c>
      <c r="X3280" s="322">
        <v>250000</v>
      </c>
      <c r="Y3280" s="85"/>
      <c r="Z3280" s="85"/>
      <c r="AA3280" s="344">
        <v>1E-3</v>
      </c>
      <c r="AB3280" s="617" t="s">
        <v>8399</v>
      </c>
      <c r="AC3280" s="84"/>
      <c r="AD3280" s="1483"/>
      <c r="AE3280" s="246"/>
      <c r="AF3280" s="1483"/>
      <c r="AG3280" s="2589">
        <v>2.5000000000000001E-2</v>
      </c>
      <c r="AH3280" s="246"/>
      <c r="AI3280" s="1537" t="s">
        <v>3030</v>
      </c>
      <c r="AJ3280" s="2370" t="s">
        <v>8404</v>
      </c>
      <c r="AK3280" s="246"/>
      <c r="AL3280" s="246"/>
      <c r="AM3280" s="246"/>
      <c r="AN3280" s="246"/>
      <c r="AO3280" s="246"/>
      <c r="AP3280" s="246"/>
      <c r="AQ3280" s="2233"/>
      <c r="AR3280" s="246"/>
      <c r="AS3280" s="246"/>
      <c r="AT3280" s="246"/>
      <c r="AU3280" s="246"/>
    </row>
    <row r="3281" spans="1:47" s="617" customFormat="1" ht="16" x14ac:dyDescent="0.2">
      <c r="A3281" s="157"/>
      <c r="B3281" s="1969"/>
      <c r="C3281" s="2549"/>
      <c r="D3281" s="2073" t="s">
        <v>8414</v>
      </c>
      <c r="E3281" s="85" t="s">
        <v>105</v>
      </c>
      <c r="F3281" s="1650" t="s">
        <v>4851</v>
      </c>
      <c r="G3281" s="85">
        <v>66259337</v>
      </c>
      <c r="H3281" s="612" t="s">
        <v>8409</v>
      </c>
      <c r="I3281" s="2551"/>
      <c r="J3281" s="2579"/>
      <c r="K3281" s="2551"/>
      <c r="L3281" s="2551"/>
      <c r="M3281" s="2550"/>
      <c r="N3281" s="612"/>
      <c r="O3281" s="246">
        <v>2344</v>
      </c>
      <c r="P3281" s="240">
        <v>44950</v>
      </c>
      <c r="Q3281" s="246" t="s">
        <v>8407</v>
      </c>
      <c r="R3281" s="246" t="s">
        <v>8405</v>
      </c>
      <c r="S3281" s="246"/>
      <c r="U3281" s="246" t="s">
        <v>22</v>
      </c>
      <c r="V3281" s="85"/>
      <c r="W3281" s="520">
        <v>3E-9</v>
      </c>
      <c r="X3281" s="261">
        <v>214400</v>
      </c>
      <c r="Y3281" s="85"/>
      <c r="Z3281" s="85"/>
      <c r="AA3281" s="520">
        <v>1E-3</v>
      </c>
      <c r="AB3281" s="617" t="s">
        <v>8399</v>
      </c>
      <c r="AC3281" s="84"/>
      <c r="AD3281" s="1483"/>
      <c r="AE3281" s="246"/>
      <c r="AF3281" s="1483"/>
      <c r="AG3281" s="2589">
        <v>2.5000000000000001E-2</v>
      </c>
      <c r="AH3281" s="246"/>
      <c r="AI3281" s="1537" t="s">
        <v>3030</v>
      </c>
      <c r="AJ3281" s="2370" t="s">
        <v>8408</v>
      </c>
      <c r="AK3281" s="246"/>
      <c r="AL3281" s="246"/>
      <c r="AM3281" s="246"/>
      <c r="AN3281" s="246"/>
      <c r="AO3281" s="246"/>
      <c r="AP3281" s="246"/>
      <c r="AQ3281" s="2233"/>
      <c r="AR3281" s="246"/>
      <c r="AS3281" s="246"/>
      <c r="AT3281" s="246"/>
      <c r="AU3281" s="246"/>
    </row>
    <row r="3282" spans="1:47" s="617" customFormat="1" ht="16" x14ac:dyDescent="0.2">
      <c r="A3282" s="157"/>
      <c r="B3282" s="1969"/>
      <c r="C3282" s="2549"/>
      <c r="D3282" s="2073"/>
      <c r="E3282" s="85" t="s">
        <v>105</v>
      </c>
      <c r="F3282" s="1650"/>
      <c r="G3282" s="85">
        <v>66259907</v>
      </c>
      <c r="H3282" s="612" t="s">
        <v>8411</v>
      </c>
      <c r="I3282" s="2551"/>
      <c r="J3282" s="2579"/>
      <c r="K3282" s="2551"/>
      <c r="L3282" s="2551"/>
      <c r="M3282" s="2550"/>
      <c r="N3282" s="612"/>
      <c r="O3282" s="246">
        <v>2345</v>
      </c>
      <c r="P3282" s="240">
        <v>44951</v>
      </c>
      <c r="Q3282" s="246" t="s">
        <v>8410</v>
      </c>
      <c r="R3282" s="246" t="s">
        <v>8405</v>
      </c>
      <c r="S3282" s="246"/>
      <c r="U3282" s="246" t="s">
        <v>22</v>
      </c>
      <c r="V3282" s="85"/>
      <c r="W3282" s="520">
        <v>3E-9</v>
      </c>
      <c r="X3282" s="261">
        <v>214400</v>
      </c>
      <c r="Y3282" s="85"/>
      <c r="Z3282" s="85"/>
      <c r="AA3282" s="520">
        <v>1E-3</v>
      </c>
      <c r="AB3282" s="617" t="s">
        <v>8399</v>
      </c>
      <c r="AC3282" s="84"/>
      <c r="AD3282" s="1483"/>
      <c r="AE3282" s="246"/>
      <c r="AF3282" s="1483"/>
      <c r="AG3282" s="2589">
        <v>2.5000000000000001E-2</v>
      </c>
      <c r="AH3282" s="246"/>
      <c r="AI3282" s="1537" t="s">
        <v>3030</v>
      </c>
      <c r="AJ3282" s="2370" t="s">
        <v>8412</v>
      </c>
      <c r="AK3282" s="246"/>
      <c r="AL3282" s="246"/>
      <c r="AM3282" s="246"/>
      <c r="AN3282" s="246"/>
      <c r="AO3282" s="246"/>
      <c r="AP3282" s="246"/>
      <c r="AQ3282" s="2233"/>
      <c r="AR3282" s="246"/>
      <c r="AS3282" s="246"/>
      <c r="AT3282" s="246"/>
      <c r="AU3282" s="246"/>
    </row>
    <row r="3283" spans="1:47" s="617" customFormat="1" ht="16" x14ac:dyDescent="0.2">
      <c r="A3283" s="157"/>
      <c r="B3283" s="1969"/>
      <c r="C3283" s="2549"/>
      <c r="D3283" s="2073" t="s">
        <v>8533</v>
      </c>
      <c r="E3283" s="85" t="s">
        <v>328</v>
      </c>
      <c r="F3283" s="1594" t="s">
        <v>4851</v>
      </c>
      <c r="G3283" s="85">
        <v>66264598</v>
      </c>
      <c r="H3283" s="612" t="s">
        <v>8416</v>
      </c>
      <c r="I3283" s="2551" t="s">
        <v>8418</v>
      </c>
      <c r="J3283" s="2579"/>
      <c r="K3283" s="2551"/>
      <c r="L3283" s="2551"/>
      <c r="M3283" s="2550"/>
      <c r="N3283" s="612"/>
      <c r="O3283" s="246">
        <v>2346</v>
      </c>
      <c r="P3283" s="240">
        <v>44951</v>
      </c>
      <c r="Q3283" s="246" t="s">
        <v>8415</v>
      </c>
      <c r="R3283" s="246" t="s">
        <v>8405</v>
      </c>
      <c r="S3283" s="246"/>
      <c r="U3283" s="246" t="s">
        <v>22</v>
      </c>
      <c r="V3283" s="85"/>
      <c r="W3283" s="520">
        <v>3E-9</v>
      </c>
      <c r="X3283" s="261">
        <v>214400</v>
      </c>
      <c r="Y3283" s="85"/>
      <c r="Z3283" s="85"/>
      <c r="AA3283" s="344">
        <v>5.0000000000000001E-3</v>
      </c>
      <c r="AB3283" s="617" t="s">
        <v>8399</v>
      </c>
      <c r="AC3283" s="84"/>
      <c r="AD3283" s="1483"/>
      <c r="AE3283" s="246"/>
      <c r="AF3283" s="1483"/>
      <c r="AG3283" s="2589">
        <v>2.5000000000000001E-2</v>
      </c>
      <c r="AH3283" s="246"/>
      <c r="AI3283" s="1537" t="s">
        <v>3030</v>
      </c>
      <c r="AJ3283" s="2370" t="s">
        <v>8417</v>
      </c>
      <c r="AK3283" s="246"/>
      <c r="AL3283" s="246"/>
      <c r="AM3283" s="246"/>
      <c r="AN3283" s="246"/>
      <c r="AO3283" s="246"/>
      <c r="AP3283" s="246"/>
      <c r="AQ3283" s="2233"/>
      <c r="AR3283" s="246"/>
      <c r="AS3283" s="246"/>
      <c r="AT3283" s="246"/>
      <c r="AU3283" s="246"/>
    </row>
    <row r="3284" spans="1:47" s="617" customFormat="1" ht="16" x14ac:dyDescent="0.2">
      <c r="A3284" s="157"/>
      <c r="B3284" s="1969"/>
      <c r="C3284" s="2549"/>
      <c r="D3284" s="2073" t="s">
        <v>8413</v>
      </c>
      <c r="E3284" s="85" t="s">
        <v>105</v>
      </c>
      <c r="F3284" s="1928" t="s">
        <v>4851</v>
      </c>
      <c r="G3284" s="85">
        <v>66263987</v>
      </c>
      <c r="H3284" s="612" t="s">
        <v>8420</v>
      </c>
      <c r="I3284" s="2551" t="s">
        <v>897</v>
      </c>
      <c r="J3284" s="2579"/>
      <c r="K3284" s="2551"/>
      <c r="L3284" s="2551"/>
      <c r="M3284" s="2550"/>
      <c r="N3284" s="612"/>
      <c r="O3284" s="246">
        <v>2347</v>
      </c>
      <c r="P3284" s="240">
        <v>44951</v>
      </c>
      <c r="Q3284" s="246" t="s">
        <v>8419</v>
      </c>
      <c r="R3284" s="246" t="s">
        <v>8405</v>
      </c>
      <c r="S3284" s="246"/>
      <c r="U3284" s="246" t="s">
        <v>22</v>
      </c>
      <c r="V3284" s="85"/>
      <c r="W3284" s="520">
        <v>3E-9</v>
      </c>
      <c r="X3284" s="261">
        <v>214400</v>
      </c>
      <c r="Y3284" s="85"/>
      <c r="Z3284" s="85"/>
      <c r="AA3284" s="520">
        <v>1E-3</v>
      </c>
      <c r="AB3284" s="617" t="s">
        <v>8399</v>
      </c>
      <c r="AC3284" s="84"/>
      <c r="AD3284" s="1483"/>
      <c r="AE3284" s="246"/>
      <c r="AF3284" s="1483"/>
      <c r="AG3284" s="2589">
        <v>2.5000000000000001E-2</v>
      </c>
      <c r="AH3284" s="246"/>
      <c r="AI3284" s="1537" t="s">
        <v>3030</v>
      </c>
      <c r="AJ3284" s="2370" t="s">
        <v>8421</v>
      </c>
      <c r="AK3284" s="246"/>
      <c r="AL3284" s="246"/>
      <c r="AM3284" s="246"/>
      <c r="AN3284" s="246"/>
      <c r="AO3284" s="246"/>
      <c r="AP3284" s="246"/>
      <c r="AQ3284" s="2233"/>
      <c r="AR3284" s="246"/>
      <c r="AS3284" s="246"/>
      <c r="AT3284" s="246"/>
      <c r="AU3284" s="246"/>
    </row>
    <row r="3285" spans="1:47" s="617" customFormat="1" ht="16" x14ac:dyDescent="0.2">
      <c r="A3285" s="157"/>
      <c r="B3285" s="1969"/>
      <c r="C3285" s="2549"/>
      <c r="D3285" s="2073"/>
      <c r="E3285" s="85" t="s">
        <v>105</v>
      </c>
      <c r="F3285" s="1650" t="s">
        <v>4486</v>
      </c>
      <c r="G3285" s="85">
        <v>66284569</v>
      </c>
      <c r="H3285" s="612" t="s">
        <v>8424</v>
      </c>
      <c r="I3285" s="2551"/>
      <c r="J3285" s="2579"/>
      <c r="K3285" s="2551"/>
      <c r="L3285" s="2551"/>
      <c r="M3285" s="2550"/>
      <c r="N3285" s="612"/>
      <c r="O3285" s="246">
        <v>2348</v>
      </c>
      <c r="P3285" s="240">
        <v>44952</v>
      </c>
      <c r="Q3285" s="246" t="s">
        <v>8422</v>
      </c>
      <c r="R3285" s="246" t="s">
        <v>8410</v>
      </c>
      <c r="S3285" s="246"/>
      <c r="U3285" s="246" t="s">
        <v>22</v>
      </c>
      <c r="V3285" s="85"/>
      <c r="W3285" s="520">
        <v>3E-9</v>
      </c>
      <c r="X3285" s="261">
        <v>214400</v>
      </c>
      <c r="Y3285" s="85"/>
      <c r="Z3285" s="85"/>
      <c r="AA3285" s="520">
        <v>1E-3</v>
      </c>
      <c r="AB3285" s="617" t="s">
        <v>8399</v>
      </c>
      <c r="AC3285" s="84"/>
      <c r="AD3285" s="1483"/>
      <c r="AE3285" s="246"/>
      <c r="AF3285" s="1483"/>
      <c r="AG3285" s="2589">
        <v>2.5000000000000001E-2</v>
      </c>
      <c r="AH3285" s="246"/>
      <c r="AI3285" s="1537" t="s">
        <v>3030</v>
      </c>
      <c r="AJ3285" s="2370" t="s">
        <v>8423</v>
      </c>
      <c r="AK3285" s="246"/>
      <c r="AL3285" s="246"/>
      <c r="AM3285" s="246"/>
      <c r="AN3285" s="246"/>
      <c r="AO3285" s="246"/>
      <c r="AP3285" s="246"/>
      <c r="AQ3285" s="2233"/>
      <c r="AR3285" s="246"/>
      <c r="AS3285" s="246"/>
      <c r="AT3285" s="246"/>
      <c r="AU3285" s="246"/>
    </row>
    <row r="3287" spans="1:47" s="617" customFormat="1" ht="16" x14ac:dyDescent="0.2">
      <c r="A3287" s="157"/>
      <c r="B3287" s="1969"/>
      <c r="C3287" s="2549"/>
      <c r="D3287" s="2073"/>
      <c r="E3287" s="85" t="s">
        <v>105</v>
      </c>
      <c r="F3287" s="1928" t="s">
        <v>6674</v>
      </c>
      <c r="G3287" s="85">
        <v>66284827</v>
      </c>
      <c r="H3287" s="612" t="s">
        <v>8426</v>
      </c>
      <c r="I3287" s="2551"/>
      <c r="J3287" s="2579"/>
      <c r="K3287" s="2551"/>
      <c r="L3287" s="2551"/>
      <c r="M3287" s="2550"/>
      <c r="N3287" s="612"/>
      <c r="O3287" s="246">
        <v>2349</v>
      </c>
      <c r="P3287" s="240">
        <v>44952</v>
      </c>
      <c r="Q3287" s="246" t="s">
        <v>8425</v>
      </c>
      <c r="R3287" s="246" t="s">
        <v>8405</v>
      </c>
      <c r="S3287" s="246"/>
      <c r="U3287" s="246" t="s">
        <v>22</v>
      </c>
      <c r="V3287" s="85"/>
      <c r="W3287" s="520">
        <v>3E-9</v>
      </c>
      <c r="X3287" s="322">
        <v>21440</v>
      </c>
      <c r="Y3287" s="85"/>
      <c r="Z3287" s="85"/>
      <c r="AA3287" s="344">
        <v>1E-3</v>
      </c>
      <c r="AB3287" s="617" t="s">
        <v>8399</v>
      </c>
      <c r="AC3287" s="84"/>
      <c r="AD3287" s="1483"/>
      <c r="AE3287" s="246"/>
      <c r="AF3287" s="1483"/>
      <c r="AG3287" s="2589">
        <v>2.5000000000000001E-2</v>
      </c>
      <c r="AH3287" s="246"/>
      <c r="AI3287" s="1537" t="s">
        <v>3030</v>
      </c>
      <c r="AJ3287" s="2370" t="s">
        <v>8427</v>
      </c>
      <c r="AK3287" s="246"/>
      <c r="AL3287" s="246"/>
      <c r="AM3287" s="246"/>
      <c r="AN3287" s="246"/>
      <c r="AO3287" s="246"/>
      <c r="AP3287" s="246"/>
      <c r="AQ3287" s="2233"/>
      <c r="AR3287" s="246"/>
      <c r="AS3287" s="246"/>
      <c r="AT3287" s="246"/>
      <c r="AU3287" s="246"/>
    </row>
    <row r="3288" spans="1:47" s="617" customFormat="1" ht="16" x14ac:dyDescent="0.2">
      <c r="A3288" s="157"/>
      <c r="B3288" s="1969"/>
      <c r="C3288" s="2549"/>
      <c r="D3288" s="2073" t="s">
        <v>8431</v>
      </c>
      <c r="E3288" s="85" t="s">
        <v>105</v>
      </c>
      <c r="F3288" s="1928" t="s">
        <v>4575</v>
      </c>
      <c r="G3288" s="85">
        <v>66286106</v>
      </c>
      <c r="H3288" s="612" t="s">
        <v>8429</v>
      </c>
      <c r="I3288" s="2551"/>
      <c r="J3288" s="2579"/>
      <c r="K3288" s="2551"/>
      <c r="L3288" s="2551"/>
      <c r="M3288" s="2550"/>
      <c r="N3288" s="612"/>
      <c r="O3288" s="246">
        <v>2350</v>
      </c>
      <c r="P3288" s="240">
        <v>44952</v>
      </c>
      <c r="Q3288" s="246" t="s">
        <v>8430</v>
      </c>
      <c r="R3288" s="246" t="s">
        <v>8425</v>
      </c>
      <c r="S3288" s="246"/>
      <c r="U3288" s="246" t="s">
        <v>22</v>
      </c>
      <c r="V3288" s="85"/>
      <c r="W3288" s="520">
        <v>3E-9</v>
      </c>
      <c r="X3288" s="322">
        <v>1072</v>
      </c>
      <c r="Y3288" s="85"/>
      <c r="Z3288" s="85"/>
      <c r="AA3288" s="344">
        <v>0.3</v>
      </c>
      <c r="AB3288" s="617" t="s">
        <v>8428</v>
      </c>
      <c r="AC3288" s="84"/>
      <c r="AD3288" s="1483"/>
      <c r="AE3288" s="246"/>
      <c r="AF3288" s="1483"/>
      <c r="AG3288" s="2589">
        <v>2.5000000000000001E-2</v>
      </c>
      <c r="AH3288" s="246"/>
      <c r="AI3288" s="1537" t="s">
        <v>3030</v>
      </c>
      <c r="AJ3288" s="2370" t="s">
        <v>8427</v>
      </c>
      <c r="AK3288" s="246"/>
      <c r="AL3288" s="246"/>
      <c r="AM3288" s="246"/>
      <c r="AN3288" s="246"/>
      <c r="AO3288" s="246"/>
      <c r="AP3288" s="246"/>
      <c r="AQ3288" s="2233"/>
      <c r="AR3288" s="246"/>
      <c r="AS3288" s="246"/>
      <c r="AT3288" s="246"/>
      <c r="AU3288" s="246"/>
    </row>
    <row r="3290" spans="1:47" s="209" customFormat="1" ht="16" x14ac:dyDescent="0.2">
      <c r="A3290" s="105"/>
      <c r="B3290" s="1971"/>
      <c r="C3290" s="2512"/>
      <c r="D3290" s="1994"/>
      <c r="E3290" s="139" t="s">
        <v>105</v>
      </c>
      <c r="F3290" s="1924" t="s">
        <v>4575</v>
      </c>
      <c r="G3290" s="139">
        <v>66303695</v>
      </c>
      <c r="H3290" s="211" t="s">
        <v>8434</v>
      </c>
      <c r="I3290" s="2542"/>
      <c r="J3290" s="2546"/>
      <c r="K3290" s="2542"/>
      <c r="L3290" s="2542"/>
      <c r="M3290" s="2513"/>
      <c r="N3290" s="211"/>
      <c r="O3290" s="210">
        <v>2351</v>
      </c>
      <c r="P3290" s="296">
        <v>44953</v>
      </c>
      <c r="Q3290" s="210" t="s">
        <v>8433</v>
      </c>
      <c r="R3290" s="210" t="s">
        <v>8410</v>
      </c>
      <c r="S3290" s="210" t="s">
        <v>8435</v>
      </c>
      <c r="U3290" s="210" t="s">
        <v>22</v>
      </c>
      <c r="V3290" s="139"/>
      <c r="W3290" s="298">
        <v>3E-9</v>
      </c>
      <c r="X3290" s="324">
        <v>20</v>
      </c>
      <c r="Y3290" s="139"/>
      <c r="Z3290" s="139"/>
      <c r="AA3290" s="326">
        <v>2.0000000000000001E-4</v>
      </c>
      <c r="AB3290" s="209" t="s">
        <v>8428</v>
      </c>
      <c r="AC3290" s="83"/>
      <c r="AD3290" s="610"/>
      <c r="AE3290" s="210"/>
      <c r="AF3290" s="610"/>
      <c r="AG3290" s="2488">
        <v>2.5000000000000001E-2</v>
      </c>
      <c r="AH3290" s="210"/>
      <c r="AI3290" s="1572" t="s">
        <v>3030</v>
      </c>
      <c r="AJ3290" s="2343" t="s">
        <v>8436</v>
      </c>
      <c r="AK3290" s="210"/>
      <c r="AL3290" s="210"/>
      <c r="AM3290" s="210"/>
      <c r="AN3290" s="210"/>
      <c r="AO3290" s="210"/>
      <c r="AP3290" s="210"/>
      <c r="AQ3290" s="2290"/>
      <c r="AR3290" s="210"/>
      <c r="AS3290" s="210"/>
      <c r="AT3290" s="210"/>
      <c r="AU3290" s="210"/>
    </row>
    <row r="3291" spans="1:47" s="209" customFormat="1" ht="16" x14ac:dyDescent="0.2">
      <c r="A3291" s="105"/>
      <c r="B3291" s="1971"/>
      <c r="C3291" s="2512"/>
      <c r="D3291" s="1994"/>
      <c r="E3291" s="139" t="s">
        <v>105</v>
      </c>
      <c r="F3291" s="1593" t="s">
        <v>4575</v>
      </c>
      <c r="G3291" s="139">
        <v>66304058</v>
      </c>
      <c r="H3291" s="211" t="s">
        <v>8437</v>
      </c>
      <c r="I3291" s="2542"/>
      <c r="J3291" s="2546"/>
      <c r="K3291" s="2542"/>
      <c r="L3291" s="2542"/>
      <c r="M3291" s="2513"/>
      <c r="N3291" s="211"/>
      <c r="O3291" s="210">
        <v>2352</v>
      </c>
      <c r="P3291" s="296">
        <v>44953</v>
      </c>
      <c r="Q3291" s="210" t="s">
        <v>8439</v>
      </c>
      <c r="R3291" s="210" t="s">
        <v>8433</v>
      </c>
      <c r="S3291" s="210"/>
      <c r="U3291" s="210" t="s">
        <v>22</v>
      </c>
      <c r="V3291" s="139"/>
      <c r="W3291" s="298">
        <v>3E-9</v>
      </c>
      <c r="X3291" s="321">
        <v>20</v>
      </c>
      <c r="Y3291" s="210"/>
      <c r="Z3291" s="210"/>
      <c r="AA3291" s="1278">
        <v>2.0000000000000001E-4</v>
      </c>
      <c r="AB3291" s="209" t="s">
        <v>8428</v>
      </c>
      <c r="AC3291" s="83"/>
      <c r="AD3291" s="610"/>
      <c r="AE3291" s="210"/>
      <c r="AF3291" s="610"/>
      <c r="AG3291" s="2488">
        <v>2.5000000000000001E-2</v>
      </c>
      <c r="AH3291" s="210"/>
      <c r="AI3291" s="1572" t="s">
        <v>3030</v>
      </c>
      <c r="AJ3291" s="2343" t="s">
        <v>8438</v>
      </c>
      <c r="AK3291" s="210"/>
      <c r="AL3291" s="210"/>
      <c r="AM3291" s="210"/>
      <c r="AN3291" s="210"/>
      <c r="AO3291" s="210"/>
      <c r="AP3291" s="210"/>
      <c r="AQ3291" s="2290"/>
      <c r="AR3291" s="210"/>
      <c r="AS3291" s="210"/>
      <c r="AT3291" s="210"/>
      <c r="AU3291" s="210"/>
    </row>
    <row r="3293" spans="1:47" s="617" customFormat="1" ht="16" x14ac:dyDescent="0.2">
      <c r="A3293" s="157"/>
      <c r="B3293" s="1969"/>
      <c r="C3293" s="2549"/>
      <c r="D3293" s="2073"/>
      <c r="E3293" s="85" t="s">
        <v>328</v>
      </c>
      <c r="F3293" s="1650" t="s">
        <v>4575</v>
      </c>
      <c r="G3293" s="85"/>
      <c r="H3293" s="612" t="s">
        <v>8443</v>
      </c>
      <c r="I3293" s="2551"/>
      <c r="J3293" s="2579"/>
      <c r="K3293" s="2551"/>
      <c r="L3293" s="2551"/>
      <c r="M3293" s="2550"/>
      <c r="N3293" s="612"/>
      <c r="O3293" s="246">
        <v>2353</v>
      </c>
      <c r="P3293" s="240">
        <v>44953</v>
      </c>
      <c r="Q3293" s="246" t="s">
        <v>8442</v>
      </c>
      <c r="R3293" s="246" t="s">
        <v>8397</v>
      </c>
      <c r="S3293" s="246"/>
      <c r="U3293" s="246" t="s">
        <v>22</v>
      </c>
      <c r="V3293" s="85"/>
      <c r="W3293" s="520">
        <v>3E-9</v>
      </c>
      <c r="X3293" s="323">
        <v>1072</v>
      </c>
      <c r="Y3293" s="85"/>
      <c r="Z3293" s="85"/>
      <c r="AA3293" s="344">
        <v>0.35</v>
      </c>
      <c r="AB3293" s="2370" t="s">
        <v>8440</v>
      </c>
      <c r="AC3293" s="84"/>
      <c r="AD3293" s="1483"/>
      <c r="AE3293" s="246"/>
      <c r="AF3293" s="1483"/>
      <c r="AG3293" s="2589">
        <v>2.5000000000000001E-2</v>
      </c>
      <c r="AH3293" s="246"/>
      <c r="AI3293" s="1537" t="s">
        <v>3030</v>
      </c>
      <c r="AJ3293" s="2370" t="s">
        <v>8441</v>
      </c>
      <c r="AK3293" s="246"/>
      <c r="AL3293" s="246"/>
      <c r="AM3293" s="246"/>
      <c r="AN3293" s="246"/>
      <c r="AO3293" s="246"/>
      <c r="AP3293" s="246"/>
      <c r="AQ3293" s="2233"/>
      <c r="AR3293" s="246"/>
      <c r="AS3293" s="246"/>
      <c r="AT3293" s="246"/>
      <c r="AU3293" s="246"/>
    </row>
    <row r="3295" spans="1:47" s="209" customFormat="1" ht="16" x14ac:dyDescent="0.2">
      <c r="A3295" s="105"/>
      <c r="B3295" s="1971"/>
      <c r="C3295" s="2512"/>
      <c r="D3295" s="1994"/>
      <c r="E3295" s="139" t="s">
        <v>105</v>
      </c>
      <c r="F3295" s="1924" t="s">
        <v>4575</v>
      </c>
      <c r="G3295" s="139"/>
      <c r="H3295" s="211" t="s">
        <v>8446</v>
      </c>
      <c r="I3295" s="2542"/>
      <c r="J3295" s="2546"/>
      <c r="K3295" s="2542"/>
      <c r="L3295" s="2542"/>
      <c r="M3295" s="2513"/>
      <c r="N3295" s="211"/>
      <c r="O3295" s="210">
        <v>2354</v>
      </c>
      <c r="P3295" s="296">
        <v>44953</v>
      </c>
      <c r="Q3295" s="210" t="s">
        <v>8444</v>
      </c>
      <c r="R3295" s="210" t="s">
        <v>8433</v>
      </c>
      <c r="S3295" s="210"/>
      <c r="U3295" s="210" t="s">
        <v>22</v>
      </c>
      <c r="V3295" s="139"/>
      <c r="W3295" s="298">
        <v>3E-9</v>
      </c>
      <c r="X3295" s="324">
        <v>20</v>
      </c>
      <c r="Y3295" s="139"/>
      <c r="Z3295" s="139"/>
      <c r="AA3295" s="326">
        <v>2.0000000000000001E-4</v>
      </c>
      <c r="AB3295" s="209" t="s">
        <v>8428</v>
      </c>
      <c r="AC3295" s="83"/>
      <c r="AD3295" s="610"/>
      <c r="AE3295" s="210"/>
      <c r="AF3295" s="610"/>
      <c r="AG3295" s="2488">
        <v>2.5000000000000001E-2</v>
      </c>
      <c r="AH3295" s="210"/>
      <c r="AI3295" s="1572" t="s">
        <v>3030</v>
      </c>
      <c r="AJ3295" s="2343" t="s">
        <v>8436</v>
      </c>
      <c r="AK3295" s="210"/>
      <c r="AL3295" s="210"/>
      <c r="AM3295" s="210"/>
      <c r="AN3295" s="210"/>
      <c r="AO3295" s="210"/>
      <c r="AP3295" s="210"/>
      <c r="AQ3295" s="2290"/>
      <c r="AR3295" s="210"/>
      <c r="AS3295" s="210"/>
      <c r="AT3295" s="210"/>
      <c r="AU3295" s="210"/>
    </row>
    <row r="3296" spans="1:47" s="209" customFormat="1" ht="16" x14ac:dyDescent="0.2">
      <c r="A3296" s="105"/>
      <c r="B3296" s="1971"/>
      <c r="C3296" s="2512"/>
      <c r="D3296" s="1994"/>
      <c r="E3296" s="139" t="s">
        <v>105</v>
      </c>
      <c r="F3296" s="1593" t="s">
        <v>4575</v>
      </c>
      <c r="G3296" s="139"/>
      <c r="H3296" s="211" t="s">
        <v>8447</v>
      </c>
      <c r="I3296" s="2542"/>
      <c r="J3296" s="2546"/>
      <c r="K3296" s="2542"/>
      <c r="L3296" s="2542"/>
      <c r="M3296" s="2513"/>
      <c r="N3296" s="211"/>
      <c r="O3296" s="210">
        <v>2355</v>
      </c>
      <c r="P3296" s="296">
        <v>44953</v>
      </c>
      <c r="Q3296" s="210" t="s">
        <v>8445</v>
      </c>
      <c r="R3296" s="210" t="s">
        <v>8439</v>
      </c>
      <c r="S3296" s="210"/>
      <c r="U3296" s="210" t="s">
        <v>22</v>
      </c>
      <c r="V3296" s="139"/>
      <c r="W3296" s="298">
        <v>3E-9</v>
      </c>
      <c r="X3296" s="321">
        <v>20</v>
      </c>
      <c r="Y3296" s="210"/>
      <c r="Z3296" s="210"/>
      <c r="AA3296" s="1278">
        <v>2.0000000000000001E-4</v>
      </c>
      <c r="AB3296" s="209" t="s">
        <v>8428</v>
      </c>
      <c r="AC3296" s="83"/>
      <c r="AD3296" s="610"/>
      <c r="AE3296" s="210"/>
      <c r="AF3296" s="610"/>
      <c r="AG3296" s="2488">
        <v>2.5000000000000001E-2</v>
      </c>
      <c r="AH3296" s="210"/>
      <c r="AI3296" s="1572" t="s">
        <v>3030</v>
      </c>
      <c r="AJ3296" s="2343" t="s">
        <v>8438</v>
      </c>
      <c r="AK3296" s="210"/>
      <c r="AL3296" s="210"/>
      <c r="AM3296" s="210"/>
      <c r="AN3296" s="210"/>
      <c r="AO3296" s="210"/>
      <c r="AP3296" s="210"/>
      <c r="AQ3296" s="2290"/>
      <c r="AR3296" s="210"/>
      <c r="AS3296" s="210"/>
      <c r="AT3296" s="210"/>
      <c r="AU3296" s="210"/>
    </row>
    <row r="3298" spans="1:47" s="209" customFormat="1" ht="16" x14ac:dyDescent="0.2">
      <c r="A3298" s="105"/>
      <c r="B3298" s="1971"/>
      <c r="C3298" s="2512"/>
      <c r="D3298" s="1994" t="s">
        <v>8454</v>
      </c>
      <c r="E3298" s="139" t="s">
        <v>105</v>
      </c>
      <c r="F3298" s="1924" t="s">
        <v>4575</v>
      </c>
      <c r="G3298" s="139">
        <v>66329138</v>
      </c>
      <c r="H3298" s="211" t="s">
        <v>8450</v>
      </c>
      <c r="I3298" s="2542"/>
      <c r="J3298" s="2546"/>
      <c r="K3298" s="2542"/>
      <c r="L3298" s="2542"/>
      <c r="M3298" s="2513"/>
      <c r="N3298" s="211"/>
      <c r="O3298" s="210">
        <v>2356</v>
      </c>
      <c r="P3298" s="296">
        <v>44953</v>
      </c>
      <c r="Q3298" s="210" t="s">
        <v>8448</v>
      </c>
      <c r="R3298" s="210" t="s">
        <v>8433</v>
      </c>
      <c r="S3298" s="210"/>
      <c r="U3298" s="210" t="s">
        <v>22</v>
      </c>
      <c r="V3298" s="139"/>
      <c r="W3298" s="298">
        <v>3E-9</v>
      </c>
      <c r="X3298" s="324" t="s">
        <v>8501</v>
      </c>
      <c r="Y3298" s="139"/>
      <c r="Z3298" s="139"/>
      <c r="AA3298" s="1278">
        <v>1E-3</v>
      </c>
      <c r="AB3298" s="209" t="s">
        <v>8428</v>
      </c>
      <c r="AC3298" s="83"/>
      <c r="AD3298" s="610"/>
      <c r="AE3298" s="210"/>
      <c r="AF3298" s="610"/>
      <c r="AG3298" s="2488">
        <v>2.5000000000000001E-2</v>
      </c>
      <c r="AH3298" s="210"/>
      <c r="AI3298" s="1572" t="s">
        <v>3030</v>
      </c>
      <c r="AJ3298" s="2343" t="s">
        <v>8452</v>
      </c>
      <c r="AK3298" s="210"/>
      <c r="AL3298" s="210"/>
      <c r="AM3298" s="210"/>
      <c r="AN3298" s="210"/>
      <c r="AO3298" s="210"/>
      <c r="AP3298" s="210"/>
      <c r="AQ3298" s="2290"/>
      <c r="AR3298" s="210"/>
      <c r="AS3298" s="210"/>
      <c r="AT3298" s="210"/>
      <c r="AU3298" s="210"/>
    </row>
    <row r="3299" spans="1:47" s="209" customFormat="1" ht="16" x14ac:dyDescent="0.2">
      <c r="A3299" s="105"/>
      <c r="B3299" s="1971"/>
      <c r="C3299" s="2512"/>
      <c r="D3299" s="1994" t="s">
        <v>5062</v>
      </c>
      <c r="E3299" s="139" t="s">
        <v>105</v>
      </c>
      <c r="F3299" s="1593" t="s">
        <v>4575</v>
      </c>
      <c r="G3299" s="139">
        <v>66329141</v>
      </c>
      <c r="H3299" s="211" t="s">
        <v>8451</v>
      </c>
      <c r="I3299" s="2542"/>
      <c r="J3299" s="2546"/>
      <c r="K3299" s="2542"/>
      <c r="L3299" s="2542"/>
      <c r="M3299" s="2513"/>
      <c r="N3299" s="211"/>
      <c r="O3299" s="210">
        <v>2357</v>
      </c>
      <c r="P3299" s="296">
        <v>44953</v>
      </c>
      <c r="Q3299" s="210" t="s">
        <v>8449</v>
      </c>
      <c r="R3299" s="210" t="s">
        <v>8448</v>
      </c>
      <c r="S3299" s="210"/>
      <c r="U3299" s="210" t="s">
        <v>22</v>
      </c>
      <c r="V3299" s="139"/>
      <c r="W3299" s="298">
        <v>3E-9</v>
      </c>
      <c r="X3299" s="324" t="s">
        <v>8501</v>
      </c>
      <c r="Y3299" s="210"/>
      <c r="Z3299" s="210"/>
      <c r="AA3299" s="1278">
        <v>1E-3</v>
      </c>
      <c r="AB3299" s="209" t="s">
        <v>8428</v>
      </c>
      <c r="AC3299" s="83"/>
      <c r="AD3299" s="610"/>
      <c r="AE3299" s="210"/>
      <c r="AF3299" s="610"/>
      <c r="AG3299" s="2488">
        <v>2.5000000000000001E-2</v>
      </c>
      <c r="AH3299" s="210"/>
      <c r="AI3299" s="1572" t="s">
        <v>3030</v>
      </c>
      <c r="AJ3299" s="2343" t="s">
        <v>8453</v>
      </c>
      <c r="AK3299" s="210"/>
      <c r="AL3299" s="210"/>
      <c r="AM3299" s="210"/>
      <c r="AN3299" s="210"/>
      <c r="AO3299" s="210"/>
      <c r="AP3299" s="210"/>
      <c r="AQ3299" s="2290"/>
      <c r="AR3299" s="210"/>
      <c r="AS3299" s="210"/>
      <c r="AT3299" s="210"/>
      <c r="AU3299" s="210"/>
    </row>
    <row r="3300" spans="1:47" s="209" customFormat="1" ht="16" x14ac:dyDescent="0.2">
      <c r="A3300" s="105"/>
      <c r="B3300" s="1971"/>
      <c r="C3300" s="2512"/>
      <c r="D3300" s="1994" t="s">
        <v>8454</v>
      </c>
      <c r="E3300" s="139" t="s">
        <v>105</v>
      </c>
      <c r="F3300" s="1924" t="s">
        <v>4575</v>
      </c>
      <c r="G3300" s="139">
        <v>66329377</v>
      </c>
      <c r="H3300" s="211" t="s">
        <v>8458</v>
      </c>
      <c r="I3300" s="2542"/>
      <c r="J3300" s="2546"/>
      <c r="K3300" s="2542"/>
      <c r="L3300" s="2542"/>
      <c r="M3300" s="2513"/>
      <c r="N3300" s="211"/>
      <c r="O3300" s="210">
        <v>2358</v>
      </c>
      <c r="P3300" s="296">
        <v>44953</v>
      </c>
      <c r="Q3300" s="210" t="s">
        <v>8455</v>
      </c>
      <c r="R3300" s="210" t="s">
        <v>8448</v>
      </c>
      <c r="S3300" s="210"/>
      <c r="U3300" s="210" t="s">
        <v>22</v>
      </c>
      <c r="V3300" s="139"/>
      <c r="W3300" s="298">
        <v>3E-9</v>
      </c>
      <c r="X3300" s="324" t="s">
        <v>8502</v>
      </c>
      <c r="Y3300" s="139"/>
      <c r="Z3300" s="139"/>
      <c r="AA3300" s="1278">
        <v>1E-3</v>
      </c>
      <c r="AB3300" s="209" t="s">
        <v>8428</v>
      </c>
      <c r="AC3300" s="83"/>
      <c r="AD3300" s="610"/>
      <c r="AE3300" s="210"/>
      <c r="AF3300" s="610"/>
      <c r="AG3300" s="2488">
        <v>2.5000000000000001E-2</v>
      </c>
      <c r="AH3300" s="210"/>
      <c r="AI3300" s="1572" t="s">
        <v>3030</v>
      </c>
      <c r="AJ3300" s="2343" t="s">
        <v>8457</v>
      </c>
      <c r="AK3300" s="210"/>
      <c r="AL3300" s="210"/>
      <c r="AM3300" s="210"/>
      <c r="AN3300" s="210"/>
      <c r="AO3300" s="210"/>
      <c r="AP3300" s="210"/>
      <c r="AQ3300" s="2290"/>
      <c r="AR3300" s="210"/>
      <c r="AS3300" s="210"/>
      <c r="AT3300" s="210"/>
      <c r="AU3300" s="210"/>
    </row>
    <row r="3301" spans="1:47" s="209" customFormat="1" ht="16" x14ac:dyDescent="0.2">
      <c r="A3301" s="105"/>
      <c r="B3301" s="1971"/>
      <c r="C3301" s="2512"/>
      <c r="D3301" s="1994" t="s">
        <v>5062</v>
      </c>
      <c r="E3301" s="139" t="s">
        <v>105</v>
      </c>
      <c r="F3301" s="1593" t="s">
        <v>4575</v>
      </c>
      <c r="G3301" s="139">
        <v>66329379</v>
      </c>
      <c r="H3301" s="211" t="s">
        <v>8459</v>
      </c>
      <c r="I3301" s="2542"/>
      <c r="J3301" s="2546"/>
      <c r="K3301" s="2542"/>
      <c r="L3301" s="2542"/>
      <c r="M3301" s="2513"/>
      <c r="N3301" s="211"/>
      <c r="O3301" s="210">
        <v>2359</v>
      </c>
      <c r="P3301" s="296">
        <v>44953</v>
      </c>
      <c r="Q3301" s="210" t="s">
        <v>8456</v>
      </c>
      <c r="R3301" s="210" t="s">
        <v>8455</v>
      </c>
      <c r="S3301" s="210"/>
      <c r="U3301" s="210" t="s">
        <v>22</v>
      </c>
      <c r="V3301" s="139"/>
      <c r="W3301" s="298">
        <v>3E-9</v>
      </c>
      <c r="X3301" s="324" t="s">
        <v>8502</v>
      </c>
      <c r="Y3301" s="210"/>
      <c r="Z3301" s="210"/>
      <c r="AA3301" s="1278">
        <v>1E-3</v>
      </c>
      <c r="AB3301" s="209" t="s">
        <v>8428</v>
      </c>
      <c r="AC3301" s="83"/>
      <c r="AD3301" s="610"/>
      <c r="AE3301" s="210"/>
      <c r="AF3301" s="610"/>
      <c r="AG3301" s="2488">
        <v>2.5000000000000001E-2</v>
      </c>
      <c r="AH3301" s="210"/>
      <c r="AI3301" s="1572" t="s">
        <v>3030</v>
      </c>
      <c r="AJ3301" s="2343" t="s">
        <v>8453</v>
      </c>
      <c r="AK3301" s="210"/>
      <c r="AL3301" s="210"/>
      <c r="AM3301" s="210"/>
      <c r="AN3301" s="210"/>
      <c r="AO3301" s="210"/>
      <c r="AP3301" s="210"/>
      <c r="AQ3301" s="2290"/>
      <c r="AR3301" s="210"/>
      <c r="AS3301" s="210"/>
      <c r="AT3301" s="210"/>
      <c r="AU3301" s="210"/>
    </row>
    <row r="3302" spans="1:47" s="209" customFormat="1" ht="16" x14ac:dyDescent="0.2">
      <c r="A3302" s="105"/>
      <c r="B3302" s="1971"/>
      <c r="C3302" s="2512"/>
      <c r="D3302" s="1994" t="s">
        <v>8454</v>
      </c>
      <c r="E3302" s="139" t="s">
        <v>105</v>
      </c>
      <c r="F3302" s="1593" t="s">
        <v>4575</v>
      </c>
      <c r="G3302" s="139">
        <v>66344420</v>
      </c>
      <c r="H3302" s="211" t="s">
        <v>8464</v>
      </c>
      <c r="I3302" s="2542"/>
      <c r="J3302" s="2546"/>
      <c r="K3302" s="2542"/>
      <c r="L3302" s="2542"/>
      <c r="M3302" s="2513"/>
      <c r="N3302" s="211"/>
      <c r="O3302" s="210">
        <v>2360</v>
      </c>
      <c r="P3302" s="296">
        <v>44955</v>
      </c>
      <c r="Q3302" s="210" t="s">
        <v>8460</v>
      </c>
      <c r="R3302" s="210" t="s">
        <v>8455</v>
      </c>
      <c r="S3302" s="210"/>
      <c r="U3302" s="210" t="s">
        <v>22</v>
      </c>
      <c r="V3302" s="139"/>
      <c r="W3302" s="298">
        <v>3E-9</v>
      </c>
      <c r="X3302" s="324" t="s">
        <v>8503</v>
      </c>
      <c r="Y3302" s="139"/>
      <c r="Z3302" s="139"/>
      <c r="AA3302" s="1278">
        <v>1E-3</v>
      </c>
      <c r="AB3302" s="209" t="s">
        <v>8428</v>
      </c>
      <c r="AC3302" s="83"/>
      <c r="AD3302" s="610"/>
      <c r="AE3302" s="210"/>
      <c r="AF3302" s="610"/>
      <c r="AG3302" s="2488">
        <v>2.5000000000000001E-2</v>
      </c>
      <c r="AH3302" s="210"/>
      <c r="AI3302" s="1572" t="s">
        <v>3030</v>
      </c>
      <c r="AJ3302" s="2343" t="s">
        <v>8462</v>
      </c>
      <c r="AK3302" s="210"/>
      <c r="AL3302" s="210"/>
      <c r="AM3302" s="210"/>
      <c r="AN3302" s="210"/>
      <c r="AO3302" s="210"/>
      <c r="AP3302" s="210"/>
      <c r="AQ3302" s="2290"/>
      <c r="AR3302" s="210"/>
      <c r="AS3302" s="210"/>
      <c r="AT3302" s="210"/>
      <c r="AU3302" s="210"/>
    </row>
    <row r="3303" spans="1:47" s="209" customFormat="1" ht="16" x14ac:dyDescent="0.2">
      <c r="A3303" s="105"/>
      <c r="B3303" s="1971"/>
      <c r="C3303" s="2512"/>
      <c r="D3303" s="1994" t="s">
        <v>5062</v>
      </c>
      <c r="E3303" s="139" t="s">
        <v>105</v>
      </c>
      <c r="F3303" s="1593" t="s">
        <v>4575</v>
      </c>
      <c r="G3303" s="139">
        <v>66344421</v>
      </c>
      <c r="H3303" s="211" t="s">
        <v>8465</v>
      </c>
      <c r="I3303" s="2542"/>
      <c r="J3303" s="2546"/>
      <c r="K3303" s="2542"/>
      <c r="L3303" s="2542"/>
      <c r="M3303" s="2513"/>
      <c r="N3303" s="211"/>
      <c r="O3303" s="210">
        <v>2361</v>
      </c>
      <c r="P3303" s="296">
        <v>44955</v>
      </c>
      <c r="Q3303" s="210" t="s">
        <v>8461</v>
      </c>
      <c r="R3303" s="210" t="s">
        <v>8456</v>
      </c>
      <c r="S3303" s="210"/>
      <c r="U3303" s="210" t="s">
        <v>22</v>
      </c>
      <c r="V3303" s="139"/>
      <c r="W3303" s="298">
        <v>3E-9</v>
      </c>
      <c r="X3303" s="324" t="s">
        <v>8503</v>
      </c>
      <c r="Y3303" s="210"/>
      <c r="Z3303" s="210"/>
      <c r="AA3303" s="1278">
        <v>1E-3</v>
      </c>
      <c r="AB3303" s="209" t="s">
        <v>8428</v>
      </c>
      <c r="AC3303" s="83"/>
      <c r="AD3303" s="610"/>
      <c r="AE3303" s="210"/>
      <c r="AF3303" s="610"/>
      <c r="AG3303" s="2488">
        <v>2.5000000000000001E-2</v>
      </c>
      <c r="AH3303" s="210"/>
      <c r="AI3303" s="1572" t="s">
        <v>3030</v>
      </c>
      <c r="AJ3303" s="2343" t="s">
        <v>8463</v>
      </c>
      <c r="AK3303" s="210"/>
      <c r="AL3303" s="210"/>
      <c r="AM3303" s="210"/>
      <c r="AN3303" s="210"/>
      <c r="AO3303" s="210"/>
      <c r="AP3303" s="210"/>
      <c r="AQ3303" s="2290"/>
      <c r="AR3303" s="210"/>
      <c r="AS3303" s="210"/>
      <c r="AT3303" s="210"/>
      <c r="AU3303" s="210"/>
    </row>
    <row r="3304" spans="1:47" s="209" customFormat="1" ht="16" x14ac:dyDescent="0.2">
      <c r="A3304" s="105"/>
      <c r="B3304" s="1971"/>
      <c r="C3304" s="2512"/>
      <c r="D3304" s="1994" t="s">
        <v>8454</v>
      </c>
      <c r="E3304" s="139" t="s">
        <v>105</v>
      </c>
      <c r="F3304" s="1593" t="s">
        <v>4575</v>
      </c>
      <c r="G3304" s="139">
        <v>66344677</v>
      </c>
      <c r="H3304" s="211" t="s">
        <v>8468</v>
      </c>
      <c r="I3304" s="2542"/>
      <c r="J3304" s="2546"/>
      <c r="K3304" s="2542"/>
      <c r="L3304" s="2542"/>
      <c r="M3304" s="2513"/>
      <c r="N3304" s="211"/>
      <c r="O3304" s="210">
        <v>2362</v>
      </c>
      <c r="P3304" s="296">
        <v>44955</v>
      </c>
      <c r="Q3304" s="210" t="s">
        <v>8466</v>
      </c>
      <c r="R3304" s="210" t="s">
        <v>8460</v>
      </c>
      <c r="S3304" s="210"/>
      <c r="U3304" s="210" t="s">
        <v>22</v>
      </c>
      <c r="V3304" s="139"/>
      <c r="W3304" s="298">
        <v>3E-9</v>
      </c>
      <c r="X3304" s="324" t="s">
        <v>8504</v>
      </c>
      <c r="Y3304" s="139"/>
      <c r="Z3304" s="139"/>
      <c r="AA3304" s="1278">
        <v>1E-3</v>
      </c>
      <c r="AB3304" s="209" t="s">
        <v>8428</v>
      </c>
      <c r="AC3304" s="83"/>
      <c r="AD3304" s="610"/>
      <c r="AE3304" s="210"/>
      <c r="AF3304" s="610"/>
      <c r="AG3304" s="2488">
        <v>2.5000000000000001E-2</v>
      </c>
      <c r="AH3304" s="210"/>
      <c r="AI3304" s="1572" t="s">
        <v>3030</v>
      </c>
      <c r="AJ3304" s="2343" t="s">
        <v>8470</v>
      </c>
      <c r="AK3304" s="210"/>
      <c r="AL3304" s="210"/>
      <c r="AM3304" s="210"/>
      <c r="AN3304" s="210"/>
      <c r="AO3304" s="210"/>
      <c r="AP3304" s="210"/>
      <c r="AQ3304" s="2290"/>
      <c r="AR3304" s="210"/>
      <c r="AS3304" s="210"/>
      <c r="AT3304" s="210"/>
      <c r="AU3304" s="210"/>
    </row>
    <row r="3305" spans="1:47" s="209" customFormat="1" ht="16" x14ac:dyDescent="0.2">
      <c r="A3305" s="105"/>
      <c r="B3305" s="1971"/>
      <c r="C3305" s="2512"/>
      <c r="D3305" s="1994" t="s">
        <v>5062</v>
      </c>
      <c r="E3305" s="139" t="s">
        <v>105</v>
      </c>
      <c r="F3305" s="1593" t="s">
        <v>4575</v>
      </c>
      <c r="G3305" s="139">
        <v>66344678</v>
      </c>
      <c r="H3305" s="211" t="s">
        <v>8469</v>
      </c>
      <c r="I3305" s="2542"/>
      <c r="J3305" s="2546"/>
      <c r="K3305" s="2542"/>
      <c r="L3305" s="2542"/>
      <c r="M3305" s="2513"/>
      <c r="N3305" s="211"/>
      <c r="O3305" s="210">
        <v>2363</v>
      </c>
      <c r="P3305" s="296">
        <v>44955</v>
      </c>
      <c r="Q3305" s="210" t="s">
        <v>8467</v>
      </c>
      <c r="R3305" s="210" t="s">
        <v>8466</v>
      </c>
      <c r="S3305" s="210"/>
      <c r="U3305" s="210" t="s">
        <v>22</v>
      </c>
      <c r="V3305" s="139"/>
      <c r="W3305" s="298">
        <v>3E-9</v>
      </c>
      <c r="X3305" s="324" t="s">
        <v>8504</v>
      </c>
      <c r="Y3305" s="210"/>
      <c r="Z3305" s="210"/>
      <c r="AA3305" s="1278">
        <v>1E-3</v>
      </c>
      <c r="AB3305" s="209" t="s">
        <v>8428</v>
      </c>
      <c r="AC3305" s="83"/>
      <c r="AD3305" s="610"/>
      <c r="AE3305" s="210"/>
      <c r="AF3305" s="610"/>
      <c r="AG3305" s="2488">
        <v>2.5000000000000001E-2</v>
      </c>
      <c r="AH3305" s="210"/>
      <c r="AI3305" s="1572" t="s">
        <v>3030</v>
      </c>
      <c r="AJ3305" s="2343" t="s">
        <v>8471</v>
      </c>
      <c r="AK3305" s="210"/>
      <c r="AL3305" s="210"/>
      <c r="AM3305" s="210"/>
      <c r="AN3305" s="210"/>
      <c r="AO3305" s="210"/>
      <c r="AP3305" s="210"/>
      <c r="AQ3305" s="2290"/>
      <c r="AR3305" s="210"/>
      <c r="AS3305" s="210"/>
      <c r="AT3305" s="210"/>
      <c r="AU3305" s="210"/>
    </row>
    <row r="3307" spans="1:47" s="209" customFormat="1" ht="16" x14ac:dyDescent="0.2">
      <c r="A3307" s="105"/>
      <c r="B3307" s="1971"/>
      <c r="C3307" s="2512"/>
      <c r="D3307" s="1994" t="s">
        <v>8454</v>
      </c>
      <c r="E3307" s="139" t="s">
        <v>105</v>
      </c>
      <c r="F3307" s="1593" t="s">
        <v>4575</v>
      </c>
      <c r="G3307" s="139">
        <v>66344965</v>
      </c>
      <c r="H3307" s="211" t="s">
        <v>8474</v>
      </c>
      <c r="I3307" s="2542"/>
      <c r="J3307" s="2546"/>
      <c r="K3307" s="2542"/>
      <c r="L3307" s="2542"/>
      <c r="M3307" s="2513"/>
      <c r="N3307" s="211"/>
      <c r="O3307" s="210">
        <v>2364</v>
      </c>
      <c r="P3307" s="296">
        <v>44955</v>
      </c>
      <c r="Q3307" s="210" t="s">
        <v>8472</v>
      </c>
      <c r="R3307" s="210" t="s">
        <v>8460</v>
      </c>
      <c r="S3307" s="210"/>
      <c r="U3307" s="210" t="s">
        <v>22</v>
      </c>
      <c r="V3307" s="139"/>
      <c r="W3307" s="298">
        <v>3E-9</v>
      </c>
      <c r="X3307" s="324" t="s">
        <v>8504</v>
      </c>
      <c r="Y3307" s="139"/>
      <c r="Z3307" s="139"/>
      <c r="AA3307" s="1278">
        <v>1E-3</v>
      </c>
      <c r="AB3307" s="209" t="s">
        <v>8428</v>
      </c>
      <c r="AC3307" s="83"/>
      <c r="AD3307" s="610"/>
      <c r="AE3307" s="210"/>
      <c r="AF3307" s="610"/>
      <c r="AG3307" s="2488">
        <v>2.5000000000000001E-2</v>
      </c>
      <c r="AH3307" s="210"/>
      <c r="AI3307" s="1572" t="s">
        <v>3030</v>
      </c>
      <c r="AJ3307" s="2343" t="s">
        <v>8475</v>
      </c>
      <c r="AK3307" s="210"/>
      <c r="AL3307" s="210"/>
      <c r="AM3307" s="210"/>
      <c r="AN3307" s="210"/>
      <c r="AO3307" s="210"/>
      <c r="AP3307" s="210"/>
      <c r="AQ3307" s="2290"/>
      <c r="AR3307" s="210"/>
      <c r="AS3307" s="210"/>
      <c r="AT3307" s="210"/>
      <c r="AU3307" s="210"/>
    </row>
    <row r="3308" spans="1:47" s="209" customFormat="1" ht="16" x14ac:dyDescent="0.2">
      <c r="A3308" s="105"/>
      <c r="B3308" s="1971"/>
      <c r="C3308" s="2512"/>
      <c r="D3308" s="1994" t="s">
        <v>8454</v>
      </c>
      <c r="E3308" s="139" t="s">
        <v>105</v>
      </c>
      <c r="F3308" s="1593" t="s">
        <v>4575</v>
      </c>
      <c r="G3308" s="139">
        <v>66344969</v>
      </c>
      <c r="H3308" s="211" t="s">
        <v>8477</v>
      </c>
      <c r="I3308" s="2542"/>
      <c r="J3308" s="2546"/>
      <c r="K3308" s="2542"/>
      <c r="L3308" s="2542"/>
      <c r="M3308" s="2513"/>
      <c r="N3308" s="211"/>
      <c r="O3308" s="210">
        <v>2365</v>
      </c>
      <c r="P3308" s="296">
        <v>44955</v>
      </c>
      <c r="Q3308" s="210" t="s">
        <v>8473</v>
      </c>
      <c r="R3308" s="210" t="s">
        <v>8472</v>
      </c>
      <c r="S3308" s="210"/>
      <c r="U3308" s="210" t="s">
        <v>22</v>
      </c>
      <c r="V3308" s="139"/>
      <c r="W3308" s="298">
        <v>3E-9</v>
      </c>
      <c r="X3308" s="324" t="s">
        <v>8504</v>
      </c>
      <c r="Y3308" s="139"/>
      <c r="Z3308" s="139"/>
      <c r="AA3308" s="1278">
        <v>1E-3</v>
      </c>
      <c r="AB3308" s="209" t="s">
        <v>8428</v>
      </c>
      <c r="AC3308" s="83"/>
      <c r="AD3308" s="610"/>
      <c r="AE3308" s="210"/>
      <c r="AF3308" s="610"/>
      <c r="AG3308" s="2488">
        <v>2.5000000000000001E-2</v>
      </c>
      <c r="AH3308" s="210"/>
      <c r="AI3308" s="1572" t="s">
        <v>3030</v>
      </c>
      <c r="AJ3308" s="2343" t="s">
        <v>8476</v>
      </c>
      <c r="AK3308" s="210"/>
      <c r="AL3308" s="210"/>
      <c r="AM3308" s="210"/>
      <c r="AN3308" s="210"/>
      <c r="AO3308" s="210"/>
      <c r="AP3308" s="210"/>
      <c r="AQ3308" s="2290"/>
      <c r="AR3308" s="210"/>
      <c r="AS3308" s="210"/>
      <c r="AT3308" s="210"/>
      <c r="AU3308" s="210"/>
    </row>
    <row r="3309" spans="1:47" s="209" customFormat="1" ht="16" x14ac:dyDescent="0.2">
      <c r="A3309" s="105"/>
      <c r="B3309" s="1971"/>
      <c r="C3309" s="2512"/>
      <c r="D3309" s="1994" t="s">
        <v>8454</v>
      </c>
      <c r="E3309" s="139" t="s">
        <v>105</v>
      </c>
      <c r="F3309" s="1593" t="s">
        <v>4575</v>
      </c>
      <c r="G3309" s="139">
        <v>66348555</v>
      </c>
      <c r="H3309" s="211" t="s">
        <v>8480</v>
      </c>
      <c r="I3309" s="2542"/>
      <c r="J3309" s="2546"/>
      <c r="K3309" s="2542"/>
      <c r="L3309" s="2542"/>
      <c r="M3309" s="2513"/>
      <c r="N3309" s="211"/>
      <c r="O3309" s="210">
        <v>2366</v>
      </c>
      <c r="P3309" s="296">
        <v>44955</v>
      </c>
      <c r="Q3309" s="210" t="s">
        <v>8478</v>
      </c>
      <c r="R3309" s="210" t="s">
        <v>8472</v>
      </c>
      <c r="S3309" s="210"/>
      <c r="U3309" s="210" t="s">
        <v>22</v>
      </c>
      <c r="V3309" s="139"/>
      <c r="W3309" s="298">
        <v>3E-9</v>
      </c>
      <c r="X3309" s="324" t="s">
        <v>8505</v>
      </c>
      <c r="Y3309" s="139"/>
      <c r="Z3309" s="139"/>
      <c r="AA3309" s="1278">
        <v>1E-3</v>
      </c>
      <c r="AB3309" s="209" t="s">
        <v>8428</v>
      </c>
      <c r="AC3309" s="83"/>
      <c r="AD3309" s="610"/>
      <c r="AE3309" s="210"/>
      <c r="AF3309" s="610"/>
      <c r="AG3309" s="2488">
        <v>2.5000000000000001E-2</v>
      </c>
      <c r="AH3309" s="210"/>
      <c r="AI3309" s="1572" t="s">
        <v>3030</v>
      </c>
      <c r="AJ3309" s="2343" t="s">
        <v>8482</v>
      </c>
      <c r="AK3309" s="210"/>
      <c r="AL3309" s="210"/>
      <c r="AM3309" s="210"/>
      <c r="AN3309" s="210"/>
      <c r="AO3309" s="210"/>
      <c r="AP3309" s="210"/>
      <c r="AQ3309" s="2290"/>
      <c r="AR3309" s="210"/>
      <c r="AS3309" s="210"/>
      <c r="AT3309" s="210"/>
      <c r="AU3309" s="210"/>
    </row>
    <row r="3310" spans="1:47" s="209" customFormat="1" ht="16" x14ac:dyDescent="0.2">
      <c r="A3310" s="105"/>
      <c r="B3310" s="1971"/>
      <c r="C3310" s="2512"/>
      <c r="D3310" s="1994" t="s">
        <v>8454</v>
      </c>
      <c r="E3310" s="139" t="s">
        <v>105</v>
      </c>
      <c r="F3310" s="1593" t="s">
        <v>4575</v>
      </c>
      <c r="G3310" s="139">
        <v>66348557</v>
      </c>
      <c r="H3310" s="211" t="s">
        <v>8481</v>
      </c>
      <c r="I3310" s="2542"/>
      <c r="J3310" s="2546"/>
      <c r="K3310" s="2542"/>
      <c r="L3310" s="2542"/>
      <c r="M3310" s="2513"/>
      <c r="N3310" s="211"/>
      <c r="O3310" s="210">
        <v>2367</v>
      </c>
      <c r="P3310" s="296">
        <v>44955</v>
      </c>
      <c r="Q3310" s="210" t="s">
        <v>8479</v>
      </c>
      <c r="R3310" s="210" t="s">
        <v>8478</v>
      </c>
      <c r="S3310" s="210"/>
      <c r="U3310" s="210" t="s">
        <v>22</v>
      </c>
      <c r="V3310" s="139"/>
      <c r="W3310" s="298">
        <v>3E-9</v>
      </c>
      <c r="X3310" s="324" t="s">
        <v>8505</v>
      </c>
      <c r="Y3310" s="139"/>
      <c r="Z3310" s="139"/>
      <c r="AA3310" s="1278">
        <v>1E-3</v>
      </c>
      <c r="AB3310" s="209" t="s">
        <v>8428</v>
      </c>
      <c r="AC3310" s="83"/>
      <c r="AD3310" s="610"/>
      <c r="AE3310" s="210"/>
      <c r="AF3310" s="610"/>
      <c r="AG3310" s="2488">
        <v>2.5000000000000001E-2</v>
      </c>
      <c r="AH3310" s="210"/>
      <c r="AI3310" s="1572" t="s">
        <v>3030</v>
      </c>
      <c r="AJ3310" s="2343" t="s">
        <v>8476</v>
      </c>
      <c r="AK3310" s="210"/>
      <c r="AL3310" s="210"/>
      <c r="AM3310" s="210"/>
      <c r="AN3310" s="210"/>
      <c r="AO3310" s="210"/>
      <c r="AP3310" s="210"/>
      <c r="AQ3310" s="2290"/>
      <c r="AR3310" s="210"/>
      <c r="AS3310" s="210"/>
      <c r="AT3310" s="210"/>
      <c r="AU3310" s="210"/>
    </row>
    <row r="3311" spans="1:47" s="209" customFormat="1" ht="16" x14ac:dyDescent="0.2">
      <c r="A3311" s="105"/>
      <c r="B3311" s="1971"/>
      <c r="C3311" s="2512"/>
      <c r="D3311" s="1994" t="s">
        <v>8454</v>
      </c>
      <c r="E3311" s="139" t="s">
        <v>105</v>
      </c>
      <c r="F3311" s="1593" t="s">
        <v>4575</v>
      </c>
      <c r="G3311" s="139">
        <v>66349981</v>
      </c>
      <c r="H3311" s="211" t="s">
        <v>8485</v>
      </c>
      <c r="I3311" s="2542"/>
      <c r="J3311" s="2546"/>
      <c r="K3311" s="2542"/>
      <c r="L3311" s="2542"/>
      <c r="M3311" s="2513"/>
      <c r="N3311" s="211"/>
      <c r="O3311" s="210">
        <v>2368</v>
      </c>
      <c r="P3311" s="296">
        <v>44955</v>
      </c>
      <c r="Q3311" s="210" t="s">
        <v>8483</v>
      </c>
      <c r="R3311" s="210" t="s">
        <v>8478</v>
      </c>
      <c r="S3311" s="210"/>
      <c r="U3311" s="210" t="s">
        <v>22</v>
      </c>
      <c r="V3311" s="139"/>
      <c r="W3311" s="298">
        <v>3E-9</v>
      </c>
      <c r="X3311" s="324" t="s">
        <v>8506</v>
      </c>
      <c r="Y3311" s="139"/>
      <c r="Z3311" s="139"/>
      <c r="AA3311" s="326">
        <v>5.0000000000000001E-3</v>
      </c>
      <c r="AB3311" s="209" t="s">
        <v>8428</v>
      </c>
      <c r="AC3311" s="83"/>
      <c r="AD3311" s="610"/>
      <c r="AE3311" s="210"/>
      <c r="AF3311" s="610"/>
      <c r="AG3311" s="2488">
        <v>2.5000000000000001E-2</v>
      </c>
      <c r="AH3311" s="210"/>
      <c r="AI3311" s="1572" t="s">
        <v>3030</v>
      </c>
      <c r="AJ3311" s="2343" t="s">
        <v>8487</v>
      </c>
      <c r="AK3311" s="210"/>
      <c r="AL3311" s="210"/>
      <c r="AM3311" s="210"/>
      <c r="AN3311" s="210"/>
      <c r="AO3311" s="210"/>
      <c r="AP3311" s="210"/>
      <c r="AQ3311" s="2290"/>
      <c r="AR3311" s="210"/>
      <c r="AS3311" s="210"/>
      <c r="AT3311" s="210"/>
      <c r="AU3311" s="210"/>
    </row>
    <row r="3312" spans="1:47" s="209" customFormat="1" ht="16" x14ac:dyDescent="0.2">
      <c r="A3312" s="105"/>
      <c r="B3312" s="1971"/>
      <c r="C3312" s="2512"/>
      <c r="D3312" s="1994" t="s">
        <v>8454</v>
      </c>
      <c r="E3312" s="139" t="s">
        <v>105</v>
      </c>
      <c r="F3312" s="1593" t="s">
        <v>4575</v>
      </c>
      <c r="G3312" s="139">
        <v>66349982</v>
      </c>
      <c r="H3312" s="211" t="s">
        <v>8486</v>
      </c>
      <c r="I3312" s="2542"/>
      <c r="J3312" s="2546"/>
      <c r="K3312" s="2542"/>
      <c r="L3312" s="2542"/>
      <c r="M3312" s="2513"/>
      <c r="N3312" s="211"/>
      <c r="O3312" s="210">
        <v>2369</v>
      </c>
      <c r="P3312" s="296">
        <v>44955</v>
      </c>
      <c r="Q3312" s="210" t="s">
        <v>8484</v>
      </c>
      <c r="R3312" s="210" t="s">
        <v>8483</v>
      </c>
      <c r="S3312" s="210"/>
      <c r="U3312" s="210" t="s">
        <v>22</v>
      </c>
      <c r="V3312" s="139"/>
      <c r="W3312" s="298">
        <v>3E-9</v>
      </c>
      <c r="X3312" s="324" t="s">
        <v>8506</v>
      </c>
      <c r="Y3312" s="139"/>
      <c r="Z3312" s="139"/>
      <c r="AA3312" s="326">
        <v>5.0000000000000001E-3</v>
      </c>
      <c r="AB3312" s="209" t="s">
        <v>8428</v>
      </c>
      <c r="AC3312" s="83"/>
      <c r="AD3312" s="610"/>
      <c r="AE3312" s="210"/>
      <c r="AF3312" s="610"/>
      <c r="AG3312" s="2488">
        <v>2.5000000000000001E-2</v>
      </c>
      <c r="AH3312" s="210"/>
      <c r="AI3312" s="1572" t="s">
        <v>3030</v>
      </c>
      <c r="AJ3312" s="2343" t="s">
        <v>8476</v>
      </c>
      <c r="AK3312" s="210"/>
      <c r="AL3312" s="210"/>
      <c r="AM3312" s="210"/>
      <c r="AN3312" s="210"/>
      <c r="AO3312" s="210"/>
      <c r="AP3312" s="210"/>
      <c r="AQ3312" s="2290"/>
      <c r="AR3312" s="210"/>
      <c r="AS3312" s="210"/>
      <c r="AT3312" s="210"/>
      <c r="AU3312" s="210"/>
    </row>
    <row r="3313" spans="1:47" s="209" customFormat="1" ht="16" x14ac:dyDescent="0.2">
      <c r="A3313" s="105"/>
      <c r="B3313" s="1971"/>
      <c r="C3313" s="2512"/>
      <c r="D3313" s="1994" t="s">
        <v>8454</v>
      </c>
      <c r="E3313" s="139" t="s">
        <v>105</v>
      </c>
      <c r="F3313" s="1593" t="s">
        <v>4575</v>
      </c>
      <c r="G3313" s="139">
        <v>66369157</v>
      </c>
      <c r="H3313" s="211" t="s">
        <v>8489</v>
      </c>
      <c r="I3313" s="2542"/>
      <c r="J3313" s="2546"/>
      <c r="K3313" s="2542"/>
      <c r="L3313" s="2542"/>
      <c r="M3313" s="2513"/>
      <c r="N3313" s="211"/>
      <c r="O3313" s="210">
        <v>2370</v>
      </c>
      <c r="P3313" s="296">
        <v>44956</v>
      </c>
      <c r="Q3313" s="210" t="s">
        <v>8488</v>
      </c>
      <c r="R3313" s="210" t="s">
        <v>8484</v>
      </c>
      <c r="S3313" s="210"/>
      <c r="U3313" s="210" t="s">
        <v>22</v>
      </c>
      <c r="V3313" s="139"/>
      <c r="W3313" s="326">
        <v>1E-8</v>
      </c>
      <c r="X3313" s="324" t="s">
        <v>8506</v>
      </c>
      <c r="Y3313" s="139"/>
      <c r="Z3313" s="139"/>
      <c r="AA3313" s="1278">
        <v>5.0000000000000001E-3</v>
      </c>
      <c r="AB3313" s="209" t="s">
        <v>8428</v>
      </c>
      <c r="AC3313" s="83"/>
      <c r="AD3313" s="610"/>
      <c r="AE3313" s="210"/>
      <c r="AF3313" s="610"/>
      <c r="AG3313" s="2488">
        <v>2.5000000000000001E-2</v>
      </c>
      <c r="AH3313" s="210"/>
      <c r="AI3313" s="1572" t="s">
        <v>3030</v>
      </c>
      <c r="AJ3313" s="2343" t="s">
        <v>8490</v>
      </c>
      <c r="AK3313" s="210"/>
      <c r="AL3313" s="210"/>
      <c r="AM3313" s="210"/>
      <c r="AN3313" s="210"/>
      <c r="AO3313" s="210"/>
      <c r="AP3313" s="210"/>
      <c r="AQ3313" s="2290"/>
      <c r="AR3313" s="210"/>
      <c r="AS3313" s="210"/>
      <c r="AT3313" s="210"/>
      <c r="AU3313" s="210"/>
    </row>
    <row r="3314" spans="1:47" s="209" customFormat="1" ht="16" x14ac:dyDescent="0.2">
      <c r="A3314" s="105"/>
      <c r="B3314" s="1971"/>
      <c r="C3314" s="2512"/>
      <c r="D3314" s="1994" t="s">
        <v>8454</v>
      </c>
      <c r="E3314" s="139" t="s">
        <v>105</v>
      </c>
      <c r="F3314" s="1593" t="s">
        <v>4575</v>
      </c>
      <c r="G3314" s="166">
        <v>66369524</v>
      </c>
      <c r="H3314" s="211" t="s">
        <v>8492</v>
      </c>
      <c r="I3314" s="2542"/>
      <c r="J3314" s="2546"/>
      <c r="K3314" s="2542"/>
      <c r="L3314" s="2542"/>
      <c r="M3314" s="2513"/>
      <c r="N3314" s="211"/>
      <c r="O3314" s="210">
        <v>2371</v>
      </c>
      <c r="P3314" s="296">
        <v>44956</v>
      </c>
      <c r="Q3314" s="210" t="s">
        <v>8491</v>
      </c>
      <c r="R3314" s="210" t="s">
        <v>8488</v>
      </c>
      <c r="S3314" s="210"/>
      <c r="U3314" s="210" t="s">
        <v>22</v>
      </c>
      <c r="V3314" s="139"/>
      <c r="W3314" s="326">
        <v>2.9999999999999997E-8</v>
      </c>
      <c r="X3314" s="324" t="s">
        <v>8506</v>
      </c>
      <c r="Y3314" s="139"/>
      <c r="Z3314" s="139"/>
      <c r="AA3314" s="1278">
        <v>5.0000000000000001E-3</v>
      </c>
      <c r="AB3314" s="209" t="s">
        <v>8428</v>
      </c>
      <c r="AC3314" s="83"/>
      <c r="AD3314" s="610"/>
      <c r="AE3314" s="210"/>
      <c r="AF3314" s="610"/>
      <c r="AG3314" s="2488">
        <v>2.5000000000000001E-2</v>
      </c>
      <c r="AH3314" s="210"/>
      <c r="AI3314" s="1572" t="s">
        <v>3030</v>
      </c>
      <c r="AJ3314" s="2546" t="s">
        <v>8493</v>
      </c>
      <c r="AK3314" s="210"/>
      <c r="AL3314" s="210"/>
      <c r="AM3314" s="210"/>
      <c r="AN3314" s="210"/>
      <c r="AO3314" s="210"/>
      <c r="AP3314" s="210"/>
      <c r="AQ3314" s="2290"/>
      <c r="AR3314" s="210"/>
      <c r="AS3314" s="210"/>
      <c r="AT3314" s="210"/>
      <c r="AU3314" s="210"/>
    </row>
    <row r="3315" spans="1:47" x14ac:dyDescent="0.2">
      <c r="X3315" s="319"/>
    </row>
    <row r="3316" spans="1:47" s="209" customFormat="1" ht="16" x14ac:dyDescent="0.2">
      <c r="A3316" s="105"/>
      <c r="B3316" s="1971"/>
      <c r="C3316" s="2512"/>
      <c r="D3316" s="1994" t="s">
        <v>8454</v>
      </c>
      <c r="E3316" s="139" t="s">
        <v>105</v>
      </c>
      <c r="F3316" s="1593" t="s">
        <v>4575</v>
      </c>
      <c r="G3316" s="139">
        <v>66489152</v>
      </c>
      <c r="H3316" s="211" t="s">
        <v>8495</v>
      </c>
      <c r="I3316" s="2542"/>
      <c r="J3316" s="2546"/>
      <c r="K3316" s="2542"/>
      <c r="L3316" s="2542"/>
      <c r="M3316" s="2513"/>
      <c r="N3316" s="211"/>
      <c r="O3316" s="210">
        <v>2372</v>
      </c>
      <c r="P3316" s="296">
        <v>44959</v>
      </c>
      <c r="Q3316" s="210" t="s">
        <v>8494</v>
      </c>
      <c r="R3316" s="210" t="s">
        <v>8478</v>
      </c>
      <c r="S3316" s="210"/>
      <c r="U3316" s="210" t="s">
        <v>22</v>
      </c>
      <c r="V3316" s="139"/>
      <c r="W3316" s="326">
        <v>1E-8</v>
      </c>
      <c r="X3316" s="324" t="s">
        <v>8505</v>
      </c>
      <c r="Y3316" s="139"/>
      <c r="Z3316" s="139"/>
      <c r="AA3316" s="1278">
        <v>1E-3</v>
      </c>
      <c r="AB3316" s="209" t="s">
        <v>8428</v>
      </c>
      <c r="AC3316" s="83"/>
      <c r="AD3316" s="610"/>
      <c r="AE3316" s="210"/>
      <c r="AF3316" s="610"/>
      <c r="AG3316" s="2488">
        <v>2.5000000000000001E-2</v>
      </c>
      <c r="AH3316" s="210"/>
      <c r="AI3316" s="1572" t="s">
        <v>3030</v>
      </c>
      <c r="AJ3316" s="2343" t="s">
        <v>8496</v>
      </c>
      <c r="AK3316" s="210"/>
      <c r="AL3316" s="210"/>
      <c r="AM3316" s="210"/>
      <c r="AN3316" s="210"/>
      <c r="AO3316" s="210"/>
      <c r="AP3316" s="210"/>
      <c r="AQ3316" s="2290"/>
      <c r="AR3316" s="210"/>
      <c r="AS3316" s="210"/>
      <c r="AT3316" s="210"/>
      <c r="AU3316" s="210"/>
    </row>
    <row r="3317" spans="1:47" s="209" customFormat="1" ht="16" x14ac:dyDescent="0.2">
      <c r="A3317" s="105"/>
      <c r="B3317" s="1971"/>
      <c r="C3317" s="2512"/>
      <c r="D3317" s="1994" t="s">
        <v>8454</v>
      </c>
      <c r="E3317" s="139" t="s">
        <v>105</v>
      </c>
      <c r="F3317" s="1593" t="s">
        <v>4575</v>
      </c>
      <c r="G3317" s="166">
        <v>66490307</v>
      </c>
      <c r="H3317" s="211" t="s">
        <v>8498</v>
      </c>
      <c r="I3317" s="2542"/>
      <c r="J3317" s="2546"/>
      <c r="K3317" s="2542"/>
      <c r="L3317" s="2542"/>
      <c r="M3317" s="2513"/>
      <c r="N3317" s="211"/>
      <c r="O3317" s="210">
        <v>2373</v>
      </c>
      <c r="P3317" s="296">
        <v>44959</v>
      </c>
      <c r="Q3317" s="210" t="s">
        <v>8497</v>
      </c>
      <c r="R3317" s="210" t="s">
        <v>8494</v>
      </c>
      <c r="S3317" s="210"/>
      <c r="U3317" s="210" t="s">
        <v>22</v>
      </c>
      <c r="V3317" s="139"/>
      <c r="W3317" s="326">
        <v>2.9999999999999997E-8</v>
      </c>
      <c r="X3317" s="324" t="s">
        <v>8505</v>
      </c>
      <c r="Y3317" s="139"/>
      <c r="Z3317" s="139"/>
      <c r="AA3317" s="1278">
        <v>1E-3</v>
      </c>
      <c r="AB3317" s="209" t="s">
        <v>8428</v>
      </c>
      <c r="AC3317" s="83"/>
      <c r="AD3317" s="610"/>
      <c r="AE3317" s="210"/>
      <c r="AF3317" s="610"/>
      <c r="AG3317" s="2488">
        <v>2.5000000000000001E-2</v>
      </c>
      <c r="AH3317" s="210"/>
      <c r="AI3317" s="1572" t="s">
        <v>3030</v>
      </c>
      <c r="AJ3317" s="2343" t="s">
        <v>8496</v>
      </c>
      <c r="AK3317" s="210"/>
      <c r="AL3317" s="210"/>
      <c r="AM3317" s="210"/>
      <c r="AN3317" s="210"/>
      <c r="AO3317" s="210"/>
      <c r="AP3317" s="210"/>
      <c r="AQ3317" s="2290"/>
      <c r="AR3317" s="210"/>
      <c r="AS3317" s="210"/>
      <c r="AT3317" s="210"/>
      <c r="AU3317" s="210"/>
    </row>
    <row r="3318" spans="1:47" s="209" customFormat="1" ht="16" x14ac:dyDescent="0.2">
      <c r="A3318" s="105"/>
      <c r="B3318" s="1971"/>
      <c r="C3318" s="2512"/>
      <c r="D3318" s="1994" t="s">
        <v>8454</v>
      </c>
      <c r="E3318" s="139" t="s">
        <v>105</v>
      </c>
      <c r="F3318" s="1593" t="s">
        <v>4575</v>
      </c>
      <c r="G3318" s="166">
        <v>66491391</v>
      </c>
      <c r="H3318" s="211" t="s">
        <v>8500</v>
      </c>
      <c r="I3318" s="2542"/>
      <c r="J3318" s="2546"/>
      <c r="K3318" s="2542"/>
      <c r="L3318" s="2542"/>
      <c r="M3318" s="2513"/>
      <c r="N3318" s="211"/>
      <c r="O3318" s="210">
        <v>2374</v>
      </c>
      <c r="P3318" s="296">
        <v>44959</v>
      </c>
      <c r="Q3318" s="210" t="s">
        <v>8499</v>
      </c>
      <c r="R3318" s="210" t="s">
        <v>8497</v>
      </c>
      <c r="S3318" s="210"/>
      <c r="U3318" s="210" t="s">
        <v>22</v>
      </c>
      <c r="V3318" s="139"/>
      <c r="W3318" s="326">
        <v>9.9999999999999995E-8</v>
      </c>
      <c r="X3318" s="324" t="s">
        <v>8505</v>
      </c>
      <c r="Y3318" s="139"/>
      <c r="Z3318" s="139"/>
      <c r="AA3318" s="1278">
        <v>1E-3</v>
      </c>
      <c r="AB3318" s="209" t="s">
        <v>8428</v>
      </c>
      <c r="AC3318" s="83"/>
      <c r="AD3318" s="610"/>
      <c r="AE3318" s="210"/>
      <c r="AF3318" s="610"/>
      <c r="AG3318" s="2488">
        <v>2.5000000000000001E-2</v>
      </c>
      <c r="AH3318" s="210"/>
      <c r="AI3318" s="1572" t="s">
        <v>3030</v>
      </c>
      <c r="AJ3318" s="2343" t="s">
        <v>8496</v>
      </c>
      <c r="AK3318" s="210"/>
      <c r="AL3318" s="210"/>
      <c r="AM3318" s="210"/>
      <c r="AN3318" s="210"/>
      <c r="AO3318" s="210"/>
      <c r="AP3318" s="210"/>
      <c r="AQ3318" s="2290"/>
      <c r="AR3318" s="210"/>
      <c r="AS3318" s="210"/>
      <c r="AT3318" s="210"/>
      <c r="AU3318" s="210"/>
    </row>
    <row r="3320" spans="1:47" s="209" customFormat="1" ht="16" x14ac:dyDescent="0.2">
      <c r="A3320" s="105"/>
      <c r="B3320" s="1971"/>
      <c r="C3320" s="2512"/>
      <c r="D3320" s="1994" t="s">
        <v>8454</v>
      </c>
      <c r="E3320" s="139" t="s">
        <v>105</v>
      </c>
      <c r="F3320" s="1593" t="s">
        <v>4575</v>
      </c>
      <c r="G3320" s="139">
        <v>66509524</v>
      </c>
      <c r="H3320" s="211" t="s">
        <v>8510</v>
      </c>
      <c r="I3320" s="2542"/>
      <c r="J3320" s="2546"/>
      <c r="K3320" s="2542"/>
      <c r="L3320" s="2542"/>
      <c r="M3320" s="2513"/>
      <c r="N3320" s="211"/>
      <c r="O3320" s="210">
        <v>2375</v>
      </c>
      <c r="P3320" s="296">
        <v>44960</v>
      </c>
      <c r="Q3320" s="210" t="s">
        <v>8508</v>
      </c>
      <c r="R3320" s="210" t="s">
        <v>8478</v>
      </c>
      <c r="S3320" s="210"/>
      <c r="U3320" s="210" t="s">
        <v>22</v>
      </c>
      <c r="V3320" s="139"/>
      <c r="W3320" s="326">
        <v>1E-8</v>
      </c>
      <c r="X3320" s="260" t="s">
        <v>8505</v>
      </c>
      <c r="Y3320" s="139"/>
      <c r="Z3320" s="139"/>
      <c r="AA3320" s="1278">
        <v>1E-3</v>
      </c>
      <c r="AB3320" s="209" t="s">
        <v>8428</v>
      </c>
      <c r="AC3320" s="83"/>
      <c r="AD3320" s="610"/>
      <c r="AE3320" s="210"/>
      <c r="AF3320" s="610"/>
      <c r="AG3320" s="2488">
        <v>2.5000000000000001E-2</v>
      </c>
      <c r="AH3320" s="210"/>
      <c r="AI3320" s="1572" t="s">
        <v>3030</v>
      </c>
      <c r="AJ3320" s="2343" t="s">
        <v>8507</v>
      </c>
      <c r="AK3320" s="210"/>
      <c r="AL3320" s="210"/>
      <c r="AM3320" s="210"/>
      <c r="AN3320" s="210"/>
      <c r="AO3320" s="210"/>
      <c r="AP3320" s="210"/>
      <c r="AQ3320" s="2290"/>
      <c r="AR3320" s="210"/>
      <c r="AS3320" s="210"/>
      <c r="AT3320" s="210"/>
      <c r="AU3320" s="210"/>
    </row>
    <row r="3321" spans="1:47" s="209" customFormat="1" ht="16" x14ac:dyDescent="0.2">
      <c r="A3321" s="105"/>
      <c r="B3321" s="1971"/>
      <c r="C3321" s="2512"/>
      <c r="D3321" s="1994" t="s">
        <v>8454</v>
      </c>
      <c r="E3321" s="139" t="s">
        <v>105</v>
      </c>
      <c r="F3321" s="1593" t="s">
        <v>4575</v>
      </c>
      <c r="G3321" s="139">
        <v>66509525</v>
      </c>
      <c r="H3321" s="211" t="s">
        <v>8511</v>
      </c>
      <c r="I3321" s="2542"/>
      <c r="J3321" s="2546"/>
      <c r="K3321" s="2542"/>
      <c r="L3321" s="2542"/>
      <c r="M3321" s="2513"/>
      <c r="N3321" s="211"/>
      <c r="O3321" s="210">
        <v>2376</v>
      </c>
      <c r="P3321" s="296">
        <v>44960</v>
      </c>
      <c r="Q3321" s="210" t="s">
        <v>8509</v>
      </c>
      <c r="R3321" s="210" t="s">
        <v>8508</v>
      </c>
      <c r="S3321" s="210"/>
      <c r="U3321" s="210" t="s">
        <v>22</v>
      </c>
      <c r="V3321" s="139"/>
      <c r="W3321" s="298">
        <v>1E-8</v>
      </c>
      <c r="X3321" s="260" t="s">
        <v>8505</v>
      </c>
      <c r="Y3321" s="139"/>
      <c r="Z3321" s="139"/>
      <c r="AA3321" s="1278">
        <v>1E-3</v>
      </c>
      <c r="AB3321" s="209" t="s">
        <v>8428</v>
      </c>
      <c r="AC3321" s="83"/>
      <c r="AD3321" s="610"/>
      <c r="AE3321" s="210"/>
      <c r="AF3321" s="610"/>
      <c r="AG3321" s="2488">
        <v>2.5000000000000001E-2</v>
      </c>
      <c r="AH3321" s="210"/>
      <c r="AI3321" s="1572" t="s">
        <v>3030</v>
      </c>
      <c r="AJ3321" s="2343" t="s">
        <v>8476</v>
      </c>
      <c r="AK3321" s="210"/>
      <c r="AL3321" s="210"/>
      <c r="AM3321" s="210"/>
      <c r="AN3321" s="210"/>
      <c r="AO3321" s="210"/>
      <c r="AP3321" s="210"/>
      <c r="AQ3321" s="2290"/>
      <c r="AR3321" s="210"/>
      <c r="AS3321" s="210"/>
      <c r="AT3321" s="210"/>
      <c r="AU3321" s="210"/>
    </row>
    <row r="3322" spans="1:47" s="209" customFormat="1" ht="16" x14ac:dyDescent="0.2">
      <c r="A3322" s="105"/>
      <c r="B3322" s="1971"/>
      <c r="C3322" s="2512"/>
      <c r="D3322" s="1994" t="s">
        <v>8454</v>
      </c>
      <c r="E3322" s="139" t="s">
        <v>105</v>
      </c>
      <c r="F3322" s="1593" t="s">
        <v>4575</v>
      </c>
      <c r="G3322" s="139">
        <v>66509769</v>
      </c>
      <c r="H3322" s="211" t="s">
        <v>8513</v>
      </c>
      <c r="I3322" s="2542"/>
      <c r="J3322" s="2546"/>
      <c r="K3322" s="2542"/>
      <c r="L3322" s="2542"/>
      <c r="M3322" s="2513"/>
      <c r="N3322" s="211"/>
      <c r="O3322" s="210">
        <v>2377</v>
      </c>
      <c r="P3322" s="296">
        <v>44960</v>
      </c>
      <c r="Q3322" s="210" t="s">
        <v>8512</v>
      </c>
      <c r="R3322" s="210" t="s">
        <v>8509</v>
      </c>
      <c r="S3322" s="210"/>
      <c r="U3322" s="210" t="s">
        <v>22</v>
      </c>
      <c r="V3322" s="139"/>
      <c r="W3322" s="326">
        <v>2.9999999999999997E-8</v>
      </c>
      <c r="X3322" s="260" t="s">
        <v>8505</v>
      </c>
      <c r="Y3322" s="139"/>
      <c r="Z3322" s="139"/>
      <c r="AA3322" s="1278">
        <v>1E-3</v>
      </c>
      <c r="AB3322" s="209" t="s">
        <v>8428</v>
      </c>
      <c r="AC3322" s="83"/>
      <c r="AD3322" s="610"/>
      <c r="AE3322" s="210"/>
      <c r="AF3322" s="610"/>
      <c r="AG3322" s="2488">
        <v>2.5000000000000001E-2</v>
      </c>
      <c r="AH3322" s="210"/>
      <c r="AI3322" s="1572" t="s">
        <v>3030</v>
      </c>
      <c r="AJ3322" s="2343" t="s">
        <v>8514</v>
      </c>
      <c r="AK3322" s="210"/>
      <c r="AL3322" s="210"/>
      <c r="AM3322" s="210"/>
      <c r="AN3322" s="210"/>
      <c r="AO3322" s="210"/>
      <c r="AP3322" s="210"/>
      <c r="AQ3322" s="2290"/>
      <c r="AR3322" s="210"/>
      <c r="AS3322" s="210"/>
      <c r="AT3322" s="210"/>
      <c r="AU3322" s="210"/>
    </row>
    <row r="3323" spans="1:47" s="209" customFormat="1" ht="16" x14ac:dyDescent="0.2">
      <c r="A3323" s="105"/>
      <c r="B3323" s="1971"/>
      <c r="C3323" s="2512"/>
      <c r="D3323" s="1994" t="s">
        <v>8454</v>
      </c>
      <c r="E3323" s="139" t="s">
        <v>105</v>
      </c>
      <c r="F3323" s="1593" t="s">
        <v>4575</v>
      </c>
      <c r="G3323" s="139">
        <v>66509965</v>
      </c>
      <c r="H3323" s="211" t="s">
        <v>8516</v>
      </c>
      <c r="I3323" s="2542"/>
      <c r="J3323" s="2546"/>
      <c r="K3323" s="2542"/>
      <c r="L3323" s="2542"/>
      <c r="M3323" s="2513"/>
      <c r="N3323" s="211"/>
      <c r="O3323" s="210">
        <v>2378</v>
      </c>
      <c r="P3323" s="296">
        <v>44960</v>
      </c>
      <c r="Q3323" s="210" t="s">
        <v>8515</v>
      </c>
      <c r="R3323" s="210" t="s">
        <v>8512</v>
      </c>
      <c r="S3323" s="210"/>
      <c r="U3323" s="210" t="s">
        <v>22</v>
      </c>
      <c r="V3323" s="139"/>
      <c r="W3323" s="326">
        <v>9.9999999999999995E-8</v>
      </c>
      <c r="X3323" s="260" t="s">
        <v>8505</v>
      </c>
      <c r="Y3323" s="139"/>
      <c r="Z3323" s="139"/>
      <c r="AA3323" s="1278">
        <v>1E-3</v>
      </c>
      <c r="AB3323" s="209" t="s">
        <v>8428</v>
      </c>
      <c r="AC3323" s="83"/>
      <c r="AD3323" s="610"/>
      <c r="AE3323" s="210"/>
      <c r="AF3323" s="610"/>
      <c r="AG3323" s="2488">
        <v>2.5000000000000001E-2</v>
      </c>
      <c r="AH3323" s="210"/>
      <c r="AI3323" s="1572" t="s">
        <v>3030</v>
      </c>
      <c r="AJ3323" s="2343" t="s">
        <v>8514</v>
      </c>
      <c r="AK3323" s="210"/>
      <c r="AL3323" s="210"/>
      <c r="AM3323" s="210"/>
      <c r="AN3323" s="210"/>
      <c r="AO3323" s="210"/>
      <c r="AP3323" s="210"/>
      <c r="AQ3323" s="2290"/>
      <c r="AR3323" s="210"/>
      <c r="AS3323" s="210"/>
      <c r="AT3323" s="210"/>
      <c r="AU3323" s="210"/>
    </row>
    <row r="3325" spans="1:47" s="617" customFormat="1" ht="16" x14ac:dyDescent="0.2">
      <c r="A3325" s="157"/>
      <c r="B3325" s="1969"/>
      <c r="C3325" s="2549"/>
      <c r="D3325" s="2073" t="s">
        <v>8529</v>
      </c>
      <c r="E3325" s="85" t="s">
        <v>328</v>
      </c>
      <c r="F3325" s="1928" t="s">
        <v>4457</v>
      </c>
      <c r="G3325" s="85">
        <v>66512304</v>
      </c>
      <c r="H3325" s="612" t="s">
        <v>8518</v>
      </c>
      <c r="I3325" s="2551" t="s">
        <v>895</v>
      </c>
      <c r="J3325" s="2579"/>
      <c r="K3325" s="2551"/>
      <c r="L3325" s="2551"/>
      <c r="M3325" s="2550"/>
      <c r="N3325" s="612"/>
      <c r="O3325" s="246">
        <v>2379</v>
      </c>
      <c r="P3325" s="240">
        <v>44960</v>
      </c>
      <c r="Q3325" s="246" t="s">
        <v>8517</v>
      </c>
      <c r="R3325" s="246" t="s">
        <v>8401</v>
      </c>
      <c r="S3325" s="246"/>
      <c r="U3325" s="246" t="s">
        <v>22</v>
      </c>
      <c r="V3325" s="85"/>
      <c r="W3325" s="344">
        <v>1E-8</v>
      </c>
      <c r="X3325" s="322">
        <v>85760</v>
      </c>
      <c r="Y3325" s="85"/>
      <c r="Z3325" s="85"/>
      <c r="AA3325" s="520">
        <v>0.3</v>
      </c>
      <c r="AB3325" s="2370" t="s">
        <v>8519</v>
      </c>
      <c r="AC3325" s="84"/>
      <c r="AD3325" s="1483"/>
      <c r="AE3325" s="246"/>
      <c r="AF3325" s="1483"/>
      <c r="AG3325" s="2589">
        <v>2.5000000000000001E-2</v>
      </c>
      <c r="AH3325" s="246"/>
      <c r="AI3325" s="1537" t="s">
        <v>3030</v>
      </c>
      <c r="AJ3325" s="617" t="s">
        <v>8520</v>
      </c>
      <c r="AK3325" s="246"/>
      <c r="AL3325" s="246"/>
      <c r="AM3325" s="246"/>
      <c r="AN3325" s="246"/>
      <c r="AO3325" s="246"/>
      <c r="AP3325" s="246"/>
      <c r="AQ3325" s="2233"/>
      <c r="AR3325" s="246"/>
      <c r="AS3325" s="246"/>
      <c r="AT3325" s="246"/>
      <c r="AU3325" s="246"/>
    </row>
    <row r="3326" spans="1:47" x14ac:dyDescent="0.2">
      <c r="R3326" s="246"/>
    </row>
    <row r="3327" spans="1:47" s="209" customFormat="1" ht="16" x14ac:dyDescent="0.2">
      <c r="A3327" s="105"/>
      <c r="B3327" s="1971"/>
      <c r="C3327" s="2512"/>
      <c r="D3327" s="1994" t="s">
        <v>8454</v>
      </c>
      <c r="E3327" s="139" t="s">
        <v>105</v>
      </c>
      <c r="F3327" s="1593" t="s">
        <v>4575</v>
      </c>
      <c r="G3327" s="139">
        <v>66515517</v>
      </c>
      <c r="H3327" s="211" t="s">
        <v>8522</v>
      </c>
      <c r="I3327" s="2542"/>
      <c r="J3327" s="2546"/>
      <c r="K3327" s="2542"/>
      <c r="L3327" s="2542"/>
      <c r="M3327" s="2513"/>
      <c r="N3327" s="211"/>
      <c r="O3327" s="210">
        <v>2380</v>
      </c>
      <c r="P3327" s="296">
        <v>44960</v>
      </c>
      <c r="Q3327" s="210" t="s">
        <v>8521</v>
      </c>
      <c r="R3327" s="210" t="s">
        <v>8478</v>
      </c>
      <c r="S3327" s="210"/>
      <c r="U3327" s="210" t="s">
        <v>22</v>
      </c>
      <c r="V3327" s="139"/>
      <c r="W3327" s="326">
        <v>1E-8</v>
      </c>
      <c r="X3327" s="324">
        <v>200</v>
      </c>
      <c r="Y3327" s="139"/>
      <c r="Z3327" s="139"/>
      <c r="AA3327" s="326">
        <v>4.0000000000000001E-3</v>
      </c>
      <c r="AB3327" s="209" t="s">
        <v>8428</v>
      </c>
      <c r="AC3327" s="83"/>
      <c r="AD3327" s="610"/>
      <c r="AE3327" s="210"/>
      <c r="AF3327" s="610"/>
      <c r="AG3327" s="2488">
        <v>2.5000000000000001E-2</v>
      </c>
      <c r="AH3327" s="210"/>
      <c r="AI3327" s="1572" t="s">
        <v>3030</v>
      </c>
      <c r="AJ3327" s="2343" t="s">
        <v>8523</v>
      </c>
      <c r="AK3327" s="210"/>
      <c r="AL3327" s="210"/>
      <c r="AM3327" s="210"/>
      <c r="AN3327" s="210"/>
      <c r="AO3327" s="210"/>
      <c r="AP3327" s="210"/>
      <c r="AQ3327" s="2290"/>
      <c r="AR3327" s="210"/>
      <c r="AS3327" s="210"/>
      <c r="AT3327" s="210"/>
      <c r="AU3327" s="210"/>
    </row>
    <row r="3328" spans="1:47" s="209" customFormat="1" ht="16" x14ac:dyDescent="0.2">
      <c r="A3328" s="105"/>
      <c r="B3328" s="1971"/>
      <c r="C3328" s="2512"/>
      <c r="D3328" s="1994" t="s">
        <v>8454</v>
      </c>
      <c r="E3328" s="139" t="s">
        <v>105</v>
      </c>
      <c r="F3328" s="1593" t="s">
        <v>4575</v>
      </c>
      <c r="G3328" s="139">
        <v>66518111</v>
      </c>
      <c r="H3328" s="211" t="s">
        <v>8525</v>
      </c>
      <c r="I3328" s="2542"/>
      <c r="J3328" s="2546"/>
      <c r="K3328" s="2542"/>
      <c r="L3328" s="2542"/>
      <c r="M3328" s="2513"/>
      <c r="N3328" s="211"/>
      <c r="O3328" s="210">
        <v>2381</v>
      </c>
      <c r="P3328" s="296">
        <v>44960</v>
      </c>
      <c r="Q3328" s="210" t="s">
        <v>8524</v>
      </c>
      <c r="R3328" s="210" t="s">
        <v>8521</v>
      </c>
      <c r="S3328" s="210"/>
      <c r="U3328" s="210" t="s">
        <v>22</v>
      </c>
      <c r="V3328" s="139"/>
      <c r="W3328" s="326">
        <v>1E-8</v>
      </c>
      <c r="X3328" s="324">
        <v>50</v>
      </c>
      <c r="Y3328" s="139"/>
      <c r="Z3328" s="139"/>
      <c r="AA3328" s="326">
        <v>1.6E-2</v>
      </c>
      <c r="AB3328" s="209" t="s">
        <v>8428</v>
      </c>
      <c r="AC3328" s="83"/>
      <c r="AD3328" s="610"/>
      <c r="AE3328" s="210"/>
      <c r="AF3328" s="610"/>
      <c r="AG3328" s="2488">
        <v>2.5000000000000001E-2</v>
      </c>
      <c r="AH3328" s="210"/>
      <c r="AI3328" s="1572" t="s">
        <v>3030</v>
      </c>
      <c r="AJ3328" s="2343" t="s">
        <v>8526</v>
      </c>
      <c r="AK3328" s="210"/>
      <c r="AL3328" s="210"/>
      <c r="AM3328" s="210"/>
      <c r="AN3328" s="210"/>
      <c r="AO3328" s="210"/>
      <c r="AP3328" s="210"/>
      <c r="AQ3328" s="2290"/>
      <c r="AR3328" s="210"/>
      <c r="AS3328" s="210"/>
      <c r="AT3328" s="210"/>
      <c r="AU3328" s="210"/>
    </row>
    <row r="3329" spans="1:47" s="209" customFormat="1" ht="16" x14ac:dyDescent="0.2">
      <c r="A3329" s="105"/>
      <c r="B3329" s="1971"/>
      <c r="C3329" s="2512"/>
      <c r="D3329" s="2341" t="s">
        <v>2252</v>
      </c>
      <c r="E3329" s="139" t="s">
        <v>105</v>
      </c>
      <c r="F3329" s="1593" t="s">
        <v>4575</v>
      </c>
      <c r="G3329" s="139">
        <v>66561291</v>
      </c>
      <c r="H3329" s="211" t="s">
        <v>8528</v>
      </c>
      <c r="I3329" s="2542"/>
      <c r="J3329" s="2546"/>
      <c r="K3329" s="2542"/>
      <c r="L3329" s="2542"/>
      <c r="M3329" s="2513"/>
      <c r="N3329" s="211"/>
      <c r="O3329" s="210">
        <v>2382</v>
      </c>
      <c r="P3329" s="296">
        <v>44961</v>
      </c>
      <c r="Q3329" s="210" t="s">
        <v>8527</v>
      </c>
      <c r="R3329" s="210" t="s">
        <v>8524</v>
      </c>
      <c r="S3329" s="210"/>
      <c r="U3329" s="210" t="s">
        <v>22</v>
      </c>
      <c r="V3329" s="139"/>
      <c r="W3329" s="326">
        <v>1E-8</v>
      </c>
      <c r="X3329" s="324">
        <v>50</v>
      </c>
      <c r="Y3329" s="139"/>
      <c r="Z3329" s="139"/>
      <c r="AA3329" s="326">
        <v>0.32</v>
      </c>
      <c r="AB3329" s="209" t="s">
        <v>8428</v>
      </c>
      <c r="AC3329" s="83"/>
      <c r="AD3329" s="610"/>
      <c r="AE3329" s="210"/>
      <c r="AF3329" s="610"/>
      <c r="AG3329" s="2488">
        <v>2.5000000000000001E-2</v>
      </c>
      <c r="AH3329" s="210"/>
      <c r="AI3329" s="1572" t="s">
        <v>3030</v>
      </c>
      <c r="AJ3329" s="2343" t="s">
        <v>8526</v>
      </c>
      <c r="AK3329" s="210"/>
      <c r="AL3329" s="210"/>
      <c r="AM3329" s="210"/>
      <c r="AN3329" s="210"/>
      <c r="AO3329" s="210"/>
      <c r="AP3329" s="210"/>
      <c r="AQ3329" s="2290"/>
      <c r="AR3329" s="210"/>
      <c r="AS3329" s="210"/>
      <c r="AT3329" s="210"/>
      <c r="AU3329" s="210"/>
    </row>
    <row r="3331" spans="1:47" s="617" customFormat="1" ht="16" x14ac:dyDescent="0.2">
      <c r="A3331" s="157"/>
      <c r="B3331" s="1969"/>
      <c r="C3331" s="2549"/>
      <c r="D3331" s="2073"/>
      <c r="E3331" s="85" t="s">
        <v>328</v>
      </c>
      <c r="F3331" s="1650" t="s">
        <v>4457</v>
      </c>
      <c r="G3331" s="85">
        <v>66562578</v>
      </c>
      <c r="H3331" s="612" t="s">
        <v>8531</v>
      </c>
      <c r="I3331" s="2551" t="s">
        <v>3262</v>
      </c>
      <c r="J3331" s="2579"/>
      <c r="K3331" s="2551"/>
      <c r="L3331" s="2551"/>
      <c r="M3331" s="2550"/>
      <c r="N3331" s="612"/>
      <c r="O3331" s="246">
        <v>2383</v>
      </c>
      <c r="P3331" s="240">
        <v>44961</v>
      </c>
      <c r="Q3331" s="246" t="s">
        <v>8530</v>
      </c>
      <c r="R3331" s="246" t="s">
        <v>8517</v>
      </c>
      <c r="S3331" s="246"/>
      <c r="U3331" s="246" t="s">
        <v>22</v>
      </c>
      <c r="V3331" s="85"/>
      <c r="W3331" s="344">
        <v>1E-8</v>
      </c>
      <c r="X3331" s="322">
        <v>85760</v>
      </c>
      <c r="Y3331" s="85"/>
      <c r="Z3331" s="85"/>
      <c r="AA3331" s="520">
        <v>0.3</v>
      </c>
      <c r="AB3331" s="2370" t="s">
        <v>8519</v>
      </c>
      <c r="AC3331" s="84"/>
      <c r="AD3331" s="1483"/>
      <c r="AE3331" s="246"/>
      <c r="AF3331" s="1483"/>
      <c r="AG3331" s="2589">
        <v>2.5000000000000001E-2</v>
      </c>
      <c r="AH3331" s="246"/>
      <c r="AI3331" s="1537" t="s">
        <v>3030</v>
      </c>
      <c r="AJ3331" s="617" t="s">
        <v>8532</v>
      </c>
      <c r="AK3331" s="246"/>
      <c r="AL3331" s="246"/>
      <c r="AM3331" s="246"/>
      <c r="AN3331" s="246"/>
      <c r="AO3331" s="246"/>
      <c r="AP3331" s="246"/>
      <c r="AQ3331" s="2233"/>
      <c r="AR3331" s="246"/>
      <c r="AS3331" s="246"/>
      <c r="AT3331" s="246"/>
      <c r="AU3331" s="246"/>
    </row>
    <row r="3333" spans="1:47" s="772" customFormat="1" x14ac:dyDescent="0.2">
      <c r="A3333" s="1697" t="s">
        <v>8534</v>
      </c>
      <c r="B3333" s="763"/>
      <c r="C3333" s="1428"/>
      <c r="D3333" s="2018"/>
      <c r="E3333" s="763"/>
      <c r="F3333" s="1610"/>
      <c r="G3333" s="763"/>
      <c r="H3333" s="765"/>
      <c r="I3333" s="765"/>
      <c r="J3333" s="765"/>
      <c r="K3333" s="765"/>
      <c r="L3333" s="765"/>
      <c r="M3333" s="765"/>
      <c r="N3333" s="765"/>
      <c r="O3333" s="763"/>
      <c r="P3333" s="763"/>
      <c r="Q3333" s="763"/>
      <c r="S3333" s="763"/>
      <c r="V3333" s="768"/>
      <c r="W3333" s="763"/>
      <c r="X3333" s="769"/>
      <c r="Y3333" s="763"/>
      <c r="Z3333" s="768"/>
      <c r="AA3333" s="763"/>
      <c r="AB3333" s="763"/>
      <c r="AC3333" s="992"/>
      <c r="AD3333" s="1504"/>
      <c r="AE3333" s="1504"/>
      <c r="AF3333" s="1504"/>
      <c r="AG3333" s="1757"/>
      <c r="AH3333" s="1757"/>
      <c r="AI3333" s="992"/>
      <c r="AJ3333" s="1375"/>
      <c r="AK3333" s="763"/>
      <c r="AL3333" s="763"/>
      <c r="AM3333" s="763"/>
      <c r="AN3333" s="763"/>
      <c r="AO3333" s="770"/>
      <c r="AP3333" s="763"/>
      <c r="AQ3333" s="771"/>
      <c r="AR3333" s="768"/>
      <c r="AS3333" s="763"/>
      <c r="AT3333" s="763"/>
      <c r="AU3333" s="763"/>
    </row>
    <row r="3334" spans="1:47" s="617" customFormat="1" x14ac:dyDescent="0.2">
      <c r="A3334" s="157"/>
      <c r="B3334" s="1969"/>
      <c r="C3334" s="2549"/>
      <c r="D3334" s="2073"/>
      <c r="E3334" s="85" t="s">
        <v>105</v>
      </c>
      <c r="F3334" s="1650" t="s">
        <v>4538</v>
      </c>
      <c r="G3334" s="85">
        <v>66698873</v>
      </c>
      <c r="H3334" s="612">
        <v>2384</v>
      </c>
      <c r="I3334" s="2551" t="s">
        <v>897</v>
      </c>
      <c r="J3334" s="2579"/>
      <c r="K3334" s="2551"/>
      <c r="L3334" s="2551"/>
      <c r="M3334" s="2550"/>
      <c r="N3334" s="612"/>
      <c r="O3334" s="246">
        <v>2384</v>
      </c>
      <c r="P3334" s="240">
        <v>45024</v>
      </c>
      <c r="Q3334" s="246" t="s">
        <v>8535</v>
      </c>
      <c r="R3334" s="246" t="s">
        <v>8369</v>
      </c>
      <c r="S3334" s="246"/>
      <c r="U3334" s="246" t="s">
        <v>22</v>
      </c>
      <c r="V3334" s="85"/>
      <c r="W3334" s="520">
        <v>1E-8</v>
      </c>
      <c r="X3334" s="323">
        <v>214400</v>
      </c>
      <c r="Y3334" s="85"/>
      <c r="Z3334" s="85"/>
      <c r="AA3334" s="520">
        <v>1E-3</v>
      </c>
      <c r="AB3334" s="617">
        <v>20000</v>
      </c>
      <c r="AC3334" s="84"/>
      <c r="AD3334" s="1483"/>
      <c r="AE3334" s="246"/>
      <c r="AF3334" s="1483"/>
      <c r="AG3334" s="2491">
        <v>2.5000000000000001E-3</v>
      </c>
      <c r="AH3334" s="246"/>
      <c r="AI3334" s="1537" t="s">
        <v>3030</v>
      </c>
      <c r="AJ3334" s="2370" t="s">
        <v>8370</v>
      </c>
      <c r="AK3334" s="246"/>
      <c r="AL3334" s="246"/>
      <c r="AM3334" s="246"/>
      <c r="AN3334" s="246"/>
      <c r="AO3334" s="246"/>
      <c r="AP3334" s="246"/>
      <c r="AQ3334" s="2233"/>
      <c r="AR3334" s="246"/>
      <c r="AS3334" s="246"/>
      <c r="AT3334" s="246"/>
      <c r="AU3334" s="246"/>
    </row>
    <row r="3336" spans="1:47" s="617" customFormat="1" ht="16" x14ac:dyDescent="0.2">
      <c r="A3336" s="157"/>
      <c r="B3336" s="1969"/>
      <c r="C3336" s="2549"/>
      <c r="D3336" s="2073" t="s">
        <v>923</v>
      </c>
      <c r="E3336" s="85" t="s">
        <v>105</v>
      </c>
      <c r="F3336" s="1650" t="s">
        <v>4851</v>
      </c>
      <c r="G3336" s="85">
        <v>66710988</v>
      </c>
      <c r="H3336" s="612" t="s">
        <v>8542</v>
      </c>
      <c r="I3336" s="2551"/>
      <c r="J3336" s="2579"/>
      <c r="K3336" s="2551"/>
      <c r="L3336" s="2551"/>
      <c r="M3336" s="2550"/>
      <c r="N3336" s="612"/>
      <c r="O3336" s="85">
        <v>2385</v>
      </c>
      <c r="P3336" s="240">
        <v>44950</v>
      </c>
      <c r="Q3336" s="246" t="s">
        <v>8536</v>
      </c>
      <c r="R3336" s="246" t="s">
        <v>8407</v>
      </c>
      <c r="S3336" s="246"/>
      <c r="U3336" s="246" t="s">
        <v>22</v>
      </c>
      <c r="V3336" s="85"/>
      <c r="W3336" s="520">
        <v>3E-9</v>
      </c>
      <c r="X3336" s="322">
        <v>214400</v>
      </c>
      <c r="Y3336" s="85"/>
      <c r="Z3336" s="85"/>
      <c r="AA3336" s="344">
        <v>5.0000000000000001E-3</v>
      </c>
      <c r="AB3336" s="2370" t="s">
        <v>8341</v>
      </c>
      <c r="AC3336" s="84"/>
      <c r="AD3336" s="1483"/>
      <c r="AE3336" s="246"/>
      <c r="AF3336" s="1483"/>
      <c r="AG3336" s="2589">
        <v>2.5000000000000001E-2</v>
      </c>
      <c r="AH3336" s="246"/>
      <c r="AI3336" s="1537" t="s">
        <v>3030</v>
      </c>
      <c r="AJ3336" s="2370" t="s">
        <v>8539</v>
      </c>
      <c r="AK3336" s="246"/>
      <c r="AL3336" s="246"/>
      <c r="AM3336" s="246"/>
      <c r="AN3336" s="246"/>
      <c r="AO3336" s="246"/>
      <c r="AP3336" s="246"/>
      <c r="AQ3336" s="2233"/>
      <c r="AR3336" s="246"/>
      <c r="AS3336" s="246"/>
      <c r="AT3336" s="246"/>
      <c r="AU3336" s="246"/>
    </row>
    <row r="3337" spans="1:47" s="617" customFormat="1" ht="16" x14ac:dyDescent="0.2">
      <c r="A3337" s="157"/>
      <c r="B3337" s="1969"/>
      <c r="C3337" s="2549"/>
      <c r="D3337" s="2073"/>
      <c r="E3337" s="85" t="s">
        <v>105</v>
      </c>
      <c r="F3337" s="1650" t="s">
        <v>4851</v>
      </c>
      <c r="G3337" s="85">
        <v>66710989</v>
      </c>
      <c r="H3337" s="612" t="s">
        <v>8543</v>
      </c>
      <c r="I3337" s="2551"/>
      <c r="J3337" s="2579"/>
      <c r="K3337" s="2551"/>
      <c r="L3337" s="2551"/>
      <c r="M3337" s="2550"/>
      <c r="N3337" s="612"/>
      <c r="O3337" s="85">
        <v>2386</v>
      </c>
      <c r="P3337" s="240">
        <v>44950</v>
      </c>
      <c r="Q3337" s="246" t="s">
        <v>8537</v>
      </c>
      <c r="R3337" s="246" t="s">
        <v>8536</v>
      </c>
      <c r="S3337" s="246"/>
      <c r="U3337" s="246" t="s">
        <v>22</v>
      </c>
      <c r="V3337" s="85"/>
      <c r="W3337" s="520">
        <v>3E-9</v>
      </c>
      <c r="X3337" s="261">
        <v>214400</v>
      </c>
      <c r="Y3337" s="85"/>
      <c r="Z3337" s="85"/>
      <c r="AA3337" s="520">
        <v>5.0000000000000001E-3</v>
      </c>
      <c r="AB3337" s="617" t="s">
        <v>8341</v>
      </c>
      <c r="AC3337" s="84"/>
      <c r="AD3337" s="1483"/>
      <c r="AE3337" s="246"/>
      <c r="AF3337" s="1483"/>
      <c r="AG3337" s="2589">
        <v>2.5000000000000001E-2</v>
      </c>
      <c r="AH3337" s="246"/>
      <c r="AI3337" s="1537" t="s">
        <v>3030</v>
      </c>
      <c r="AJ3337" s="2370" t="s">
        <v>8538</v>
      </c>
      <c r="AK3337" s="246"/>
      <c r="AL3337" s="246"/>
      <c r="AM3337" s="246"/>
      <c r="AN3337" s="246"/>
      <c r="AO3337" s="246"/>
      <c r="AP3337" s="246"/>
      <c r="AQ3337" s="2233"/>
      <c r="AR3337" s="246"/>
      <c r="AS3337" s="246"/>
      <c r="AT3337" s="246"/>
      <c r="AU3337" s="246"/>
    </row>
    <row r="3338" spans="1:47" s="617" customFormat="1" ht="16" x14ac:dyDescent="0.2">
      <c r="A3338" s="157"/>
      <c r="B3338" s="1969"/>
      <c r="C3338" s="2549"/>
      <c r="D3338" s="2073" t="s">
        <v>923</v>
      </c>
      <c r="E3338" s="85" t="s">
        <v>105</v>
      </c>
      <c r="F3338" s="1650" t="s">
        <v>4851</v>
      </c>
      <c r="G3338" s="85">
        <v>66712313</v>
      </c>
      <c r="H3338" s="612" t="s">
        <v>8544</v>
      </c>
      <c r="I3338" s="2551"/>
      <c r="J3338" s="2579"/>
      <c r="K3338" s="2551"/>
      <c r="L3338" s="2551"/>
      <c r="M3338" s="2550"/>
      <c r="N3338" s="612"/>
      <c r="O3338" s="85">
        <v>2385</v>
      </c>
      <c r="P3338" s="240">
        <v>44950</v>
      </c>
      <c r="Q3338" s="246" t="s">
        <v>8540</v>
      </c>
      <c r="R3338" s="246" t="s">
        <v>8536</v>
      </c>
      <c r="S3338" s="246"/>
      <c r="U3338" s="246" t="s">
        <v>22</v>
      </c>
      <c r="V3338" s="85"/>
      <c r="W3338" s="520">
        <v>3E-9</v>
      </c>
      <c r="X3338" s="322">
        <v>214400</v>
      </c>
      <c r="Y3338" s="85"/>
      <c r="Z3338" s="85"/>
      <c r="AA3338" s="344">
        <v>5.0000000000000001E-3</v>
      </c>
      <c r="AB3338" s="2370" t="s">
        <v>8341</v>
      </c>
      <c r="AC3338" s="84"/>
      <c r="AD3338" s="1483"/>
      <c r="AE3338" s="246"/>
      <c r="AF3338" s="1483"/>
      <c r="AG3338" s="2589">
        <v>2.5000000000000001E-2</v>
      </c>
      <c r="AH3338" s="246"/>
      <c r="AI3338" s="1537" t="s">
        <v>3030</v>
      </c>
      <c r="AJ3338" s="2370" t="s">
        <v>8539</v>
      </c>
      <c r="AK3338" s="246"/>
      <c r="AL3338" s="246"/>
      <c r="AM3338" s="246"/>
      <c r="AN3338" s="246"/>
      <c r="AO3338" s="246"/>
      <c r="AP3338" s="246"/>
      <c r="AQ3338" s="2233"/>
      <c r="AR3338" s="246"/>
      <c r="AS3338" s="246"/>
      <c r="AT3338" s="246"/>
      <c r="AU3338" s="246"/>
    </row>
    <row r="3339" spans="1:47" s="617" customFormat="1" ht="16" x14ac:dyDescent="0.2">
      <c r="A3339" s="157"/>
      <c r="B3339" s="1969"/>
      <c r="C3339" s="2549"/>
      <c r="D3339" s="2073"/>
      <c r="E3339" s="85" t="s">
        <v>105</v>
      </c>
      <c r="F3339" s="1650" t="s">
        <v>4851</v>
      </c>
      <c r="G3339" s="85">
        <v>66712314</v>
      </c>
      <c r="H3339" s="612" t="s">
        <v>8545</v>
      </c>
      <c r="I3339" s="2551"/>
      <c r="J3339" s="2579"/>
      <c r="K3339" s="2551"/>
      <c r="L3339" s="2551"/>
      <c r="M3339" s="2550"/>
      <c r="N3339" s="612"/>
      <c r="O3339" s="85">
        <v>2386</v>
      </c>
      <c r="P3339" s="240">
        <v>44950</v>
      </c>
      <c r="Q3339" s="246" t="s">
        <v>8541</v>
      </c>
      <c r="R3339" s="246" t="s">
        <v>8536</v>
      </c>
      <c r="S3339" s="246"/>
      <c r="U3339" s="246" t="s">
        <v>22</v>
      </c>
      <c r="V3339" s="85"/>
      <c r="W3339" s="520">
        <v>3E-9</v>
      </c>
      <c r="X3339" s="261">
        <v>214400</v>
      </c>
      <c r="Y3339" s="85"/>
      <c r="Z3339" s="85"/>
      <c r="AA3339" s="520">
        <v>5.0000000000000001E-3</v>
      </c>
      <c r="AB3339" s="617" t="s">
        <v>8341</v>
      </c>
      <c r="AC3339" s="84"/>
      <c r="AD3339" s="1483"/>
      <c r="AE3339" s="246"/>
      <c r="AF3339" s="1483"/>
      <c r="AG3339" s="2589">
        <v>2.5000000000000001E-2</v>
      </c>
      <c r="AH3339" s="246"/>
      <c r="AI3339" s="1537" t="s">
        <v>3030</v>
      </c>
      <c r="AJ3339" s="2370" t="s">
        <v>8538</v>
      </c>
      <c r="AK3339" s="246"/>
      <c r="AL3339" s="246"/>
      <c r="AM3339" s="246"/>
      <c r="AN3339" s="246"/>
      <c r="AO3339" s="246"/>
      <c r="AP3339" s="246"/>
      <c r="AQ3339" s="2233"/>
      <c r="AR3339" s="246"/>
      <c r="AS3339" s="246"/>
      <c r="AT3339" s="246"/>
      <c r="AU3339" s="246"/>
    </row>
    <row r="3340" spans="1:47" x14ac:dyDescent="0.2">
      <c r="G3340" s="1314"/>
    </row>
    <row r="3341" spans="1:47" s="617" customFormat="1" ht="16" x14ac:dyDescent="0.2">
      <c r="A3341" s="157"/>
      <c r="B3341" s="1969"/>
      <c r="C3341" s="2549"/>
      <c r="D3341" s="2073"/>
      <c r="E3341" s="85" t="s">
        <v>105</v>
      </c>
      <c r="F3341" s="1928" t="s">
        <v>4575</v>
      </c>
      <c r="G3341" s="85"/>
      <c r="H3341" s="612" t="s">
        <v>8518</v>
      </c>
      <c r="I3341" s="2551"/>
      <c r="J3341" s="2579"/>
      <c r="K3341" s="2551"/>
      <c r="L3341" s="2551"/>
      <c r="M3341" s="2550"/>
      <c r="N3341" s="612"/>
      <c r="O3341" s="246">
        <v>2390</v>
      </c>
      <c r="P3341" s="240">
        <v>45023</v>
      </c>
      <c r="Q3341" s="246" t="s">
        <v>8547</v>
      </c>
      <c r="R3341" s="246" t="s">
        <v>8517</v>
      </c>
      <c r="S3341" s="246"/>
      <c r="U3341" s="246" t="s">
        <v>22</v>
      </c>
      <c r="V3341" s="85"/>
      <c r="W3341" s="344">
        <v>1E-8</v>
      </c>
      <c r="X3341" s="322">
        <v>85760</v>
      </c>
      <c r="Y3341" s="85"/>
      <c r="Z3341" s="85"/>
      <c r="AA3341" s="520">
        <v>0.3</v>
      </c>
      <c r="AB3341" s="2370" t="s">
        <v>8519</v>
      </c>
      <c r="AC3341" s="84"/>
      <c r="AD3341" s="1483"/>
      <c r="AE3341" s="246"/>
      <c r="AF3341" s="1483"/>
      <c r="AG3341" s="2589">
        <v>2.5000000000000001E-2</v>
      </c>
      <c r="AH3341" s="246"/>
      <c r="AI3341" s="1537" t="s">
        <v>3030</v>
      </c>
      <c r="AJ3341" s="617" t="s">
        <v>8546</v>
      </c>
      <c r="AK3341" s="246"/>
      <c r="AL3341" s="246"/>
      <c r="AM3341" s="246"/>
      <c r="AN3341" s="246"/>
      <c r="AO3341" s="246"/>
      <c r="AP3341" s="246"/>
      <c r="AQ3341" s="2233"/>
      <c r="AR3341" s="246"/>
      <c r="AS3341" s="246"/>
      <c r="AT3341" s="246"/>
      <c r="AU3341" s="246"/>
    </row>
    <row r="3342" spans="1:47" ht="16" x14ac:dyDescent="0.2">
      <c r="O3342" s="1">
        <v>2391</v>
      </c>
      <c r="P3342" s="66">
        <v>45025</v>
      </c>
      <c r="AJ3342" s="1319" t="s">
        <v>8548</v>
      </c>
    </row>
    <row r="3343" spans="1:47" ht="16" x14ac:dyDescent="0.2">
      <c r="O3343" s="1">
        <v>2392</v>
      </c>
      <c r="P3343" s="66">
        <v>45025</v>
      </c>
      <c r="AJ3343" s="1319" t="s">
        <v>8548</v>
      </c>
    </row>
    <row r="3344" spans="1:47" ht="16" x14ac:dyDescent="0.2">
      <c r="I3344" s="51" t="s">
        <v>5490</v>
      </c>
      <c r="O3344" s="1">
        <v>2393</v>
      </c>
      <c r="P3344" s="66">
        <v>45025</v>
      </c>
      <c r="AJ3344" s="1319" t="s">
        <v>8548</v>
      </c>
    </row>
    <row r="3345" spans="1:47" s="73" customFormat="1" ht="15" customHeight="1" x14ac:dyDescent="0.2">
      <c r="A3345" s="142"/>
      <c r="B3345" s="138"/>
      <c r="C3345" s="142"/>
      <c r="D3345" s="2023"/>
      <c r="E3345" s="138" t="s">
        <v>328</v>
      </c>
      <c r="F3345" s="863" t="s">
        <v>4575</v>
      </c>
      <c r="G3345" s="138">
        <v>2000632</v>
      </c>
      <c r="H3345" s="143" t="s">
        <v>8553</v>
      </c>
      <c r="I3345" s="138"/>
      <c r="J3345" s="138"/>
      <c r="K3345" s="138"/>
      <c r="L3345" s="138"/>
      <c r="M3345" s="138"/>
      <c r="N3345" s="143"/>
      <c r="O3345" s="138">
        <v>2394</v>
      </c>
      <c r="P3345" s="169">
        <v>45036</v>
      </c>
      <c r="Q3345" s="138" t="s">
        <v>8549</v>
      </c>
      <c r="R3345" s="138" t="s">
        <v>8552</v>
      </c>
      <c r="S3345" s="138"/>
      <c r="T3345" s="138"/>
      <c r="U3345" s="138"/>
      <c r="V3345" s="170"/>
      <c r="W3345" s="138"/>
      <c r="X3345" s="258"/>
      <c r="Y3345" s="1636"/>
      <c r="Z3345" s="170"/>
      <c r="AA3345" s="485"/>
      <c r="AB3345" s="486"/>
      <c r="AC3345" s="975"/>
      <c r="AD3345" s="1484"/>
      <c r="AE3345" s="1484"/>
      <c r="AF3345" s="1777"/>
      <c r="AG3345" s="1589"/>
      <c r="AH3345" s="1740">
        <v>1179</v>
      </c>
      <c r="AI3345" s="1473" t="s">
        <v>4432</v>
      </c>
      <c r="AJ3345" s="1526" t="s">
        <v>8557</v>
      </c>
      <c r="AK3345" s="138"/>
      <c r="AL3345" s="138"/>
      <c r="AM3345" s="138"/>
      <c r="AN3345" s="138"/>
      <c r="AO3345" s="171"/>
      <c r="AP3345" s="138"/>
      <c r="AQ3345" s="172"/>
      <c r="AR3345" s="170"/>
      <c r="AS3345" s="138"/>
      <c r="AT3345" s="138"/>
      <c r="AU3345" s="138"/>
    </row>
    <row r="3346" spans="1:47" s="73" customFormat="1" ht="15" customHeight="1" x14ac:dyDescent="0.2">
      <c r="A3346" s="142"/>
      <c r="B3346" s="138"/>
      <c r="C3346" s="142"/>
      <c r="D3346" s="2023"/>
      <c r="E3346" s="138" t="s">
        <v>328</v>
      </c>
      <c r="F3346" s="863" t="s">
        <v>4575</v>
      </c>
      <c r="G3346" s="138"/>
      <c r="H3346" s="143" t="s">
        <v>8553</v>
      </c>
      <c r="I3346" s="138"/>
      <c r="J3346" s="138"/>
      <c r="K3346" s="138"/>
      <c r="L3346" s="138"/>
      <c r="M3346" s="138"/>
      <c r="N3346" s="143"/>
      <c r="O3346" s="138">
        <v>2395</v>
      </c>
      <c r="P3346" s="169">
        <v>45037</v>
      </c>
      <c r="Q3346" s="138" t="s">
        <v>8555</v>
      </c>
      <c r="R3346" s="138" t="s">
        <v>8554</v>
      </c>
      <c r="S3346" s="138"/>
      <c r="T3346" s="138"/>
      <c r="U3346" s="138"/>
      <c r="V3346" s="170"/>
      <c r="W3346" s="138"/>
      <c r="X3346" s="258"/>
      <c r="Y3346" s="1636"/>
      <c r="Z3346" s="170"/>
      <c r="AA3346" s="485"/>
      <c r="AB3346" s="486"/>
      <c r="AC3346" s="975"/>
      <c r="AD3346" s="1484"/>
      <c r="AE3346" s="1484"/>
      <c r="AF3346" s="1777"/>
      <c r="AG3346" s="1589"/>
      <c r="AH3346" s="1740">
        <v>1179</v>
      </c>
      <c r="AI3346" s="1473" t="s">
        <v>4432</v>
      </c>
      <c r="AJ3346" s="1526" t="s">
        <v>8556</v>
      </c>
      <c r="AK3346" s="138"/>
      <c r="AL3346" s="138"/>
      <c r="AM3346" s="138"/>
      <c r="AN3346" s="138"/>
      <c r="AO3346" s="171"/>
      <c r="AP3346" s="138"/>
      <c r="AQ3346" s="172"/>
      <c r="AR3346" s="170"/>
      <c r="AS3346" s="138"/>
      <c r="AT3346" s="138"/>
      <c r="AU3346" s="138"/>
    </row>
    <row r="3347" spans="1:47" s="772" customFormat="1" x14ac:dyDescent="0.2">
      <c r="A3347" s="1428"/>
      <c r="B3347" s="763"/>
      <c r="C3347" s="1428"/>
      <c r="D3347" s="2591" t="s">
        <v>8558</v>
      </c>
      <c r="E3347" s="763"/>
      <c r="F3347" s="1610"/>
      <c r="G3347" s="763"/>
      <c r="H3347" s="765"/>
      <c r="I3347" s="765"/>
      <c r="J3347" s="765"/>
      <c r="K3347" s="765"/>
      <c r="L3347" s="765"/>
      <c r="M3347" s="765"/>
      <c r="N3347" s="765"/>
      <c r="O3347" s="763"/>
      <c r="P3347" s="763"/>
      <c r="Q3347" s="763"/>
      <c r="S3347" s="763"/>
      <c r="V3347" s="768"/>
      <c r="W3347" s="763"/>
      <c r="X3347" s="769"/>
      <c r="Y3347" s="763"/>
      <c r="Z3347" s="768"/>
      <c r="AA3347" s="763"/>
      <c r="AB3347" s="763"/>
      <c r="AC3347" s="992"/>
      <c r="AD3347" s="1504"/>
      <c r="AE3347" s="1504"/>
      <c r="AF3347" s="1504"/>
      <c r="AG3347" s="1757"/>
      <c r="AH3347" s="1757"/>
      <c r="AI3347" s="992"/>
      <c r="AJ3347" s="1375"/>
      <c r="AK3347" s="763"/>
      <c r="AL3347" s="763"/>
      <c r="AM3347" s="763"/>
      <c r="AN3347" s="763"/>
      <c r="AO3347" s="770"/>
      <c r="AP3347" s="763"/>
      <c r="AQ3347" s="771"/>
      <c r="AR3347" s="768"/>
      <c r="AS3347" s="763"/>
      <c r="AT3347" s="763"/>
      <c r="AU3347" s="763"/>
    </row>
    <row r="3348" spans="1:47" ht="16" x14ac:dyDescent="0.2">
      <c r="O3348" s="1">
        <v>2396</v>
      </c>
      <c r="P3348" s="66">
        <v>45041</v>
      </c>
      <c r="Q3348" s="1" t="s">
        <v>8560</v>
      </c>
      <c r="R3348" t="s">
        <v>8559</v>
      </c>
      <c r="AJ3348" s="1319" t="s">
        <v>8565</v>
      </c>
    </row>
    <row r="3349" spans="1:47" ht="16" x14ac:dyDescent="0.2">
      <c r="O3349" s="1">
        <v>2398</v>
      </c>
      <c r="P3349" s="66">
        <v>45042</v>
      </c>
      <c r="Q3349" s="1" t="s">
        <v>8562</v>
      </c>
      <c r="R3349" s="1" t="s">
        <v>8560</v>
      </c>
      <c r="AJ3349" s="1319" t="s">
        <v>8564</v>
      </c>
    </row>
    <row r="3350" spans="1:47" s="73" customFormat="1" ht="16" x14ac:dyDescent="0.2">
      <c r="A3350" s="142"/>
      <c r="B3350" s="138"/>
      <c r="C3350" s="142"/>
      <c r="D3350" s="1990"/>
      <c r="E3350" s="138" t="s">
        <v>105</v>
      </c>
      <c r="F3350" s="1589" t="s">
        <v>4575</v>
      </c>
      <c r="G3350" s="590">
        <v>8183217</v>
      </c>
      <c r="H3350" s="654" t="s">
        <v>8566</v>
      </c>
      <c r="I3350" s="654" t="s">
        <v>8568</v>
      </c>
      <c r="J3350" s="143"/>
      <c r="K3350" s="143"/>
      <c r="L3350" s="143"/>
      <c r="M3350" s="143"/>
      <c r="N3350" s="143"/>
      <c r="O3350" s="138">
        <v>2397</v>
      </c>
      <c r="P3350" s="169">
        <v>45042</v>
      </c>
      <c r="Q3350" s="138" t="s">
        <v>8561</v>
      </c>
      <c r="R3350" s="138" t="s">
        <v>8560</v>
      </c>
      <c r="S3350" s="138"/>
      <c r="V3350" s="170"/>
      <c r="W3350" s="138"/>
      <c r="X3350" s="258"/>
      <c r="Y3350" s="138"/>
      <c r="Z3350" s="170"/>
      <c r="AA3350" s="138"/>
      <c r="AB3350" s="138"/>
      <c r="AC3350" s="975"/>
      <c r="AD3350" s="1484"/>
      <c r="AE3350" s="1484"/>
      <c r="AF3350" s="1484"/>
      <c r="AG3350" s="1740"/>
      <c r="AH3350" s="1740"/>
      <c r="AI3350" s="975"/>
      <c r="AJ3350" s="1333" t="s">
        <v>8563</v>
      </c>
      <c r="AK3350" s="138"/>
      <c r="AL3350" s="138"/>
      <c r="AM3350" s="138"/>
      <c r="AN3350" s="138"/>
      <c r="AO3350" s="171"/>
      <c r="AP3350" s="138"/>
      <c r="AQ3350" s="172"/>
      <c r="AR3350" s="170"/>
      <c r="AS3350" s="138"/>
      <c r="AT3350" s="138"/>
      <c r="AU3350" s="138"/>
    </row>
    <row r="3351" spans="1:47" s="73" customFormat="1" ht="16" x14ac:dyDescent="0.2">
      <c r="A3351" s="142"/>
      <c r="B3351" s="138"/>
      <c r="C3351" s="142"/>
      <c r="D3351" s="1990"/>
      <c r="E3351" s="138"/>
      <c r="F3351" s="1589"/>
      <c r="G3351" s="138">
        <v>2163978</v>
      </c>
      <c r="H3351" s="143" t="s">
        <v>8567</v>
      </c>
      <c r="I3351" s="654" t="s">
        <v>5490</v>
      </c>
      <c r="J3351" s="143"/>
      <c r="K3351" s="143"/>
      <c r="L3351" s="143"/>
      <c r="M3351" s="143"/>
      <c r="N3351" s="143"/>
      <c r="O3351" s="138">
        <v>2397</v>
      </c>
      <c r="P3351" s="169">
        <v>45042</v>
      </c>
      <c r="Q3351" s="138" t="s">
        <v>8561</v>
      </c>
      <c r="S3351" s="138"/>
      <c r="V3351" s="170"/>
      <c r="W3351" s="138"/>
      <c r="X3351" s="258"/>
      <c r="Y3351" s="138"/>
      <c r="Z3351" s="170"/>
      <c r="AA3351" s="138"/>
      <c r="AB3351" s="138"/>
      <c r="AC3351" s="975"/>
      <c r="AD3351" s="1484"/>
      <c r="AE3351" s="1484"/>
      <c r="AF3351" s="1484"/>
      <c r="AG3351" s="1740"/>
      <c r="AH3351" s="1740"/>
      <c r="AI3351" s="975"/>
      <c r="AK3351" s="138"/>
      <c r="AL3351" s="138"/>
      <c r="AM3351" s="138"/>
      <c r="AN3351" s="138"/>
      <c r="AO3351" s="171"/>
      <c r="AP3351" s="138"/>
      <c r="AQ3351" s="172"/>
      <c r="AR3351" s="170"/>
      <c r="AS3351" s="138"/>
      <c r="AT3351" s="138"/>
      <c r="AU3351" s="138"/>
    </row>
    <row r="3352" spans="1:47" s="73" customFormat="1" ht="16" x14ac:dyDescent="0.2">
      <c r="A3352" s="142"/>
      <c r="B3352" s="138"/>
      <c r="C3352" s="142"/>
      <c r="D3352" s="1990"/>
      <c r="E3352" s="138"/>
      <c r="F3352" s="1589"/>
      <c r="G3352" s="138">
        <v>2166353</v>
      </c>
      <c r="H3352" s="143" t="s">
        <v>8570</v>
      </c>
      <c r="I3352" s="654" t="s">
        <v>5490</v>
      </c>
      <c r="J3352" s="143"/>
      <c r="K3352" s="143"/>
      <c r="L3352" s="143"/>
      <c r="M3352" s="143"/>
      <c r="N3352" s="143"/>
      <c r="O3352" s="138">
        <v>2399</v>
      </c>
      <c r="P3352" s="169">
        <v>45042</v>
      </c>
      <c r="Q3352" s="138" t="s">
        <v>8561</v>
      </c>
      <c r="S3352" s="138"/>
      <c r="V3352" s="170"/>
      <c r="W3352" s="138"/>
      <c r="X3352" s="258"/>
      <c r="Y3352" s="138"/>
      <c r="Z3352" s="170"/>
      <c r="AA3352" s="138"/>
      <c r="AB3352" s="138"/>
      <c r="AC3352" s="975"/>
      <c r="AD3352" s="1484"/>
      <c r="AE3352" s="1484"/>
      <c r="AF3352" s="1484"/>
      <c r="AG3352" s="1740"/>
      <c r="AH3352" s="1740"/>
      <c r="AI3352" s="975"/>
      <c r="AJ3352" s="1333" t="s">
        <v>8569</v>
      </c>
      <c r="AK3352" s="138"/>
      <c r="AL3352" s="138"/>
      <c r="AM3352" s="138"/>
      <c r="AN3352" s="138"/>
      <c r="AO3352" s="171"/>
      <c r="AP3352" s="138"/>
      <c r="AQ3352" s="172"/>
      <c r="AR3352" s="170"/>
      <c r="AS3352" s="138"/>
      <c r="AT3352" s="138"/>
      <c r="AU3352" s="138"/>
    </row>
    <row r="3353" spans="1:47" s="73" customFormat="1" ht="16" x14ac:dyDescent="0.2">
      <c r="A3353" s="142"/>
      <c r="B3353" s="138"/>
      <c r="C3353" s="142"/>
      <c r="D3353" s="1990"/>
      <c r="E3353" s="138"/>
      <c r="F3353" s="1589"/>
      <c r="G3353" s="138">
        <v>2168335</v>
      </c>
      <c r="H3353" s="143" t="s">
        <v>8572</v>
      </c>
      <c r="I3353" s="654" t="s">
        <v>5490</v>
      </c>
      <c r="J3353" s="143"/>
      <c r="K3353" s="143"/>
      <c r="L3353" s="143"/>
      <c r="M3353" s="143"/>
      <c r="N3353" s="143"/>
      <c r="O3353" s="138">
        <v>2400</v>
      </c>
      <c r="P3353" s="169">
        <v>45042</v>
      </c>
      <c r="Q3353" s="138">
        <v>2399</v>
      </c>
      <c r="S3353" s="138"/>
      <c r="V3353" s="170"/>
      <c r="W3353" s="138"/>
      <c r="X3353" s="258"/>
      <c r="Y3353" s="138"/>
      <c r="Z3353" s="170"/>
      <c r="AA3353" s="138"/>
      <c r="AB3353" s="138"/>
      <c r="AC3353" s="975"/>
      <c r="AD3353" s="1484"/>
      <c r="AE3353" s="1484"/>
      <c r="AF3353" s="1484"/>
      <c r="AG3353" s="1740"/>
      <c r="AH3353" s="1740"/>
      <c r="AI3353" s="975"/>
      <c r="AJ3353" s="1333" t="s">
        <v>8571</v>
      </c>
      <c r="AK3353" s="138"/>
      <c r="AL3353" s="138"/>
      <c r="AM3353" s="138"/>
      <c r="AN3353" s="138"/>
      <c r="AO3353" s="171"/>
      <c r="AP3353" s="138"/>
      <c r="AQ3353" s="172"/>
      <c r="AR3353" s="170"/>
      <c r="AS3353" s="138"/>
      <c r="AT3353" s="138"/>
      <c r="AU3353" s="138"/>
    </row>
    <row r="3355" spans="1:47" ht="16" x14ac:dyDescent="0.2">
      <c r="G3355" s="1">
        <v>2168666</v>
      </c>
      <c r="H3355" s="11" t="s">
        <v>8544</v>
      </c>
      <c r="O3355" s="1">
        <v>2387</v>
      </c>
      <c r="AJ3355" s="1319" t="s">
        <v>8573</v>
      </c>
    </row>
    <row r="3357" spans="1:47" s="73" customFormat="1" ht="16" x14ac:dyDescent="0.2">
      <c r="A3357" s="142"/>
      <c r="B3357" s="138"/>
      <c r="C3357" s="142"/>
      <c r="D3357" s="1990"/>
      <c r="E3357" s="138"/>
      <c r="F3357" s="1589"/>
      <c r="G3357" s="138">
        <v>2169822</v>
      </c>
      <c r="H3357" s="143" t="s">
        <v>8574</v>
      </c>
      <c r="I3357" s="654" t="s">
        <v>5490</v>
      </c>
      <c r="J3357" s="143"/>
      <c r="K3357" s="143"/>
      <c r="L3357" s="143"/>
      <c r="M3357" s="143"/>
      <c r="N3357" s="143"/>
      <c r="O3357" s="138">
        <v>2401</v>
      </c>
      <c r="P3357" s="169">
        <v>45042</v>
      </c>
      <c r="Q3357" s="138">
        <v>2400</v>
      </c>
      <c r="S3357" s="138"/>
      <c r="V3357" s="170"/>
      <c r="W3357" s="138"/>
      <c r="X3357" s="258"/>
      <c r="Y3357" s="138"/>
      <c r="Z3357" s="170"/>
      <c r="AA3357" s="138"/>
      <c r="AB3357" s="138"/>
      <c r="AC3357" s="975"/>
      <c r="AD3357" s="1484"/>
      <c r="AE3357" s="1484"/>
      <c r="AF3357" s="1484"/>
      <c r="AG3357" s="1740"/>
      <c r="AH3357" s="1740"/>
      <c r="AI3357" s="975"/>
      <c r="AJ3357" s="1333" t="s">
        <v>8575</v>
      </c>
      <c r="AK3357" s="138"/>
      <c r="AL3357" s="138"/>
      <c r="AM3357" s="138"/>
      <c r="AN3357" s="138"/>
      <c r="AO3357" s="171"/>
      <c r="AP3357" s="138"/>
      <c r="AQ3357" s="172"/>
      <c r="AR3357" s="170"/>
      <c r="AS3357" s="138"/>
      <c r="AT3357" s="138"/>
      <c r="AU3357" s="138"/>
    </row>
    <row r="3358" spans="1:47" s="73" customFormat="1" ht="16" x14ac:dyDescent="0.2">
      <c r="A3358" s="142"/>
      <c r="B3358" s="138"/>
      <c r="C3358" s="142"/>
      <c r="D3358" s="1990"/>
      <c r="E3358" s="138"/>
      <c r="F3358" s="1589"/>
      <c r="G3358" s="138" t="s">
        <v>308</v>
      </c>
      <c r="H3358" s="143" t="s">
        <v>8576</v>
      </c>
      <c r="I3358" s="143" t="s">
        <v>8578</v>
      </c>
      <c r="J3358" s="143"/>
      <c r="K3358" s="143"/>
      <c r="L3358" s="143"/>
      <c r="M3358" s="143"/>
      <c r="N3358" s="143"/>
      <c r="O3358" s="138">
        <v>2402</v>
      </c>
      <c r="P3358" s="169">
        <v>45042</v>
      </c>
      <c r="Q3358" s="138">
        <v>2401</v>
      </c>
      <c r="S3358" s="138"/>
      <c r="V3358" s="170"/>
      <c r="W3358" s="138"/>
      <c r="X3358" s="258"/>
      <c r="Y3358" s="138"/>
      <c r="Z3358" s="170"/>
      <c r="AA3358" s="138"/>
      <c r="AB3358" s="138"/>
      <c r="AC3358" s="975"/>
      <c r="AD3358" s="1484"/>
      <c r="AE3358" s="1484"/>
      <c r="AF3358" s="1484"/>
      <c r="AG3358" s="1740"/>
      <c r="AH3358" s="1740"/>
      <c r="AI3358" s="975"/>
      <c r="AJ3358" s="1333" t="s">
        <v>8579</v>
      </c>
      <c r="AK3358" s="138"/>
      <c r="AL3358" s="138"/>
      <c r="AM3358" s="138"/>
      <c r="AN3358" s="138"/>
      <c r="AO3358" s="171"/>
      <c r="AP3358" s="138"/>
      <c r="AQ3358" s="172"/>
      <c r="AR3358" s="170"/>
      <c r="AS3358" s="138"/>
      <c r="AT3358" s="138"/>
      <c r="AU3358" s="138"/>
    </row>
    <row r="3359" spans="1:47" s="73" customFormat="1" ht="16" x14ac:dyDescent="0.2">
      <c r="A3359" s="142"/>
      <c r="B3359" s="138"/>
      <c r="C3359" s="142"/>
      <c r="D3359" s="1990"/>
      <c r="E3359" s="138"/>
      <c r="F3359" s="1589"/>
      <c r="G3359" s="138">
        <v>2170478</v>
      </c>
      <c r="H3359" s="143" t="s">
        <v>8580</v>
      </c>
      <c r="I3359" s="540" t="s">
        <v>3076</v>
      </c>
      <c r="J3359" s="143"/>
      <c r="K3359" s="143"/>
      <c r="L3359" s="143"/>
      <c r="M3359" s="143"/>
      <c r="N3359" s="143"/>
      <c r="O3359" s="138">
        <v>2403</v>
      </c>
      <c r="P3359" s="169">
        <v>45042</v>
      </c>
      <c r="Q3359" s="138">
        <v>2402</v>
      </c>
      <c r="S3359" s="138"/>
      <c r="V3359" s="170"/>
      <c r="W3359" s="138"/>
      <c r="X3359" s="314">
        <v>17000</v>
      </c>
      <c r="Y3359" s="138"/>
      <c r="Z3359" s="170"/>
      <c r="AA3359" s="138"/>
      <c r="AB3359" s="138"/>
      <c r="AC3359" s="975"/>
      <c r="AD3359" s="1484"/>
      <c r="AE3359" s="1484"/>
      <c r="AF3359" s="1484"/>
      <c r="AG3359" s="1740"/>
      <c r="AH3359" s="1740"/>
      <c r="AI3359" s="975"/>
      <c r="AJ3359" s="1333" t="s">
        <v>8577</v>
      </c>
      <c r="AK3359" s="138"/>
      <c r="AL3359" s="138"/>
      <c r="AM3359" s="138"/>
      <c r="AN3359" s="138"/>
      <c r="AO3359" s="171"/>
      <c r="AP3359" s="138"/>
      <c r="AQ3359" s="172"/>
      <c r="AR3359" s="170"/>
      <c r="AS3359" s="138"/>
      <c r="AT3359" s="138"/>
      <c r="AU3359" s="138"/>
    </row>
    <row r="3360" spans="1:47" s="73" customFormat="1" ht="16" x14ac:dyDescent="0.2">
      <c r="A3360" s="142"/>
      <c r="B3360" s="138"/>
      <c r="C3360" s="142"/>
      <c r="D3360" s="1990"/>
      <c r="E3360" s="138"/>
      <c r="F3360" s="1589"/>
      <c r="G3360" s="138">
        <v>2220221</v>
      </c>
      <c r="H3360" s="143"/>
      <c r="I3360" s="540" t="s">
        <v>7374</v>
      </c>
      <c r="J3360" s="143"/>
      <c r="K3360" s="143"/>
      <c r="L3360" s="143"/>
      <c r="M3360" s="143"/>
      <c r="N3360" s="143"/>
      <c r="O3360" s="138">
        <v>2404</v>
      </c>
      <c r="P3360" s="169">
        <v>45043</v>
      </c>
      <c r="Q3360" s="138">
        <v>2387</v>
      </c>
      <c r="S3360" s="138"/>
      <c r="V3360" s="170"/>
      <c r="W3360" s="138"/>
      <c r="X3360" s="258"/>
      <c r="Y3360" s="138"/>
      <c r="Z3360" s="170"/>
      <c r="AA3360" s="138"/>
      <c r="AB3360" s="138"/>
      <c r="AC3360" s="975"/>
      <c r="AD3360" s="1484"/>
      <c r="AE3360" s="1484"/>
      <c r="AF3360" s="1484"/>
      <c r="AG3360" s="1740"/>
      <c r="AH3360" s="1740"/>
      <c r="AI3360" s="975"/>
      <c r="AJ3360" s="1333" t="s">
        <v>8581</v>
      </c>
      <c r="AK3360" s="138"/>
      <c r="AL3360" s="138"/>
      <c r="AM3360" s="138"/>
      <c r="AN3360" s="138"/>
      <c r="AO3360" s="171"/>
      <c r="AP3360" s="138"/>
      <c r="AQ3360" s="172"/>
      <c r="AR3360" s="170"/>
      <c r="AS3360" s="138"/>
      <c r="AT3360" s="138"/>
      <c r="AU3360" s="138"/>
    </row>
    <row r="3361" spans="1:47" s="73" customFormat="1" ht="16" x14ac:dyDescent="0.2">
      <c r="A3361" s="142"/>
      <c r="B3361" s="138"/>
      <c r="C3361" s="142"/>
      <c r="D3361" s="1990"/>
      <c r="E3361" s="138"/>
      <c r="F3361" s="1589"/>
      <c r="G3361" s="138">
        <v>2220825</v>
      </c>
      <c r="H3361" s="143" t="s">
        <v>8582</v>
      </c>
      <c r="I3361" s="654" t="s">
        <v>5490</v>
      </c>
      <c r="J3361" s="143"/>
      <c r="K3361" s="143"/>
      <c r="L3361" s="143"/>
      <c r="M3361" s="143"/>
      <c r="N3361" s="143"/>
      <c r="O3361" s="138">
        <v>2405</v>
      </c>
      <c r="P3361" s="169">
        <v>45043</v>
      </c>
      <c r="Q3361" s="138">
        <v>2402</v>
      </c>
      <c r="S3361" s="138"/>
      <c r="V3361" s="170"/>
      <c r="W3361" s="138"/>
      <c r="X3361" s="258"/>
      <c r="Y3361" s="138"/>
      <c r="Z3361" s="170"/>
      <c r="AA3361" s="138"/>
      <c r="AB3361" s="138"/>
      <c r="AC3361" s="975"/>
      <c r="AD3361" s="1484"/>
      <c r="AE3361" s="1484"/>
      <c r="AF3361" s="1484"/>
      <c r="AG3361" s="1740"/>
      <c r="AH3361" s="1740"/>
      <c r="AI3361" s="975"/>
      <c r="AJ3361" s="1333" t="s">
        <v>8583</v>
      </c>
      <c r="AK3361" s="138"/>
      <c r="AL3361" s="138"/>
      <c r="AM3361" s="138"/>
      <c r="AN3361" s="138"/>
      <c r="AO3361" s="171"/>
      <c r="AP3361" s="138"/>
      <c r="AQ3361" s="172"/>
      <c r="AR3361" s="170"/>
      <c r="AS3361" s="138"/>
      <c r="AT3361" s="138"/>
      <c r="AU3361" s="138"/>
    </row>
    <row r="3362" spans="1:47" s="73" customFormat="1" ht="16" x14ac:dyDescent="0.2">
      <c r="A3362" s="142"/>
      <c r="B3362" s="138"/>
      <c r="C3362" s="142"/>
      <c r="D3362" s="1990"/>
      <c r="E3362" s="138"/>
      <c r="F3362" s="1589"/>
      <c r="G3362" s="138">
        <v>2221312</v>
      </c>
      <c r="H3362" s="143" t="s">
        <v>8584</v>
      </c>
      <c r="I3362" s="540" t="s">
        <v>8586</v>
      </c>
      <c r="J3362" s="143"/>
      <c r="K3362" s="143"/>
      <c r="L3362" s="143"/>
      <c r="M3362" s="143"/>
      <c r="N3362" s="143"/>
      <c r="O3362" s="138">
        <v>2406</v>
      </c>
      <c r="P3362" s="169">
        <v>45043</v>
      </c>
      <c r="Q3362" s="138">
        <v>2402</v>
      </c>
      <c r="S3362" s="138"/>
      <c r="V3362" s="170"/>
      <c r="W3362" s="138"/>
      <c r="X3362" s="258"/>
      <c r="Y3362" s="138"/>
      <c r="Z3362" s="170"/>
      <c r="AA3362" s="138"/>
      <c r="AB3362" s="138"/>
      <c r="AC3362" s="975"/>
      <c r="AD3362" s="1484"/>
      <c r="AE3362" s="1484"/>
      <c r="AF3362" s="1484"/>
      <c r="AG3362" s="1740"/>
      <c r="AH3362" s="1740"/>
      <c r="AI3362" s="975"/>
      <c r="AJ3362" s="1333" t="s">
        <v>8585</v>
      </c>
      <c r="AK3362" s="138"/>
      <c r="AL3362" s="138"/>
      <c r="AM3362" s="138"/>
      <c r="AN3362" s="138"/>
      <c r="AO3362" s="171"/>
      <c r="AP3362" s="138"/>
      <c r="AQ3362" s="172"/>
      <c r="AR3362" s="170"/>
      <c r="AS3362" s="138"/>
      <c r="AT3362" s="138"/>
      <c r="AU3362" s="138"/>
    </row>
    <row r="3363" spans="1:47" s="73" customFormat="1" ht="16" x14ac:dyDescent="0.2">
      <c r="A3363" s="142"/>
      <c r="B3363" s="138"/>
      <c r="C3363" s="142"/>
      <c r="D3363" s="1990"/>
      <c r="E3363" s="138"/>
      <c r="F3363" s="1589"/>
      <c r="G3363" s="138">
        <v>2221600</v>
      </c>
      <c r="H3363" s="143" t="s">
        <v>8587</v>
      </c>
      <c r="I3363" s="540" t="s">
        <v>8586</v>
      </c>
      <c r="J3363" s="143"/>
      <c r="K3363" s="143"/>
      <c r="L3363" s="143"/>
      <c r="M3363" s="143"/>
      <c r="N3363" s="143"/>
      <c r="O3363" s="138">
        <v>2407</v>
      </c>
      <c r="P3363" s="169">
        <v>45043</v>
      </c>
      <c r="Q3363" s="138">
        <v>2406</v>
      </c>
      <c r="S3363" s="138"/>
      <c r="V3363" s="170"/>
      <c r="W3363" s="138"/>
      <c r="X3363" s="258"/>
      <c r="Y3363" s="138"/>
      <c r="Z3363" s="170"/>
      <c r="AA3363" s="138"/>
      <c r="AB3363" s="138"/>
      <c r="AC3363" s="975"/>
      <c r="AD3363" s="1484"/>
      <c r="AE3363" s="1484"/>
      <c r="AF3363" s="1484"/>
      <c r="AG3363" s="1740"/>
      <c r="AH3363" s="1740"/>
      <c r="AI3363" s="975"/>
      <c r="AJ3363" s="1333" t="s">
        <v>8588</v>
      </c>
      <c r="AK3363" s="138"/>
      <c r="AL3363" s="138"/>
      <c r="AM3363" s="138"/>
      <c r="AN3363" s="138"/>
      <c r="AO3363" s="171"/>
      <c r="AP3363" s="138"/>
      <c r="AQ3363" s="172"/>
      <c r="AR3363" s="170"/>
      <c r="AS3363" s="138"/>
      <c r="AT3363" s="138"/>
      <c r="AU3363" s="138"/>
    </row>
    <row r="3364" spans="1:47" s="73" customFormat="1" ht="16" x14ac:dyDescent="0.2">
      <c r="A3364" s="142"/>
      <c r="B3364" s="138"/>
      <c r="C3364" s="142"/>
      <c r="D3364" s="1990"/>
      <c r="E3364" s="138"/>
      <c r="F3364" s="1589"/>
      <c r="G3364" s="138">
        <v>2221859</v>
      </c>
      <c r="H3364" s="143" t="s">
        <v>8589</v>
      </c>
      <c r="I3364" s="654" t="s">
        <v>5490</v>
      </c>
      <c r="J3364" s="143"/>
      <c r="K3364" s="143"/>
      <c r="L3364" s="143"/>
      <c r="M3364" s="143"/>
      <c r="N3364" s="143"/>
      <c r="O3364" s="138">
        <v>2408</v>
      </c>
      <c r="P3364" s="169">
        <v>45043</v>
      </c>
      <c r="Q3364" s="138">
        <v>2407</v>
      </c>
      <c r="S3364" s="138"/>
      <c r="V3364" s="170"/>
      <c r="W3364" s="138"/>
      <c r="X3364" s="258"/>
      <c r="Y3364" s="138"/>
      <c r="Z3364" s="170"/>
      <c r="AA3364" s="138"/>
      <c r="AB3364" s="138"/>
      <c r="AC3364" s="975"/>
      <c r="AD3364" s="1484"/>
      <c r="AE3364" s="1484"/>
      <c r="AF3364" s="1484"/>
      <c r="AG3364" s="1740"/>
      <c r="AH3364" s="1740"/>
      <c r="AI3364" s="975"/>
      <c r="AJ3364" s="1333" t="s">
        <v>8590</v>
      </c>
      <c r="AK3364" s="138"/>
      <c r="AL3364" s="138"/>
      <c r="AM3364" s="138"/>
      <c r="AN3364" s="138"/>
      <c r="AO3364" s="171"/>
      <c r="AP3364" s="138"/>
      <c r="AQ3364" s="172"/>
      <c r="AR3364" s="170"/>
      <c r="AS3364" s="138"/>
      <c r="AT3364" s="138"/>
      <c r="AU3364" s="138"/>
    </row>
    <row r="3365" spans="1:47" s="73" customFormat="1" ht="16" x14ac:dyDescent="0.2">
      <c r="A3365" s="142"/>
      <c r="B3365" s="138"/>
      <c r="C3365" s="142"/>
      <c r="D3365" s="1990"/>
      <c r="E3365" s="138"/>
      <c r="F3365" s="1589"/>
      <c r="G3365" s="138">
        <v>2224695</v>
      </c>
      <c r="H3365" s="143" t="s">
        <v>8591</v>
      </c>
      <c r="I3365" s="586" t="s">
        <v>8593</v>
      </c>
      <c r="J3365" s="143"/>
      <c r="K3365" s="143"/>
      <c r="L3365" s="143"/>
      <c r="M3365" s="143"/>
      <c r="N3365" s="143"/>
      <c r="O3365" s="138">
        <v>2409</v>
      </c>
      <c r="P3365" s="169">
        <v>45043</v>
      </c>
      <c r="Q3365" s="138">
        <v>2397</v>
      </c>
      <c r="S3365" s="138"/>
      <c r="V3365" s="170"/>
      <c r="W3365" s="138"/>
      <c r="X3365" s="258"/>
      <c r="Y3365" s="138"/>
      <c r="Z3365" s="170"/>
      <c r="AA3365" s="138"/>
      <c r="AB3365" s="138"/>
      <c r="AC3365" s="975"/>
      <c r="AD3365" s="1484"/>
      <c r="AE3365" s="1484"/>
      <c r="AF3365" s="1484"/>
      <c r="AG3365" s="1740"/>
      <c r="AH3365" s="1740"/>
      <c r="AI3365" s="975"/>
      <c r="AJ3365" s="1333" t="s">
        <v>8592</v>
      </c>
      <c r="AK3365" s="138"/>
      <c r="AL3365" s="138"/>
      <c r="AM3365" s="138"/>
      <c r="AN3365" s="138"/>
      <c r="AO3365" s="171"/>
      <c r="AP3365" s="138"/>
      <c r="AQ3365" s="172"/>
      <c r="AR3365" s="170"/>
      <c r="AS3365" s="138"/>
      <c r="AT3365" s="138"/>
      <c r="AU3365" s="138"/>
    </row>
    <row r="3366" spans="1:47" s="73" customFormat="1" ht="16" x14ac:dyDescent="0.2">
      <c r="A3366" s="142"/>
      <c r="B3366" s="138"/>
      <c r="C3366" s="142"/>
      <c r="D3366" s="1990"/>
      <c r="E3366" s="138"/>
      <c r="F3366" s="1589"/>
      <c r="G3366" s="138">
        <v>2225059</v>
      </c>
      <c r="H3366" s="143" t="s">
        <v>8594</v>
      </c>
      <c r="I3366" s="2205" t="s">
        <v>8596</v>
      </c>
      <c r="J3366" s="143"/>
      <c r="K3366" s="143"/>
      <c r="L3366" s="143"/>
      <c r="M3366" s="143"/>
      <c r="N3366" s="143"/>
      <c r="O3366" s="138">
        <v>2410</v>
      </c>
      <c r="P3366" s="169">
        <v>45043</v>
      </c>
      <c r="Q3366" s="138">
        <v>2409</v>
      </c>
      <c r="S3366" s="138"/>
      <c r="V3366" s="170"/>
      <c r="W3366" s="138"/>
      <c r="X3366" s="314">
        <v>21440</v>
      </c>
      <c r="Y3366" s="138"/>
      <c r="Z3366" s="170"/>
      <c r="AA3366" s="138"/>
      <c r="AB3366" s="2231" t="s">
        <v>8595</v>
      </c>
      <c r="AC3366" s="975"/>
      <c r="AD3366" s="1484"/>
      <c r="AE3366" s="1484"/>
      <c r="AF3366" s="1484"/>
      <c r="AG3366" s="1740"/>
      <c r="AH3366" s="1740"/>
      <c r="AI3366" s="975"/>
      <c r="AJ3366" s="1333" t="s">
        <v>8592</v>
      </c>
      <c r="AK3366" s="138"/>
      <c r="AL3366" s="138"/>
      <c r="AM3366" s="138"/>
      <c r="AN3366" s="138"/>
      <c r="AO3366" s="171"/>
      <c r="AP3366" s="138"/>
      <c r="AQ3366" s="172"/>
      <c r="AR3366" s="170"/>
      <c r="AS3366" s="138"/>
      <c r="AT3366" s="138"/>
      <c r="AU3366" s="138"/>
    </row>
    <row r="3367" spans="1:47" s="73" customFormat="1" ht="16" x14ac:dyDescent="0.2">
      <c r="A3367" s="142"/>
      <c r="B3367" s="138"/>
      <c r="C3367" s="142"/>
      <c r="D3367" s="1990"/>
      <c r="E3367" s="138"/>
      <c r="F3367" s="2592" t="s">
        <v>1127</v>
      </c>
      <c r="G3367" s="138">
        <v>2226066</v>
      </c>
      <c r="H3367" s="143" t="s">
        <v>8597</v>
      </c>
      <c r="I3367" s="2593" t="s">
        <v>7374</v>
      </c>
      <c r="J3367" s="143"/>
      <c r="K3367" s="143"/>
      <c r="L3367" s="143"/>
      <c r="M3367" s="143"/>
      <c r="N3367" s="143"/>
      <c r="O3367" s="138">
        <v>2411</v>
      </c>
      <c r="P3367" s="169">
        <v>45043</v>
      </c>
      <c r="Q3367" s="138">
        <v>2410</v>
      </c>
      <c r="S3367" s="138"/>
      <c r="V3367" s="170"/>
      <c r="W3367" s="138"/>
      <c r="X3367" s="314">
        <v>1150</v>
      </c>
      <c r="Y3367" s="138"/>
      <c r="Z3367" s="170"/>
      <c r="AA3367" s="138"/>
      <c r="AB3367" s="586" t="s">
        <v>8595</v>
      </c>
      <c r="AC3367" s="975"/>
      <c r="AD3367" s="1484"/>
      <c r="AE3367" s="1484"/>
      <c r="AF3367" s="1484"/>
      <c r="AG3367" s="1740"/>
      <c r="AH3367" s="1740"/>
      <c r="AI3367" s="975"/>
      <c r="AJ3367" s="1333" t="s">
        <v>8598</v>
      </c>
      <c r="AK3367" s="138"/>
      <c r="AL3367" s="138"/>
      <c r="AM3367" s="138"/>
      <c r="AN3367" s="138"/>
      <c r="AO3367" s="171"/>
      <c r="AP3367" s="138"/>
      <c r="AQ3367" s="172"/>
      <c r="AR3367" s="170"/>
      <c r="AS3367" s="138"/>
      <c r="AT3367" s="138"/>
      <c r="AU3367" s="138"/>
    </row>
    <row r="3368" spans="1:47" s="73" customFormat="1" ht="16" x14ac:dyDescent="0.2">
      <c r="A3368" s="142"/>
      <c r="B3368" s="138"/>
      <c r="C3368" s="142"/>
      <c r="D3368" s="1990"/>
      <c r="E3368" s="138"/>
      <c r="F3368" s="2592" t="s">
        <v>1127</v>
      </c>
      <c r="G3368" s="138">
        <v>2227348</v>
      </c>
      <c r="H3368" s="143" t="s">
        <v>8599</v>
      </c>
      <c r="I3368" s="2205" t="s">
        <v>8601</v>
      </c>
      <c r="J3368" s="143"/>
      <c r="K3368" s="143"/>
      <c r="L3368" s="143"/>
      <c r="M3368" s="143"/>
      <c r="N3368" s="143"/>
      <c r="O3368" s="138">
        <v>2412</v>
      </c>
      <c r="P3368" s="169">
        <v>45043</v>
      </c>
      <c r="Q3368" s="138">
        <v>2410</v>
      </c>
      <c r="S3368" s="138"/>
      <c r="V3368" s="170"/>
      <c r="W3368" s="138"/>
      <c r="X3368" s="314">
        <v>1150</v>
      </c>
      <c r="Y3368" s="138"/>
      <c r="Z3368" s="170"/>
      <c r="AA3368" s="138"/>
      <c r="AB3368" s="586" t="s">
        <v>8595</v>
      </c>
      <c r="AC3368" s="975"/>
      <c r="AD3368" s="1484"/>
      <c r="AE3368" s="1484"/>
      <c r="AF3368" s="1484"/>
      <c r="AG3368" s="1740"/>
      <c r="AH3368" s="1740"/>
      <c r="AI3368" s="975"/>
      <c r="AJ3368" s="1333" t="s">
        <v>8600</v>
      </c>
      <c r="AK3368" s="138"/>
      <c r="AL3368" s="138"/>
      <c r="AM3368" s="138"/>
      <c r="AN3368" s="138"/>
      <c r="AO3368" s="171"/>
      <c r="AP3368" s="138"/>
      <c r="AQ3368" s="172"/>
      <c r="AR3368" s="170"/>
      <c r="AS3368" s="138"/>
      <c r="AT3368" s="138"/>
      <c r="AU3368" s="138"/>
    </row>
    <row r="3369" spans="1:47" s="73" customFormat="1" ht="16" x14ac:dyDescent="0.2">
      <c r="A3369" s="142"/>
      <c r="B3369" s="138"/>
      <c r="C3369" s="142"/>
      <c r="D3369" s="1990"/>
      <c r="E3369" s="138"/>
      <c r="F3369" s="2592" t="s">
        <v>1127</v>
      </c>
      <c r="G3369" s="138">
        <v>2229337</v>
      </c>
      <c r="H3369" s="143" t="s">
        <v>8602</v>
      </c>
      <c r="I3369" s="586"/>
      <c r="J3369" s="143"/>
      <c r="K3369" s="143"/>
      <c r="L3369" s="143"/>
      <c r="M3369" s="143"/>
      <c r="N3369" s="143"/>
      <c r="O3369" s="138">
        <v>2413</v>
      </c>
      <c r="P3369" s="169">
        <v>45043</v>
      </c>
      <c r="Q3369" s="138">
        <v>2411</v>
      </c>
      <c r="S3369" s="138"/>
      <c r="V3369" s="170"/>
      <c r="W3369" s="138"/>
      <c r="X3369" s="258"/>
      <c r="Y3369" s="138"/>
      <c r="Z3369" s="170"/>
      <c r="AA3369" s="138"/>
      <c r="AB3369" s="138"/>
      <c r="AC3369" s="975"/>
      <c r="AD3369" s="1484"/>
      <c r="AE3369" s="1484"/>
      <c r="AF3369" s="1484"/>
      <c r="AG3369" s="1740"/>
      <c r="AH3369" s="1740"/>
      <c r="AI3369" s="975"/>
      <c r="AJ3369" s="1333" t="s">
        <v>8603</v>
      </c>
      <c r="AK3369" s="138"/>
      <c r="AL3369" s="138"/>
      <c r="AM3369" s="138"/>
      <c r="AN3369" s="138"/>
      <c r="AO3369" s="171"/>
      <c r="AP3369" s="138"/>
      <c r="AQ3369" s="172"/>
      <c r="AR3369" s="170"/>
      <c r="AS3369" s="138"/>
      <c r="AT3369" s="138"/>
      <c r="AU3369" s="138"/>
    </row>
    <row r="3370" spans="1:47" s="73" customFormat="1" ht="16" x14ac:dyDescent="0.2">
      <c r="A3370" s="142"/>
      <c r="B3370" s="138"/>
      <c r="C3370" s="142"/>
      <c r="D3370" s="1990"/>
      <c r="E3370" s="2594" t="s">
        <v>8605</v>
      </c>
      <c r="F3370" s="1589"/>
      <c r="G3370" s="138">
        <v>2229463</v>
      </c>
      <c r="H3370" s="143" t="s">
        <v>8604</v>
      </c>
      <c r="I3370" s="586"/>
      <c r="J3370" s="143"/>
      <c r="K3370" s="143"/>
      <c r="L3370" s="143"/>
      <c r="M3370" s="143"/>
      <c r="N3370" s="143"/>
      <c r="O3370" s="138">
        <v>2413</v>
      </c>
      <c r="P3370" s="169">
        <v>45043</v>
      </c>
      <c r="Q3370" s="138">
        <v>2413</v>
      </c>
      <c r="S3370" s="138"/>
      <c r="V3370" s="170"/>
      <c r="W3370" s="138"/>
      <c r="X3370" s="258"/>
      <c r="Y3370" s="138"/>
      <c r="Z3370" s="170"/>
      <c r="AA3370" s="138"/>
      <c r="AB3370" s="138"/>
      <c r="AC3370" s="975"/>
      <c r="AD3370" s="1484"/>
      <c r="AE3370" s="1484"/>
      <c r="AF3370" s="1484"/>
      <c r="AG3370" s="1740"/>
      <c r="AH3370" s="1740"/>
      <c r="AI3370" s="975"/>
      <c r="AJ3370" s="1333" t="s">
        <v>8606</v>
      </c>
      <c r="AK3370" s="138"/>
      <c r="AL3370" s="138"/>
      <c r="AM3370" s="138"/>
      <c r="AN3370" s="138"/>
      <c r="AO3370" s="171"/>
      <c r="AP3370" s="138"/>
      <c r="AQ3370" s="172"/>
      <c r="AR3370" s="170"/>
      <c r="AS3370" s="138"/>
      <c r="AT3370" s="138"/>
      <c r="AU3370" s="138"/>
    </row>
    <row r="3371" spans="1:47" ht="16" x14ac:dyDescent="0.2">
      <c r="F3371" s="2" t="s">
        <v>8609</v>
      </c>
      <c r="H3371" s="11" t="s">
        <v>8608</v>
      </c>
      <c r="I3371" s="295"/>
      <c r="O3371" s="1">
        <v>2414</v>
      </c>
      <c r="P3371" s="66">
        <v>45044</v>
      </c>
      <c r="Q3371" s="1">
        <v>2413</v>
      </c>
      <c r="AJ3371" s="1319" t="s">
        <v>8607</v>
      </c>
    </row>
    <row r="3372" spans="1:47" x14ac:dyDescent="0.2">
      <c r="I3372" s="295"/>
      <c r="P3372" s="66"/>
    </row>
    <row r="3373" spans="1:47" s="83" customFormat="1" ht="16" x14ac:dyDescent="0.2">
      <c r="A3373" s="104"/>
      <c r="B3373" s="139"/>
      <c r="C3373" s="104"/>
      <c r="D3373" s="1991"/>
      <c r="E3373" s="139"/>
      <c r="F3373" s="1591" t="s">
        <v>8610</v>
      </c>
      <c r="G3373" s="139">
        <v>2243625</v>
      </c>
      <c r="H3373" s="166"/>
      <c r="I3373" s="587"/>
      <c r="J3373" s="166"/>
      <c r="K3373" s="166"/>
      <c r="L3373" s="166"/>
      <c r="M3373" s="166"/>
      <c r="N3373" s="166"/>
      <c r="O3373" s="139">
        <v>2415</v>
      </c>
      <c r="P3373" s="296">
        <v>45044</v>
      </c>
      <c r="Q3373" s="139">
        <v>2411</v>
      </c>
      <c r="S3373" s="139"/>
      <c r="V3373" s="297"/>
      <c r="W3373" s="139"/>
      <c r="X3373" s="260"/>
      <c r="Y3373" s="139"/>
      <c r="Z3373" s="297"/>
      <c r="AA3373" s="139"/>
      <c r="AB3373" s="139"/>
      <c r="AC3373" s="862"/>
      <c r="AD3373" s="610"/>
      <c r="AE3373" s="610"/>
      <c r="AF3373" s="610"/>
      <c r="AG3373" s="1741"/>
      <c r="AH3373" s="1741"/>
      <c r="AI3373" s="862"/>
      <c r="AJ3373" s="1337" t="s">
        <v>8611</v>
      </c>
      <c r="AK3373" s="139"/>
      <c r="AL3373" s="139"/>
      <c r="AM3373" s="139"/>
      <c r="AN3373" s="139"/>
      <c r="AO3373" s="299"/>
      <c r="AP3373" s="139"/>
      <c r="AQ3373" s="300"/>
      <c r="AR3373" s="297"/>
      <c r="AS3373" s="139"/>
      <c r="AT3373" s="139"/>
      <c r="AU3373" s="139"/>
    </row>
    <row r="3374" spans="1:47" s="83" customFormat="1" ht="16" x14ac:dyDescent="0.2">
      <c r="A3374" s="104"/>
      <c r="B3374" s="139"/>
      <c r="C3374" s="104"/>
      <c r="D3374" s="1991"/>
      <c r="E3374" s="139"/>
      <c r="F3374" s="1591" t="s">
        <v>8610</v>
      </c>
      <c r="G3374" s="139">
        <v>2243626</v>
      </c>
      <c r="H3374" s="166"/>
      <c r="I3374" s="587"/>
      <c r="J3374" s="166"/>
      <c r="K3374" s="166"/>
      <c r="L3374" s="166"/>
      <c r="M3374" s="166"/>
      <c r="N3374" s="166"/>
      <c r="O3374" s="139">
        <v>2416</v>
      </c>
      <c r="P3374" s="296">
        <v>45044</v>
      </c>
      <c r="Q3374" s="139">
        <v>2415</v>
      </c>
      <c r="S3374" s="139"/>
      <c r="V3374" s="297"/>
      <c r="W3374" s="139"/>
      <c r="X3374" s="260"/>
      <c r="Y3374" s="139"/>
      <c r="Z3374" s="297"/>
      <c r="AA3374" s="139"/>
      <c r="AB3374" s="139"/>
      <c r="AC3374" s="862"/>
      <c r="AD3374" s="610"/>
      <c r="AE3374" s="610"/>
      <c r="AF3374" s="610"/>
      <c r="AG3374" s="1741"/>
      <c r="AH3374" s="1741"/>
      <c r="AI3374" s="862"/>
      <c r="AJ3374" s="1337" t="s">
        <v>8612</v>
      </c>
      <c r="AK3374" s="139"/>
      <c r="AL3374" s="139"/>
      <c r="AM3374" s="139"/>
      <c r="AN3374" s="139"/>
      <c r="AO3374" s="299"/>
      <c r="AP3374" s="139"/>
      <c r="AQ3374" s="300"/>
      <c r="AR3374" s="297"/>
      <c r="AS3374" s="139"/>
      <c r="AT3374" s="139"/>
      <c r="AU3374" s="139"/>
    </row>
    <row r="3375" spans="1:47" s="83" customFormat="1" ht="16" x14ac:dyDescent="0.2">
      <c r="A3375" s="104"/>
      <c r="B3375" s="139"/>
      <c r="C3375" s="104"/>
      <c r="D3375" s="1991"/>
      <c r="E3375" s="139"/>
      <c r="F3375" s="1591" t="s">
        <v>8610</v>
      </c>
      <c r="G3375" s="139">
        <v>2243627</v>
      </c>
      <c r="H3375" s="166"/>
      <c r="I3375" s="587"/>
      <c r="J3375" s="166"/>
      <c r="K3375" s="166"/>
      <c r="L3375" s="166"/>
      <c r="M3375" s="166"/>
      <c r="N3375" s="166"/>
      <c r="O3375" s="139">
        <v>2417</v>
      </c>
      <c r="P3375" s="296">
        <v>45044</v>
      </c>
      <c r="Q3375" s="139">
        <v>2415</v>
      </c>
      <c r="S3375" s="139"/>
      <c r="V3375" s="297"/>
      <c r="W3375" s="139"/>
      <c r="X3375" s="260"/>
      <c r="Y3375" s="139"/>
      <c r="Z3375" s="297"/>
      <c r="AA3375" s="139"/>
      <c r="AB3375" s="139"/>
      <c r="AC3375" s="862"/>
      <c r="AD3375" s="610"/>
      <c r="AE3375" s="610"/>
      <c r="AF3375" s="610"/>
      <c r="AG3375" s="1741"/>
      <c r="AH3375" s="1741"/>
      <c r="AI3375" s="862"/>
      <c r="AJ3375" s="1337" t="s">
        <v>8613</v>
      </c>
      <c r="AK3375" s="139"/>
      <c r="AL3375" s="139"/>
      <c r="AM3375" s="139"/>
      <c r="AN3375" s="139"/>
      <c r="AO3375" s="299"/>
      <c r="AP3375" s="139"/>
      <c r="AQ3375" s="300"/>
      <c r="AR3375" s="297"/>
      <c r="AS3375" s="139"/>
      <c r="AT3375" s="139"/>
      <c r="AU3375" s="139"/>
    </row>
    <row r="3376" spans="1:47" s="83" customFormat="1" ht="16" x14ac:dyDescent="0.2">
      <c r="A3376" s="104"/>
      <c r="B3376" s="139"/>
      <c r="C3376" s="104"/>
      <c r="D3376" s="1991"/>
      <c r="E3376" s="139"/>
      <c r="F3376" s="1591" t="s">
        <v>8610</v>
      </c>
      <c r="G3376" s="139">
        <v>2243628</v>
      </c>
      <c r="H3376" s="166"/>
      <c r="I3376" s="587"/>
      <c r="J3376" s="166"/>
      <c r="K3376" s="166"/>
      <c r="L3376" s="166"/>
      <c r="M3376" s="166"/>
      <c r="N3376" s="166"/>
      <c r="O3376" s="139">
        <v>2418</v>
      </c>
      <c r="P3376" s="296">
        <v>45044</v>
      </c>
      <c r="Q3376" s="139">
        <v>2415</v>
      </c>
      <c r="S3376" s="139"/>
      <c r="V3376" s="297"/>
      <c r="W3376" s="139"/>
      <c r="X3376" s="260"/>
      <c r="Y3376" s="139"/>
      <c r="Z3376" s="297"/>
      <c r="AA3376" s="139"/>
      <c r="AB3376" s="139"/>
      <c r="AC3376" s="862"/>
      <c r="AD3376" s="610"/>
      <c r="AE3376" s="610"/>
      <c r="AF3376" s="610"/>
      <c r="AG3376" s="1741"/>
      <c r="AH3376" s="1741"/>
      <c r="AI3376" s="862"/>
      <c r="AJ3376" s="1337" t="s">
        <v>8614</v>
      </c>
      <c r="AK3376" s="139"/>
      <c r="AL3376" s="139"/>
      <c r="AM3376" s="139"/>
      <c r="AN3376" s="139"/>
      <c r="AO3376" s="299"/>
      <c r="AP3376" s="139"/>
      <c r="AQ3376" s="300"/>
      <c r="AR3376" s="297"/>
      <c r="AS3376" s="139"/>
      <c r="AT3376" s="139"/>
      <c r="AU3376" s="139"/>
    </row>
    <row r="3377" spans="1:47" s="83" customFormat="1" ht="16" x14ac:dyDescent="0.2">
      <c r="A3377" s="104"/>
      <c r="B3377" s="139"/>
      <c r="C3377" s="104"/>
      <c r="D3377" s="1991"/>
      <c r="E3377" s="139"/>
      <c r="F3377" s="1591" t="s">
        <v>8610</v>
      </c>
      <c r="G3377" s="139">
        <v>2243629</v>
      </c>
      <c r="H3377" s="166"/>
      <c r="I3377" s="587"/>
      <c r="J3377" s="166"/>
      <c r="K3377" s="166"/>
      <c r="L3377" s="166"/>
      <c r="M3377" s="166"/>
      <c r="N3377" s="166"/>
      <c r="O3377" s="139">
        <v>2419</v>
      </c>
      <c r="P3377" s="296">
        <v>45044</v>
      </c>
      <c r="Q3377" s="139">
        <v>2415</v>
      </c>
      <c r="S3377" s="139"/>
      <c r="V3377" s="297"/>
      <c r="W3377" s="139"/>
      <c r="X3377" s="260"/>
      <c r="Y3377" s="139"/>
      <c r="Z3377" s="297"/>
      <c r="AA3377" s="139"/>
      <c r="AB3377" s="139"/>
      <c r="AC3377" s="862"/>
      <c r="AD3377" s="610"/>
      <c r="AE3377" s="610"/>
      <c r="AF3377" s="610"/>
      <c r="AG3377" s="1741"/>
      <c r="AH3377" s="1741"/>
      <c r="AI3377" s="862"/>
      <c r="AJ3377" s="1337" t="s">
        <v>8615</v>
      </c>
      <c r="AK3377" s="139"/>
      <c r="AL3377" s="139"/>
      <c r="AM3377" s="139"/>
      <c r="AN3377" s="139"/>
      <c r="AO3377" s="299"/>
      <c r="AP3377" s="139"/>
      <c r="AQ3377" s="300"/>
      <c r="AR3377" s="297"/>
      <c r="AS3377" s="139"/>
      <c r="AT3377" s="139"/>
      <c r="AU3377" s="139"/>
    </row>
    <row r="3378" spans="1:47" s="83" customFormat="1" ht="16" x14ac:dyDescent="0.2">
      <c r="A3378" s="104"/>
      <c r="B3378" s="139"/>
      <c r="C3378" s="104"/>
      <c r="D3378" s="1991"/>
      <c r="E3378" s="139"/>
      <c r="F3378" s="1591" t="s">
        <v>8616</v>
      </c>
      <c r="G3378" s="139">
        <v>2243858</v>
      </c>
      <c r="H3378" s="166"/>
      <c r="I3378" s="587"/>
      <c r="J3378" s="166"/>
      <c r="K3378" s="166"/>
      <c r="L3378" s="166"/>
      <c r="M3378" s="166"/>
      <c r="N3378" s="166"/>
      <c r="O3378" s="139">
        <v>2420</v>
      </c>
      <c r="P3378" s="296">
        <v>45044</v>
      </c>
      <c r="Q3378" s="139">
        <v>2416</v>
      </c>
      <c r="S3378" s="139"/>
      <c r="V3378" s="297"/>
      <c r="W3378" s="139"/>
      <c r="X3378" s="260"/>
      <c r="Y3378" s="139"/>
      <c r="Z3378" s="297"/>
      <c r="AA3378" s="139"/>
      <c r="AB3378" s="139"/>
      <c r="AC3378" s="862"/>
      <c r="AD3378" s="610"/>
      <c r="AE3378" s="610"/>
      <c r="AF3378" s="610"/>
      <c r="AG3378" s="1741"/>
      <c r="AH3378" s="1741"/>
      <c r="AI3378" s="862"/>
      <c r="AJ3378" s="1337" t="s">
        <v>8617</v>
      </c>
      <c r="AK3378" s="139"/>
      <c r="AL3378" s="139"/>
      <c r="AM3378" s="139"/>
      <c r="AN3378" s="139"/>
      <c r="AO3378" s="299"/>
      <c r="AP3378" s="139"/>
      <c r="AQ3378" s="300"/>
      <c r="AR3378" s="297"/>
      <c r="AS3378" s="139"/>
      <c r="AT3378" s="139"/>
      <c r="AU3378" s="139"/>
    </row>
    <row r="3379" spans="1:47" x14ac:dyDescent="0.2">
      <c r="G3379" s="1">
        <v>2246009</v>
      </c>
      <c r="I3379" s="295"/>
      <c r="O3379" s="1">
        <v>2420</v>
      </c>
    </row>
    <row r="3380" spans="1:47" s="83" customFormat="1" ht="16" x14ac:dyDescent="0.2">
      <c r="A3380" s="104"/>
      <c r="B3380" s="139"/>
      <c r="C3380" s="104"/>
      <c r="D3380" s="1991"/>
      <c r="E3380" s="139"/>
      <c r="F3380" s="1591" t="s">
        <v>8616</v>
      </c>
      <c r="G3380" s="139">
        <v>2246826</v>
      </c>
      <c r="H3380" s="166"/>
      <c r="I3380" s="587"/>
      <c r="J3380" s="166"/>
      <c r="K3380" s="166"/>
      <c r="L3380" s="166"/>
      <c r="M3380" s="166"/>
      <c r="N3380" s="166"/>
      <c r="O3380" s="139">
        <v>2421</v>
      </c>
      <c r="P3380" s="296">
        <v>45044</v>
      </c>
      <c r="Q3380" s="139">
        <v>2420</v>
      </c>
      <c r="S3380" s="139"/>
      <c r="V3380" s="297"/>
      <c r="W3380" s="139"/>
      <c r="X3380" s="260"/>
      <c r="Y3380" s="139"/>
      <c r="Z3380" s="297"/>
      <c r="AA3380" s="139"/>
      <c r="AB3380" s="139"/>
      <c r="AC3380" s="862"/>
      <c r="AD3380" s="610"/>
      <c r="AE3380" s="610"/>
      <c r="AF3380" s="610"/>
      <c r="AG3380" s="1741"/>
      <c r="AH3380" s="1741"/>
      <c r="AI3380" s="862"/>
      <c r="AJ3380" s="1337" t="s">
        <v>8618</v>
      </c>
      <c r="AK3380" s="139"/>
      <c r="AL3380" s="139"/>
      <c r="AM3380" s="139"/>
      <c r="AN3380" s="139"/>
      <c r="AO3380" s="299"/>
      <c r="AP3380" s="139"/>
      <c r="AQ3380" s="300"/>
      <c r="AR3380" s="297"/>
      <c r="AS3380" s="139"/>
      <c r="AT3380" s="139"/>
      <c r="AU3380" s="139"/>
    </row>
    <row r="3382" spans="1:47" s="223" customFormat="1" ht="16" x14ac:dyDescent="0.2">
      <c r="A3382" s="125"/>
      <c r="B3382" s="222"/>
      <c r="C3382" s="125"/>
      <c r="D3382" s="2004"/>
      <c r="E3382" s="1047" t="s">
        <v>8632</v>
      </c>
      <c r="F3382" s="1602" t="s">
        <v>8338</v>
      </c>
      <c r="G3382" s="222">
        <v>2254504</v>
      </c>
      <c r="H3382" s="224"/>
      <c r="I3382" s="2595"/>
      <c r="J3382" s="224"/>
      <c r="K3382" s="224"/>
      <c r="L3382" s="224"/>
      <c r="M3382" s="224"/>
      <c r="N3382" s="224"/>
      <c r="O3382" s="222">
        <v>2422</v>
      </c>
      <c r="P3382" s="379">
        <v>45044</v>
      </c>
      <c r="Q3382" s="222">
        <v>2415</v>
      </c>
      <c r="S3382" s="222"/>
      <c r="V3382" s="380"/>
      <c r="W3382" s="222"/>
      <c r="X3382" s="263"/>
      <c r="Y3382" s="222"/>
      <c r="Z3382" s="380"/>
      <c r="AA3382" s="222"/>
      <c r="AB3382" s="222"/>
      <c r="AC3382" s="820"/>
      <c r="AD3382" s="1486"/>
      <c r="AE3382" s="1486"/>
      <c r="AF3382" s="1486"/>
      <c r="AG3382" s="1752"/>
      <c r="AH3382" s="1752"/>
      <c r="AI3382" s="820"/>
      <c r="AJ3382" s="1354" t="s">
        <v>8619</v>
      </c>
      <c r="AK3382" s="222"/>
      <c r="AL3382" s="222"/>
      <c r="AM3382" s="222"/>
      <c r="AN3382" s="222"/>
      <c r="AO3382" s="381"/>
      <c r="AP3382" s="222"/>
      <c r="AQ3382" s="382"/>
      <c r="AR3382" s="380"/>
      <c r="AS3382" s="222"/>
      <c r="AT3382" s="222"/>
      <c r="AU3382" s="222"/>
    </row>
    <row r="3383" spans="1:47" s="223" customFormat="1" ht="16" x14ac:dyDescent="0.2">
      <c r="A3383" s="125"/>
      <c r="B3383" s="222"/>
      <c r="C3383" s="125"/>
      <c r="D3383" s="2004"/>
      <c r="E3383" s="1047" t="s">
        <v>8632</v>
      </c>
      <c r="F3383" s="1602" t="s">
        <v>8338</v>
      </c>
      <c r="G3383" s="222">
        <v>2254505</v>
      </c>
      <c r="H3383" s="224"/>
      <c r="I3383" s="2595"/>
      <c r="J3383" s="224"/>
      <c r="K3383" s="224"/>
      <c r="L3383" s="224"/>
      <c r="M3383" s="224"/>
      <c r="N3383" s="224"/>
      <c r="O3383" s="222">
        <v>2423</v>
      </c>
      <c r="P3383" s="379">
        <v>45044</v>
      </c>
      <c r="Q3383" s="222">
        <v>2422</v>
      </c>
      <c r="S3383" s="222"/>
      <c r="V3383" s="380"/>
      <c r="W3383" s="222"/>
      <c r="X3383" s="263"/>
      <c r="Y3383" s="222"/>
      <c r="Z3383" s="380"/>
      <c r="AA3383" s="222"/>
      <c r="AB3383" s="222"/>
      <c r="AC3383" s="820"/>
      <c r="AD3383" s="1486"/>
      <c r="AE3383" s="1486"/>
      <c r="AF3383" s="1486"/>
      <c r="AG3383" s="1752"/>
      <c r="AH3383" s="1752"/>
      <c r="AI3383" s="820"/>
      <c r="AJ3383" s="1354" t="s">
        <v>8620</v>
      </c>
      <c r="AK3383" s="222"/>
      <c r="AL3383" s="222"/>
      <c r="AM3383" s="222"/>
      <c r="AN3383" s="222"/>
      <c r="AO3383" s="381"/>
      <c r="AP3383" s="222"/>
      <c r="AQ3383" s="382"/>
      <c r="AR3383" s="380"/>
      <c r="AS3383" s="222"/>
      <c r="AT3383" s="222"/>
      <c r="AU3383" s="222"/>
    </row>
    <row r="3384" spans="1:47" s="223" customFormat="1" ht="16" x14ac:dyDescent="0.2">
      <c r="A3384" s="125"/>
      <c r="B3384" s="222"/>
      <c r="C3384" s="125"/>
      <c r="D3384" s="2004"/>
      <c r="E3384" s="1047" t="s">
        <v>8632</v>
      </c>
      <c r="F3384" s="1602" t="s">
        <v>8338</v>
      </c>
      <c r="G3384" s="222">
        <v>2254506</v>
      </c>
      <c r="H3384" s="224"/>
      <c r="I3384" s="2595"/>
      <c r="J3384" s="224"/>
      <c r="K3384" s="224"/>
      <c r="L3384" s="224"/>
      <c r="M3384" s="224"/>
      <c r="N3384" s="224"/>
      <c r="O3384" s="222">
        <v>2424</v>
      </c>
      <c r="P3384" s="379">
        <v>45044</v>
      </c>
      <c r="Q3384" s="222">
        <v>2422</v>
      </c>
      <c r="S3384" s="222"/>
      <c r="V3384" s="380"/>
      <c r="W3384" s="222"/>
      <c r="X3384" s="263"/>
      <c r="Y3384" s="222"/>
      <c r="Z3384" s="380"/>
      <c r="AA3384" s="222"/>
      <c r="AB3384" s="222"/>
      <c r="AC3384" s="820"/>
      <c r="AD3384" s="1486"/>
      <c r="AE3384" s="1486"/>
      <c r="AF3384" s="1486"/>
      <c r="AG3384" s="1752"/>
      <c r="AH3384" s="1752"/>
      <c r="AI3384" s="820"/>
      <c r="AJ3384" s="1354" t="s">
        <v>8621</v>
      </c>
      <c r="AK3384" s="222"/>
      <c r="AL3384" s="222"/>
      <c r="AM3384" s="222"/>
      <c r="AN3384" s="222"/>
      <c r="AO3384" s="381"/>
      <c r="AP3384" s="222"/>
      <c r="AQ3384" s="382"/>
      <c r="AR3384" s="380"/>
      <c r="AS3384" s="222"/>
      <c r="AT3384" s="222"/>
      <c r="AU3384" s="222"/>
    </row>
    <row r="3385" spans="1:47" s="223" customFormat="1" ht="16" x14ac:dyDescent="0.2">
      <c r="A3385" s="125"/>
      <c r="B3385" s="222"/>
      <c r="C3385" s="125"/>
      <c r="D3385" s="2004"/>
      <c r="E3385" s="1047" t="s">
        <v>8632</v>
      </c>
      <c r="F3385" s="1602" t="s">
        <v>8338</v>
      </c>
      <c r="G3385" s="222">
        <v>2254507</v>
      </c>
      <c r="H3385" s="224"/>
      <c r="I3385" s="2595"/>
      <c r="J3385" s="224"/>
      <c r="K3385" s="224"/>
      <c r="L3385" s="224"/>
      <c r="M3385" s="224"/>
      <c r="N3385" s="224"/>
      <c r="O3385" s="222">
        <v>2425</v>
      </c>
      <c r="P3385" s="379">
        <v>45044</v>
      </c>
      <c r="Q3385" s="222">
        <v>2422</v>
      </c>
      <c r="S3385" s="222"/>
      <c r="V3385" s="380"/>
      <c r="W3385" s="222"/>
      <c r="X3385" s="263"/>
      <c r="Y3385" s="222"/>
      <c r="Z3385" s="380"/>
      <c r="AA3385" s="222"/>
      <c r="AB3385" s="222"/>
      <c r="AC3385" s="820"/>
      <c r="AD3385" s="1486"/>
      <c r="AE3385" s="1486"/>
      <c r="AF3385" s="1486"/>
      <c r="AG3385" s="1752"/>
      <c r="AH3385" s="1752"/>
      <c r="AI3385" s="820"/>
      <c r="AJ3385" s="1354" t="s">
        <v>8622</v>
      </c>
      <c r="AK3385" s="222"/>
      <c r="AL3385" s="222"/>
      <c r="AM3385" s="222"/>
      <c r="AN3385" s="222"/>
      <c r="AO3385" s="381"/>
      <c r="AP3385" s="222"/>
      <c r="AQ3385" s="382"/>
      <c r="AR3385" s="380"/>
      <c r="AS3385" s="222"/>
      <c r="AT3385" s="222"/>
      <c r="AU3385" s="222"/>
    </row>
    <row r="3386" spans="1:47" s="223" customFormat="1" ht="16" x14ac:dyDescent="0.2">
      <c r="A3386" s="125"/>
      <c r="B3386" s="222"/>
      <c r="C3386" s="125"/>
      <c r="D3386" s="2004"/>
      <c r="E3386" s="1047" t="s">
        <v>8632</v>
      </c>
      <c r="F3386" s="1602" t="s">
        <v>8338</v>
      </c>
      <c r="G3386" s="222">
        <v>2254508</v>
      </c>
      <c r="H3386" s="224"/>
      <c r="I3386" s="2595"/>
      <c r="J3386" s="224"/>
      <c r="K3386" s="224"/>
      <c r="L3386" s="224"/>
      <c r="M3386" s="224"/>
      <c r="N3386" s="224"/>
      <c r="O3386" s="222">
        <v>2426</v>
      </c>
      <c r="P3386" s="379">
        <v>45044</v>
      </c>
      <c r="Q3386" s="222">
        <v>2422</v>
      </c>
      <c r="S3386" s="222"/>
      <c r="V3386" s="380"/>
      <c r="W3386" s="222"/>
      <c r="X3386" s="263"/>
      <c r="Y3386" s="222"/>
      <c r="Z3386" s="380"/>
      <c r="AA3386" s="222"/>
      <c r="AB3386" s="222"/>
      <c r="AC3386" s="820"/>
      <c r="AD3386" s="1486"/>
      <c r="AE3386" s="1486"/>
      <c r="AF3386" s="1486"/>
      <c r="AG3386" s="1752"/>
      <c r="AH3386" s="1752"/>
      <c r="AI3386" s="820"/>
      <c r="AJ3386" s="1354" t="s">
        <v>8623</v>
      </c>
      <c r="AK3386" s="222"/>
      <c r="AL3386" s="222"/>
      <c r="AM3386" s="222"/>
      <c r="AN3386" s="222"/>
      <c r="AO3386" s="381"/>
      <c r="AP3386" s="222"/>
      <c r="AQ3386" s="382"/>
      <c r="AR3386" s="380"/>
      <c r="AS3386" s="222"/>
      <c r="AT3386" s="222"/>
      <c r="AU3386" s="222"/>
    </row>
    <row r="3388" spans="1:47" s="2603" customFormat="1" ht="16" x14ac:dyDescent="0.2">
      <c r="A3388" s="2596"/>
      <c r="B3388" s="2597"/>
      <c r="C3388" s="2596"/>
      <c r="D3388" s="2598"/>
      <c r="E3388" s="1047" t="s">
        <v>8632</v>
      </c>
      <c r="F3388" s="2599" t="s">
        <v>8338</v>
      </c>
      <c r="G3388" s="2597">
        <v>2254511</v>
      </c>
      <c r="H3388" s="2600"/>
      <c r="I3388" s="2601"/>
      <c r="J3388" s="2600"/>
      <c r="K3388" s="2600"/>
      <c r="L3388" s="2600"/>
      <c r="M3388" s="2600"/>
      <c r="N3388" s="2600"/>
      <c r="O3388" s="2597">
        <v>2427</v>
      </c>
      <c r="P3388" s="2602">
        <v>45044</v>
      </c>
      <c r="Q3388" s="2597">
        <v>2422</v>
      </c>
      <c r="S3388" s="2597"/>
      <c r="V3388" s="2604"/>
      <c r="W3388" s="2597"/>
      <c r="X3388" s="2605"/>
      <c r="Y3388" s="2597"/>
      <c r="Z3388" s="2604"/>
      <c r="AA3388" s="2597"/>
      <c r="AB3388" s="2597"/>
      <c r="AC3388" s="2606"/>
      <c r="AD3388" s="2607"/>
      <c r="AE3388" s="2607"/>
      <c r="AF3388" s="2607"/>
      <c r="AG3388" s="2608"/>
      <c r="AH3388" s="2608"/>
      <c r="AI3388" s="2606"/>
      <c r="AJ3388" s="2609" t="s">
        <v>8624</v>
      </c>
      <c r="AK3388" s="2597"/>
      <c r="AL3388" s="2597"/>
      <c r="AM3388" s="2597"/>
      <c r="AN3388" s="2597"/>
      <c r="AO3388" s="2610"/>
      <c r="AP3388" s="2597"/>
      <c r="AQ3388" s="2611"/>
      <c r="AR3388" s="2604"/>
      <c r="AS3388" s="2597"/>
      <c r="AT3388" s="2597"/>
      <c r="AU3388" s="2597"/>
    </row>
    <row r="3389" spans="1:47" s="2603" customFormat="1" ht="16" x14ac:dyDescent="0.2">
      <c r="A3389" s="2596"/>
      <c r="B3389" s="2597"/>
      <c r="C3389" s="2596"/>
      <c r="D3389" s="2613" t="s">
        <v>5490</v>
      </c>
      <c r="E3389" s="2612" t="s">
        <v>923</v>
      </c>
      <c r="F3389" s="2599" t="s">
        <v>8338</v>
      </c>
      <c r="G3389" s="2597">
        <v>2254512</v>
      </c>
      <c r="H3389" s="2600"/>
      <c r="I3389" s="2601"/>
      <c r="J3389" s="2600"/>
      <c r="K3389" s="2600"/>
      <c r="L3389" s="2600"/>
      <c r="M3389" s="2600"/>
      <c r="N3389" s="2600"/>
      <c r="O3389" s="2597">
        <v>2428</v>
      </c>
      <c r="P3389" s="2602">
        <v>45044</v>
      </c>
      <c r="Q3389" s="2597">
        <v>2423</v>
      </c>
      <c r="S3389" s="2597"/>
      <c r="V3389" s="2604"/>
      <c r="W3389" s="2597"/>
      <c r="X3389" s="2605"/>
      <c r="Y3389" s="2597"/>
      <c r="Z3389" s="2604"/>
      <c r="AA3389" s="2597"/>
      <c r="AB3389" s="2597"/>
      <c r="AC3389" s="2606"/>
      <c r="AD3389" s="2607"/>
      <c r="AE3389" s="2607"/>
      <c r="AF3389" s="2607"/>
      <c r="AG3389" s="2608"/>
      <c r="AH3389" s="2608"/>
      <c r="AI3389" s="2606"/>
      <c r="AJ3389" s="2609" t="s">
        <v>8625</v>
      </c>
      <c r="AK3389" s="2597"/>
      <c r="AL3389" s="2597"/>
      <c r="AM3389" s="2597"/>
      <c r="AN3389" s="2597"/>
      <c r="AO3389" s="2610"/>
      <c r="AP3389" s="2597"/>
      <c r="AQ3389" s="2611"/>
      <c r="AR3389" s="2604"/>
      <c r="AS3389" s="2597"/>
      <c r="AT3389" s="2597"/>
      <c r="AU3389" s="2597"/>
    </row>
    <row r="3390" spans="1:47" s="2603" customFormat="1" ht="16" x14ac:dyDescent="0.2">
      <c r="A3390" s="2596"/>
      <c r="B3390" s="2597"/>
      <c r="C3390" s="2596"/>
      <c r="D3390" s="2613" t="s">
        <v>5490</v>
      </c>
      <c r="E3390" s="2612" t="s">
        <v>8454</v>
      </c>
      <c r="F3390" s="2599" t="s">
        <v>8338</v>
      </c>
      <c r="G3390" s="2597">
        <v>2254513</v>
      </c>
      <c r="H3390" s="2600"/>
      <c r="I3390" s="2601"/>
      <c r="J3390" s="2600"/>
      <c r="K3390" s="2600"/>
      <c r="L3390" s="2600"/>
      <c r="M3390" s="2600"/>
      <c r="N3390" s="2600"/>
      <c r="O3390" s="2597">
        <v>2429</v>
      </c>
      <c r="P3390" s="2602">
        <v>45044</v>
      </c>
      <c r="Q3390" s="2597">
        <v>2424</v>
      </c>
      <c r="S3390" s="2597"/>
      <c r="V3390" s="2604"/>
      <c r="W3390" s="2597"/>
      <c r="X3390" s="2605"/>
      <c r="Y3390" s="2597"/>
      <c r="Z3390" s="2604"/>
      <c r="AA3390" s="2597"/>
      <c r="AB3390" s="2597"/>
      <c r="AC3390" s="2606"/>
      <c r="AD3390" s="2607"/>
      <c r="AE3390" s="2607"/>
      <c r="AF3390" s="2607"/>
      <c r="AG3390" s="2608"/>
      <c r="AH3390" s="2608"/>
      <c r="AI3390" s="2606"/>
      <c r="AJ3390" s="2609" t="s">
        <v>8626</v>
      </c>
      <c r="AK3390" s="2597"/>
      <c r="AL3390" s="2597"/>
      <c r="AM3390" s="2597"/>
      <c r="AN3390" s="2597"/>
      <c r="AO3390" s="2610"/>
      <c r="AP3390" s="2597"/>
      <c r="AQ3390" s="2611"/>
      <c r="AR3390" s="2604"/>
      <c r="AS3390" s="2597"/>
      <c r="AT3390" s="2597"/>
      <c r="AU3390" s="2597"/>
    </row>
    <row r="3391" spans="1:47" s="2603" customFormat="1" ht="16" x14ac:dyDescent="0.2">
      <c r="A3391" s="2596"/>
      <c r="B3391" s="2597"/>
      <c r="C3391" s="2596"/>
      <c r="D3391" s="2613" t="s">
        <v>5490</v>
      </c>
      <c r="E3391" s="2612" t="s">
        <v>8633</v>
      </c>
      <c r="F3391" s="2599" t="s">
        <v>8338</v>
      </c>
      <c r="G3391" s="2597">
        <v>2254514</v>
      </c>
      <c r="H3391" s="2600"/>
      <c r="I3391" s="2601"/>
      <c r="J3391" s="2600"/>
      <c r="K3391" s="2600"/>
      <c r="L3391" s="2600"/>
      <c r="M3391" s="2600"/>
      <c r="N3391" s="2600"/>
      <c r="O3391" s="2597">
        <v>2430</v>
      </c>
      <c r="P3391" s="2602">
        <v>45044</v>
      </c>
      <c r="Q3391" s="2597">
        <v>2425</v>
      </c>
      <c r="S3391" s="2597"/>
      <c r="V3391" s="2604"/>
      <c r="W3391" s="2597"/>
      <c r="X3391" s="2605"/>
      <c r="Y3391" s="2597"/>
      <c r="Z3391" s="2604"/>
      <c r="AA3391" s="2597"/>
      <c r="AB3391" s="2597"/>
      <c r="AC3391" s="2606"/>
      <c r="AD3391" s="2607"/>
      <c r="AE3391" s="2607"/>
      <c r="AF3391" s="2607"/>
      <c r="AG3391" s="2608"/>
      <c r="AH3391" s="2608"/>
      <c r="AI3391" s="2606"/>
      <c r="AJ3391" s="2609" t="s">
        <v>8627</v>
      </c>
      <c r="AK3391" s="2597"/>
      <c r="AL3391" s="2597"/>
      <c r="AM3391" s="2597"/>
      <c r="AN3391" s="2597"/>
      <c r="AO3391" s="2610"/>
      <c r="AP3391" s="2597"/>
      <c r="AQ3391" s="2611"/>
      <c r="AR3391" s="2604"/>
      <c r="AS3391" s="2597"/>
      <c r="AT3391" s="2597"/>
      <c r="AU3391" s="2597"/>
    </row>
    <row r="3392" spans="1:47" s="2603" customFormat="1" ht="16" x14ac:dyDescent="0.2">
      <c r="A3392" s="2596"/>
      <c r="B3392" s="2597"/>
      <c r="C3392" s="2596"/>
      <c r="D3392" s="2613" t="s">
        <v>5490</v>
      </c>
      <c r="E3392" s="2612" t="s">
        <v>8633</v>
      </c>
      <c r="F3392" s="2599" t="s">
        <v>8338</v>
      </c>
      <c r="G3392" s="2597">
        <v>2254515</v>
      </c>
      <c r="H3392" s="2600"/>
      <c r="I3392" s="2601"/>
      <c r="J3392" s="2600"/>
      <c r="K3392" s="2600"/>
      <c r="L3392" s="2600"/>
      <c r="M3392" s="2600"/>
      <c r="N3392" s="2600"/>
      <c r="O3392" s="2597">
        <v>2431</v>
      </c>
      <c r="P3392" s="2602">
        <v>45044</v>
      </c>
      <c r="Q3392" s="2597">
        <v>2426</v>
      </c>
      <c r="S3392" s="2597"/>
      <c r="V3392" s="2604"/>
      <c r="W3392" s="2597"/>
      <c r="X3392" s="2605"/>
      <c r="Y3392" s="2597"/>
      <c r="Z3392" s="2604"/>
      <c r="AA3392" s="2597"/>
      <c r="AB3392" s="2597"/>
      <c r="AC3392" s="2606"/>
      <c r="AD3392" s="2607"/>
      <c r="AE3392" s="2607"/>
      <c r="AF3392" s="2607"/>
      <c r="AG3392" s="2608"/>
      <c r="AH3392" s="2608"/>
      <c r="AI3392" s="2606"/>
      <c r="AJ3392" s="2609" t="s">
        <v>8628</v>
      </c>
      <c r="AK3392" s="2597"/>
      <c r="AL3392" s="2597"/>
      <c r="AM3392" s="2597"/>
      <c r="AN3392" s="2597"/>
      <c r="AO3392" s="2610"/>
      <c r="AP3392" s="2597"/>
      <c r="AQ3392" s="2611"/>
      <c r="AR3392" s="2604"/>
      <c r="AS3392" s="2597"/>
      <c r="AT3392" s="2597"/>
      <c r="AU3392" s="2597"/>
    </row>
    <row r="3393" spans="1:47" x14ac:dyDescent="0.2">
      <c r="I3393" s="295"/>
      <c r="P3393" s="66"/>
    </row>
    <row r="3394" spans="1:47" s="223" customFormat="1" ht="16" x14ac:dyDescent="0.2">
      <c r="A3394" s="125"/>
      <c r="B3394" s="222"/>
      <c r="C3394" s="125"/>
      <c r="D3394" s="2004"/>
      <c r="E3394" s="222"/>
      <c r="F3394" s="1602" t="s">
        <v>8338</v>
      </c>
      <c r="G3394" s="222">
        <v>2254508</v>
      </c>
      <c r="H3394" s="224"/>
      <c r="I3394" s="2595"/>
      <c r="J3394" s="224"/>
      <c r="K3394" s="224"/>
      <c r="L3394" s="224"/>
      <c r="M3394" s="224"/>
      <c r="N3394" s="224"/>
      <c r="O3394" s="222">
        <v>2426</v>
      </c>
      <c r="P3394" s="379">
        <v>45044</v>
      </c>
      <c r="Q3394" s="222">
        <v>2422</v>
      </c>
      <c r="S3394" s="222"/>
      <c r="V3394" s="380"/>
      <c r="W3394" s="222"/>
      <c r="X3394" s="263"/>
      <c r="Y3394" s="222"/>
      <c r="Z3394" s="380"/>
      <c r="AA3394" s="222"/>
      <c r="AB3394" s="222"/>
      <c r="AC3394" s="820"/>
      <c r="AD3394" s="1486"/>
      <c r="AE3394" s="1486"/>
      <c r="AF3394" s="1486"/>
      <c r="AG3394" s="1752"/>
      <c r="AH3394" s="1752"/>
      <c r="AI3394" s="820"/>
      <c r="AJ3394" s="1354" t="s">
        <v>8631</v>
      </c>
      <c r="AK3394" s="222"/>
      <c r="AL3394" s="222"/>
      <c r="AM3394" s="222"/>
      <c r="AN3394" s="222"/>
      <c r="AO3394" s="381"/>
      <c r="AP3394" s="222"/>
      <c r="AQ3394" s="382"/>
      <c r="AR3394" s="380"/>
      <c r="AS3394" s="222"/>
      <c r="AT3394" s="222"/>
      <c r="AU3394" s="222"/>
    </row>
    <row r="3395" spans="1:47" s="223" customFormat="1" ht="16" x14ac:dyDescent="0.2">
      <c r="A3395" s="125"/>
      <c r="B3395" s="222"/>
      <c r="C3395" s="125"/>
      <c r="D3395" s="2004"/>
      <c r="E3395" s="222"/>
      <c r="F3395" s="1602" t="s">
        <v>8338</v>
      </c>
      <c r="G3395" s="222">
        <v>2254674</v>
      </c>
      <c r="H3395" s="224"/>
      <c r="I3395" s="2595"/>
      <c r="J3395" s="224"/>
      <c r="K3395" s="224"/>
      <c r="L3395" s="224"/>
      <c r="M3395" s="224"/>
      <c r="N3395" s="224"/>
      <c r="O3395" s="222">
        <v>2432</v>
      </c>
      <c r="P3395" s="379">
        <v>45044</v>
      </c>
      <c r="Q3395" s="222">
        <v>2426</v>
      </c>
      <c r="S3395" s="222"/>
      <c r="V3395" s="380"/>
      <c r="W3395" s="222"/>
      <c r="X3395" s="263"/>
      <c r="Y3395" s="222"/>
      <c r="Z3395" s="380"/>
      <c r="AA3395" s="222"/>
      <c r="AB3395" s="222"/>
      <c r="AC3395" s="820"/>
      <c r="AD3395" s="1486"/>
      <c r="AE3395" s="1486"/>
      <c r="AF3395" s="1486"/>
      <c r="AG3395" s="1752"/>
      <c r="AH3395" s="1752"/>
      <c r="AI3395" s="820"/>
      <c r="AJ3395" s="1354" t="s">
        <v>8629</v>
      </c>
      <c r="AK3395" s="222"/>
      <c r="AL3395" s="222"/>
      <c r="AM3395" s="222"/>
      <c r="AN3395" s="222"/>
      <c r="AO3395" s="381"/>
      <c r="AP3395" s="222"/>
      <c r="AQ3395" s="382"/>
      <c r="AR3395" s="380"/>
      <c r="AS3395" s="222"/>
      <c r="AT3395" s="222"/>
      <c r="AU3395" s="222"/>
    </row>
    <row r="3396" spans="1:47" s="223" customFormat="1" ht="16" x14ac:dyDescent="0.2">
      <c r="A3396" s="125"/>
      <c r="B3396" s="222"/>
      <c r="C3396" s="125"/>
      <c r="D3396" s="2004"/>
      <c r="E3396" s="222"/>
      <c r="F3396" s="1602" t="s">
        <v>8338</v>
      </c>
      <c r="G3396" s="222">
        <v>2254675</v>
      </c>
      <c r="H3396" s="224"/>
      <c r="I3396" s="2595"/>
      <c r="J3396" s="224"/>
      <c r="K3396" s="224"/>
      <c r="L3396" s="224"/>
      <c r="M3396" s="224"/>
      <c r="N3396" s="224"/>
      <c r="O3396" s="222">
        <v>2433</v>
      </c>
      <c r="P3396" s="379">
        <v>45044</v>
      </c>
      <c r="Q3396" s="222">
        <v>2426</v>
      </c>
      <c r="S3396" s="222"/>
      <c r="V3396" s="380"/>
      <c r="W3396" s="222"/>
      <c r="X3396" s="263"/>
      <c r="Y3396" s="222"/>
      <c r="Z3396" s="380"/>
      <c r="AA3396" s="222"/>
      <c r="AB3396" s="222"/>
      <c r="AC3396" s="820"/>
      <c r="AD3396" s="1486"/>
      <c r="AE3396" s="1486"/>
      <c r="AF3396" s="1486"/>
      <c r="AG3396" s="1752"/>
      <c r="AH3396" s="1752"/>
      <c r="AI3396" s="820"/>
      <c r="AJ3396" s="1354" t="s">
        <v>8630</v>
      </c>
      <c r="AK3396" s="222"/>
      <c r="AL3396" s="222"/>
      <c r="AM3396" s="222"/>
      <c r="AN3396" s="222"/>
      <c r="AO3396" s="381"/>
      <c r="AP3396" s="222"/>
      <c r="AQ3396" s="382"/>
      <c r="AR3396" s="380"/>
      <c r="AS3396" s="222"/>
      <c r="AT3396" s="222"/>
      <c r="AU3396" s="222"/>
    </row>
    <row r="3398" spans="1:47" s="2603" customFormat="1" ht="16" x14ac:dyDescent="0.2">
      <c r="A3398" s="2596"/>
      <c r="B3398" s="2597"/>
      <c r="C3398" s="2596"/>
      <c r="D3398" s="2613"/>
      <c r="E3398" s="2612"/>
      <c r="F3398" s="2599" t="s">
        <v>8338</v>
      </c>
      <c r="G3398" s="2597">
        <v>2265271</v>
      </c>
      <c r="H3398" s="2600"/>
      <c r="I3398" s="2601"/>
      <c r="J3398" s="2600"/>
      <c r="K3398" s="2600"/>
      <c r="L3398" s="2600"/>
      <c r="M3398" s="2600"/>
      <c r="N3398" s="2600"/>
      <c r="O3398" s="2597">
        <v>2434</v>
      </c>
      <c r="P3398" s="2602">
        <v>45045</v>
      </c>
      <c r="Q3398" s="2597">
        <v>2423</v>
      </c>
      <c r="S3398" s="2597"/>
      <c r="V3398" s="2604"/>
      <c r="W3398" s="2597"/>
      <c r="X3398" s="2605"/>
      <c r="Y3398" s="2597"/>
      <c r="Z3398" s="2604"/>
      <c r="AA3398" s="2597"/>
      <c r="AB3398" s="2597"/>
      <c r="AC3398" s="2606"/>
      <c r="AD3398" s="2607"/>
      <c r="AE3398" s="2607"/>
      <c r="AF3398" s="2607"/>
      <c r="AG3398" s="2608"/>
      <c r="AH3398" s="2608"/>
      <c r="AI3398" s="2606"/>
      <c r="AJ3398" s="2609" t="s">
        <v>8634</v>
      </c>
      <c r="AK3398" s="2597"/>
      <c r="AL3398" s="2597"/>
      <c r="AM3398" s="2597"/>
      <c r="AN3398" s="2597"/>
      <c r="AO3398" s="2610"/>
      <c r="AP3398" s="2597"/>
      <c r="AQ3398" s="2611"/>
      <c r="AR3398" s="2604"/>
      <c r="AS3398" s="2597"/>
      <c r="AT3398" s="2597"/>
      <c r="AU3398" s="2597"/>
    </row>
    <row r="3399" spans="1:47" s="2603" customFormat="1" ht="16" x14ac:dyDescent="0.2">
      <c r="A3399" s="2596"/>
      <c r="B3399" s="2597"/>
      <c r="C3399" s="2596"/>
      <c r="D3399" s="2613"/>
      <c r="E3399" s="2612"/>
      <c r="F3399" s="2599" t="s">
        <v>8338</v>
      </c>
      <c r="G3399" s="2597">
        <v>2266120</v>
      </c>
      <c r="H3399" s="2600"/>
      <c r="I3399" s="2601"/>
      <c r="J3399" s="2600"/>
      <c r="K3399" s="2600"/>
      <c r="L3399" s="2600"/>
      <c r="M3399" s="2600"/>
      <c r="N3399" s="2600"/>
      <c r="O3399" s="2597">
        <v>2435</v>
      </c>
      <c r="P3399" s="2602">
        <v>45045</v>
      </c>
      <c r="Q3399" s="2597">
        <v>2434</v>
      </c>
      <c r="S3399" s="2597"/>
      <c r="V3399" s="2604"/>
      <c r="W3399" s="2597"/>
      <c r="X3399" s="2605"/>
      <c r="Y3399" s="2597"/>
      <c r="Z3399" s="2604"/>
      <c r="AA3399" s="2597"/>
      <c r="AB3399" s="2597"/>
      <c r="AC3399" s="2606"/>
      <c r="AD3399" s="2607"/>
      <c r="AE3399" s="2607"/>
      <c r="AF3399" s="2607"/>
      <c r="AG3399" s="2608"/>
      <c r="AH3399" s="2608"/>
      <c r="AI3399" s="2606"/>
      <c r="AJ3399" s="2609" t="s">
        <v>8635</v>
      </c>
      <c r="AK3399" s="2597"/>
      <c r="AL3399" s="2597"/>
      <c r="AM3399" s="2597"/>
      <c r="AN3399" s="2597"/>
      <c r="AO3399" s="2610"/>
      <c r="AP3399" s="2597"/>
      <c r="AQ3399" s="2611"/>
      <c r="AR3399" s="2604"/>
      <c r="AS3399" s="2597"/>
      <c r="AT3399" s="2597"/>
      <c r="AU3399" s="2597"/>
    </row>
    <row r="3400" spans="1:47" s="2603" customFormat="1" ht="16" x14ac:dyDescent="0.2">
      <c r="A3400" s="2596"/>
      <c r="B3400" s="2597"/>
      <c r="C3400" s="2596"/>
      <c r="D3400" s="2613" t="s">
        <v>5490</v>
      </c>
      <c r="E3400" s="2612" t="s">
        <v>8638</v>
      </c>
      <c r="F3400" s="2599" t="s">
        <v>8338</v>
      </c>
      <c r="G3400" s="2597">
        <v>2272217</v>
      </c>
      <c r="H3400" s="2600" t="s">
        <v>8636</v>
      </c>
      <c r="I3400" s="2601"/>
      <c r="J3400" s="2600"/>
      <c r="K3400" s="2600"/>
      <c r="L3400" s="2600"/>
      <c r="M3400" s="2600"/>
      <c r="N3400" s="2600"/>
      <c r="O3400" s="2597">
        <v>2436</v>
      </c>
      <c r="P3400" s="2602">
        <v>45045</v>
      </c>
      <c r="Q3400" s="2597">
        <v>2435</v>
      </c>
      <c r="S3400" s="2597"/>
      <c r="V3400" s="2604"/>
      <c r="W3400" s="2597"/>
      <c r="X3400" s="2605"/>
      <c r="Y3400" s="2597"/>
      <c r="Z3400" s="2604"/>
      <c r="AA3400" s="2597"/>
      <c r="AB3400" s="2597"/>
      <c r="AC3400" s="2606"/>
      <c r="AD3400" s="2607"/>
      <c r="AE3400" s="2607"/>
      <c r="AF3400" s="2607"/>
      <c r="AG3400" s="2608"/>
      <c r="AH3400" s="2608"/>
      <c r="AI3400" s="2606"/>
      <c r="AJ3400" s="2609" t="s">
        <v>8637</v>
      </c>
      <c r="AK3400" s="2597"/>
      <c r="AL3400" s="2597"/>
      <c r="AM3400" s="2597"/>
      <c r="AN3400" s="2597"/>
      <c r="AO3400" s="2610"/>
      <c r="AP3400" s="2597"/>
      <c r="AQ3400" s="2611"/>
      <c r="AR3400" s="2604"/>
      <c r="AS3400" s="2597"/>
      <c r="AT3400" s="2597"/>
      <c r="AU3400" s="2597"/>
    </row>
    <row r="3401" spans="1:47" s="2603" customFormat="1" ht="16" x14ac:dyDescent="0.2">
      <c r="A3401" s="2596"/>
      <c r="B3401" s="2597"/>
      <c r="C3401" s="2596"/>
      <c r="D3401" s="2613"/>
      <c r="E3401" s="2614" t="s">
        <v>8638</v>
      </c>
      <c r="F3401" s="2599" t="s">
        <v>8338</v>
      </c>
      <c r="G3401" s="2597">
        <v>2273743</v>
      </c>
      <c r="H3401" s="2600" t="s">
        <v>8639</v>
      </c>
      <c r="I3401" s="2601"/>
      <c r="J3401" s="2600"/>
      <c r="K3401" s="2600"/>
      <c r="L3401" s="2600"/>
      <c r="M3401" s="2600"/>
      <c r="N3401" s="2600"/>
      <c r="O3401" s="2597">
        <v>2437</v>
      </c>
      <c r="P3401" s="2602">
        <v>45045</v>
      </c>
      <c r="Q3401" s="2597">
        <v>2436</v>
      </c>
      <c r="S3401" s="2597"/>
      <c r="V3401" s="2604"/>
      <c r="W3401" s="2597"/>
      <c r="X3401" s="2605"/>
      <c r="Y3401" s="2597"/>
      <c r="Z3401" s="2604"/>
      <c r="AA3401" s="2597"/>
      <c r="AB3401" s="2597"/>
      <c r="AC3401" s="2606"/>
      <c r="AD3401" s="2607"/>
      <c r="AE3401" s="2607"/>
      <c r="AF3401" s="2607"/>
      <c r="AG3401" s="2608"/>
      <c r="AH3401" s="2608"/>
      <c r="AI3401" s="2606"/>
      <c r="AJ3401" s="2609" t="s">
        <v>8640</v>
      </c>
      <c r="AK3401" s="2597"/>
      <c r="AL3401" s="2597"/>
      <c r="AM3401" s="2597"/>
      <c r="AN3401" s="2597"/>
      <c r="AO3401" s="2610"/>
      <c r="AP3401" s="2597"/>
      <c r="AQ3401" s="2611"/>
      <c r="AR3401" s="2604"/>
      <c r="AS3401" s="2597"/>
      <c r="AT3401" s="2597"/>
      <c r="AU3401" s="2597"/>
    </row>
    <row r="3402" spans="1:47" s="2603" customFormat="1" ht="16" x14ac:dyDescent="0.2">
      <c r="A3402" s="2596"/>
      <c r="B3402" s="2597"/>
      <c r="C3402" s="2596"/>
      <c r="D3402" s="2613"/>
      <c r="E3402" s="2612"/>
      <c r="F3402" s="2599" t="s">
        <v>8338</v>
      </c>
      <c r="G3402" s="2597">
        <v>2276578</v>
      </c>
      <c r="H3402" s="2600" t="s">
        <v>8642</v>
      </c>
      <c r="I3402" s="2601"/>
      <c r="J3402" s="2600"/>
      <c r="K3402" s="2600"/>
      <c r="L3402" s="2600"/>
      <c r="M3402" s="2600"/>
      <c r="N3402" s="2600"/>
      <c r="O3402" s="2597">
        <v>2438</v>
      </c>
      <c r="P3402" s="2602">
        <v>45045</v>
      </c>
      <c r="Q3402" s="2597">
        <v>2437</v>
      </c>
      <c r="S3402" s="2597"/>
      <c r="V3402" s="2604"/>
      <c r="W3402" s="2597"/>
      <c r="X3402" s="2605"/>
      <c r="Y3402" s="2597"/>
      <c r="Z3402" s="2604"/>
      <c r="AA3402" s="2597"/>
      <c r="AB3402" s="2597"/>
      <c r="AC3402" s="2606"/>
      <c r="AD3402" s="2607"/>
      <c r="AE3402" s="2607"/>
      <c r="AF3402" s="2607"/>
      <c r="AG3402" s="2608"/>
      <c r="AH3402" s="2608"/>
      <c r="AI3402" s="2606"/>
      <c r="AJ3402" s="2609" t="s">
        <v>8641</v>
      </c>
      <c r="AK3402" s="2597"/>
      <c r="AL3402" s="2597"/>
      <c r="AM3402" s="2597"/>
      <c r="AN3402" s="2597"/>
      <c r="AO3402" s="2610"/>
      <c r="AP3402" s="2597"/>
      <c r="AQ3402" s="2611"/>
      <c r="AR3402" s="2604"/>
      <c r="AS3402" s="2597"/>
      <c r="AT3402" s="2597"/>
      <c r="AU3402" s="2597"/>
    </row>
    <row r="3403" spans="1:47" s="2603" customFormat="1" ht="16" x14ac:dyDescent="0.2">
      <c r="A3403" s="2596"/>
      <c r="B3403" s="2597"/>
      <c r="C3403" s="2596"/>
      <c r="D3403" s="2613"/>
      <c r="E3403" s="2612"/>
      <c r="F3403" s="2599" t="s">
        <v>8338</v>
      </c>
      <c r="G3403" s="2597">
        <v>2277663</v>
      </c>
      <c r="H3403" s="2600" t="s">
        <v>8643</v>
      </c>
      <c r="I3403" s="2601"/>
      <c r="J3403" s="2600"/>
      <c r="K3403" s="2600"/>
      <c r="L3403" s="2600"/>
      <c r="M3403" s="2600"/>
      <c r="N3403" s="2600"/>
      <c r="O3403" s="2597">
        <v>2439</v>
      </c>
      <c r="P3403" s="2602">
        <v>45045</v>
      </c>
      <c r="Q3403" s="2597">
        <v>2437</v>
      </c>
      <c r="S3403" s="2597"/>
      <c r="V3403" s="2604"/>
      <c r="W3403" s="2597"/>
      <c r="X3403" s="2605"/>
      <c r="Y3403" s="2597"/>
      <c r="Z3403" s="2604"/>
      <c r="AA3403" s="2597"/>
      <c r="AB3403" s="2597"/>
      <c r="AC3403" s="2606"/>
      <c r="AD3403" s="2607"/>
      <c r="AE3403" s="2607"/>
      <c r="AF3403" s="2607"/>
      <c r="AG3403" s="2608"/>
      <c r="AH3403" s="2608"/>
      <c r="AI3403" s="2606"/>
      <c r="AJ3403" s="2609" t="s">
        <v>8644</v>
      </c>
      <c r="AK3403" s="2597"/>
      <c r="AL3403" s="2597"/>
      <c r="AM3403" s="2597"/>
      <c r="AN3403" s="2597"/>
      <c r="AO3403" s="2610"/>
      <c r="AP3403" s="2597"/>
      <c r="AQ3403" s="2611"/>
      <c r="AR3403" s="2604"/>
      <c r="AS3403" s="2597"/>
      <c r="AT3403" s="2597"/>
      <c r="AU3403" s="2597"/>
    </row>
    <row r="3404" spans="1:47" s="2603" customFormat="1" ht="16" x14ac:dyDescent="0.2">
      <c r="A3404" s="2596"/>
      <c r="B3404" s="2597"/>
      <c r="C3404" s="2596"/>
      <c r="D3404" s="2613"/>
      <c r="E3404" s="2614" t="s">
        <v>8638</v>
      </c>
      <c r="F3404" s="2599" t="s">
        <v>8338</v>
      </c>
      <c r="G3404" s="2597"/>
      <c r="H3404" s="2600" t="s">
        <v>8645</v>
      </c>
      <c r="I3404" s="2601"/>
      <c r="J3404" s="2600"/>
      <c r="K3404" s="2600"/>
      <c r="L3404" s="2600"/>
      <c r="M3404" s="2600"/>
      <c r="N3404" s="2600"/>
      <c r="O3404" s="2597">
        <v>2440</v>
      </c>
      <c r="P3404" s="2602">
        <v>45045</v>
      </c>
      <c r="Q3404" s="2597">
        <v>2437</v>
      </c>
      <c r="S3404" s="2597"/>
      <c r="V3404" s="2604"/>
      <c r="W3404" s="2597"/>
      <c r="X3404" s="2605"/>
      <c r="Y3404" s="2597"/>
      <c r="Z3404" s="2604"/>
      <c r="AA3404" s="2597"/>
      <c r="AB3404" s="2597"/>
      <c r="AC3404" s="2606"/>
      <c r="AD3404" s="2607"/>
      <c r="AE3404" s="2607"/>
      <c r="AF3404" s="2607"/>
      <c r="AG3404" s="2608"/>
      <c r="AH3404" s="2608"/>
      <c r="AI3404" s="2606"/>
      <c r="AJ3404" s="2609" t="s">
        <v>8646</v>
      </c>
      <c r="AK3404" s="2597"/>
      <c r="AL3404" s="2597"/>
      <c r="AM3404" s="2597"/>
      <c r="AN3404" s="2597"/>
      <c r="AO3404" s="2610"/>
      <c r="AP3404" s="2597"/>
      <c r="AQ3404" s="2611"/>
      <c r="AR3404" s="2604"/>
      <c r="AS3404" s="2597"/>
      <c r="AT3404" s="2597"/>
      <c r="AU3404" s="2597"/>
    </row>
    <row r="3406" spans="1:47" s="2603" customFormat="1" ht="16" x14ac:dyDescent="0.2">
      <c r="A3406" s="2596"/>
      <c r="B3406" s="2597"/>
      <c r="C3406" s="2596"/>
      <c r="D3406" s="2613"/>
      <c r="E3406" s="2614"/>
      <c r="F3406" s="2599" t="s">
        <v>8338</v>
      </c>
      <c r="G3406" s="2615">
        <v>8368703</v>
      </c>
      <c r="H3406" s="2600" t="s">
        <v>8647</v>
      </c>
      <c r="I3406" s="2612" t="s">
        <v>8568</v>
      </c>
      <c r="J3406" s="2600"/>
      <c r="K3406" s="2600"/>
      <c r="L3406" s="2600"/>
      <c r="M3406" s="2600"/>
      <c r="N3406" s="2600"/>
      <c r="O3406" s="2597">
        <v>2441</v>
      </c>
      <c r="P3406" s="2602">
        <v>45047</v>
      </c>
      <c r="Q3406" s="2597">
        <v>2437</v>
      </c>
      <c r="S3406" s="2597"/>
      <c r="V3406" s="2604"/>
      <c r="W3406" s="2597"/>
      <c r="X3406" s="2605"/>
      <c r="Y3406" s="2597"/>
      <c r="Z3406" s="2604"/>
      <c r="AA3406" s="2597"/>
      <c r="AB3406" s="2597"/>
      <c r="AC3406" s="2606"/>
      <c r="AD3406" s="2607"/>
      <c r="AE3406" s="2607"/>
      <c r="AF3406" s="2607"/>
      <c r="AG3406" s="2608"/>
      <c r="AH3406" s="2608"/>
      <c r="AI3406" s="2606"/>
      <c r="AJ3406" s="2609" t="s">
        <v>8648</v>
      </c>
      <c r="AK3406" s="2597"/>
      <c r="AL3406" s="2597"/>
      <c r="AM3406" s="2597"/>
      <c r="AN3406" s="2597"/>
      <c r="AO3406" s="2610"/>
      <c r="AP3406" s="2597"/>
      <c r="AQ3406" s="2611"/>
      <c r="AR3406" s="2604"/>
      <c r="AS3406" s="2597"/>
      <c r="AT3406" s="2597"/>
      <c r="AU3406" s="2597"/>
    </row>
    <row r="3407" spans="1:47" x14ac:dyDescent="0.2">
      <c r="G3407" s="11">
        <v>8377803</v>
      </c>
      <c r="H3407" s="2600">
        <v>8377928</v>
      </c>
    </row>
    <row r="3408" spans="1:47" ht="16" x14ac:dyDescent="0.2">
      <c r="G3408" s="1">
        <v>8377928</v>
      </c>
      <c r="H3408" s="239">
        <v>8377928</v>
      </c>
      <c r="AJ3408" s="1319" t="s">
        <v>8649</v>
      </c>
    </row>
    <row r="3409" spans="1:47" s="772" customFormat="1" x14ac:dyDescent="0.2">
      <c r="A3409" s="1428"/>
      <c r="B3409" s="763"/>
      <c r="C3409" s="1428"/>
      <c r="D3409" s="2018"/>
      <c r="E3409" s="763"/>
      <c r="F3409" s="1610"/>
      <c r="G3409" s="763"/>
      <c r="H3409" s="765"/>
      <c r="I3409" s="765"/>
      <c r="J3409" s="765"/>
      <c r="K3409" s="765"/>
      <c r="L3409" s="765"/>
      <c r="M3409" s="2725" t="s">
        <v>8650</v>
      </c>
      <c r="N3409" s="2725"/>
      <c r="O3409" s="2725"/>
      <c r="P3409" s="2725"/>
      <c r="Q3409" s="2725"/>
      <c r="R3409" s="2725"/>
      <c r="S3409" s="2725"/>
      <c r="T3409" s="2725"/>
      <c r="U3409" s="2725"/>
      <c r="V3409" s="2725"/>
      <c r="W3409" s="2725"/>
      <c r="X3409" s="2725"/>
      <c r="Y3409" s="2725"/>
      <c r="Z3409" s="2725"/>
      <c r="AA3409" s="2725"/>
      <c r="AB3409" s="2725"/>
      <c r="AC3409" s="2725"/>
      <c r="AD3409" s="2725"/>
      <c r="AE3409" s="2725"/>
      <c r="AF3409" s="2725"/>
      <c r="AG3409" s="2725"/>
      <c r="AH3409" s="2725"/>
      <c r="AI3409" s="2726"/>
      <c r="AJ3409" s="1375"/>
      <c r="AK3409" s="763"/>
      <c r="AL3409" s="763"/>
      <c r="AM3409" s="763"/>
      <c r="AN3409" s="763"/>
      <c r="AO3409" s="770"/>
      <c r="AP3409" s="763"/>
      <c r="AQ3409" s="771"/>
      <c r="AR3409" s="768"/>
      <c r="AS3409" s="763"/>
      <c r="AT3409" s="763"/>
      <c r="AU3409" s="763"/>
    </row>
    <row r="3410" spans="1:47" s="2603" customFormat="1" ht="16" x14ac:dyDescent="0.2">
      <c r="A3410" s="2596"/>
      <c r="B3410" s="2597"/>
      <c r="C3410" s="2596"/>
      <c r="D3410" s="2613"/>
      <c r="E3410" s="2614"/>
      <c r="F3410" s="2599" t="s">
        <v>8338</v>
      </c>
      <c r="G3410" s="2615">
        <v>8397038</v>
      </c>
      <c r="H3410" s="2600" t="s">
        <v>8651</v>
      </c>
      <c r="I3410" s="2612"/>
      <c r="J3410" s="2600"/>
      <c r="K3410" s="2600"/>
      <c r="L3410" s="2600"/>
      <c r="M3410" s="2600"/>
      <c r="N3410" s="2600"/>
      <c r="O3410" s="2597">
        <v>2442</v>
      </c>
      <c r="P3410" s="2602">
        <v>45048</v>
      </c>
      <c r="Q3410" s="2597">
        <v>2437</v>
      </c>
      <c r="S3410" s="2597"/>
      <c r="V3410" s="2604"/>
      <c r="W3410" s="2597"/>
      <c r="X3410" s="2605"/>
      <c r="Y3410" s="2597"/>
      <c r="Z3410" s="2604"/>
      <c r="AA3410" s="2597"/>
      <c r="AB3410" s="2597"/>
      <c r="AC3410" s="2606"/>
      <c r="AD3410" s="2607"/>
      <c r="AE3410" s="2607"/>
      <c r="AF3410" s="2607"/>
      <c r="AG3410" s="2608"/>
      <c r="AH3410" s="2608"/>
      <c r="AI3410" s="2606"/>
      <c r="AJ3410" s="2609" t="s">
        <v>8652</v>
      </c>
      <c r="AK3410" s="2597"/>
      <c r="AL3410" s="2597"/>
      <c r="AM3410" s="2597"/>
      <c r="AN3410" s="2597"/>
      <c r="AO3410" s="2610"/>
      <c r="AP3410" s="2597"/>
      <c r="AQ3410" s="2611"/>
      <c r="AR3410" s="2604"/>
      <c r="AS3410" s="2597"/>
      <c r="AT3410" s="2597"/>
      <c r="AU3410" s="2597"/>
    </row>
    <row r="3411" spans="1:47" s="223" customFormat="1" ht="16" x14ac:dyDescent="0.2">
      <c r="A3411" s="125"/>
      <c r="B3411" s="222"/>
      <c r="C3411" s="125"/>
      <c r="D3411" s="2004"/>
      <c r="E3411" s="1047"/>
      <c r="F3411" s="1602" t="s">
        <v>8338</v>
      </c>
      <c r="G3411" s="222">
        <v>8402251</v>
      </c>
      <c r="H3411" s="224" t="s">
        <v>8654</v>
      </c>
      <c r="I3411" s="2595"/>
      <c r="J3411" s="224"/>
      <c r="K3411" s="224"/>
      <c r="L3411" s="224"/>
      <c r="M3411" s="224"/>
      <c r="N3411" s="224"/>
      <c r="O3411" s="222">
        <v>2443</v>
      </c>
      <c r="P3411" s="379">
        <v>45048</v>
      </c>
      <c r="Q3411" s="222">
        <v>2425</v>
      </c>
      <c r="S3411" s="222"/>
      <c r="V3411" s="380"/>
      <c r="W3411" s="222"/>
      <c r="X3411" s="263"/>
      <c r="Y3411" s="222"/>
      <c r="Z3411" s="380"/>
      <c r="AA3411" s="222"/>
      <c r="AB3411" s="222"/>
      <c r="AC3411" s="820"/>
      <c r="AD3411" s="1486"/>
      <c r="AE3411" s="1486"/>
      <c r="AF3411" s="1486"/>
      <c r="AG3411" s="1752"/>
      <c r="AH3411" s="1752"/>
      <c r="AI3411" s="820"/>
      <c r="AJ3411" s="1354" t="s">
        <v>8653</v>
      </c>
      <c r="AK3411" s="222"/>
      <c r="AL3411" s="222"/>
      <c r="AM3411" s="222"/>
      <c r="AN3411" s="222"/>
      <c r="AO3411" s="381"/>
      <c r="AP3411" s="222"/>
      <c r="AQ3411" s="382"/>
      <c r="AR3411" s="380"/>
      <c r="AS3411" s="222"/>
      <c r="AT3411" s="222"/>
      <c r="AU3411" s="222"/>
    </row>
    <row r="3412" spans="1:47" x14ac:dyDescent="0.2">
      <c r="E3412" s="597"/>
      <c r="I3412" s="295"/>
      <c r="P3412" s="66"/>
    </row>
    <row r="3413" spans="1:47" s="855" customFormat="1" ht="16" x14ac:dyDescent="0.2">
      <c r="A3413" s="2293"/>
      <c r="B3413" s="856"/>
      <c r="C3413" s="2293"/>
      <c r="D3413" s="2412"/>
      <c r="E3413" s="856"/>
      <c r="F3413" s="2413"/>
      <c r="G3413" s="856">
        <v>8459296</v>
      </c>
      <c r="H3413" s="2616" t="s">
        <v>8655</v>
      </c>
      <c r="I3413" s="2616"/>
      <c r="J3413" s="2616"/>
      <c r="K3413" s="2616"/>
      <c r="L3413" s="2616"/>
      <c r="M3413" s="2616"/>
      <c r="N3413" s="2616"/>
      <c r="O3413" s="856">
        <v>2444</v>
      </c>
      <c r="P3413" s="2617">
        <v>45050</v>
      </c>
      <c r="Q3413" s="856" t="s">
        <v>8656</v>
      </c>
      <c r="R3413" s="856" t="s">
        <v>8656</v>
      </c>
      <c r="S3413" s="856"/>
      <c r="V3413" s="2414"/>
      <c r="W3413" s="856"/>
      <c r="X3413" s="2301"/>
      <c r="Y3413" s="856"/>
      <c r="Z3413" s="2414"/>
      <c r="AA3413" s="856"/>
      <c r="AB3413" s="856"/>
      <c r="AC3413" s="2304"/>
      <c r="AD3413" s="2305"/>
      <c r="AE3413" s="2305"/>
      <c r="AF3413" s="2305"/>
      <c r="AG3413" s="2415"/>
      <c r="AH3413" s="2415"/>
      <c r="AI3413" s="2304"/>
      <c r="AJ3413" s="2618" t="s">
        <v>8657</v>
      </c>
      <c r="AK3413" s="856"/>
      <c r="AL3413" s="856"/>
      <c r="AM3413" s="856"/>
      <c r="AN3413" s="856"/>
      <c r="AO3413" s="2619"/>
      <c r="AP3413" s="856"/>
      <c r="AQ3413" s="2620"/>
      <c r="AR3413" s="2414"/>
      <c r="AS3413" s="856"/>
      <c r="AT3413" s="856"/>
      <c r="AU3413" s="856"/>
    </row>
    <row r="3414" spans="1:47" s="772" customFormat="1" x14ac:dyDescent="0.2">
      <c r="A3414" s="1428"/>
      <c r="B3414" s="763"/>
      <c r="C3414" s="1428"/>
      <c r="D3414" s="2018"/>
      <c r="E3414" s="763"/>
      <c r="F3414" s="1610"/>
      <c r="G3414" s="763"/>
      <c r="H3414" s="765"/>
      <c r="I3414" s="765"/>
      <c r="J3414" s="765"/>
      <c r="K3414" s="765"/>
      <c r="L3414" s="765"/>
      <c r="M3414" s="2725" t="s">
        <v>8658</v>
      </c>
      <c r="N3414" s="2725"/>
      <c r="O3414" s="2725"/>
      <c r="P3414" s="2725"/>
      <c r="Q3414" s="2725"/>
      <c r="R3414" s="2725"/>
      <c r="S3414" s="2725"/>
      <c r="T3414" s="2725"/>
      <c r="U3414" s="2725"/>
      <c r="V3414" s="2725"/>
      <c r="W3414" s="2725"/>
      <c r="X3414" s="2725"/>
      <c r="Y3414" s="2725"/>
      <c r="Z3414" s="2725"/>
      <c r="AA3414" s="2725"/>
      <c r="AB3414" s="2725"/>
      <c r="AC3414" s="2725"/>
      <c r="AD3414" s="2725"/>
      <c r="AE3414" s="2725"/>
      <c r="AF3414" s="2725"/>
      <c r="AG3414" s="2725"/>
      <c r="AH3414" s="2725"/>
      <c r="AI3414" s="2726"/>
      <c r="AJ3414" s="1375"/>
      <c r="AK3414" s="763"/>
      <c r="AL3414" s="763"/>
      <c r="AM3414" s="763"/>
      <c r="AN3414" s="763"/>
      <c r="AO3414" s="770"/>
      <c r="AP3414" s="763"/>
      <c r="AQ3414" s="771"/>
      <c r="AR3414" s="768"/>
      <c r="AS3414" s="763"/>
      <c r="AT3414" s="763"/>
      <c r="AU3414" s="763"/>
    </row>
    <row r="3415" spans="1:47" ht="16" x14ac:dyDescent="0.2">
      <c r="O3415" s="1">
        <v>2448</v>
      </c>
      <c r="P3415" s="66">
        <v>45056</v>
      </c>
      <c r="Q3415" s="1" t="s">
        <v>8659</v>
      </c>
      <c r="AJ3415" s="1319" t="s">
        <v>8660</v>
      </c>
    </row>
    <row r="3416" spans="1:47" x14ac:dyDescent="0.2">
      <c r="G3416" s="1314"/>
      <c r="P3416" s="66"/>
    </row>
    <row r="3417" spans="1:47" s="2163" customFormat="1" ht="16" x14ac:dyDescent="0.2">
      <c r="A3417" s="2153"/>
      <c r="B3417" s="1941"/>
      <c r="C3417" s="2153"/>
      <c r="D3417" s="2194"/>
      <c r="E3417" s="1941"/>
      <c r="F3417" s="2116"/>
      <c r="G3417" s="2621">
        <v>8612129</v>
      </c>
      <c r="H3417" s="2141" t="s">
        <v>8662</v>
      </c>
      <c r="I3417" s="2625" t="s">
        <v>988</v>
      </c>
      <c r="J3417" s="2141"/>
      <c r="K3417" s="2141"/>
      <c r="L3417" s="2141"/>
      <c r="M3417" s="2141"/>
      <c r="N3417" s="2141"/>
      <c r="O3417" s="1941">
        <v>2449</v>
      </c>
      <c r="P3417" s="2156">
        <v>45056</v>
      </c>
      <c r="Q3417" s="1941" t="s">
        <v>8661</v>
      </c>
      <c r="R3417" s="1941" t="s">
        <v>8659</v>
      </c>
      <c r="S3417" s="1941"/>
      <c r="V3417" s="1940"/>
      <c r="W3417" s="1941"/>
      <c r="X3417" s="1978"/>
      <c r="Y3417" s="1941"/>
      <c r="Z3417" s="1940"/>
      <c r="AA3417" s="1941"/>
      <c r="AB3417" s="2623" t="s">
        <v>8663</v>
      </c>
      <c r="AC3417" s="2158"/>
      <c r="AD3417" s="1934"/>
      <c r="AE3417" s="1934"/>
      <c r="AF3417" s="1934"/>
      <c r="AG3417" s="2624" t="s">
        <v>8664</v>
      </c>
      <c r="AH3417" s="1945"/>
      <c r="AI3417" s="2158"/>
      <c r="AJ3417" s="2622" t="s">
        <v>8665</v>
      </c>
      <c r="AK3417" s="1941"/>
      <c r="AL3417" s="1941"/>
      <c r="AM3417" s="1941"/>
      <c r="AN3417" s="1941"/>
      <c r="AO3417" s="2161"/>
      <c r="AP3417" s="1941"/>
      <c r="AQ3417" s="2162"/>
      <c r="AR3417" s="1940"/>
      <c r="AS3417" s="1941"/>
      <c r="AT3417" s="1941"/>
      <c r="AU3417" s="1941"/>
    </row>
    <row r="3418" spans="1:47" s="2163" customFormat="1" ht="16" x14ac:dyDescent="0.2">
      <c r="A3418" s="2153"/>
      <c r="B3418" s="1941"/>
      <c r="C3418" s="2153"/>
      <c r="D3418" s="2194"/>
      <c r="E3418" s="1941"/>
      <c r="F3418" s="2116"/>
      <c r="G3418" s="1941">
        <v>8619993</v>
      </c>
      <c r="H3418" s="2141" t="s">
        <v>8668</v>
      </c>
      <c r="I3418" s="2141"/>
      <c r="J3418" s="2141"/>
      <c r="K3418" s="2141"/>
      <c r="L3418" s="2141"/>
      <c r="M3418" s="2141"/>
      <c r="N3418" s="2141"/>
      <c r="O3418" s="1941">
        <v>2450</v>
      </c>
      <c r="P3418" s="2156">
        <v>45056</v>
      </c>
      <c r="Q3418" s="1941" t="s">
        <v>8667</v>
      </c>
      <c r="R3418" s="2163" t="s">
        <v>8666</v>
      </c>
      <c r="S3418" s="1941"/>
      <c r="V3418" s="1940"/>
      <c r="W3418" s="1941"/>
      <c r="X3418" s="1978"/>
      <c r="Y3418" s="1941"/>
      <c r="Z3418" s="1940"/>
      <c r="AA3418" s="1941"/>
      <c r="AB3418" s="1941"/>
      <c r="AC3418" s="2158"/>
      <c r="AD3418" s="1934"/>
      <c r="AE3418" s="1934"/>
      <c r="AF3418" s="1934"/>
      <c r="AG3418" s="1945"/>
      <c r="AH3418" s="1945"/>
      <c r="AI3418" s="2158"/>
      <c r="AJ3418" s="2622" t="s">
        <v>8669</v>
      </c>
      <c r="AK3418" s="1941"/>
      <c r="AL3418" s="1941"/>
      <c r="AM3418" s="1941"/>
      <c r="AN3418" s="1941"/>
      <c r="AO3418" s="2161"/>
      <c r="AP3418" s="1941"/>
      <c r="AQ3418" s="2162"/>
      <c r="AR3418" s="1940"/>
      <c r="AS3418" s="1941"/>
      <c r="AT3418" s="1941"/>
      <c r="AU3418" s="1941"/>
    </row>
    <row r="3419" spans="1:47" s="2163" customFormat="1" ht="16" x14ac:dyDescent="0.2">
      <c r="A3419" s="2153"/>
      <c r="B3419" s="1941"/>
      <c r="C3419" s="2153"/>
      <c r="D3419" s="2194"/>
      <c r="E3419" s="1941"/>
      <c r="F3419" s="2116"/>
      <c r="G3419" s="2621"/>
      <c r="H3419" s="2141" t="s">
        <v>8672</v>
      </c>
      <c r="I3419" s="2625"/>
      <c r="J3419" s="2141"/>
      <c r="K3419" s="2141"/>
      <c r="L3419" s="2141"/>
      <c r="M3419" s="2141"/>
      <c r="N3419" s="2141"/>
      <c r="O3419" s="1941">
        <v>2452</v>
      </c>
      <c r="P3419" s="2156">
        <v>45056</v>
      </c>
      <c r="Q3419" s="1941" t="s">
        <v>8670</v>
      </c>
      <c r="R3419" s="1941" t="s">
        <v>8661</v>
      </c>
      <c r="S3419" s="1941"/>
      <c r="V3419" s="1940"/>
      <c r="W3419" s="1941"/>
      <c r="X3419" s="1978"/>
      <c r="Y3419" s="1941"/>
      <c r="Z3419" s="1940"/>
      <c r="AA3419" s="1941"/>
      <c r="AB3419" s="2623" t="s">
        <v>8663</v>
      </c>
      <c r="AC3419" s="2158"/>
      <c r="AD3419" s="1934"/>
      <c r="AE3419" s="1934"/>
      <c r="AF3419" s="1934"/>
      <c r="AG3419" s="2624" t="s">
        <v>8664</v>
      </c>
      <c r="AH3419" s="1945"/>
      <c r="AI3419" s="2158"/>
      <c r="AJ3419" s="2622" t="s">
        <v>8671</v>
      </c>
      <c r="AK3419" s="1941"/>
      <c r="AL3419" s="1941"/>
      <c r="AM3419" s="1941"/>
      <c r="AN3419" s="1941"/>
      <c r="AO3419" s="2161"/>
      <c r="AP3419" s="1941"/>
      <c r="AQ3419" s="2162"/>
      <c r="AR3419" s="1940"/>
      <c r="AS3419" s="1941"/>
      <c r="AT3419" s="1941"/>
      <c r="AU3419" s="1941"/>
    </row>
    <row r="3420" spans="1:47" s="2163" customFormat="1" ht="16" x14ac:dyDescent="0.2">
      <c r="A3420" s="2153"/>
      <c r="B3420" s="1941"/>
      <c r="C3420" s="2153"/>
      <c r="D3420" s="2194"/>
      <c r="E3420" s="1941"/>
      <c r="F3420" s="2116"/>
      <c r="G3420" s="1941">
        <v>8650351</v>
      </c>
      <c r="H3420" s="2141" t="s">
        <v>8675</v>
      </c>
      <c r="I3420" s="2141" t="s">
        <v>976</v>
      </c>
      <c r="J3420" s="2141"/>
      <c r="K3420" s="2141"/>
      <c r="L3420" s="2141"/>
      <c r="M3420" s="2141"/>
      <c r="N3420" s="2141"/>
      <c r="O3420" s="1941">
        <v>2453</v>
      </c>
      <c r="P3420" s="2156">
        <v>45057</v>
      </c>
      <c r="Q3420" s="1941" t="s">
        <v>8673</v>
      </c>
      <c r="S3420" s="1941"/>
      <c r="V3420" s="1940"/>
      <c r="W3420" s="1941"/>
      <c r="X3420" s="1978"/>
      <c r="Y3420" s="1941"/>
      <c r="Z3420" s="1940"/>
      <c r="AA3420" s="1941"/>
      <c r="AB3420" s="1941"/>
      <c r="AC3420" s="2158"/>
      <c r="AD3420" s="1934"/>
      <c r="AE3420" s="1934"/>
      <c r="AF3420" s="1934"/>
      <c r="AG3420" s="1945"/>
      <c r="AH3420" s="1945"/>
      <c r="AI3420" s="2158"/>
      <c r="AJ3420" s="2622" t="s">
        <v>8674</v>
      </c>
      <c r="AK3420" s="1941"/>
      <c r="AL3420" s="1941"/>
      <c r="AM3420" s="1941"/>
      <c r="AN3420" s="1941"/>
      <c r="AO3420" s="2161"/>
      <c r="AP3420" s="1941"/>
      <c r="AQ3420" s="2162"/>
      <c r="AR3420" s="1940"/>
      <c r="AS3420" s="1941"/>
      <c r="AT3420" s="1941"/>
      <c r="AU3420" s="1941"/>
    </row>
    <row r="3421" spans="1:47" s="2163" customFormat="1" ht="16" x14ac:dyDescent="0.2">
      <c r="A3421" s="2153"/>
      <c r="B3421" s="1941"/>
      <c r="C3421" s="2153"/>
      <c r="D3421" s="2194"/>
      <c r="E3421" s="1941"/>
      <c r="F3421" s="2116"/>
      <c r="G3421" s="1941">
        <v>8650929</v>
      </c>
      <c r="H3421" s="2141" t="s">
        <v>8677</v>
      </c>
      <c r="I3421" s="2626" t="s">
        <v>8688</v>
      </c>
      <c r="J3421" s="2141"/>
      <c r="K3421" s="2141"/>
      <c r="L3421" s="2141"/>
      <c r="M3421" s="2141"/>
      <c r="N3421" s="2141"/>
      <c r="O3421" s="1941">
        <v>2454</v>
      </c>
      <c r="P3421" s="2156">
        <v>45057</v>
      </c>
      <c r="Q3421" s="1941" t="s">
        <v>8676</v>
      </c>
      <c r="R3421" s="1941" t="s">
        <v>8673</v>
      </c>
      <c r="S3421" s="1941"/>
      <c r="V3421" s="1940"/>
      <c r="W3421" s="1941"/>
      <c r="X3421" s="1978"/>
      <c r="Y3421" s="1941"/>
      <c r="Z3421" s="1940"/>
      <c r="AA3421" s="1941"/>
      <c r="AB3421" s="1941"/>
      <c r="AC3421" s="2158"/>
      <c r="AD3421" s="1934"/>
      <c r="AE3421" s="1934"/>
      <c r="AF3421" s="1934"/>
      <c r="AG3421" s="1945"/>
      <c r="AH3421" s="1945"/>
      <c r="AI3421" s="2158"/>
      <c r="AJ3421" s="2622" t="s">
        <v>8678</v>
      </c>
      <c r="AK3421" s="1941"/>
      <c r="AL3421" s="1941"/>
      <c r="AM3421" s="1941"/>
      <c r="AN3421" s="1941"/>
      <c r="AO3421" s="2161"/>
      <c r="AP3421" s="1941"/>
      <c r="AQ3421" s="2162"/>
      <c r="AR3421" s="1940"/>
      <c r="AS3421" s="1941"/>
      <c r="AT3421" s="1941"/>
      <c r="AU3421" s="1941"/>
    </row>
    <row r="3422" spans="1:47" s="2163" customFormat="1" ht="16" x14ac:dyDescent="0.2">
      <c r="A3422" s="2153"/>
      <c r="B3422" s="1941"/>
      <c r="C3422" s="2153"/>
      <c r="D3422" s="2194"/>
      <c r="E3422" s="1941"/>
      <c r="F3422" s="2116"/>
      <c r="G3422" s="1941">
        <v>8696393</v>
      </c>
      <c r="H3422" s="2141" t="s">
        <v>8677</v>
      </c>
      <c r="I3422" s="2141"/>
      <c r="J3422" s="2141"/>
      <c r="K3422" s="2141"/>
      <c r="L3422" s="2141"/>
      <c r="M3422" s="2141"/>
      <c r="N3422" s="2141"/>
      <c r="O3422" s="1941"/>
      <c r="P3422" s="2156">
        <v>45058</v>
      </c>
      <c r="Q3422" s="1941"/>
      <c r="S3422" s="1941"/>
      <c r="V3422" s="1940"/>
      <c r="W3422" s="1941"/>
      <c r="X3422" s="1978"/>
      <c r="Y3422" s="1941"/>
      <c r="Z3422" s="1940"/>
      <c r="AA3422" s="1941"/>
      <c r="AB3422" s="1941"/>
      <c r="AC3422" s="2158"/>
      <c r="AD3422" s="1934"/>
      <c r="AE3422" s="1934"/>
      <c r="AF3422" s="1934"/>
      <c r="AG3422" s="1945"/>
      <c r="AH3422" s="1945"/>
      <c r="AI3422" s="2158"/>
      <c r="AJ3422" s="2622" t="s">
        <v>8687</v>
      </c>
      <c r="AK3422" s="1941"/>
      <c r="AL3422" s="1941"/>
      <c r="AM3422" s="1941"/>
      <c r="AN3422" s="1941"/>
      <c r="AO3422" s="2161"/>
      <c r="AP3422" s="1941"/>
      <c r="AQ3422" s="2162"/>
      <c r="AR3422" s="1940"/>
      <c r="AS3422" s="1941"/>
      <c r="AT3422" s="1941"/>
      <c r="AU3422" s="1941"/>
    </row>
    <row r="3423" spans="1:47" x14ac:dyDescent="0.2">
      <c r="A3423" s="36" t="s">
        <v>8679</v>
      </c>
    </row>
    <row r="3424" spans="1:47" s="209" customFormat="1" ht="17" thickBot="1" x14ac:dyDescent="0.25">
      <c r="A3424" s="105"/>
      <c r="B3424" s="1967"/>
      <c r="C3424" s="1918"/>
      <c r="D3424" s="1980"/>
      <c r="E3424" s="210" t="s">
        <v>328</v>
      </c>
      <c r="F3424" s="1591"/>
      <c r="G3424" s="2079">
        <v>8655470</v>
      </c>
      <c r="H3424" s="211" t="s">
        <v>8682</v>
      </c>
      <c r="I3424" s="211">
        <f>I3423+1</f>
        <v>1</v>
      </c>
      <c r="J3424" s="211"/>
      <c r="K3424" s="211"/>
      <c r="L3424" s="211"/>
      <c r="M3424" s="211"/>
      <c r="N3424" s="211"/>
      <c r="O3424" s="210">
        <f>O3423+1</f>
        <v>1</v>
      </c>
      <c r="P3424" s="215">
        <v>45057</v>
      </c>
      <c r="Q3424" s="210" t="s">
        <v>8680</v>
      </c>
      <c r="R3424" s="210" t="s">
        <v>5438</v>
      </c>
      <c r="S3424" s="210"/>
      <c r="U3424" s="1919" t="s">
        <v>2869</v>
      </c>
      <c r="V3424" s="297"/>
      <c r="W3424" s="139"/>
      <c r="X3424" s="260">
        <v>2500000</v>
      </c>
      <c r="Y3424" s="139"/>
      <c r="Z3424" s="297"/>
      <c r="AA3424" s="298">
        <v>5.0000000000000001E-4</v>
      </c>
      <c r="AB3424" s="210"/>
      <c r="AC3424" s="573"/>
      <c r="AD3424" s="610"/>
      <c r="AE3424" s="610"/>
      <c r="AF3424" s="610"/>
      <c r="AG3424" s="1741"/>
      <c r="AH3424" s="210">
        <f>AH3423+1</f>
        <v>1</v>
      </c>
      <c r="AI3424" s="1925" t="s">
        <v>5410</v>
      </c>
      <c r="AJ3424" s="1918" t="s">
        <v>8681</v>
      </c>
      <c r="AK3424" s="210"/>
      <c r="AL3424" s="210"/>
      <c r="AM3424" s="210"/>
      <c r="AN3424" s="210"/>
      <c r="AO3424" s="213"/>
      <c r="AP3424" s="210"/>
      <c r="AQ3424" s="214"/>
      <c r="AR3424" s="212"/>
      <c r="AS3424" s="210"/>
      <c r="AT3424" s="210"/>
      <c r="AU3424" s="210"/>
    </row>
    <row r="3425" spans="1:47" s="209" customFormat="1" ht="18" thickTop="1" thickBot="1" x14ac:dyDescent="0.25">
      <c r="A3425" s="105"/>
      <c r="B3425" s="1967"/>
      <c r="C3425" s="1918"/>
      <c r="D3425" s="1980"/>
      <c r="E3425" s="210" t="s">
        <v>328</v>
      </c>
      <c r="F3425" s="1591"/>
      <c r="G3425" s="2079">
        <v>8690334</v>
      </c>
      <c r="H3425" s="211" t="s">
        <v>8684</v>
      </c>
      <c r="I3425" s="211"/>
      <c r="J3425" s="211"/>
      <c r="K3425" s="211"/>
      <c r="L3425" s="211"/>
      <c r="M3425" s="211"/>
      <c r="N3425" s="211"/>
      <c r="O3425" s="210">
        <f>O3424+1</f>
        <v>2</v>
      </c>
      <c r="P3425" s="215">
        <v>45057</v>
      </c>
      <c r="Q3425" s="210" t="s">
        <v>8680</v>
      </c>
      <c r="R3425" s="210" t="s">
        <v>5438</v>
      </c>
      <c r="S3425" s="210"/>
      <c r="U3425" s="736" t="s">
        <v>2869</v>
      </c>
      <c r="V3425" s="297"/>
      <c r="W3425" s="139"/>
      <c r="X3425" s="324">
        <v>250000</v>
      </c>
      <c r="Y3425" s="139"/>
      <c r="Z3425" s="297"/>
      <c r="AA3425" s="298">
        <v>5.0000000000000001E-4</v>
      </c>
      <c r="AB3425" s="210"/>
      <c r="AC3425" s="573"/>
      <c r="AD3425" s="610"/>
      <c r="AE3425" s="610"/>
      <c r="AF3425" s="610"/>
      <c r="AG3425" s="1741"/>
      <c r="AH3425" s="210">
        <f>AH3424+1</f>
        <v>2</v>
      </c>
      <c r="AI3425" s="1925" t="s">
        <v>5410</v>
      </c>
      <c r="AJ3425" s="1918" t="s">
        <v>8683</v>
      </c>
      <c r="AK3425" s="210"/>
      <c r="AL3425" s="210"/>
      <c r="AM3425" s="210"/>
      <c r="AN3425" s="210"/>
      <c r="AO3425" s="213"/>
      <c r="AP3425" s="210"/>
      <c r="AQ3425" s="214"/>
      <c r="AR3425" s="212"/>
      <c r="AS3425" s="210"/>
      <c r="AT3425" s="210"/>
      <c r="AU3425" s="210"/>
    </row>
    <row r="3426" spans="1:47" s="83" customFormat="1" ht="17" thickTop="1" x14ac:dyDescent="0.2">
      <c r="A3426" s="104"/>
      <c r="B3426" s="139"/>
      <c r="C3426" s="104"/>
      <c r="D3426" s="1991" t="s">
        <v>2549</v>
      </c>
      <c r="E3426" s="139" t="s">
        <v>105</v>
      </c>
      <c r="F3426" s="1591" t="s">
        <v>8686</v>
      </c>
      <c r="G3426" s="505">
        <v>8694403</v>
      </c>
      <c r="H3426" s="166" t="s">
        <v>8685</v>
      </c>
      <c r="I3426" s="166"/>
      <c r="J3426" s="166"/>
      <c r="K3426" s="166"/>
      <c r="L3426" s="166"/>
      <c r="M3426" s="166"/>
      <c r="N3426" s="166"/>
      <c r="O3426" s="139"/>
      <c r="P3426" s="139"/>
      <c r="Q3426" s="139"/>
      <c r="S3426" s="139"/>
      <c r="V3426" s="297"/>
      <c r="W3426" s="139"/>
      <c r="X3426" s="260"/>
      <c r="Y3426" s="139"/>
      <c r="Z3426" s="297"/>
      <c r="AA3426" s="139"/>
      <c r="AB3426" s="139"/>
      <c r="AC3426" s="862"/>
      <c r="AD3426" s="610"/>
      <c r="AE3426" s="610"/>
      <c r="AF3426" s="610"/>
      <c r="AG3426" s="1741"/>
      <c r="AH3426" s="1741"/>
      <c r="AI3426" s="862"/>
      <c r="AK3426" s="139"/>
      <c r="AL3426" s="139"/>
      <c r="AM3426" s="139"/>
      <c r="AN3426" s="139"/>
      <c r="AO3426" s="299"/>
      <c r="AP3426" s="139"/>
      <c r="AQ3426" s="300"/>
      <c r="AR3426" s="297"/>
      <c r="AS3426" s="139"/>
      <c r="AT3426" s="139"/>
      <c r="AU3426" s="139"/>
    </row>
    <row r="3427" spans="1:47" s="83" customFormat="1" ht="15" customHeight="1" x14ac:dyDescent="0.2">
      <c r="A3427" s="104"/>
      <c r="B3427" s="139"/>
      <c r="C3427" s="104"/>
      <c r="D3427" s="1991"/>
      <c r="E3427" s="139" t="s">
        <v>105</v>
      </c>
      <c r="F3427" s="1591" t="s">
        <v>8686</v>
      </c>
      <c r="G3427" s="139">
        <v>8700943</v>
      </c>
      <c r="H3427" s="166" t="s">
        <v>8689</v>
      </c>
      <c r="I3427" s="2628" t="s">
        <v>3076</v>
      </c>
      <c r="J3427" s="166"/>
      <c r="K3427" s="166"/>
      <c r="L3427" s="166"/>
      <c r="M3427" s="166"/>
      <c r="N3427" s="166"/>
      <c r="O3427" s="139"/>
      <c r="P3427" s="139"/>
      <c r="Q3427" s="139"/>
      <c r="S3427" s="139"/>
      <c r="V3427" s="297"/>
      <c r="W3427" s="139"/>
      <c r="X3427" s="260"/>
      <c r="Y3427" s="139"/>
      <c r="Z3427" s="297"/>
      <c r="AA3427" s="139"/>
      <c r="AB3427" s="139"/>
      <c r="AC3427" s="862"/>
      <c r="AD3427" s="610"/>
      <c r="AE3427" s="610"/>
      <c r="AF3427" s="610"/>
      <c r="AG3427" s="1741"/>
      <c r="AH3427" s="1741"/>
      <c r="AI3427" s="862"/>
      <c r="AJ3427" s="2627" t="s">
        <v>8692</v>
      </c>
      <c r="AK3427" s="139"/>
      <c r="AL3427" s="139"/>
      <c r="AM3427" s="139"/>
      <c r="AN3427" s="139"/>
      <c r="AO3427" s="299"/>
      <c r="AP3427" s="139"/>
      <c r="AQ3427" s="300"/>
      <c r="AR3427" s="297"/>
      <c r="AS3427" s="139"/>
      <c r="AT3427" s="139"/>
      <c r="AU3427" s="139"/>
    </row>
    <row r="3428" spans="1:47" s="83" customFormat="1" ht="16" x14ac:dyDescent="0.2">
      <c r="A3428" s="104"/>
      <c r="B3428" s="139"/>
      <c r="C3428" s="104"/>
      <c r="D3428" s="1991"/>
      <c r="E3428" s="139"/>
      <c r="F3428" s="1591"/>
      <c r="G3428" s="570" t="s">
        <v>8696</v>
      </c>
      <c r="H3428" s="166" t="s">
        <v>8690</v>
      </c>
      <c r="I3428" s="587" t="s">
        <v>8691</v>
      </c>
      <c r="J3428" s="166"/>
      <c r="K3428" s="166"/>
      <c r="L3428" s="166"/>
      <c r="M3428" s="166"/>
      <c r="N3428" s="166"/>
      <c r="O3428" s="139"/>
      <c r="P3428" s="296">
        <v>45061</v>
      </c>
      <c r="Q3428" s="139"/>
      <c r="S3428" s="139"/>
      <c r="V3428" s="297"/>
      <c r="W3428" s="139"/>
      <c r="X3428" s="260"/>
      <c r="Y3428" s="139"/>
      <c r="Z3428" s="297"/>
      <c r="AA3428" s="139"/>
      <c r="AB3428" s="139"/>
      <c r="AC3428" s="862"/>
      <c r="AD3428" s="610"/>
      <c r="AE3428" s="610"/>
      <c r="AF3428" s="610"/>
      <c r="AG3428" s="1741"/>
      <c r="AH3428" s="1741"/>
      <c r="AI3428" s="862"/>
      <c r="AJ3428" s="1343" t="s">
        <v>8693</v>
      </c>
      <c r="AK3428" s="139"/>
      <c r="AL3428" s="139"/>
      <c r="AM3428" s="139"/>
      <c r="AN3428" s="139"/>
      <c r="AO3428" s="299"/>
      <c r="AP3428" s="139"/>
      <c r="AQ3428" s="300"/>
      <c r="AR3428" s="297"/>
      <c r="AS3428" s="139"/>
      <c r="AT3428" s="139"/>
      <c r="AU3428" s="139"/>
    </row>
    <row r="3429" spans="1:47" s="83" customFormat="1" ht="16" x14ac:dyDescent="0.2">
      <c r="A3429" s="104"/>
      <c r="B3429" s="139"/>
      <c r="C3429" s="104"/>
      <c r="D3429" s="1991"/>
      <c r="E3429" s="139"/>
      <c r="F3429" s="1632">
        <v>0.75347222222222221</v>
      </c>
      <c r="G3429" s="139">
        <v>8825501</v>
      </c>
      <c r="H3429" s="166" t="s">
        <v>8694</v>
      </c>
      <c r="I3429" s="587" t="s">
        <v>8697</v>
      </c>
      <c r="J3429" s="166"/>
      <c r="K3429" s="166"/>
      <c r="L3429" s="166"/>
      <c r="M3429" s="166"/>
      <c r="N3429" s="166"/>
      <c r="O3429" s="139"/>
      <c r="P3429" s="296">
        <v>45061</v>
      </c>
      <c r="Q3429" s="139"/>
      <c r="S3429" s="139"/>
      <c r="V3429" s="297"/>
      <c r="W3429" s="139"/>
      <c r="X3429" s="260"/>
      <c r="Y3429" s="139"/>
      <c r="Z3429" s="297"/>
      <c r="AA3429" s="139"/>
      <c r="AB3429" s="139"/>
      <c r="AC3429" s="862"/>
      <c r="AD3429" s="610"/>
      <c r="AE3429" s="610"/>
      <c r="AF3429" s="610"/>
      <c r="AG3429" s="1741"/>
      <c r="AH3429" s="1741"/>
      <c r="AI3429" s="862"/>
      <c r="AJ3429" s="2627" t="s">
        <v>8704</v>
      </c>
      <c r="AK3429" s="139"/>
      <c r="AL3429" s="139"/>
      <c r="AM3429" s="139"/>
      <c r="AN3429" s="139"/>
      <c r="AO3429" s="299"/>
      <c r="AP3429" s="139"/>
      <c r="AQ3429" s="300"/>
      <c r="AR3429" s="297"/>
      <c r="AS3429" s="139"/>
      <c r="AT3429" s="139"/>
      <c r="AU3429" s="139"/>
    </row>
    <row r="3430" spans="1:47" s="83" customFormat="1" ht="16" x14ac:dyDescent="0.2">
      <c r="A3430" s="104"/>
      <c r="B3430" s="139"/>
      <c r="C3430" s="104"/>
      <c r="D3430" s="1991"/>
      <c r="E3430" s="139"/>
      <c r="F3430" s="1632">
        <v>0.6069444444444444</v>
      </c>
      <c r="G3430" s="139">
        <v>8826613</v>
      </c>
      <c r="H3430" s="166" t="s">
        <v>8698</v>
      </c>
      <c r="I3430" s="587" t="s">
        <v>8695</v>
      </c>
      <c r="J3430" s="166"/>
      <c r="K3430" s="166"/>
      <c r="L3430" s="166"/>
      <c r="M3430" s="166"/>
      <c r="N3430" s="166"/>
      <c r="O3430" s="139"/>
      <c r="P3430" s="296">
        <v>45061</v>
      </c>
      <c r="Q3430" s="139"/>
      <c r="S3430" s="139"/>
      <c r="V3430" s="297"/>
      <c r="W3430" s="139"/>
      <c r="X3430" s="260"/>
      <c r="Y3430" s="139"/>
      <c r="Z3430" s="297"/>
      <c r="AA3430" s="139"/>
      <c r="AB3430" s="139"/>
      <c r="AC3430" s="862"/>
      <c r="AD3430" s="610"/>
      <c r="AE3430" s="610"/>
      <c r="AF3430" s="610"/>
      <c r="AG3430" s="1741"/>
      <c r="AH3430" s="1741"/>
      <c r="AI3430" s="862"/>
      <c r="AJ3430" s="2629" t="s">
        <v>1272</v>
      </c>
      <c r="AK3430" s="139"/>
      <c r="AL3430" s="139"/>
      <c r="AM3430" s="139"/>
      <c r="AN3430" s="139"/>
      <c r="AO3430" s="299"/>
      <c r="AP3430" s="139"/>
      <c r="AQ3430" s="300"/>
      <c r="AR3430" s="297"/>
      <c r="AS3430" s="139"/>
      <c r="AT3430" s="139"/>
      <c r="AU3430" s="139"/>
    </row>
    <row r="3431" spans="1:47" s="83" customFormat="1" ht="16" x14ac:dyDescent="0.2">
      <c r="A3431" s="104"/>
      <c r="B3431" s="139"/>
      <c r="C3431" s="104"/>
      <c r="D3431" s="1991"/>
      <c r="E3431" s="139"/>
      <c r="F3431" s="1632">
        <v>0.65694444444444444</v>
      </c>
      <c r="G3431" s="104">
        <v>8827184</v>
      </c>
      <c r="H3431" s="166" t="s">
        <v>8700</v>
      </c>
      <c r="I3431" s="587" t="s">
        <v>8699</v>
      </c>
      <c r="J3431" s="166"/>
      <c r="K3431" s="166"/>
      <c r="L3431" s="166"/>
      <c r="M3431" s="166"/>
      <c r="N3431" s="166"/>
      <c r="O3431" s="139"/>
      <c r="P3431" s="296">
        <v>45061</v>
      </c>
      <c r="Q3431" s="139"/>
      <c r="S3431" s="139"/>
      <c r="V3431" s="297"/>
      <c r="W3431" s="139"/>
      <c r="X3431" s="260"/>
      <c r="Y3431" s="139"/>
      <c r="Z3431" s="297"/>
      <c r="AA3431" s="139"/>
      <c r="AB3431" s="139"/>
      <c r="AC3431" s="862"/>
      <c r="AD3431" s="610"/>
      <c r="AE3431" s="610"/>
      <c r="AF3431" s="610"/>
      <c r="AG3431" s="1741"/>
      <c r="AH3431" s="1741"/>
      <c r="AI3431" s="862"/>
      <c r="AJ3431" s="2629" t="s">
        <v>1271</v>
      </c>
      <c r="AK3431" s="139"/>
      <c r="AL3431" s="139"/>
      <c r="AM3431" s="139"/>
      <c r="AN3431" s="139"/>
      <c r="AO3431" s="299"/>
      <c r="AP3431" s="139"/>
      <c r="AQ3431" s="300"/>
      <c r="AR3431" s="297"/>
      <c r="AS3431" s="139"/>
      <c r="AT3431" s="139"/>
      <c r="AU3431" s="139"/>
    </row>
    <row r="3432" spans="1:47" s="83" customFormat="1" ht="16" x14ac:dyDescent="0.2">
      <c r="A3432" s="104"/>
      <c r="B3432" s="139"/>
      <c r="C3432" s="104"/>
      <c r="D3432" s="1991"/>
      <c r="E3432" s="139"/>
      <c r="F3432" s="1632">
        <v>0.67291666666666661</v>
      </c>
      <c r="G3432" s="104">
        <v>8827230</v>
      </c>
      <c r="H3432" s="166" t="s">
        <v>8702</v>
      </c>
      <c r="I3432" s="587" t="s">
        <v>8701</v>
      </c>
      <c r="J3432" s="166"/>
      <c r="K3432" s="166"/>
      <c r="L3432" s="166"/>
      <c r="M3432" s="166"/>
      <c r="N3432" s="166"/>
      <c r="O3432" s="139"/>
      <c r="P3432" s="296">
        <v>45061</v>
      </c>
      <c r="Q3432" s="139"/>
      <c r="S3432" s="139"/>
      <c r="V3432" s="297"/>
      <c r="W3432" s="139"/>
      <c r="X3432" s="260"/>
      <c r="Y3432" s="139"/>
      <c r="Z3432" s="297"/>
      <c r="AA3432" s="139"/>
      <c r="AB3432" s="139"/>
      <c r="AC3432" s="862"/>
      <c r="AD3432" s="610"/>
      <c r="AE3432" s="610"/>
      <c r="AF3432" s="610"/>
      <c r="AG3432" s="1741"/>
      <c r="AH3432" s="1741"/>
      <c r="AI3432" s="862"/>
      <c r="AJ3432" s="2629" t="s">
        <v>8703</v>
      </c>
      <c r="AK3432" s="139"/>
      <c r="AL3432" s="139"/>
      <c r="AM3432" s="139"/>
      <c r="AN3432" s="139"/>
      <c r="AO3432" s="299"/>
      <c r="AP3432" s="139"/>
      <c r="AQ3432" s="300"/>
      <c r="AR3432" s="297"/>
      <c r="AS3432" s="139"/>
      <c r="AT3432" s="139"/>
      <c r="AU3432" s="139"/>
    </row>
    <row r="3433" spans="1:47" s="83" customFormat="1" ht="16" x14ac:dyDescent="0.2">
      <c r="A3433" s="104"/>
      <c r="B3433" s="139"/>
      <c r="C3433" s="104"/>
      <c r="D3433" s="1991"/>
      <c r="E3433" s="139"/>
      <c r="F3433" s="1632">
        <v>1.6895833333333332</v>
      </c>
      <c r="G3433" s="139">
        <v>3068164</v>
      </c>
      <c r="H3433" s="166" t="s">
        <v>8705</v>
      </c>
      <c r="I3433" s="587" t="s">
        <v>8707</v>
      </c>
      <c r="J3433" s="166"/>
      <c r="K3433" s="166"/>
      <c r="L3433" s="166"/>
      <c r="M3433" s="166"/>
      <c r="N3433" s="166"/>
      <c r="O3433" s="139"/>
      <c r="P3433" s="296">
        <v>45061</v>
      </c>
      <c r="Q3433" s="139"/>
      <c r="S3433" s="139"/>
      <c r="V3433" s="297"/>
      <c r="W3433" s="139"/>
      <c r="X3433" s="260"/>
      <c r="Y3433" s="139"/>
      <c r="Z3433" s="297"/>
      <c r="AA3433" s="139"/>
      <c r="AB3433" s="139"/>
      <c r="AC3433" s="862"/>
      <c r="AD3433" s="610"/>
      <c r="AE3433" s="610"/>
      <c r="AF3433" s="610"/>
      <c r="AG3433" s="1741"/>
      <c r="AH3433" s="1741"/>
      <c r="AI3433" s="862"/>
      <c r="AJ3433" s="2629" t="s">
        <v>8706</v>
      </c>
      <c r="AK3433" s="139"/>
      <c r="AL3433" s="139"/>
      <c r="AM3433" s="139"/>
      <c r="AN3433" s="139"/>
      <c r="AO3433" s="299"/>
      <c r="AP3433" s="139"/>
      <c r="AQ3433" s="300"/>
      <c r="AR3433" s="297"/>
      <c r="AS3433" s="139"/>
      <c r="AT3433" s="139"/>
      <c r="AU3433" s="139"/>
    </row>
    <row r="3434" spans="1:47" ht="17" thickBot="1" x14ac:dyDescent="0.25">
      <c r="AJ3434" s="1319" t="s">
        <v>8693</v>
      </c>
    </row>
    <row r="3435" spans="1:47" s="209" customFormat="1" ht="18" thickTop="1" thickBot="1" x14ac:dyDescent="0.25">
      <c r="A3435" s="105"/>
      <c r="B3435" s="2630"/>
      <c r="C3435" s="2639" t="s">
        <v>8711</v>
      </c>
      <c r="D3435" s="2341" t="s">
        <v>5218</v>
      </c>
      <c r="E3435" s="210"/>
      <c r="F3435" s="1618" t="s">
        <v>8780</v>
      </c>
      <c r="G3435" s="2079">
        <v>8837974</v>
      </c>
      <c r="H3435" s="211" t="s">
        <v>8709</v>
      </c>
      <c r="I3435" s="211">
        <f>I3434+1</f>
        <v>1</v>
      </c>
      <c r="J3435" s="211"/>
      <c r="K3435" s="211"/>
      <c r="L3435" s="211"/>
      <c r="M3435" s="211"/>
      <c r="N3435" s="211"/>
      <c r="O3435" s="210">
        <f>O3434+1</f>
        <v>1</v>
      </c>
      <c r="P3435" s="215">
        <v>45061</v>
      </c>
      <c r="Q3435" s="139" t="s">
        <v>8708</v>
      </c>
      <c r="R3435" s="210" t="s">
        <v>5438</v>
      </c>
      <c r="S3435" s="210"/>
      <c r="U3435" s="1919" t="s">
        <v>2869</v>
      </c>
      <c r="V3435" s="297"/>
      <c r="W3435" s="139"/>
      <c r="X3435" s="260">
        <v>2500000</v>
      </c>
      <c r="Y3435" s="139"/>
      <c r="Z3435" s="297"/>
      <c r="AA3435" s="298">
        <v>5.0000000000000001E-4</v>
      </c>
      <c r="AB3435" s="210"/>
      <c r="AC3435" s="573"/>
      <c r="AD3435" s="610"/>
      <c r="AE3435" s="610"/>
      <c r="AF3435" s="610"/>
      <c r="AG3435" s="210">
        <v>8837974</v>
      </c>
      <c r="AH3435" s="210">
        <f>AH3434+1</f>
        <v>1</v>
      </c>
      <c r="AI3435" s="1926" t="s">
        <v>5410</v>
      </c>
      <c r="AJ3435" s="1918" t="s">
        <v>8710</v>
      </c>
      <c r="AK3435" s="210"/>
      <c r="AL3435" s="210"/>
      <c r="AM3435" s="210"/>
      <c r="AN3435" s="210"/>
      <c r="AO3435" s="213"/>
      <c r="AP3435" s="210"/>
      <c r="AQ3435" s="214"/>
      <c r="AR3435" s="212"/>
      <c r="AS3435" s="210"/>
      <c r="AT3435" s="210"/>
      <c r="AU3435" s="210"/>
    </row>
    <row r="3436" spans="1:47" s="209" customFormat="1" ht="18" thickTop="1" thickBot="1" x14ac:dyDescent="0.25">
      <c r="A3436" s="105"/>
      <c r="B3436" s="2630"/>
      <c r="C3436" s="2640"/>
      <c r="D3436" s="1994" t="s">
        <v>5218</v>
      </c>
      <c r="E3436" s="210" t="s">
        <v>328</v>
      </c>
      <c r="F3436" s="1618" t="s">
        <v>8780</v>
      </c>
      <c r="G3436" s="2079">
        <v>8871495</v>
      </c>
      <c r="H3436" s="211" t="s">
        <v>8712</v>
      </c>
      <c r="I3436" s="211">
        <f t="shared" ref="I3436:I3449" si="22">I3435+1</f>
        <v>2</v>
      </c>
      <c r="J3436" s="211"/>
      <c r="K3436" s="211"/>
      <c r="L3436" s="211"/>
      <c r="M3436" s="211"/>
      <c r="N3436" s="211"/>
      <c r="O3436" s="210">
        <f t="shared" ref="O3436:O3447" si="23">O3435+1</f>
        <v>2</v>
      </c>
      <c r="P3436" s="215">
        <v>45061</v>
      </c>
      <c r="Q3436" s="210" t="s">
        <v>8734</v>
      </c>
      <c r="R3436" s="210" t="s">
        <v>5439</v>
      </c>
      <c r="S3436" s="210"/>
      <c r="U3436" s="736" t="s">
        <v>4921</v>
      </c>
      <c r="V3436" s="297"/>
      <c r="W3436" s="139"/>
      <c r="X3436" s="260">
        <v>2500000</v>
      </c>
      <c r="Y3436" s="139"/>
      <c r="Z3436" s="297"/>
      <c r="AA3436" s="298">
        <v>5.0000000000000001E-4</v>
      </c>
      <c r="AB3436" s="210"/>
      <c r="AC3436" s="573"/>
      <c r="AD3436" s="610"/>
      <c r="AE3436" s="610"/>
      <c r="AF3436" s="610"/>
      <c r="AG3436" s="210">
        <v>8871495</v>
      </c>
      <c r="AH3436" s="210">
        <f t="shared" ref="AH3436:AH3449" si="24">AH3435+1</f>
        <v>2</v>
      </c>
      <c r="AI3436" s="1925" t="s">
        <v>5411</v>
      </c>
      <c r="AJ3436" s="1918" t="s">
        <v>8723</v>
      </c>
      <c r="AK3436" s="210"/>
      <c r="AL3436" s="210"/>
      <c r="AM3436" s="210"/>
      <c r="AN3436" s="210"/>
      <c r="AO3436" s="213"/>
      <c r="AP3436" s="210"/>
      <c r="AQ3436" s="214"/>
      <c r="AR3436" s="212"/>
      <c r="AS3436" s="210"/>
      <c r="AT3436" s="210"/>
      <c r="AU3436" s="210"/>
    </row>
    <row r="3437" spans="1:47" s="209" customFormat="1" ht="18" thickTop="1" thickBot="1" x14ac:dyDescent="0.25">
      <c r="A3437" s="105"/>
      <c r="B3437" s="2630"/>
      <c r="C3437" s="2640"/>
      <c r="D3437" s="1994" t="s">
        <v>5218</v>
      </c>
      <c r="E3437" s="210" t="s">
        <v>328</v>
      </c>
      <c r="F3437" s="1618" t="s">
        <v>8780</v>
      </c>
      <c r="G3437" s="2079">
        <v>8871497</v>
      </c>
      <c r="H3437" s="211" t="s">
        <v>8713</v>
      </c>
      <c r="I3437" s="211">
        <f t="shared" si="22"/>
        <v>3</v>
      </c>
      <c r="J3437" s="211"/>
      <c r="K3437" s="211"/>
      <c r="L3437" s="211"/>
      <c r="M3437" s="211"/>
      <c r="N3437" s="211"/>
      <c r="O3437" s="210">
        <f t="shared" si="23"/>
        <v>3</v>
      </c>
      <c r="P3437" s="215">
        <v>45061</v>
      </c>
      <c r="Q3437" s="210" t="s">
        <v>8735</v>
      </c>
      <c r="R3437" s="210" t="s">
        <v>5440</v>
      </c>
      <c r="S3437" s="210"/>
      <c r="U3437" s="736" t="s">
        <v>4921</v>
      </c>
      <c r="V3437" s="297"/>
      <c r="W3437" s="139"/>
      <c r="X3437" s="260">
        <v>2500000</v>
      </c>
      <c r="Y3437" s="139"/>
      <c r="Z3437" s="297"/>
      <c r="AA3437" s="298">
        <v>5.0000000000000001E-4</v>
      </c>
      <c r="AB3437" s="210"/>
      <c r="AC3437" s="573"/>
      <c r="AD3437" s="610"/>
      <c r="AE3437" s="610"/>
      <c r="AF3437" s="610"/>
      <c r="AG3437" s="210">
        <v>8871497</v>
      </c>
      <c r="AH3437" s="210">
        <f t="shared" si="24"/>
        <v>3</v>
      </c>
      <c r="AI3437" s="1925" t="s">
        <v>5412</v>
      </c>
      <c r="AJ3437" s="1918" t="s">
        <v>8724</v>
      </c>
      <c r="AK3437" s="210"/>
      <c r="AL3437" s="210"/>
      <c r="AM3437" s="210"/>
      <c r="AN3437" s="210"/>
      <c r="AO3437" s="213"/>
      <c r="AP3437" s="210"/>
      <c r="AQ3437" s="214"/>
      <c r="AR3437" s="212"/>
      <c r="AS3437" s="210"/>
      <c r="AT3437" s="210"/>
      <c r="AU3437" s="210"/>
    </row>
    <row r="3438" spans="1:47" s="209" customFormat="1" ht="18" thickTop="1" thickBot="1" x14ac:dyDescent="0.25">
      <c r="A3438" s="105"/>
      <c r="B3438" s="2630"/>
      <c r="C3438" s="2640"/>
      <c r="D3438" s="1994" t="s">
        <v>5218</v>
      </c>
      <c r="E3438" s="210" t="s">
        <v>328</v>
      </c>
      <c r="F3438" s="1618"/>
      <c r="G3438" s="2079">
        <v>8871498</v>
      </c>
      <c r="H3438" s="211" t="s">
        <v>8714</v>
      </c>
      <c r="I3438" s="211">
        <f t="shared" si="22"/>
        <v>4</v>
      </c>
      <c r="J3438" s="211"/>
      <c r="K3438" s="211"/>
      <c r="L3438" s="211"/>
      <c r="M3438" s="211"/>
      <c r="N3438" s="211"/>
      <c r="O3438" s="210">
        <f t="shared" si="23"/>
        <v>4</v>
      </c>
      <c r="P3438" s="215">
        <v>45061</v>
      </c>
      <c r="Q3438" s="210" t="s">
        <v>8736</v>
      </c>
      <c r="R3438" s="210" t="s">
        <v>5441</v>
      </c>
      <c r="S3438" s="210"/>
      <c r="U3438" s="736" t="s">
        <v>4921</v>
      </c>
      <c r="V3438" s="297"/>
      <c r="W3438" s="139"/>
      <c r="X3438" s="260">
        <v>2500000</v>
      </c>
      <c r="Y3438" s="139"/>
      <c r="Z3438" s="297"/>
      <c r="AA3438" s="298">
        <v>5.0000000000000001E-4</v>
      </c>
      <c r="AB3438" s="210"/>
      <c r="AC3438" s="573"/>
      <c r="AD3438" s="610"/>
      <c r="AE3438" s="610"/>
      <c r="AF3438" s="610"/>
      <c r="AG3438" s="210">
        <v>8871498</v>
      </c>
      <c r="AH3438" s="210">
        <f t="shared" si="24"/>
        <v>4</v>
      </c>
      <c r="AI3438" s="1925" t="s">
        <v>5413</v>
      </c>
      <c r="AJ3438" s="1918" t="s">
        <v>8725</v>
      </c>
      <c r="AK3438" s="210"/>
      <c r="AL3438" s="210"/>
      <c r="AM3438" s="210"/>
      <c r="AN3438" s="210"/>
      <c r="AO3438" s="213"/>
      <c r="AP3438" s="210"/>
      <c r="AQ3438" s="214"/>
      <c r="AR3438" s="212"/>
      <c r="AS3438" s="210"/>
      <c r="AT3438" s="210"/>
      <c r="AU3438" s="210"/>
    </row>
    <row r="3439" spans="1:47" s="209" customFormat="1" ht="18" thickTop="1" thickBot="1" x14ac:dyDescent="0.25">
      <c r="A3439" s="105"/>
      <c r="B3439" s="2630"/>
      <c r="C3439" s="2640"/>
      <c r="D3439" s="1994" t="s">
        <v>5218</v>
      </c>
      <c r="E3439" s="210" t="s">
        <v>328</v>
      </c>
      <c r="F3439" s="1618" t="s">
        <v>8780</v>
      </c>
      <c r="G3439" s="2079">
        <v>8871499</v>
      </c>
      <c r="H3439" s="211" t="s">
        <v>8715</v>
      </c>
      <c r="I3439" s="211">
        <f t="shared" si="22"/>
        <v>5</v>
      </c>
      <c r="J3439" s="211"/>
      <c r="K3439" s="211"/>
      <c r="L3439" s="211"/>
      <c r="M3439" s="211"/>
      <c r="N3439" s="211"/>
      <c r="O3439" s="210">
        <f t="shared" si="23"/>
        <v>5</v>
      </c>
      <c r="P3439" s="215">
        <v>45061</v>
      </c>
      <c r="Q3439" s="210" t="s">
        <v>8737</v>
      </c>
      <c r="R3439" s="210" t="s">
        <v>5442</v>
      </c>
      <c r="S3439" s="210"/>
      <c r="U3439" s="736" t="s">
        <v>4921</v>
      </c>
      <c r="V3439" s="297"/>
      <c r="W3439" s="139"/>
      <c r="X3439" s="260">
        <v>2500000</v>
      </c>
      <c r="Y3439" s="139"/>
      <c r="Z3439" s="297"/>
      <c r="AA3439" s="298">
        <v>5.0000000000000001E-4</v>
      </c>
      <c r="AB3439" s="210"/>
      <c r="AC3439" s="573"/>
      <c r="AD3439" s="610"/>
      <c r="AE3439" s="610"/>
      <c r="AF3439" s="610"/>
      <c r="AG3439" s="210">
        <v>8871499</v>
      </c>
      <c r="AH3439" s="210">
        <f t="shared" si="24"/>
        <v>5</v>
      </c>
      <c r="AI3439" s="1925" t="s">
        <v>5414</v>
      </c>
      <c r="AJ3439" s="1918" t="s">
        <v>8726</v>
      </c>
      <c r="AK3439" s="210"/>
      <c r="AL3439" s="210"/>
      <c r="AM3439" s="210"/>
      <c r="AN3439" s="210"/>
      <c r="AO3439" s="213"/>
      <c r="AP3439" s="210"/>
      <c r="AQ3439" s="214"/>
      <c r="AR3439" s="212"/>
      <c r="AS3439" s="210"/>
      <c r="AT3439" s="210"/>
      <c r="AU3439" s="210"/>
    </row>
    <row r="3440" spans="1:47" s="209" customFormat="1" ht="18" thickTop="1" thickBot="1" x14ac:dyDescent="0.25">
      <c r="A3440" s="105"/>
      <c r="B3440" s="2630"/>
      <c r="C3440" s="2640"/>
      <c r="D3440" s="1994" t="s">
        <v>5218</v>
      </c>
      <c r="E3440" s="210" t="s">
        <v>328</v>
      </c>
      <c r="F3440" s="1618" t="s">
        <v>8780</v>
      </c>
      <c r="G3440" s="2079">
        <v>8871500</v>
      </c>
      <c r="H3440" s="211" t="s">
        <v>8716</v>
      </c>
      <c r="I3440" s="211">
        <f t="shared" si="22"/>
        <v>6</v>
      </c>
      <c r="J3440" s="211"/>
      <c r="K3440" s="211"/>
      <c r="L3440" s="211"/>
      <c r="M3440" s="211"/>
      <c r="N3440" s="211"/>
      <c r="O3440" s="210">
        <f t="shared" si="23"/>
        <v>6</v>
      </c>
      <c r="P3440" s="215">
        <v>45061</v>
      </c>
      <c r="Q3440" s="210" t="s">
        <v>8738</v>
      </c>
      <c r="R3440" s="210" t="s">
        <v>5443</v>
      </c>
      <c r="S3440" s="210"/>
      <c r="U3440" s="736" t="s">
        <v>4921</v>
      </c>
      <c r="V3440" s="297"/>
      <c r="W3440" s="139"/>
      <c r="X3440" s="260">
        <v>2500000</v>
      </c>
      <c r="Y3440" s="139"/>
      <c r="Z3440" s="297"/>
      <c r="AA3440" s="298">
        <v>5.0000000000000001E-4</v>
      </c>
      <c r="AB3440" s="210"/>
      <c r="AC3440" s="573"/>
      <c r="AD3440" s="610"/>
      <c r="AE3440" s="610"/>
      <c r="AF3440" s="610"/>
      <c r="AG3440" s="210">
        <v>8871500</v>
      </c>
      <c r="AH3440" s="210">
        <f t="shared" si="24"/>
        <v>6</v>
      </c>
      <c r="AI3440" s="1925" t="s">
        <v>5415</v>
      </c>
      <c r="AJ3440" s="1918" t="s">
        <v>8727</v>
      </c>
      <c r="AK3440" s="210"/>
      <c r="AL3440" s="210"/>
      <c r="AM3440" s="210"/>
      <c r="AN3440" s="210"/>
      <c r="AO3440" s="213"/>
      <c r="AP3440" s="210"/>
      <c r="AQ3440" s="214"/>
      <c r="AR3440" s="212"/>
      <c r="AS3440" s="210"/>
      <c r="AT3440" s="210"/>
      <c r="AU3440" s="210"/>
    </row>
    <row r="3441" spans="1:47" s="209" customFormat="1" ht="18" thickTop="1" thickBot="1" x14ac:dyDescent="0.25">
      <c r="A3441" s="105"/>
      <c r="B3441" s="2630"/>
      <c r="C3441" s="2640"/>
      <c r="D3441" s="1994" t="s">
        <v>5218</v>
      </c>
      <c r="E3441" s="210" t="s">
        <v>328</v>
      </c>
      <c r="F3441" s="1618" t="s">
        <v>8780</v>
      </c>
      <c r="G3441" s="2079">
        <v>8871501</v>
      </c>
      <c r="H3441" s="211" t="s">
        <v>8717</v>
      </c>
      <c r="I3441" s="211">
        <f t="shared" si="22"/>
        <v>7</v>
      </c>
      <c r="J3441" s="211"/>
      <c r="K3441" s="211"/>
      <c r="L3441" s="211"/>
      <c r="M3441" s="211"/>
      <c r="N3441" s="211"/>
      <c r="O3441" s="210">
        <f t="shared" si="23"/>
        <v>7</v>
      </c>
      <c r="P3441" s="215">
        <v>45061</v>
      </c>
      <c r="Q3441" s="210" t="s">
        <v>8739</v>
      </c>
      <c r="R3441" s="210" t="s">
        <v>5444</v>
      </c>
      <c r="S3441" s="210"/>
      <c r="U3441" s="736" t="s">
        <v>4921</v>
      </c>
      <c r="V3441" s="297"/>
      <c r="W3441" s="139"/>
      <c r="X3441" s="260">
        <v>2500000</v>
      </c>
      <c r="Y3441" s="139"/>
      <c r="Z3441" s="297"/>
      <c r="AA3441" s="298">
        <v>5.0000000000000001E-4</v>
      </c>
      <c r="AB3441" s="210"/>
      <c r="AC3441" s="573"/>
      <c r="AD3441" s="610"/>
      <c r="AE3441" s="610"/>
      <c r="AF3441" s="610"/>
      <c r="AG3441" s="210">
        <v>8871501</v>
      </c>
      <c r="AH3441" s="210">
        <f t="shared" si="24"/>
        <v>7</v>
      </c>
      <c r="AI3441" s="1925" t="s">
        <v>5416</v>
      </c>
      <c r="AJ3441" s="1918" t="s">
        <v>8728</v>
      </c>
      <c r="AK3441" s="210"/>
      <c r="AL3441" s="210"/>
      <c r="AM3441" s="210"/>
      <c r="AN3441" s="210"/>
      <c r="AO3441" s="213"/>
      <c r="AP3441" s="210"/>
      <c r="AQ3441" s="214"/>
      <c r="AR3441" s="212"/>
      <c r="AS3441" s="210"/>
      <c r="AT3441" s="210"/>
      <c r="AU3441" s="210"/>
    </row>
    <row r="3442" spans="1:47" s="209" customFormat="1" ht="18" thickTop="1" thickBot="1" x14ac:dyDescent="0.25">
      <c r="A3442" s="105"/>
      <c r="B3442" s="2630"/>
      <c r="C3442" s="2640"/>
      <c r="D3442" s="1994" t="s">
        <v>5218</v>
      </c>
      <c r="E3442" s="210" t="s">
        <v>328</v>
      </c>
      <c r="F3442" s="1618" t="s">
        <v>8780</v>
      </c>
      <c r="G3442" s="2079">
        <v>8871508</v>
      </c>
      <c r="H3442" s="211" t="s">
        <v>8718</v>
      </c>
      <c r="I3442" s="211">
        <f t="shared" si="22"/>
        <v>8</v>
      </c>
      <c r="J3442" s="211"/>
      <c r="K3442" s="211"/>
      <c r="L3442" s="211"/>
      <c r="M3442" s="211"/>
      <c r="N3442" s="211"/>
      <c r="O3442" s="210">
        <f t="shared" si="23"/>
        <v>8</v>
      </c>
      <c r="P3442" s="215">
        <v>45061</v>
      </c>
      <c r="Q3442" s="210" t="s">
        <v>8740</v>
      </c>
      <c r="R3442" s="210" t="s">
        <v>5445</v>
      </c>
      <c r="S3442" s="210"/>
      <c r="U3442" s="736" t="s">
        <v>4921</v>
      </c>
      <c r="V3442" s="297"/>
      <c r="W3442" s="139"/>
      <c r="X3442" s="260">
        <v>2500000</v>
      </c>
      <c r="Y3442" s="139"/>
      <c r="Z3442" s="297"/>
      <c r="AA3442" s="298">
        <v>5.0000000000000001E-4</v>
      </c>
      <c r="AB3442" s="210"/>
      <c r="AC3442" s="573"/>
      <c r="AD3442" s="610"/>
      <c r="AE3442" s="610"/>
      <c r="AF3442" s="610"/>
      <c r="AG3442" s="210">
        <v>8871508</v>
      </c>
      <c r="AH3442" s="210">
        <f t="shared" si="24"/>
        <v>8</v>
      </c>
      <c r="AI3442" s="1925" t="s">
        <v>5417</v>
      </c>
      <c r="AJ3442" s="1918" t="s">
        <v>8729</v>
      </c>
      <c r="AK3442" s="210"/>
      <c r="AL3442" s="210"/>
      <c r="AM3442" s="210"/>
      <c r="AN3442" s="210"/>
      <c r="AO3442" s="213"/>
      <c r="AP3442" s="210"/>
      <c r="AQ3442" s="214"/>
      <c r="AR3442" s="212"/>
      <c r="AS3442" s="210"/>
      <c r="AT3442" s="210"/>
      <c r="AU3442" s="210"/>
    </row>
    <row r="3443" spans="1:47" s="209" customFormat="1" ht="18" thickTop="1" thickBot="1" x14ac:dyDescent="0.25">
      <c r="A3443" s="105"/>
      <c r="B3443" s="2630"/>
      <c r="C3443" s="2640"/>
      <c r="D3443" s="1994" t="s">
        <v>5218</v>
      </c>
      <c r="E3443" s="210" t="s">
        <v>328</v>
      </c>
      <c r="F3443" s="1618" t="s">
        <v>8780</v>
      </c>
      <c r="G3443" s="2079">
        <v>8871509</v>
      </c>
      <c r="H3443" s="211" t="s">
        <v>8719</v>
      </c>
      <c r="I3443" s="211">
        <f t="shared" si="22"/>
        <v>9</v>
      </c>
      <c r="J3443" s="211"/>
      <c r="K3443" s="211"/>
      <c r="L3443" s="211"/>
      <c r="M3443" s="211"/>
      <c r="N3443" s="211"/>
      <c r="O3443" s="210">
        <f t="shared" si="23"/>
        <v>9</v>
      </c>
      <c r="P3443" s="215">
        <v>45061</v>
      </c>
      <c r="Q3443" s="210" t="s">
        <v>8741</v>
      </c>
      <c r="R3443" s="210" t="s">
        <v>5446</v>
      </c>
      <c r="S3443" s="210"/>
      <c r="U3443" s="736" t="s">
        <v>4921</v>
      </c>
      <c r="V3443" s="297"/>
      <c r="W3443" s="139"/>
      <c r="X3443" s="260">
        <v>2500000</v>
      </c>
      <c r="Y3443" s="139"/>
      <c r="Z3443" s="297"/>
      <c r="AA3443" s="298">
        <v>5.0000000000000001E-4</v>
      </c>
      <c r="AB3443" s="210"/>
      <c r="AC3443" s="573"/>
      <c r="AD3443" s="610"/>
      <c r="AE3443" s="610"/>
      <c r="AF3443" s="610"/>
      <c r="AG3443" s="210">
        <v>8871509</v>
      </c>
      <c r="AH3443" s="210">
        <f t="shared" si="24"/>
        <v>9</v>
      </c>
      <c r="AI3443" s="1925" t="s">
        <v>5418</v>
      </c>
      <c r="AJ3443" s="1918" t="s">
        <v>8730</v>
      </c>
      <c r="AK3443" s="210"/>
      <c r="AL3443" s="210"/>
      <c r="AM3443" s="210"/>
      <c r="AN3443" s="210"/>
      <c r="AO3443" s="213"/>
      <c r="AP3443" s="210"/>
      <c r="AQ3443" s="214"/>
      <c r="AR3443" s="212"/>
      <c r="AS3443" s="210"/>
      <c r="AT3443" s="210"/>
      <c r="AU3443" s="210"/>
    </row>
    <row r="3444" spans="1:47" s="209" customFormat="1" ht="18" thickTop="1" thickBot="1" x14ac:dyDescent="0.25">
      <c r="A3444" s="105"/>
      <c r="B3444" s="2630"/>
      <c r="C3444" s="2640"/>
      <c r="D3444" s="1994" t="s">
        <v>5218</v>
      </c>
      <c r="E3444" s="210" t="s">
        <v>328</v>
      </c>
      <c r="F3444" s="1618" t="s">
        <v>8780</v>
      </c>
      <c r="G3444" s="210">
        <v>8871510</v>
      </c>
      <c r="H3444" s="211" t="s">
        <v>8720</v>
      </c>
      <c r="I3444" s="211">
        <f t="shared" si="22"/>
        <v>10</v>
      </c>
      <c r="J3444" s="211"/>
      <c r="K3444" s="211"/>
      <c r="L3444" s="211"/>
      <c r="M3444" s="211"/>
      <c r="N3444" s="211"/>
      <c r="O3444" s="210">
        <f t="shared" si="23"/>
        <v>10</v>
      </c>
      <c r="P3444" s="215">
        <v>45061</v>
      </c>
      <c r="Q3444" s="210" t="s">
        <v>8742</v>
      </c>
      <c r="R3444" s="210" t="s">
        <v>5447</v>
      </c>
      <c r="S3444" s="210"/>
      <c r="U3444" s="736" t="s">
        <v>4921</v>
      </c>
      <c r="V3444" s="297"/>
      <c r="W3444" s="139"/>
      <c r="X3444" s="260">
        <v>2500000</v>
      </c>
      <c r="Y3444" s="139"/>
      <c r="Z3444" s="297"/>
      <c r="AA3444" s="298">
        <v>5.0000000000000001E-4</v>
      </c>
      <c r="AB3444" s="210"/>
      <c r="AC3444" s="573"/>
      <c r="AD3444" s="610"/>
      <c r="AE3444" s="610"/>
      <c r="AF3444" s="610"/>
      <c r="AG3444" s="210">
        <v>8871510</v>
      </c>
      <c r="AH3444" s="210">
        <f t="shared" si="24"/>
        <v>10</v>
      </c>
      <c r="AI3444" s="1925" t="s">
        <v>5419</v>
      </c>
      <c r="AJ3444" s="1918" t="s">
        <v>8731</v>
      </c>
      <c r="AK3444" s="210"/>
      <c r="AL3444" s="210"/>
      <c r="AM3444" s="210"/>
      <c r="AN3444" s="210"/>
      <c r="AO3444" s="213"/>
      <c r="AP3444" s="210"/>
      <c r="AQ3444" s="214"/>
      <c r="AR3444" s="212"/>
      <c r="AS3444" s="210"/>
      <c r="AT3444" s="210"/>
      <c r="AU3444" s="210"/>
    </row>
    <row r="3445" spans="1:47" s="209" customFormat="1" ht="18" thickTop="1" thickBot="1" x14ac:dyDescent="0.25">
      <c r="A3445" s="105"/>
      <c r="B3445" s="2630"/>
      <c r="C3445" s="2640"/>
      <c r="D3445" s="1994" t="s">
        <v>5218</v>
      </c>
      <c r="E3445" s="210" t="s">
        <v>328</v>
      </c>
      <c r="F3445" s="1618" t="s">
        <v>8780</v>
      </c>
      <c r="G3445" s="210">
        <v>8871511</v>
      </c>
      <c r="H3445" s="211" t="s">
        <v>8721</v>
      </c>
      <c r="I3445" s="211">
        <f t="shared" si="22"/>
        <v>11</v>
      </c>
      <c r="J3445" s="211"/>
      <c r="K3445" s="211"/>
      <c r="L3445" s="211"/>
      <c r="M3445" s="211"/>
      <c r="N3445" s="211"/>
      <c r="O3445" s="210">
        <f t="shared" si="23"/>
        <v>11</v>
      </c>
      <c r="P3445" s="215">
        <v>45061</v>
      </c>
      <c r="Q3445" s="210" t="s">
        <v>8743</v>
      </c>
      <c r="R3445" s="210" t="s">
        <v>5448</v>
      </c>
      <c r="S3445" s="210"/>
      <c r="U3445" s="736" t="s">
        <v>4921</v>
      </c>
      <c r="V3445" s="297"/>
      <c r="W3445" s="139"/>
      <c r="X3445" s="260">
        <v>2500000</v>
      </c>
      <c r="Y3445" s="139"/>
      <c r="Z3445" s="297"/>
      <c r="AA3445" s="298">
        <v>5.0000000000000001E-4</v>
      </c>
      <c r="AB3445" s="210"/>
      <c r="AC3445" s="573"/>
      <c r="AD3445" s="610"/>
      <c r="AE3445" s="610"/>
      <c r="AF3445" s="610"/>
      <c r="AG3445" s="210">
        <v>8871511</v>
      </c>
      <c r="AH3445" s="210">
        <f t="shared" si="24"/>
        <v>11</v>
      </c>
      <c r="AI3445" s="1925" t="s">
        <v>5420</v>
      </c>
      <c r="AJ3445" s="1918" t="s">
        <v>8732</v>
      </c>
      <c r="AK3445" s="210"/>
      <c r="AL3445" s="210"/>
      <c r="AM3445" s="210"/>
      <c r="AN3445" s="210"/>
      <c r="AO3445" s="213"/>
      <c r="AP3445" s="210"/>
      <c r="AQ3445" s="214"/>
      <c r="AR3445" s="212"/>
      <c r="AS3445" s="210"/>
      <c r="AT3445" s="210"/>
      <c r="AU3445" s="210"/>
    </row>
    <row r="3446" spans="1:47" s="209" customFormat="1" ht="18" thickTop="1" thickBot="1" x14ac:dyDescent="0.25">
      <c r="A3446" s="105"/>
      <c r="B3446" s="2630"/>
      <c r="C3446" s="2641"/>
      <c r="D3446" s="1994" t="s">
        <v>5218</v>
      </c>
      <c r="E3446" s="210" t="s">
        <v>328</v>
      </c>
      <c r="F3446" s="1618" t="s">
        <v>8780</v>
      </c>
      <c r="G3446" s="210">
        <v>8871512</v>
      </c>
      <c r="H3446" s="211" t="s">
        <v>8722</v>
      </c>
      <c r="I3446" s="211">
        <f t="shared" si="22"/>
        <v>12</v>
      </c>
      <c r="J3446" s="211"/>
      <c r="K3446" s="211"/>
      <c r="L3446" s="211"/>
      <c r="M3446" s="211"/>
      <c r="N3446" s="211"/>
      <c r="O3446" s="210">
        <f t="shared" si="23"/>
        <v>12</v>
      </c>
      <c r="P3446" s="215">
        <v>45061</v>
      </c>
      <c r="Q3446" s="210" t="s">
        <v>8744</v>
      </c>
      <c r="R3446" s="210" t="s">
        <v>5449</v>
      </c>
      <c r="S3446" s="210"/>
      <c r="U3446" s="736" t="s">
        <v>4921</v>
      </c>
      <c r="V3446" s="297"/>
      <c r="W3446" s="139"/>
      <c r="X3446" s="260">
        <v>2500000</v>
      </c>
      <c r="Y3446" s="139"/>
      <c r="Z3446" s="297"/>
      <c r="AA3446" s="298">
        <v>5.0000000000000001E-4</v>
      </c>
      <c r="AB3446" s="210"/>
      <c r="AC3446" s="573"/>
      <c r="AD3446" s="610"/>
      <c r="AE3446" s="610"/>
      <c r="AF3446" s="610"/>
      <c r="AG3446" s="210">
        <v>8871512</v>
      </c>
      <c r="AH3446" s="210">
        <f t="shared" si="24"/>
        <v>12</v>
      </c>
      <c r="AI3446" s="1917" t="s">
        <v>5421</v>
      </c>
      <c r="AJ3446" s="1918" t="s">
        <v>8733</v>
      </c>
      <c r="AK3446" s="210"/>
      <c r="AL3446" s="210"/>
      <c r="AM3446" s="210"/>
      <c r="AN3446" s="210"/>
      <c r="AO3446" s="213"/>
      <c r="AP3446" s="210"/>
      <c r="AQ3446" s="214"/>
      <c r="AR3446" s="212"/>
      <c r="AS3446" s="210"/>
      <c r="AT3446" s="210"/>
      <c r="AU3446" s="210"/>
    </row>
    <row r="3447" spans="1:47" s="209" customFormat="1" ht="18" thickTop="1" thickBot="1" x14ac:dyDescent="0.25">
      <c r="A3447" s="105"/>
      <c r="B3447" s="2630"/>
      <c r="C3447" s="79"/>
      <c r="D3447" s="1994" t="s">
        <v>5218</v>
      </c>
      <c r="E3447" s="210" t="s">
        <v>328</v>
      </c>
      <c r="F3447" s="1618"/>
      <c r="G3447" s="210">
        <v>8923560</v>
      </c>
      <c r="H3447" s="211" t="s">
        <v>8783</v>
      </c>
      <c r="I3447" s="211">
        <f t="shared" si="22"/>
        <v>13</v>
      </c>
      <c r="J3447" s="211"/>
      <c r="K3447" s="211"/>
      <c r="L3447" s="211"/>
      <c r="M3447" s="211"/>
      <c r="N3447" s="211"/>
      <c r="O3447" s="210">
        <f t="shared" si="23"/>
        <v>13</v>
      </c>
      <c r="P3447" s="215">
        <v>45061</v>
      </c>
      <c r="Q3447" s="2634" t="s">
        <v>8781</v>
      </c>
      <c r="R3447" s="210" t="s">
        <v>5450</v>
      </c>
      <c r="S3447" s="210"/>
      <c r="U3447" s="736" t="s">
        <v>4921</v>
      </c>
      <c r="V3447" s="297"/>
      <c r="W3447" s="139"/>
      <c r="X3447" s="260">
        <v>2500000</v>
      </c>
      <c r="Y3447" s="139"/>
      <c r="Z3447" s="297"/>
      <c r="AA3447" s="298">
        <v>5.0000000000000001E-4</v>
      </c>
      <c r="AB3447" s="210"/>
      <c r="AC3447" s="573"/>
      <c r="AD3447" s="610"/>
      <c r="AE3447" s="610"/>
      <c r="AF3447" s="610"/>
      <c r="AG3447" s="210">
        <v>8871512</v>
      </c>
      <c r="AH3447" s="210">
        <f t="shared" si="24"/>
        <v>13</v>
      </c>
      <c r="AI3447" s="1917" t="s">
        <v>5422</v>
      </c>
      <c r="AJ3447" s="1918" t="s">
        <v>8782</v>
      </c>
      <c r="AK3447" s="210"/>
      <c r="AL3447" s="210"/>
      <c r="AM3447" s="210"/>
      <c r="AN3447" s="210"/>
      <c r="AO3447" s="213"/>
      <c r="AP3447" s="210"/>
      <c r="AQ3447" s="214"/>
      <c r="AR3447" s="212"/>
      <c r="AS3447" s="210"/>
      <c r="AT3447" s="210"/>
      <c r="AU3447" s="210"/>
    </row>
    <row r="3448" spans="1:47" s="617" customFormat="1" ht="18" thickTop="1" thickBot="1" x14ac:dyDescent="0.25">
      <c r="A3448" s="157"/>
      <c r="B3448" s="2631"/>
      <c r="C3448" s="153">
        <v>8843081</v>
      </c>
      <c r="D3448" s="1995" t="s">
        <v>4575</v>
      </c>
      <c r="E3448" s="246" t="s">
        <v>328</v>
      </c>
      <c r="F3448" s="1643">
        <v>0.6791666666666667</v>
      </c>
      <c r="G3448" s="246"/>
      <c r="H3448" s="612" t="s">
        <v>8750</v>
      </c>
      <c r="I3448" s="612">
        <f>I3446+1</f>
        <v>13</v>
      </c>
      <c r="J3448" s="612"/>
      <c r="K3448" s="612"/>
      <c r="L3448" s="612"/>
      <c r="M3448" s="612"/>
      <c r="N3448" s="612"/>
      <c r="O3448" s="246"/>
      <c r="P3448" s="1532">
        <v>45061</v>
      </c>
      <c r="Q3448" s="246" t="s">
        <v>8745</v>
      </c>
      <c r="R3448" s="246" t="s">
        <v>8744</v>
      </c>
      <c r="S3448" s="246"/>
      <c r="U3448" s="1929" t="s">
        <v>4921</v>
      </c>
      <c r="V3448" s="241"/>
      <c r="W3448" s="85"/>
      <c r="X3448" s="322">
        <v>128</v>
      </c>
      <c r="Y3448" s="85"/>
      <c r="Z3448" s="241"/>
      <c r="AA3448" s="344">
        <v>0.15</v>
      </c>
      <c r="AB3448" s="412" t="s">
        <v>8747</v>
      </c>
      <c r="AC3448" s="986" t="s">
        <v>8746</v>
      </c>
      <c r="AD3448" s="1483"/>
      <c r="AE3448" s="1483"/>
      <c r="AF3448" s="1483"/>
      <c r="AG3448" s="1743"/>
      <c r="AH3448" s="246">
        <f>AH3446+1</f>
        <v>13</v>
      </c>
      <c r="AI3448" s="1930" t="s">
        <v>8748</v>
      </c>
      <c r="AJ3448" s="1931" t="s">
        <v>8749</v>
      </c>
      <c r="AK3448" s="246"/>
      <c r="AL3448" s="246"/>
      <c r="AM3448" s="246"/>
      <c r="AN3448" s="246"/>
      <c r="AO3448" s="1535"/>
      <c r="AP3448" s="246"/>
      <c r="AQ3448" s="1536"/>
      <c r="AR3448" s="247"/>
      <c r="AS3448" s="246"/>
      <c r="AT3448" s="246"/>
      <c r="AU3448" s="246"/>
    </row>
    <row r="3449" spans="1:47" s="617" customFormat="1" ht="18" thickTop="1" thickBot="1" x14ac:dyDescent="0.25">
      <c r="A3449" s="157"/>
      <c r="B3449" s="2631"/>
      <c r="C3449" s="153">
        <v>8843273</v>
      </c>
      <c r="D3449" s="1995" t="s">
        <v>4575</v>
      </c>
      <c r="E3449" s="246" t="s">
        <v>328</v>
      </c>
      <c r="F3449" s="2632" t="s">
        <v>8751</v>
      </c>
      <c r="G3449" s="246"/>
      <c r="H3449" s="612" t="s">
        <v>8752</v>
      </c>
      <c r="I3449" s="612">
        <f t="shared" si="22"/>
        <v>14</v>
      </c>
      <c r="J3449" s="612"/>
      <c r="K3449" s="612"/>
      <c r="L3449" s="612"/>
      <c r="M3449" s="612"/>
      <c r="N3449" s="612"/>
      <c r="O3449" s="246"/>
      <c r="P3449" s="1532">
        <v>45061</v>
      </c>
      <c r="Q3449" s="246" t="s">
        <v>8753</v>
      </c>
      <c r="R3449" s="246" t="s">
        <v>8745</v>
      </c>
      <c r="S3449" s="246"/>
      <c r="U3449" s="1929" t="s">
        <v>4921</v>
      </c>
      <c r="V3449" s="241"/>
      <c r="W3449" s="85"/>
      <c r="X3449" s="322">
        <v>256</v>
      </c>
      <c r="Y3449" s="85"/>
      <c r="Z3449" s="241"/>
      <c r="AA3449" s="248">
        <v>0.15</v>
      </c>
      <c r="AB3449" s="246" t="s">
        <v>8747</v>
      </c>
      <c r="AC3449" s="613" t="s">
        <v>8746</v>
      </c>
      <c r="AD3449" s="1483"/>
      <c r="AE3449" s="1483"/>
      <c r="AF3449" s="1483"/>
      <c r="AG3449" s="1743"/>
      <c r="AH3449" s="246">
        <f t="shared" si="24"/>
        <v>14</v>
      </c>
      <c r="AI3449" s="1951" t="s">
        <v>8748</v>
      </c>
      <c r="AJ3449" s="1931" t="s">
        <v>8749</v>
      </c>
      <c r="AK3449" s="246"/>
      <c r="AL3449" s="246"/>
      <c r="AM3449" s="246"/>
      <c r="AN3449" s="246"/>
      <c r="AO3449" s="1535"/>
      <c r="AP3449" s="246"/>
      <c r="AQ3449" s="1536"/>
      <c r="AR3449" s="247"/>
      <c r="AS3449" s="246"/>
      <c r="AT3449" s="246"/>
      <c r="AU3449" s="246"/>
    </row>
    <row r="3450" spans="1:47" ht="16" thickTop="1" x14ac:dyDescent="0.2"/>
    <row r="3451" spans="1:47" ht="16" thickBot="1" x14ac:dyDescent="0.25"/>
    <row r="3452" spans="1:47" s="209" customFormat="1" ht="18" thickTop="1" thickBot="1" x14ac:dyDescent="0.25">
      <c r="A3452" s="105"/>
      <c r="B3452" s="2630"/>
      <c r="C3452" s="2639" t="s">
        <v>8766</v>
      </c>
      <c r="D3452" s="1994" t="s">
        <v>5218</v>
      </c>
      <c r="E3452" s="210"/>
      <c r="F3452" s="1642"/>
      <c r="G3452" s="2079">
        <v>8872192</v>
      </c>
      <c r="H3452" s="211" t="s">
        <v>8768</v>
      </c>
      <c r="I3452" s="211">
        <f>I3451+1</f>
        <v>1</v>
      </c>
      <c r="J3452" s="211"/>
      <c r="K3452" s="211"/>
      <c r="L3452" s="211"/>
      <c r="M3452" s="211"/>
      <c r="N3452" s="211"/>
      <c r="O3452" s="210">
        <f>O3451+1</f>
        <v>1</v>
      </c>
      <c r="P3452" s="215">
        <v>45062</v>
      </c>
      <c r="Q3452" s="139" t="s">
        <v>8754</v>
      </c>
      <c r="R3452" s="210" t="s">
        <v>5438</v>
      </c>
      <c r="S3452" s="210"/>
      <c r="U3452" s="1919" t="s">
        <v>2869</v>
      </c>
      <c r="V3452" s="297"/>
      <c r="W3452" s="139"/>
      <c r="X3452" s="260">
        <v>2500000</v>
      </c>
      <c r="Y3452" s="139"/>
      <c r="Z3452" s="297"/>
      <c r="AA3452" s="298">
        <v>5.0000000000000001E-4</v>
      </c>
      <c r="AB3452" s="210"/>
      <c r="AC3452" s="573"/>
      <c r="AD3452" s="610"/>
      <c r="AE3452" s="610"/>
      <c r="AF3452" s="610"/>
      <c r="AG3452" s="210">
        <v>8872192</v>
      </c>
      <c r="AH3452" s="210">
        <f>AH3451+1</f>
        <v>1</v>
      </c>
      <c r="AI3452" s="1926" t="s">
        <v>5410</v>
      </c>
      <c r="AJ3452" s="1918" t="s">
        <v>8767</v>
      </c>
      <c r="AK3452" s="210"/>
      <c r="AL3452" s="210"/>
      <c r="AM3452" s="210"/>
      <c r="AN3452" s="210"/>
      <c r="AO3452" s="213"/>
      <c r="AP3452" s="210"/>
      <c r="AQ3452" s="214"/>
      <c r="AR3452" s="212"/>
      <c r="AS3452" s="210"/>
      <c r="AT3452" s="210"/>
      <c r="AU3452" s="210"/>
    </row>
    <row r="3453" spans="1:47" s="209" customFormat="1" ht="18" thickTop="1" thickBot="1" x14ac:dyDescent="0.25">
      <c r="A3453" s="105"/>
      <c r="B3453" s="2630"/>
      <c r="C3453" s="2640"/>
      <c r="D3453" s="1994" t="s">
        <v>5218</v>
      </c>
      <c r="E3453" s="210" t="s">
        <v>328</v>
      </c>
      <c r="F3453" s="1593"/>
      <c r="G3453" s="1571">
        <v>8883126</v>
      </c>
      <c r="H3453" s="211" t="s">
        <v>8769</v>
      </c>
      <c r="I3453" s="211">
        <f t="shared" ref="I3453:I3464" si="25">I3452+1</f>
        <v>2</v>
      </c>
      <c r="J3453" s="2633"/>
      <c r="K3453" s="211"/>
      <c r="L3453" s="211"/>
      <c r="M3453" s="211"/>
      <c r="N3453" s="211"/>
      <c r="O3453" s="210">
        <f t="shared" ref="O3453:O3464" si="26">O3452+1</f>
        <v>2</v>
      </c>
      <c r="P3453" s="215">
        <v>45062</v>
      </c>
      <c r="Q3453" s="210" t="s">
        <v>8755</v>
      </c>
      <c r="R3453" s="210" t="s">
        <v>5439</v>
      </c>
      <c r="S3453" s="210"/>
      <c r="U3453" s="736" t="s">
        <v>4921</v>
      </c>
      <c r="V3453" s="297"/>
      <c r="W3453" s="139"/>
      <c r="X3453" s="260">
        <v>2500000</v>
      </c>
      <c r="Y3453" s="139"/>
      <c r="Z3453" s="297"/>
      <c r="AA3453" s="298">
        <v>5.0000000000000001E-4</v>
      </c>
      <c r="AB3453" s="210"/>
      <c r="AC3453" s="573"/>
      <c r="AD3453" s="610"/>
      <c r="AE3453" s="610"/>
      <c r="AF3453" s="610"/>
      <c r="AG3453" s="166">
        <v>8883126</v>
      </c>
      <c r="AH3453" s="210">
        <f t="shared" ref="AH3453:AH3464" si="27">AH3452+1</f>
        <v>2</v>
      </c>
      <c r="AI3453" s="1925" t="s">
        <v>5411</v>
      </c>
      <c r="AJ3453" s="1918" t="s">
        <v>8785</v>
      </c>
      <c r="AK3453" s="210"/>
      <c r="AL3453" s="210"/>
      <c r="AM3453" s="210"/>
      <c r="AN3453" s="210"/>
      <c r="AO3453" s="213"/>
      <c r="AP3453" s="210"/>
      <c r="AQ3453" s="214"/>
      <c r="AR3453" s="212"/>
      <c r="AS3453" s="210"/>
      <c r="AT3453" s="210"/>
      <c r="AU3453" s="210"/>
    </row>
    <row r="3454" spans="1:47" s="209" customFormat="1" ht="18" thickTop="1" thickBot="1" x14ac:dyDescent="0.25">
      <c r="A3454" s="105"/>
      <c r="B3454" s="2630"/>
      <c r="C3454" s="2640"/>
      <c r="D3454" s="1994" t="s">
        <v>5218</v>
      </c>
      <c r="E3454" s="210" t="s">
        <v>328</v>
      </c>
      <c r="F3454" s="1593"/>
      <c r="G3454" s="2079">
        <v>8872195</v>
      </c>
      <c r="H3454" s="211" t="s">
        <v>8770</v>
      </c>
      <c r="I3454" s="211">
        <f t="shared" si="25"/>
        <v>3</v>
      </c>
      <c r="J3454" s="211"/>
      <c r="K3454" s="211"/>
      <c r="L3454" s="211"/>
      <c r="M3454" s="211"/>
      <c r="N3454" s="211"/>
      <c r="O3454" s="210">
        <f t="shared" si="26"/>
        <v>3</v>
      </c>
      <c r="P3454" s="215">
        <v>45062</v>
      </c>
      <c r="Q3454" s="210" t="s">
        <v>8756</v>
      </c>
      <c r="R3454" s="210" t="s">
        <v>5440</v>
      </c>
      <c r="S3454" s="210"/>
      <c r="U3454" s="736" t="s">
        <v>4921</v>
      </c>
      <c r="V3454" s="297"/>
      <c r="W3454" s="139"/>
      <c r="X3454" s="260">
        <v>2500000</v>
      </c>
      <c r="Y3454" s="139"/>
      <c r="Z3454" s="297"/>
      <c r="AA3454" s="298">
        <v>5.0000000000000001E-4</v>
      </c>
      <c r="AB3454" s="210"/>
      <c r="AC3454" s="573"/>
      <c r="AD3454" s="610"/>
      <c r="AE3454" s="610"/>
      <c r="AF3454" s="610"/>
      <c r="AG3454" s="210">
        <v>8872195</v>
      </c>
      <c r="AH3454" s="210">
        <f t="shared" si="27"/>
        <v>3</v>
      </c>
      <c r="AI3454" s="1925" t="s">
        <v>5412</v>
      </c>
      <c r="AJ3454" s="1918" t="s">
        <v>8786</v>
      </c>
      <c r="AK3454" s="210"/>
      <c r="AL3454" s="210"/>
      <c r="AM3454" s="210"/>
      <c r="AN3454" s="210"/>
      <c r="AO3454" s="213"/>
      <c r="AP3454" s="210"/>
      <c r="AQ3454" s="214"/>
      <c r="AR3454" s="212"/>
      <c r="AS3454" s="210"/>
      <c r="AT3454" s="210"/>
      <c r="AU3454" s="210"/>
    </row>
    <row r="3455" spans="1:47" s="209" customFormat="1" ht="18" thickTop="1" thickBot="1" x14ac:dyDescent="0.25">
      <c r="A3455" s="105"/>
      <c r="B3455" s="2630"/>
      <c r="C3455" s="2640"/>
      <c r="D3455" s="1994" t="s">
        <v>5218</v>
      </c>
      <c r="E3455" s="210" t="s">
        <v>328</v>
      </c>
      <c r="F3455" s="1593"/>
      <c r="G3455" s="2079">
        <v>8872196</v>
      </c>
      <c r="H3455" s="211" t="s">
        <v>8771</v>
      </c>
      <c r="I3455" s="211">
        <f t="shared" si="25"/>
        <v>4</v>
      </c>
      <c r="J3455" s="211"/>
      <c r="K3455" s="211"/>
      <c r="L3455" s="211"/>
      <c r="M3455" s="211"/>
      <c r="N3455" s="211"/>
      <c r="O3455" s="210">
        <f t="shared" si="26"/>
        <v>4</v>
      </c>
      <c r="P3455" s="215">
        <v>45062</v>
      </c>
      <c r="Q3455" s="210" t="s">
        <v>8757</v>
      </c>
      <c r="R3455" s="210" t="s">
        <v>5441</v>
      </c>
      <c r="S3455" s="210"/>
      <c r="U3455" s="736" t="s">
        <v>4921</v>
      </c>
      <c r="V3455" s="297"/>
      <c r="W3455" s="139"/>
      <c r="X3455" s="260">
        <v>2500000</v>
      </c>
      <c r="Y3455" s="139"/>
      <c r="Z3455" s="297"/>
      <c r="AA3455" s="298">
        <v>5.0000000000000001E-4</v>
      </c>
      <c r="AB3455" s="210"/>
      <c r="AC3455" s="573"/>
      <c r="AD3455" s="610"/>
      <c r="AE3455" s="610"/>
      <c r="AF3455" s="610"/>
      <c r="AG3455" s="210">
        <v>8872196</v>
      </c>
      <c r="AH3455" s="210">
        <f t="shared" si="27"/>
        <v>4</v>
      </c>
      <c r="AI3455" s="1925" t="s">
        <v>5413</v>
      </c>
      <c r="AJ3455" s="1918" t="s">
        <v>8787</v>
      </c>
      <c r="AK3455" s="210"/>
      <c r="AL3455" s="210"/>
      <c r="AM3455" s="210"/>
      <c r="AN3455" s="210"/>
      <c r="AO3455" s="213"/>
      <c r="AP3455" s="210"/>
      <c r="AQ3455" s="214"/>
      <c r="AR3455" s="212"/>
      <c r="AS3455" s="210"/>
      <c r="AT3455" s="210"/>
      <c r="AU3455" s="210"/>
    </row>
    <row r="3456" spans="1:47" s="209" customFormat="1" ht="18" thickTop="1" thickBot="1" x14ac:dyDescent="0.25">
      <c r="A3456" s="105"/>
      <c r="B3456" s="2630"/>
      <c r="C3456" s="2640"/>
      <c r="D3456" s="1994" t="s">
        <v>5218</v>
      </c>
      <c r="E3456" s="210" t="s">
        <v>328</v>
      </c>
      <c r="F3456" s="1593"/>
      <c r="G3456" s="2079">
        <v>8872198</v>
      </c>
      <c r="H3456" s="211" t="s">
        <v>8772</v>
      </c>
      <c r="I3456" s="211">
        <f t="shared" si="25"/>
        <v>5</v>
      </c>
      <c r="J3456" s="211"/>
      <c r="K3456" s="211"/>
      <c r="L3456" s="211"/>
      <c r="M3456" s="211"/>
      <c r="N3456" s="211"/>
      <c r="O3456" s="210">
        <f t="shared" si="26"/>
        <v>5</v>
      </c>
      <c r="P3456" s="215">
        <v>45062</v>
      </c>
      <c r="Q3456" s="210" t="s">
        <v>8758</v>
      </c>
      <c r="R3456" s="210" t="s">
        <v>5442</v>
      </c>
      <c r="S3456" s="210"/>
      <c r="U3456" s="736" t="s">
        <v>4921</v>
      </c>
      <c r="V3456" s="297"/>
      <c r="W3456" s="139"/>
      <c r="X3456" s="260">
        <v>2500000</v>
      </c>
      <c r="Y3456" s="139"/>
      <c r="Z3456" s="297"/>
      <c r="AA3456" s="298">
        <v>5.0000000000000001E-4</v>
      </c>
      <c r="AB3456" s="210"/>
      <c r="AC3456" s="573"/>
      <c r="AD3456" s="610"/>
      <c r="AE3456" s="610"/>
      <c r="AF3456" s="610"/>
      <c r="AG3456" s="210">
        <v>8872198</v>
      </c>
      <c r="AH3456" s="210">
        <f t="shared" si="27"/>
        <v>5</v>
      </c>
      <c r="AI3456" s="1925" t="s">
        <v>5414</v>
      </c>
      <c r="AJ3456" s="1918" t="s">
        <v>8788</v>
      </c>
      <c r="AK3456" s="210"/>
      <c r="AL3456" s="210"/>
      <c r="AM3456" s="210"/>
      <c r="AN3456" s="210"/>
      <c r="AO3456" s="213"/>
      <c r="AP3456" s="210"/>
      <c r="AQ3456" s="214"/>
      <c r="AR3456" s="212"/>
      <c r="AS3456" s="210"/>
      <c r="AT3456" s="210"/>
      <c r="AU3456" s="210"/>
    </row>
    <row r="3457" spans="1:47" s="209" customFormat="1" ht="18" thickTop="1" thickBot="1" x14ac:dyDescent="0.25">
      <c r="A3457" s="105"/>
      <c r="B3457" s="2630"/>
      <c r="C3457" s="2640"/>
      <c r="D3457" s="1994" t="s">
        <v>5218</v>
      </c>
      <c r="E3457" s="210" t="s">
        <v>328</v>
      </c>
      <c r="F3457" s="1593"/>
      <c r="G3457" s="2079">
        <v>8872200</v>
      </c>
      <c r="H3457" s="211" t="s">
        <v>8773</v>
      </c>
      <c r="I3457" s="211">
        <f t="shared" si="25"/>
        <v>6</v>
      </c>
      <c r="J3457" s="211"/>
      <c r="K3457" s="211"/>
      <c r="L3457" s="211"/>
      <c r="M3457" s="211"/>
      <c r="N3457" s="211"/>
      <c r="O3457" s="210">
        <f t="shared" si="26"/>
        <v>6</v>
      </c>
      <c r="P3457" s="215">
        <v>45062</v>
      </c>
      <c r="Q3457" s="210" t="s">
        <v>8759</v>
      </c>
      <c r="R3457" s="210" t="s">
        <v>5443</v>
      </c>
      <c r="S3457" s="210"/>
      <c r="U3457" s="736" t="s">
        <v>4921</v>
      </c>
      <c r="V3457" s="297"/>
      <c r="W3457" s="139"/>
      <c r="X3457" s="260">
        <v>2500000</v>
      </c>
      <c r="Y3457" s="139"/>
      <c r="Z3457" s="297"/>
      <c r="AA3457" s="298">
        <v>5.0000000000000001E-4</v>
      </c>
      <c r="AB3457" s="210"/>
      <c r="AC3457" s="573"/>
      <c r="AD3457" s="610"/>
      <c r="AE3457" s="610"/>
      <c r="AF3457" s="610"/>
      <c r="AG3457" s="210">
        <v>8872200</v>
      </c>
      <c r="AH3457" s="210">
        <f t="shared" si="27"/>
        <v>6</v>
      </c>
      <c r="AI3457" s="1925" t="s">
        <v>5415</v>
      </c>
      <c r="AJ3457" s="1918" t="s">
        <v>8789</v>
      </c>
      <c r="AK3457" s="210"/>
      <c r="AL3457" s="210"/>
      <c r="AM3457" s="210"/>
      <c r="AN3457" s="210"/>
      <c r="AO3457" s="213"/>
      <c r="AP3457" s="210"/>
      <c r="AQ3457" s="214"/>
      <c r="AR3457" s="212"/>
      <c r="AS3457" s="210"/>
      <c r="AT3457" s="210"/>
      <c r="AU3457" s="210"/>
    </row>
    <row r="3458" spans="1:47" s="209" customFormat="1" ht="18" thickTop="1" thickBot="1" x14ac:dyDescent="0.25">
      <c r="A3458" s="105"/>
      <c r="B3458" s="2630"/>
      <c r="C3458" s="2640"/>
      <c r="D3458" s="1994" t="s">
        <v>5218</v>
      </c>
      <c r="E3458" s="210" t="s">
        <v>328</v>
      </c>
      <c r="F3458" s="1593"/>
      <c r="G3458" s="2079">
        <v>8872201</v>
      </c>
      <c r="H3458" s="211" t="s">
        <v>8774</v>
      </c>
      <c r="I3458" s="211">
        <f t="shared" si="25"/>
        <v>7</v>
      </c>
      <c r="J3458" s="211"/>
      <c r="K3458" s="211"/>
      <c r="L3458" s="211"/>
      <c r="M3458" s="211"/>
      <c r="N3458" s="211"/>
      <c r="O3458" s="210">
        <f t="shared" si="26"/>
        <v>7</v>
      </c>
      <c r="P3458" s="215">
        <v>45062</v>
      </c>
      <c r="Q3458" s="210" t="s">
        <v>8760</v>
      </c>
      <c r="R3458" s="210" t="s">
        <v>5444</v>
      </c>
      <c r="S3458" s="210"/>
      <c r="U3458" s="736" t="s">
        <v>4921</v>
      </c>
      <c r="V3458" s="297"/>
      <c r="W3458" s="139"/>
      <c r="X3458" s="260">
        <v>2500000</v>
      </c>
      <c r="Y3458" s="139"/>
      <c r="Z3458" s="297"/>
      <c r="AA3458" s="298">
        <v>5.0000000000000001E-4</v>
      </c>
      <c r="AB3458" s="210"/>
      <c r="AC3458" s="573"/>
      <c r="AD3458" s="610"/>
      <c r="AE3458" s="610"/>
      <c r="AF3458" s="610"/>
      <c r="AG3458" s="210">
        <v>8872201</v>
      </c>
      <c r="AH3458" s="210">
        <f t="shared" si="27"/>
        <v>7</v>
      </c>
      <c r="AI3458" s="1925" t="s">
        <v>5416</v>
      </c>
      <c r="AJ3458" s="1918" t="s">
        <v>8790</v>
      </c>
      <c r="AK3458" s="210"/>
      <c r="AL3458" s="210"/>
      <c r="AM3458" s="210"/>
      <c r="AN3458" s="210"/>
      <c r="AO3458" s="213"/>
      <c r="AP3458" s="210"/>
      <c r="AQ3458" s="214"/>
      <c r="AR3458" s="212"/>
      <c r="AS3458" s="210"/>
      <c r="AT3458" s="210"/>
      <c r="AU3458" s="210"/>
    </row>
    <row r="3459" spans="1:47" s="209" customFormat="1" ht="18" thickTop="1" thickBot="1" x14ac:dyDescent="0.25">
      <c r="A3459" s="105"/>
      <c r="B3459" s="2630"/>
      <c r="C3459" s="2640"/>
      <c r="D3459" s="1994" t="s">
        <v>5218</v>
      </c>
      <c r="E3459" s="210" t="s">
        <v>328</v>
      </c>
      <c r="F3459" s="1593"/>
      <c r="G3459" s="2079">
        <v>8872202</v>
      </c>
      <c r="H3459" s="211" t="s">
        <v>8775</v>
      </c>
      <c r="I3459" s="211">
        <f t="shared" si="25"/>
        <v>8</v>
      </c>
      <c r="J3459" s="211"/>
      <c r="K3459" s="211"/>
      <c r="L3459" s="211"/>
      <c r="M3459" s="211"/>
      <c r="N3459" s="211"/>
      <c r="O3459" s="210">
        <f t="shared" si="26"/>
        <v>8</v>
      </c>
      <c r="P3459" s="215">
        <v>45062</v>
      </c>
      <c r="Q3459" s="210" t="s">
        <v>8761</v>
      </c>
      <c r="R3459" s="210" t="s">
        <v>5445</v>
      </c>
      <c r="S3459" s="210"/>
      <c r="U3459" s="736" t="s">
        <v>4921</v>
      </c>
      <c r="V3459" s="297"/>
      <c r="W3459" s="139"/>
      <c r="X3459" s="260">
        <v>2500000</v>
      </c>
      <c r="Y3459" s="139"/>
      <c r="Z3459" s="297"/>
      <c r="AA3459" s="298">
        <v>5.0000000000000001E-4</v>
      </c>
      <c r="AB3459" s="210"/>
      <c r="AC3459" s="573"/>
      <c r="AD3459" s="610"/>
      <c r="AE3459" s="610"/>
      <c r="AF3459" s="610"/>
      <c r="AG3459" s="210">
        <v>8872202</v>
      </c>
      <c r="AH3459" s="210">
        <f t="shared" si="27"/>
        <v>8</v>
      </c>
      <c r="AI3459" s="1925" t="s">
        <v>5417</v>
      </c>
      <c r="AJ3459" s="1918" t="s">
        <v>8791</v>
      </c>
      <c r="AK3459" s="210"/>
      <c r="AL3459" s="210"/>
      <c r="AM3459" s="210"/>
      <c r="AN3459" s="210"/>
      <c r="AO3459" s="213"/>
      <c r="AP3459" s="210"/>
      <c r="AQ3459" s="214"/>
      <c r="AR3459" s="212"/>
      <c r="AS3459" s="210"/>
      <c r="AT3459" s="210"/>
      <c r="AU3459" s="210"/>
    </row>
    <row r="3460" spans="1:47" s="209" customFormat="1" ht="18" thickTop="1" thickBot="1" x14ac:dyDescent="0.25">
      <c r="A3460" s="105"/>
      <c r="B3460" s="2630"/>
      <c r="C3460" s="2640"/>
      <c r="D3460" s="1994" t="s">
        <v>5218</v>
      </c>
      <c r="E3460" s="210" t="s">
        <v>328</v>
      </c>
      <c r="F3460" s="1593"/>
      <c r="G3460" s="2079">
        <v>8872204</v>
      </c>
      <c r="H3460" s="211" t="s">
        <v>8776</v>
      </c>
      <c r="I3460" s="211">
        <f t="shared" si="25"/>
        <v>9</v>
      </c>
      <c r="J3460" s="211"/>
      <c r="K3460" s="211"/>
      <c r="L3460" s="211"/>
      <c r="M3460" s="211"/>
      <c r="N3460" s="211"/>
      <c r="O3460" s="210">
        <f t="shared" si="26"/>
        <v>9</v>
      </c>
      <c r="P3460" s="215">
        <v>45062</v>
      </c>
      <c r="Q3460" s="210" t="s">
        <v>8762</v>
      </c>
      <c r="R3460" s="210" t="s">
        <v>5446</v>
      </c>
      <c r="S3460" s="210"/>
      <c r="U3460" s="736" t="s">
        <v>4921</v>
      </c>
      <c r="V3460" s="297"/>
      <c r="W3460" s="139"/>
      <c r="X3460" s="260">
        <v>2500000</v>
      </c>
      <c r="Y3460" s="139"/>
      <c r="Z3460" s="297"/>
      <c r="AA3460" s="298">
        <v>5.0000000000000001E-4</v>
      </c>
      <c r="AB3460" s="210"/>
      <c r="AC3460" s="573"/>
      <c r="AD3460" s="610"/>
      <c r="AE3460" s="610"/>
      <c r="AF3460" s="610"/>
      <c r="AG3460" s="210">
        <v>8872204</v>
      </c>
      <c r="AH3460" s="210">
        <f t="shared" si="27"/>
        <v>9</v>
      </c>
      <c r="AI3460" s="1925" t="s">
        <v>5418</v>
      </c>
      <c r="AJ3460" s="1918" t="s">
        <v>8792</v>
      </c>
      <c r="AK3460" s="210"/>
      <c r="AL3460" s="210"/>
      <c r="AM3460" s="210"/>
      <c r="AN3460" s="210"/>
      <c r="AO3460" s="213"/>
      <c r="AP3460" s="210"/>
      <c r="AQ3460" s="214"/>
      <c r="AR3460" s="212"/>
      <c r="AS3460" s="210"/>
      <c r="AT3460" s="210"/>
      <c r="AU3460" s="210"/>
    </row>
    <row r="3461" spans="1:47" s="209" customFormat="1" ht="18" thickTop="1" thickBot="1" x14ac:dyDescent="0.25">
      <c r="A3461" s="105"/>
      <c r="B3461" s="2630"/>
      <c r="C3461" s="2640"/>
      <c r="D3461" s="1994" t="s">
        <v>5218</v>
      </c>
      <c r="E3461" s="210" t="s">
        <v>328</v>
      </c>
      <c r="F3461" s="1593"/>
      <c r="G3461" s="210">
        <v>8872206</v>
      </c>
      <c r="H3461" s="211" t="s">
        <v>8777</v>
      </c>
      <c r="I3461" s="211">
        <f t="shared" si="25"/>
        <v>10</v>
      </c>
      <c r="J3461" s="211"/>
      <c r="K3461" s="211"/>
      <c r="L3461" s="211"/>
      <c r="M3461" s="211"/>
      <c r="N3461" s="211"/>
      <c r="O3461" s="210">
        <f t="shared" si="26"/>
        <v>10</v>
      </c>
      <c r="P3461" s="215">
        <v>45062</v>
      </c>
      <c r="Q3461" s="210" t="s">
        <v>8763</v>
      </c>
      <c r="R3461" s="210" t="s">
        <v>5447</v>
      </c>
      <c r="S3461" s="210"/>
      <c r="U3461" s="736" t="s">
        <v>4921</v>
      </c>
      <c r="V3461" s="297"/>
      <c r="W3461" s="139"/>
      <c r="X3461" s="260">
        <v>2500000</v>
      </c>
      <c r="Y3461" s="139"/>
      <c r="Z3461" s="297"/>
      <c r="AA3461" s="298">
        <v>5.0000000000000001E-4</v>
      </c>
      <c r="AB3461" s="210"/>
      <c r="AC3461" s="573"/>
      <c r="AD3461" s="610"/>
      <c r="AE3461" s="610"/>
      <c r="AF3461" s="610"/>
      <c r="AG3461" s="210">
        <v>8872206</v>
      </c>
      <c r="AH3461" s="210">
        <f t="shared" si="27"/>
        <v>10</v>
      </c>
      <c r="AI3461" s="1925" t="s">
        <v>5419</v>
      </c>
      <c r="AJ3461" s="1918" t="s">
        <v>8793</v>
      </c>
      <c r="AK3461" s="210"/>
      <c r="AL3461" s="210"/>
      <c r="AM3461" s="210"/>
      <c r="AN3461" s="210"/>
      <c r="AO3461" s="213"/>
      <c r="AP3461" s="210"/>
      <c r="AQ3461" s="214"/>
      <c r="AR3461" s="212"/>
      <c r="AS3461" s="210"/>
      <c r="AT3461" s="210"/>
      <c r="AU3461" s="210"/>
    </row>
    <row r="3462" spans="1:47" s="209" customFormat="1" ht="18" thickTop="1" thickBot="1" x14ac:dyDescent="0.25">
      <c r="A3462" s="105"/>
      <c r="B3462" s="2630"/>
      <c r="C3462" s="2640"/>
      <c r="D3462" s="1994" t="s">
        <v>5218</v>
      </c>
      <c r="E3462" s="210" t="s">
        <v>328</v>
      </c>
      <c r="F3462" s="1593" t="s">
        <v>3132</v>
      </c>
      <c r="G3462" s="210">
        <v>8872208</v>
      </c>
      <c r="H3462" s="211" t="s">
        <v>8778</v>
      </c>
      <c r="I3462" s="211">
        <f t="shared" si="25"/>
        <v>11</v>
      </c>
      <c r="J3462" s="211"/>
      <c r="K3462" s="211"/>
      <c r="L3462" s="211"/>
      <c r="M3462" s="211"/>
      <c r="N3462" s="211"/>
      <c r="O3462" s="210">
        <f t="shared" si="26"/>
        <v>11</v>
      </c>
      <c r="P3462" s="215">
        <v>45062</v>
      </c>
      <c r="Q3462" s="210" t="s">
        <v>8764</v>
      </c>
      <c r="R3462" s="210" t="s">
        <v>5448</v>
      </c>
      <c r="S3462" s="210"/>
      <c r="U3462" s="736" t="s">
        <v>4921</v>
      </c>
      <c r="V3462" s="297"/>
      <c r="W3462" s="139"/>
      <c r="X3462" s="260">
        <v>2500000</v>
      </c>
      <c r="Y3462" s="139"/>
      <c r="Z3462" s="297"/>
      <c r="AA3462" s="298">
        <v>5.0000000000000001E-4</v>
      </c>
      <c r="AB3462" s="210"/>
      <c r="AC3462" s="573"/>
      <c r="AD3462" s="610"/>
      <c r="AE3462" s="610"/>
      <c r="AF3462" s="610"/>
      <c r="AG3462" s="210">
        <v>8872208</v>
      </c>
      <c r="AH3462" s="210">
        <f t="shared" si="27"/>
        <v>11</v>
      </c>
      <c r="AI3462" s="1925" t="s">
        <v>5420</v>
      </c>
      <c r="AJ3462" s="1918" t="s">
        <v>8794</v>
      </c>
      <c r="AK3462" s="210"/>
      <c r="AL3462" s="210"/>
      <c r="AM3462" s="210"/>
      <c r="AN3462" s="210"/>
      <c r="AO3462" s="213"/>
      <c r="AP3462" s="210"/>
      <c r="AQ3462" s="214"/>
      <c r="AR3462" s="212"/>
      <c r="AS3462" s="210"/>
      <c r="AT3462" s="210"/>
      <c r="AU3462" s="210"/>
    </row>
    <row r="3463" spans="1:47" s="209" customFormat="1" ht="18" thickTop="1" thickBot="1" x14ac:dyDescent="0.25">
      <c r="A3463" s="105"/>
      <c r="B3463" s="2630"/>
      <c r="C3463" s="2641"/>
      <c r="D3463" s="1994" t="s">
        <v>5218</v>
      </c>
      <c r="E3463" s="210" t="s">
        <v>328</v>
      </c>
      <c r="F3463" s="1593"/>
      <c r="G3463" s="139">
        <v>8882955</v>
      </c>
      <c r="H3463" s="211" t="s">
        <v>8779</v>
      </c>
      <c r="I3463" s="211">
        <f t="shared" si="25"/>
        <v>12</v>
      </c>
      <c r="J3463" s="2633"/>
      <c r="K3463" s="211"/>
      <c r="L3463" s="211"/>
      <c r="M3463" s="211"/>
      <c r="N3463" s="211"/>
      <c r="O3463" s="210">
        <f t="shared" si="26"/>
        <v>12</v>
      </c>
      <c r="P3463" s="215">
        <v>45062</v>
      </c>
      <c r="Q3463" s="210" t="s">
        <v>8765</v>
      </c>
      <c r="R3463" s="210" t="s">
        <v>5449</v>
      </c>
      <c r="S3463" s="210"/>
      <c r="U3463" s="736" t="s">
        <v>4921</v>
      </c>
      <c r="V3463" s="297"/>
      <c r="W3463" s="139"/>
      <c r="X3463" s="260">
        <v>2500000</v>
      </c>
      <c r="Y3463" s="139"/>
      <c r="Z3463" s="297"/>
      <c r="AA3463" s="298">
        <v>5.0000000000000001E-4</v>
      </c>
      <c r="AB3463" s="210"/>
      <c r="AC3463" s="573"/>
      <c r="AD3463" s="610"/>
      <c r="AE3463" s="610"/>
      <c r="AF3463" s="610"/>
      <c r="AG3463" s="139">
        <v>8882955</v>
      </c>
      <c r="AH3463" s="210">
        <f t="shared" si="27"/>
        <v>12</v>
      </c>
      <c r="AI3463" s="1925" t="s">
        <v>5421</v>
      </c>
      <c r="AJ3463" s="1918" t="s">
        <v>8795</v>
      </c>
      <c r="AK3463" s="210"/>
      <c r="AL3463" s="210"/>
      <c r="AM3463" s="210"/>
      <c r="AN3463" s="210"/>
      <c r="AO3463" s="213"/>
      <c r="AP3463" s="210"/>
      <c r="AQ3463" s="214"/>
      <c r="AR3463" s="212"/>
      <c r="AS3463" s="210"/>
      <c r="AT3463" s="210"/>
      <c r="AU3463" s="210"/>
    </row>
    <row r="3464" spans="1:47" s="209" customFormat="1" ht="18" thickTop="1" thickBot="1" x14ac:dyDescent="0.25">
      <c r="A3464" s="105"/>
      <c r="B3464" s="2630"/>
      <c r="C3464" s="12"/>
      <c r="D3464" s="1994" t="s">
        <v>5218</v>
      </c>
      <c r="E3464" s="210" t="s">
        <v>328</v>
      </c>
      <c r="F3464" s="1593"/>
      <c r="G3464" s="139">
        <v>8926974</v>
      </c>
      <c r="H3464" s="211" t="s">
        <v>8796</v>
      </c>
      <c r="I3464" s="211">
        <f t="shared" si="25"/>
        <v>13</v>
      </c>
      <c r="J3464" s="2633"/>
      <c r="K3464" s="211"/>
      <c r="L3464" s="211"/>
      <c r="M3464" s="211"/>
      <c r="N3464" s="211"/>
      <c r="O3464" s="210">
        <f t="shared" si="26"/>
        <v>13</v>
      </c>
      <c r="P3464" s="215">
        <v>45062</v>
      </c>
      <c r="Q3464" s="210" t="s">
        <v>8784</v>
      </c>
      <c r="R3464" s="210" t="s">
        <v>5450</v>
      </c>
      <c r="S3464" s="210"/>
      <c r="U3464" s="736" t="s">
        <v>4921</v>
      </c>
      <c r="V3464" s="297"/>
      <c r="W3464" s="139"/>
      <c r="X3464" s="260">
        <v>2500000</v>
      </c>
      <c r="Y3464" s="139"/>
      <c r="Z3464" s="297"/>
      <c r="AA3464" s="298">
        <v>5.0000000000000001E-4</v>
      </c>
      <c r="AB3464" s="210"/>
      <c r="AC3464" s="573"/>
      <c r="AD3464" s="610"/>
      <c r="AE3464" s="610"/>
      <c r="AF3464" s="610"/>
      <c r="AG3464" s="139">
        <v>8882955</v>
      </c>
      <c r="AH3464" s="210">
        <f t="shared" si="27"/>
        <v>13</v>
      </c>
      <c r="AI3464" s="1925" t="s">
        <v>5422</v>
      </c>
      <c r="AJ3464" s="1918" t="s">
        <v>8795</v>
      </c>
      <c r="AK3464" s="210"/>
      <c r="AL3464" s="210"/>
      <c r="AM3464" s="210"/>
      <c r="AN3464" s="210"/>
      <c r="AO3464" s="213"/>
      <c r="AP3464" s="210"/>
      <c r="AQ3464" s="214"/>
      <c r="AR3464" s="212"/>
      <c r="AS3464" s="210"/>
      <c r="AT3464" s="210"/>
      <c r="AU3464" s="210"/>
    </row>
    <row r="3465" spans="1:47" ht="16" thickTop="1" x14ac:dyDescent="0.2"/>
    <row r="3466" spans="1:47" ht="16" thickBot="1" x14ac:dyDescent="0.25"/>
    <row r="3467" spans="1:47" s="209" customFormat="1" ht="18" thickTop="1" thickBot="1" x14ac:dyDescent="0.25">
      <c r="A3467" s="105"/>
      <c r="B3467" s="2630"/>
      <c r="C3467" s="2639" t="s">
        <v>8825</v>
      </c>
      <c r="D3467" s="1994" t="s">
        <v>5218</v>
      </c>
      <c r="E3467" s="210"/>
      <c r="F3467" s="1642"/>
      <c r="G3467" s="210">
        <v>8976447</v>
      </c>
      <c r="H3467" s="211" t="s">
        <v>8811</v>
      </c>
      <c r="I3467" s="211">
        <f>I3466+1</f>
        <v>1</v>
      </c>
      <c r="J3467" s="211"/>
      <c r="K3467" s="211"/>
      <c r="L3467" s="211"/>
      <c r="M3467" s="211"/>
      <c r="N3467" s="211"/>
      <c r="O3467" s="210">
        <f>O3466+1</f>
        <v>1</v>
      </c>
      <c r="P3467" s="215">
        <v>45064</v>
      </c>
      <c r="Q3467" s="139" t="s">
        <v>8797</v>
      </c>
      <c r="R3467" s="139" t="s">
        <v>8754</v>
      </c>
      <c r="S3467" s="210"/>
      <c r="U3467" s="1919" t="s">
        <v>2869</v>
      </c>
      <c r="V3467" s="297"/>
      <c r="W3467" s="139"/>
      <c r="X3467" s="260">
        <v>2500000</v>
      </c>
      <c r="Y3467" s="139"/>
      <c r="Z3467" s="297"/>
      <c r="AA3467" s="298">
        <v>5.0000000000000001E-4</v>
      </c>
      <c r="AB3467" s="325" t="s">
        <v>8824</v>
      </c>
      <c r="AC3467" s="573"/>
      <c r="AD3467" s="610"/>
      <c r="AE3467" s="610"/>
      <c r="AF3467" s="610"/>
      <c r="AG3467" s="210">
        <v>8872192</v>
      </c>
      <c r="AH3467" s="210">
        <f>AH3466+1</f>
        <v>1</v>
      </c>
      <c r="AI3467" s="1926" t="s">
        <v>5410</v>
      </c>
      <c r="AJ3467" s="1918" t="s">
        <v>8810</v>
      </c>
      <c r="AK3467" s="210"/>
      <c r="AL3467" s="210"/>
      <c r="AM3467" s="210"/>
      <c r="AN3467" s="210"/>
      <c r="AO3467" s="213"/>
      <c r="AP3467" s="210"/>
      <c r="AQ3467" s="214"/>
      <c r="AR3467" s="212"/>
      <c r="AS3467" s="210"/>
      <c r="AT3467" s="210"/>
      <c r="AU3467" s="210"/>
    </row>
    <row r="3468" spans="1:47" s="209" customFormat="1" ht="18" thickTop="1" thickBot="1" x14ac:dyDescent="0.25">
      <c r="A3468" s="105"/>
      <c r="B3468" s="2630"/>
      <c r="C3468" s="2640"/>
      <c r="D3468" s="1994" t="s">
        <v>5218</v>
      </c>
      <c r="E3468" s="210" t="s">
        <v>328</v>
      </c>
      <c r="F3468" s="1593"/>
      <c r="G3468" s="210">
        <v>8976449</v>
      </c>
      <c r="H3468" s="211" t="s">
        <v>8812</v>
      </c>
      <c r="I3468" s="211">
        <f t="shared" ref="I3468:I3479" si="28">I3467+1</f>
        <v>2</v>
      </c>
      <c r="J3468" s="2633"/>
      <c r="K3468" s="211"/>
      <c r="L3468" s="211"/>
      <c r="M3468" s="211"/>
      <c r="N3468" s="211"/>
      <c r="O3468" s="210">
        <f t="shared" ref="O3468:O3479" si="29">O3467+1</f>
        <v>2</v>
      </c>
      <c r="P3468" s="215">
        <v>45064</v>
      </c>
      <c r="Q3468" s="210" t="s">
        <v>8798</v>
      </c>
      <c r="R3468" s="210" t="s">
        <v>8755</v>
      </c>
      <c r="S3468" s="210"/>
      <c r="U3468" s="736" t="s">
        <v>4921</v>
      </c>
      <c r="V3468" s="297"/>
      <c r="W3468" s="139"/>
      <c r="X3468" s="260">
        <v>2500000</v>
      </c>
      <c r="Y3468" s="139"/>
      <c r="Z3468" s="297"/>
      <c r="AA3468" s="298">
        <v>5.0000000000000001E-4</v>
      </c>
      <c r="AB3468" s="210"/>
      <c r="AC3468" s="573"/>
      <c r="AD3468" s="610"/>
      <c r="AE3468" s="610"/>
      <c r="AF3468" s="610"/>
      <c r="AG3468" s="166">
        <v>8883126</v>
      </c>
      <c r="AH3468" s="210">
        <f t="shared" ref="AH3468:AH3479" si="30">AH3467+1</f>
        <v>2</v>
      </c>
      <c r="AI3468" s="1925" t="s">
        <v>5411</v>
      </c>
      <c r="AJ3468" s="1918" t="s">
        <v>8785</v>
      </c>
      <c r="AK3468" s="210"/>
      <c r="AL3468" s="210"/>
      <c r="AM3468" s="210"/>
      <c r="AN3468" s="210"/>
      <c r="AO3468" s="213"/>
      <c r="AP3468" s="210"/>
      <c r="AQ3468" s="214"/>
      <c r="AR3468" s="212"/>
      <c r="AS3468" s="210"/>
      <c r="AT3468" s="210"/>
      <c r="AU3468" s="210"/>
    </row>
    <row r="3469" spans="1:47" s="209" customFormat="1" ht="18" thickTop="1" thickBot="1" x14ac:dyDescent="0.25">
      <c r="A3469" s="105"/>
      <c r="B3469" s="2630"/>
      <c r="C3469" s="2640"/>
      <c r="D3469" s="1994" t="s">
        <v>5218</v>
      </c>
      <c r="E3469" s="210" t="s">
        <v>328</v>
      </c>
      <c r="F3469" s="1593"/>
      <c r="G3469" s="139">
        <v>8976494</v>
      </c>
      <c r="H3469" s="211" t="s">
        <v>8813</v>
      </c>
      <c r="I3469" s="211">
        <f t="shared" si="28"/>
        <v>3</v>
      </c>
      <c r="J3469" s="211"/>
      <c r="K3469" s="211"/>
      <c r="L3469" s="211"/>
      <c r="M3469" s="211"/>
      <c r="N3469" s="211"/>
      <c r="O3469" s="210">
        <f t="shared" si="29"/>
        <v>3</v>
      </c>
      <c r="P3469" s="215">
        <v>45064</v>
      </c>
      <c r="Q3469" s="210" t="s">
        <v>8799</v>
      </c>
      <c r="R3469" s="210" t="s">
        <v>8756</v>
      </c>
      <c r="S3469" s="210"/>
      <c r="U3469" s="736" t="s">
        <v>4921</v>
      </c>
      <c r="V3469" s="297"/>
      <c r="W3469" s="139"/>
      <c r="X3469" s="260">
        <v>2500000</v>
      </c>
      <c r="Y3469" s="139"/>
      <c r="Z3469" s="297"/>
      <c r="AA3469" s="298">
        <v>5.0000000000000001E-4</v>
      </c>
      <c r="AB3469" s="210"/>
      <c r="AC3469" s="573"/>
      <c r="AD3469" s="610"/>
      <c r="AE3469" s="610"/>
      <c r="AF3469" s="610"/>
      <c r="AG3469" s="210">
        <v>8872195</v>
      </c>
      <c r="AH3469" s="210">
        <f t="shared" si="30"/>
        <v>3</v>
      </c>
      <c r="AI3469" s="1925" t="s">
        <v>5412</v>
      </c>
      <c r="AJ3469" s="1918" t="s">
        <v>8786</v>
      </c>
      <c r="AK3469" s="210"/>
      <c r="AL3469" s="210"/>
      <c r="AM3469" s="210"/>
      <c r="AN3469" s="210"/>
      <c r="AO3469" s="213"/>
      <c r="AP3469" s="210"/>
      <c r="AQ3469" s="214"/>
      <c r="AR3469" s="212"/>
      <c r="AS3469" s="210"/>
      <c r="AT3469" s="210"/>
      <c r="AU3469" s="210"/>
    </row>
    <row r="3470" spans="1:47" s="209" customFormat="1" ht="18" thickTop="1" thickBot="1" x14ac:dyDescent="0.25">
      <c r="A3470" s="105"/>
      <c r="B3470" s="2630"/>
      <c r="C3470" s="2640"/>
      <c r="D3470" s="1994" t="s">
        <v>5218</v>
      </c>
      <c r="E3470" s="210" t="s">
        <v>328</v>
      </c>
      <c r="F3470" s="1593"/>
      <c r="G3470" s="139">
        <v>8976499</v>
      </c>
      <c r="H3470" s="211" t="s">
        <v>8814</v>
      </c>
      <c r="I3470" s="211">
        <f t="shared" si="28"/>
        <v>4</v>
      </c>
      <c r="J3470" s="211"/>
      <c r="K3470" s="211"/>
      <c r="L3470" s="211"/>
      <c r="M3470" s="211"/>
      <c r="N3470" s="211"/>
      <c r="O3470" s="210">
        <f t="shared" si="29"/>
        <v>4</v>
      </c>
      <c r="P3470" s="215">
        <v>45064</v>
      </c>
      <c r="Q3470" s="210" t="s">
        <v>8800</v>
      </c>
      <c r="R3470" s="210" t="s">
        <v>8757</v>
      </c>
      <c r="S3470" s="210"/>
      <c r="U3470" s="736" t="s">
        <v>4921</v>
      </c>
      <c r="V3470" s="297"/>
      <c r="W3470" s="139"/>
      <c r="X3470" s="260">
        <v>2500000</v>
      </c>
      <c r="Y3470" s="139"/>
      <c r="Z3470" s="297"/>
      <c r="AA3470" s="298">
        <v>5.0000000000000001E-4</v>
      </c>
      <c r="AB3470" s="210"/>
      <c r="AC3470" s="573"/>
      <c r="AD3470" s="610"/>
      <c r="AE3470" s="610"/>
      <c r="AF3470" s="610"/>
      <c r="AG3470" s="210">
        <v>8872196</v>
      </c>
      <c r="AH3470" s="210">
        <f t="shared" si="30"/>
        <v>4</v>
      </c>
      <c r="AI3470" s="1925" t="s">
        <v>5413</v>
      </c>
      <c r="AJ3470" s="1918" t="s">
        <v>8787</v>
      </c>
      <c r="AK3470" s="210"/>
      <c r="AL3470" s="210"/>
      <c r="AM3470" s="210"/>
      <c r="AN3470" s="210"/>
      <c r="AO3470" s="213"/>
      <c r="AP3470" s="210"/>
      <c r="AQ3470" s="214"/>
      <c r="AR3470" s="212"/>
      <c r="AS3470" s="210"/>
      <c r="AT3470" s="210"/>
      <c r="AU3470" s="210"/>
    </row>
    <row r="3471" spans="1:47" s="209" customFormat="1" ht="18" thickTop="1" thickBot="1" x14ac:dyDescent="0.25">
      <c r="A3471" s="105"/>
      <c r="B3471" s="2630"/>
      <c r="C3471" s="2640"/>
      <c r="D3471" s="1994" t="s">
        <v>5218</v>
      </c>
      <c r="E3471" s="210" t="s">
        <v>328</v>
      </c>
      <c r="F3471" s="1593"/>
      <c r="G3471" s="210">
        <v>8976503</v>
      </c>
      <c r="H3471" s="211" t="s">
        <v>8815</v>
      </c>
      <c r="I3471" s="211">
        <f t="shared" si="28"/>
        <v>5</v>
      </c>
      <c r="J3471" s="211"/>
      <c r="K3471" s="211"/>
      <c r="L3471" s="211"/>
      <c r="M3471" s="211"/>
      <c r="N3471" s="211"/>
      <c r="O3471" s="210">
        <f t="shared" si="29"/>
        <v>5</v>
      </c>
      <c r="P3471" s="215">
        <v>45064</v>
      </c>
      <c r="Q3471" s="210" t="s">
        <v>8801</v>
      </c>
      <c r="R3471" s="210" t="s">
        <v>8758</v>
      </c>
      <c r="S3471" s="210"/>
      <c r="U3471" s="736" t="s">
        <v>4921</v>
      </c>
      <c r="V3471" s="297"/>
      <c r="W3471" s="139"/>
      <c r="X3471" s="260">
        <v>2500000</v>
      </c>
      <c r="Y3471" s="139"/>
      <c r="Z3471" s="297"/>
      <c r="AA3471" s="298">
        <v>5.0000000000000001E-4</v>
      </c>
      <c r="AB3471" s="210"/>
      <c r="AC3471" s="573"/>
      <c r="AD3471" s="610"/>
      <c r="AE3471" s="610"/>
      <c r="AF3471" s="610"/>
      <c r="AG3471" s="210">
        <v>8872198</v>
      </c>
      <c r="AH3471" s="210">
        <f t="shared" si="30"/>
        <v>5</v>
      </c>
      <c r="AI3471" s="1925" t="s">
        <v>5414</v>
      </c>
      <c r="AJ3471" s="1918" t="s">
        <v>8788</v>
      </c>
      <c r="AK3471" s="210"/>
      <c r="AL3471" s="210"/>
      <c r="AM3471" s="210"/>
      <c r="AN3471" s="210"/>
      <c r="AO3471" s="213"/>
      <c r="AP3471" s="210"/>
      <c r="AQ3471" s="214"/>
      <c r="AR3471" s="212"/>
      <c r="AS3471" s="210"/>
      <c r="AT3471" s="210"/>
      <c r="AU3471" s="210"/>
    </row>
    <row r="3472" spans="1:47" s="209" customFormat="1" ht="18" thickTop="1" thickBot="1" x14ac:dyDescent="0.25">
      <c r="A3472" s="105"/>
      <c r="B3472" s="2630"/>
      <c r="C3472" s="2640"/>
      <c r="D3472" s="1994" t="s">
        <v>5218</v>
      </c>
      <c r="E3472" s="210" t="s">
        <v>328</v>
      </c>
      <c r="F3472" s="1593"/>
      <c r="G3472" s="210">
        <v>8976520</v>
      </c>
      <c r="H3472" s="211" t="s">
        <v>8816</v>
      </c>
      <c r="I3472" s="211">
        <f t="shared" si="28"/>
        <v>6</v>
      </c>
      <c r="J3472" s="211"/>
      <c r="K3472" s="211"/>
      <c r="L3472" s="211"/>
      <c r="M3472" s="211"/>
      <c r="N3472" s="211"/>
      <c r="O3472" s="210">
        <f t="shared" si="29"/>
        <v>6</v>
      </c>
      <c r="P3472" s="215">
        <v>45064</v>
      </c>
      <c r="Q3472" s="210" t="s">
        <v>8802</v>
      </c>
      <c r="R3472" s="210" t="s">
        <v>8759</v>
      </c>
      <c r="S3472" s="210"/>
      <c r="U3472" s="736" t="s">
        <v>4921</v>
      </c>
      <c r="V3472" s="297"/>
      <c r="W3472" s="139"/>
      <c r="X3472" s="260">
        <v>2500000</v>
      </c>
      <c r="Y3472" s="139"/>
      <c r="Z3472" s="297"/>
      <c r="AA3472" s="298">
        <v>5.0000000000000001E-4</v>
      </c>
      <c r="AB3472" s="210"/>
      <c r="AC3472" s="573"/>
      <c r="AD3472" s="610"/>
      <c r="AE3472" s="610"/>
      <c r="AF3472" s="610"/>
      <c r="AG3472" s="210">
        <v>8872200</v>
      </c>
      <c r="AH3472" s="210">
        <f t="shared" si="30"/>
        <v>6</v>
      </c>
      <c r="AI3472" s="1925" t="s">
        <v>5415</v>
      </c>
      <c r="AJ3472" s="1918" t="s">
        <v>8789</v>
      </c>
      <c r="AK3472" s="210"/>
      <c r="AL3472" s="210"/>
      <c r="AM3472" s="210"/>
      <c r="AN3472" s="210"/>
      <c r="AO3472" s="213"/>
      <c r="AP3472" s="210"/>
      <c r="AQ3472" s="214"/>
      <c r="AR3472" s="212"/>
      <c r="AS3472" s="210"/>
      <c r="AT3472" s="210"/>
      <c r="AU3472" s="210"/>
    </row>
    <row r="3473" spans="1:47" s="209" customFormat="1" ht="18" thickTop="1" thickBot="1" x14ac:dyDescent="0.25">
      <c r="A3473" s="105"/>
      <c r="B3473" s="2630"/>
      <c r="C3473" s="2640"/>
      <c r="D3473" s="1994" t="s">
        <v>5218</v>
      </c>
      <c r="E3473" s="210" t="s">
        <v>328</v>
      </c>
      <c r="F3473" s="1593"/>
      <c r="G3473" s="210">
        <v>8976539</v>
      </c>
      <c r="H3473" s="211" t="s">
        <v>8817</v>
      </c>
      <c r="I3473" s="211">
        <f t="shared" si="28"/>
        <v>7</v>
      </c>
      <c r="J3473" s="211"/>
      <c r="K3473" s="211"/>
      <c r="L3473" s="211"/>
      <c r="M3473" s="211"/>
      <c r="N3473" s="211"/>
      <c r="O3473" s="210">
        <f t="shared" si="29"/>
        <v>7</v>
      </c>
      <c r="P3473" s="215">
        <v>45064</v>
      </c>
      <c r="Q3473" s="210" t="s">
        <v>8803</v>
      </c>
      <c r="R3473" s="210" t="s">
        <v>8760</v>
      </c>
      <c r="S3473" s="210"/>
      <c r="U3473" s="736" t="s">
        <v>4921</v>
      </c>
      <c r="V3473" s="297"/>
      <c r="W3473" s="139"/>
      <c r="X3473" s="260">
        <v>2500000</v>
      </c>
      <c r="Y3473" s="139"/>
      <c r="Z3473" s="297"/>
      <c r="AA3473" s="298">
        <v>5.0000000000000001E-4</v>
      </c>
      <c r="AB3473" s="210"/>
      <c r="AC3473" s="573"/>
      <c r="AD3473" s="610"/>
      <c r="AE3473" s="610"/>
      <c r="AF3473" s="610"/>
      <c r="AG3473" s="210">
        <v>8872201</v>
      </c>
      <c r="AH3473" s="210">
        <f t="shared" si="30"/>
        <v>7</v>
      </c>
      <c r="AI3473" s="1925" t="s">
        <v>5416</v>
      </c>
      <c r="AJ3473" s="1918" t="s">
        <v>8790</v>
      </c>
      <c r="AK3473" s="210"/>
      <c r="AL3473" s="210"/>
      <c r="AM3473" s="210"/>
      <c r="AN3473" s="210"/>
      <c r="AO3473" s="213"/>
      <c r="AP3473" s="210"/>
      <c r="AQ3473" s="214"/>
      <c r="AR3473" s="212"/>
      <c r="AS3473" s="210"/>
      <c r="AT3473" s="210"/>
      <c r="AU3473" s="210"/>
    </row>
    <row r="3474" spans="1:47" s="209" customFormat="1" ht="18" thickTop="1" thickBot="1" x14ac:dyDescent="0.25">
      <c r="A3474" s="105"/>
      <c r="B3474" s="2630"/>
      <c r="C3474" s="2640"/>
      <c r="D3474" s="1994" t="s">
        <v>5218</v>
      </c>
      <c r="E3474" s="210" t="s">
        <v>328</v>
      </c>
      <c r="F3474" s="1593"/>
      <c r="G3474" s="210">
        <v>8976543</v>
      </c>
      <c r="H3474" s="211" t="s">
        <v>8818</v>
      </c>
      <c r="I3474" s="211">
        <f t="shared" si="28"/>
        <v>8</v>
      </c>
      <c r="J3474" s="211"/>
      <c r="K3474" s="211"/>
      <c r="L3474" s="211"/>
      <c r="M3474" s="211"/>
      <c r="N3474" s="211"/>
      <c r="O3474" s="210">
        <f t="shared" si="29"/>
        <v>8</v>
      </c>
      <c r="P3474" s="215">
        <v>45064</v>
      </c>
      <c r="Q3474" s="210" t="s">
        <v>8804</v>
      </c>
      <c r="R3474" s="210" t="s">
        <v>8761</v>
      </c>
      <c r="S3474" s="210"/>
      <c r="U3474" s="736" t="s">
        <v>4921</v>
      </c>
      <c r="V3474" s="297"/>
      <c r="W3474" s="139"/>
      <c r="X3474" s="260">
        <v>2500000</v>
      </c>
      <c r="Y3474" s="139"/>
      <c r="Z3474" s="297"/>
      <c r="AA3474" s="298">
        <v>5.0000000000000001E-4</v>
      </c>
      <c r="AB3474" s="210"/>
      <c r="AC3474" s="573"/>
      <c r="AD3474" s="610"/>
      <c r="AE3474" s="610"/>
      <c r="AF3474" s="610"/>
      <c r="AG3474" s="210">
        <v>8872202</v>
      </c>
      <c r="AH3474" s="210">
        <f t="shared" si="30"/>
        <v>8</v>
      </c>
      <c r="AI3474" s="1925" t="s">
        <v>5417</v>
      </c>
      <c r="AJ3474" s="1918" t="s">
        <v>8791</v>
      </c>
      <c r="AK3474" s="210"/>
      <c r="AL3474" s="210"/>
      <c r="AM3474" s="210"/>
      <c r="AN3474" s="210"/>
      <c r="AO3474" s="213"/>
      <c r="AP3474" s="210"/>
      <c r="AQ3474" s="214"/>
      <c r="AR3474" s="212"/>
      <c r="AS3474" s="210"/>
      <c r="AT3474" s="210"/>
      <c r="AU3474" s="210"/>
    </row>
    <row r="3475" spans="1:47" s="209" customFormat="1" ht="18" thickTop="1" thickBot="1" x14ac:dyDescent="0.25">
      <c r="A3475" s="105"/>
      <c r="B3475" s="2630"/>
      <c r="C3475" s="2640"/>
      <c r="D3475" s="1994" t="s">
        <v>5218</v>
      </c>
      <c r="E3475" s="210" t="s">
        <v>328</v>
      </c>
      <c r="F3475" s="1593"/>
      <c r="G3475" s="210">
        <v>8976554</v>
      </c>
      <c r="H3475" s="211" t="s">
        <v>8819</v>
      </c>
      <c r="I3475" s="211">
        <f t="shared" si="28"/>
        <v>9</v>
      </c>
      <c r="J3475" s="211"/>
      <c r="K3475" s="211"/>
      <c r="L3475" s="211"/>
      <c r="M3475" s="211"/>
      <c r="N3475" s="211"/>
      <c r="O3475" s="210">
        <f t="shared" si="29"/>
        <v>9</v>
      </c>
      <c r="P3475" s="215">
        <v>45064</v>
      </c>
      <c r="Q3475" s="210" t="s">
        <v>8805</v>
      </c>
      <c r="R3475" s="210" t="s">
        <v>8762</v>
      </c>
      <c r="S3475" s="210"/>
      <c r="U3475" s="736" t="s">
        <v>4921</v>
      </c>
      <c r="V3475" s="297"/>
      <c r="W3475" s="139"/>
      <c r="X3475" s="260">
        <v>2500000</v>
      </c>
      <c r="Y3475" s="139"/>
      <c r="Z3475" s="297"/>
      <c r="AA3475" s="298">
        <v>5.0000000000000001E-4</v>
      </c>
      <c r="AB3475" s="210"/>
      <c r="AC3475" s="573"/>
      <c r="AD3475" s="610"/>
      <c r="AE3475" s="610"/>
      <c r="AF3475" s="610"/>
      <c r="AG3475" s="210">
        <v>8872204</v>
      </c>
      <c r="AH3475" s="210">
        <f t="shared" si="30"/>
        <v>9</v>
      </c>
      <c r="AI3475" s="1925" t="s">
        <v>5418</v>
      </c>
      <c r="AJ3475" s="1918" t="s">
        <v>8792</v>
      </c>
      <c r="AK3475" s="210"/>
      <c r="AL3475" s="210"/>
      <c r="AM3475" s="210"/>
      <c r="AN3475" s="210"/>
      <c r="AO3475" s="213"/>
      <c r="AP3475" s="210"/>
      <c r="AQ3475" s="214"/>
      <c r="AR3475" s="212"/>
      <c r="AS3475" s="210"/>
      <c r="AT3475" s="210"/>
      <c r="AU3475" s="210"/>
    </row>
    <row r="3476" spans="1:47" s="209" customFormat="1" ht="18" thickTop="1" thickBot="1" x14ac:dyDescent="0.25">
      <c r="A3476" s="105"/>
      <c r="B3476" s="2630"/>
      <c r="C3476" s="2640"/>
      <c r="D3476" s="1994" t="s">
        <v>5218</v>
      </c>
      <c r="E3476" s="210" t="s">
        <v>328</v>
      </c>
      <c r="F3476" s="1593"/>
      <c r="G3476" s="210">
        <v>8976559</v>
      </c>
      <c r="H3476" s="211" t="s">
        <v>8820</v>
      </c>
      <c r="I3476" s="211">
        <f t="shared" si="28"/>
        <v>10</v>
      </c>
      <c r="J3476" s="211"/>
      <c r="K3476" s="211"/>
      <c r="L3476" s="211"/>
      <c r="M3476" s="211"/>
      <c r="N3476" s="211"/>
      <c r="O3476" s="210">
        <f t="shared" si="29"/>
        <v>10</v>
      </c>
      <c r="P3476" s="215">
        <v>45064</v>
      </c>
      <c r="Q3476" s="210" t="s">
        <v>8806</v>
      </c>
      <c r="R3476" s="210" t="s">
        <v>8763</v>
      </c>
      <c r="S3476" s="210"/>
      <c r="U3476" s="736" t="s">
        <v>4921</v>
      </c>
      <c r="V3476" s="297"/>
      <c r="W3476" s="139"/>
      <c r="X3476" s="260">
        <v>2500000</v>
      </c>
      <c r="Y3476" s="139"/>
      <c r="Z3476" s="297"/>
      <c r="AA3476" s="298">
        <v>5.0000000000000001E-4</v>
      </c>
      <c r="AB3476" s="210"/>
      <c r="AC3476" s="573"/>
      <c r="AD3476" s="610"/>
      <c r="AE3476" s="610"/>
      <c r="AF3476" s="610"/>
      <c r="AG3476" s="210">
        <v>8872206</v>
      </c>
      <c r="AH3476" s="210">
        <f t="shared" si="30"/>
        <v>10</v>
      </c>
      <c r="AI3476" s="1925" t="s">
        <v>5419</v>
      </c>
      <c r="AJ3476" s="1918" t="s">
        <v>8793</v>
      </c>
      <c r="AK3476" s="210"/>
      <c r="AL3476" s="210"/>
      <c r="AM3476" s="210"/>
      <c r="AN3476" s="210"/>
      <c r="AO3476" s="213"/>
      <c r="AP3476" s="210"/>
      <c r="AQ3476" s="214"/>
      <c r="AR3476" s="212"/>
      <c r="AS3476" s="210"/>
      <c r="AT3476" s="210"/>
      <c r="AU3476" s="210"/>
    </row>
    <row r="3477" spans="1:47" s="209" customFormat="1" ht="18" thickTop="1" thickBot="1" x14ac:dyDescent="0.25">
      <c r="A3477" s="105"/>
      <c r="B3477" s="2630"/>
      <c r="C3477" s="2640"/>
      <c r="D3477" s="1994" t="s">
        <v>5218</v>
      </c>
      <c r="E3477" s="210" t="s">
        <v>328</v>
      </c>
      <c r="F3477" s="1593" t="s">
        <v>3132</v>
      </c>
      <c r="G3477" s="210">
        <v>8976568</v>
      </c>
      <c r="H3477" s="211" t="s">
        <v>8821</v>
      </c>
      <c r="I3477" s="211">
        <f t="shared" si="28"/>
        <v>11</v>
      </c>
      <c r="J3477" s="211"/>
      <c r="K3477" s="211"/>
      <c r="L3477" s="211"/>
      <c r="M3477" s="211"/>
      <c r="N3477" s="211"/>
      <c r="O3477" s="210">
        <f t="shared" si="29"/>
        <v>11</v>
      </c>
      <c r="P3477" s="215">
        <v>45064</v>
      </c>
      <c r="Q3477" s="210" t="s">
        <v>8807</v>
      </c>
      <c r="R3477" s="210" t="s">
        <v>8764</v>
      </c>
      <c r="S3477" s="210"/>
      <c r="U3477" s="736" t="s">
        <v>4921</v>
      </c>
      <c r="V3477" s="297"/>
      <c r="W3477" s="139"/>
      <c r="X3477" s="260">
        <v>2500000</v>
      </c>
      <c r="Y3477" s="139"/>
      <c r="Z3477" s="297"/>
      <c r="AA3477" s="298">
        <v>5.0000000000000001E-4</v>
      </c>
      <c r="AB3477" s="210"/>
      <c r="AC3477" s="573"/>
      <c r="AD3477" s="610"/>
      <c r="AE3477" s="610"/>
      <c r="AF3477" s="610"/>
      <c r="AG3477" s="210">
        <v>8872208</v>
      </c>
      <c r="AH3477" s="210">
        <f t="shared" si="30"/>
        <v>11</v>
      </c>
      <c r="AI3477" s="1925" t="s">
        <v>5420</v>
      </c>
      <c r="AJ3477" s="1918" t="s">
        <v>8794</v>
      </c>
      <c r="AK3477" s="210"/>
      <c r="AL3477" s="210"/>
      <c r="AM3477" s="210"/>
      <c r="AN3477" s="210"/>
      <c r="AO3477" s="213"/>
      <c r="AP3477" s="210"/>
      <c r="AQ3477" s="214"/>
      <c r="AR3477" s="212"/>
      <c r="AS3477" s="210"/>
      <c r="AT3477" s="210"/>
      <c r="AU3477" s="210"/>
    </row>
    <row r="3478" spans="1:47" s="209" customFormat="1" ht="18" thickTop="1" thickBot="1" x14ac:dyDescent="0.25">
      <c r="A3478" s="105"/>
      <c r="B3478" s="2630"/>
      <c r="C3478" s="2641"/>
      <c r="D3478" s="1994" t="s">
        <v>5218</v>
      </c>
      <c r="E3478" s="210" t="s">
        <v>328</v>
      </c>
      <c r="F3478" s="1593"/>
      <c r="G3478" s="210">
        <v>8976574</v>
      </c>
      <c r="H3478" s="211" t="s">
        <v>8822</v>
      </c>
      <c r="I3478" s="211">
        <f t="shared" si="28"/>
        <v>12</v>
      </c>
      <c r="J3478" s="2633"/>
      <c r="K3478" s="211"/>
      <c r="L3478" s="211"/>
      <c r="M3478" s="211"/>
      <c r="N3478" s="211"/>
      <c r="O3478" s="210">
        <f t="shared" si="29"/>
        <v>12</v>
      </c>
      <c r="P3478" s="215">
        <v>45064</v>
      </c>
      <c r="Q3478" s="210" t="s">
        <v>8808</v>
      </c>
      <c r="R3478" s="210" t="s">
        <v>8765</v>
      </c>
      <c r="S3478" s="210"/>
      <c r="U3478" s="736" t="s">
        <v>4921</v>
      </c>
      <c r="V3478" s="297"/>
      <c r="W3478" s="139"/>
      <c r="X3478" s="260">
        <v>2500000</v>
      </c>
      <c r="Y3478" s="139"/>
      <c r="Z3478" s="297"/>
      <c r="AA3478" s="298">
        <v>5.0000000000000001E-4</v>
      </c>
      <c r="AB3478" s="210"/>
      <c r="AC3478" s="573"/>
      <c r="AD3478" s="610"/>
      <c r="AE3478" s="610"/>
      <c r="AF3478" s="610"/>
      <c r="AG3478" s="139">
        <v>8882955</v>
      </c>
      <c r="AH3478" s="210">
        <f t="shared" si="30"/>
        <v>12</v>
      </c>
      <c r="AI3478" s="1925" t="s">
        <v>5421</v>
      </c>
      <c r="AJ3478" s="1918" t="s">
        <v>8795</v>
      </c>
      <c r="AK3478" s="210"/>
      <c r="AL3478" s="210"/>
      <c r="AM3478" s="210"/>
      <c r="AN3478" s="210"/>
      <c r="AO3478" s="213"/>
      <c r="AP3478" s="210"/>
      <c r="AQ3478" s="214"/>
      <c r="AR3478" s="212"/>
      <c r="AS3478" s="210"/>
      <c r="AT3478" s="210"/>
      <c r="AU3478" s="210"/>
    </row>
    <row r="3479" spans="1:47" s="209" customFormat="1" ht="18" thickTop="1" thickBot="1" x14ac:dyDescent="0.25">
      <c r="A3479" s="105"/>
      <c r="B3479" s="2630"/>
      <c r="C3479" s="12"/>
      <c r="D3479" s="1994" t="s">
        <v>5218</v>
      </c>
      <c r="E3479" s="210" t="s">
        <v>328</v>
      </c>
      <c r="F3479" s="1593"/>
      <c r="G3479" s="210">
        <v>8976581</v>
      </c>
      <c r="H3479" s="2635" t="s">
        <v>8823</v>
      </c>
      <c r="I3479" s="211">
        <f t="shared" si="28"/>
        <v>13</v>
      </c>
      <c r="J3479" s="2633"/>
      <c r="K3479" s="211"/>
      <c r="L3479" s="211"/>
      <c r="M3479" s="211"/>
      <c r="N3479" s="211"/>
      <c r="O3479" s="210">
        <f t="shared" si="29"/>
        <v>13</v>
      </c>
      <c r="P3479" s="215">
        <v>45064</v>
      </c>
      <c r="Q3479" s="210" t="s">
        <v>8809</v>
      </c>
      <c r="R3479" s="210" t="s">
        <v>8784</v>
      </c>
      <c r="S3479" s="210"/>
      <c r="U3479" s="736" t="s">
        <v>4921</v>
      </c>
      <c r="V3479" s="297"/>
      <c r="W3479" s="139"/>
      <c r="X3479" s="260">
        <v>2500000</v>
      </c>
      <c r="Y3479" s="139"/>
      <c r="Z3479" s="297"/>
      <c r="AA3479" s="298">
        <v>5.0000000000000001E-4</v>
      </c>
      <c r="AB3479" s="210"/>
      <c r="AC3479" s="573"/>
      <c r="AD3479" s="610"/>
      <c r="AE3479" s="610"/>
      <c r="AF3479" s="610"/>
      <c r="AG3479" s="139">
        <v>8882955</v>
      </c>
      <c r="AH3479" s="210">
        <f t="shared" si="30"/>
        <v>13</v>
      </c>
      <c r="AI3479" s="1925" t="s">
        <v>5422</v>
      </c>
      <c r="AJ3479" s="1918" t="s">
        <v>8795</v>
      </c>
      <c r="AK3479" s="210"/>
      <c r="AL3479" s="210"/>
      <c r="AM3479" s="210"/>
      <c r="AN3479" s="210"/>
      <c r="AO3479" s="213"/>
      <c r="AP3479" s="210"/>
      <c r="AQ3479" s="214"/>
      <c r="AR3479" s="212"/>
      <c r="AS3479" s="210"/>
      <c r="AT3479" s="210"/>
      <c r="AU3479" s="210"/>
    </row>
    <row r="3480" spans="1:47" ht="16" thickTop="1" x14ac:dyDescent="0.2"/>
    <row r="3482" spans="1:47" s="73" customFormat="1" ht="16" x14ac:dyDescent="0.2">
      <c r="A3482" s="142"/>
      <c r="B3482" s="138"/>
      <c r="C3482" s="142"/>
      <c r="D3482" s="138"/>
      <c r="E3482" s="138"/>
      <c r="F3482" s="1589"/>
      <c r="G3482" s="138">
        <v>9210389</v>
      </c>
      <c r="H3482" s="143" t="s">
        <v>8827</v>
      </c>
      <c r="I3482" s="143"/>
      <c r="J3482" s="143"/>
      <c r="K3482" s="143"/>
      <c r="L3482" s="143"/>
      <c r="M3482" s="143"/>
      <c r="N3482" s="143"/>
      <c r="O3482" s="138"/>
      <c r="P3482" s="169">
        <v>45067</v>
      </c>
      <c r="Q3482" s="138" t="s">
        <v>8828</v>
      </c>
      <c r="R3482" s="486" t="s">
        <v>8676</v>
      </c>
      <c r="S3482" s="138"/>
      <c r="U3482" s="138" t="s">
        <v>22</v>
      </c>
      <c r="V3482" s="170"/>
      <c r="W3482" s="138"/>
      <c r="X3482" s="258"/>
      <c r="Y3482" s="138"/>
      <c r="Z3482" s="170"/>
      <c r="AA3482" s="138"/>
      <c r="AB3482" s="138"/>
      <c r="AC3482" s="975"/>
      <c r="AD3482" s="1484"/>
      <c r="AE3482" s="1484"/>
      <c r="AF3482" s="1484"/>
      <c r="AG3482" s="1740"/>
      <c r="AH3482" s="1740"/>
      <c r="AI3482" s="975"/>
      <c r="AJ3482" s="1333"/>
      <c r="AK3482" s="138"/>
      <c r="AL3482" s="138"/>
      <c r="AM3482" s="138"/>
      <c r="AN3482" s="138"/>
      <c r="AO3482" s="171"/>
      <c r="AP3482" s="138"/>
      <c r="AQ3482" s="172"/>
      <c r="AR3482" s="170"/>
      <c r="AS3482" s="138"/>
      <c r="AT3482" s="138"/>
      <c r="AU3482" s="138"/>
    </row>
    <row r="3483" spans="1:47" s="73" customFormat="1" ht="16" x14ac:dyDescent="0.2">
      <c r="A3483" s="142"/>
      <c r="B3483" s="138"/>
      <c r="C3483" s="142"/>
      <c r="D3483" s="138"/>
      <c r="E3483" s="138"/>
      <c r="F3483" s="1589"/>
      <c r="G3483" s="138">
        <v>9699815</v>
      </c>
      <c r="H3483" s="143" t="s">
        <v>8834</v>
      </c>
      <c r="I3483" s="143"/>
      <c r="J3483" s="143"/>
      <c r="K3483" s="143"/>
      <c r="L3483" s="143"/>
      <c r="M3483" s="143"/>
      <c r="N3483" s="143"/>
      <c r="O3483" s="138"/>
      <c r="P3483" s="169">
        <v>45076</v>
      </c>
      <c r="Q3483" s="138" t="s">
        <v>8831</v>
      </c>
      <c r="R3483" s="138" t="s">
        <v>8828</v>
      </c>
      <c r="S3483" s="138"/>
      <c r="U3483" s="198" t="s">
        <v>8829</v>
      </c>
      <c r="V3483" s="170"/>
      <c r="W3483" s="138"/>
      <c r="X3483" s="258"/>
      <c r="Y3483" s="138"/>
      <c r="Z3483" s="170"/>
      <c r="AA3483" s="138"/>
      <c r="AB3483" s="138"/>
      <c r="AC3483" s="975"/>
      <c r="AD3483" s="1484"/>
      <c r="AE3483" s="1484"/>
      <c r="AF3483" s="1484"/>
      <c r="AG3483" s="1740"/>
      <c r="AH3483" s="1740"/>
      <c r="AI3483" s="975"/>
      <c r="AJ3483" s="1333"/>
      <c r="AK3483" s="138"/>
      <c r="AL3483" s="138"/>
      <c r="AM3483" s="138"/>
      <c r="AN3483" s="138"/>
      <c r="AO3483" s="171"/>
      <c r="AP3483" s="138"/>
      <c r="AQ3483" s="172"/>
      <c r="AR3483" s="170"/>
      <c r="AS3483" s="138"/>
      <c r="AT3483" s="138"/>
      <c r="AU3483" s="138"/>
    </row>
    <row r="3484" spans="1:47" s="73" customFormat="1" ht="16" x14ac:dyDescent="0.2">
      <c r="A3484" s="142"/>
      <c r="B3484" s="138"/>
      <c r="C3484" s="142"/>
      <c r="D3484" s="138"/>
      <c r="E3484" s="138"/>
      <c r="F3484" s="1589"/>
      <c r="G3484" s="138">
        <v>9699816</v>
      </c>
      <c r="H3484" s="143" t="s">
        <v>8835</v>
      </c>
      <c r="I3484" s="143"/>
      <c r="J3484" s="143"/>
      <c r="K3484" s="143"/>
      <c r="L3484" s="143"/>
      <c r="M3484" s="143"/>
      <c r="N3484" s="143"/>
      <c r="O3484" s="138"/>
      <c r="P3484" s="169">
        <v>45076</v>
      </c>
      <c r="Q3484" s="138" t="s">
        <v>8832</v>
      </c>
      <c r="R3484" s="138" t="s">
        <v>8831</v>
      </c>
      <c r="S3484" s="138"/>
      <c r="U3484" s="198" t="s">
        <v>8852</v>
      </c>
      <c r="V3484" s="170"/>
      <c r="W3484" s="138"/>
      <c r="X3484" s="258"/>
      <c r="Y3484" s="138"/>
      <c r="Z3484" s="170"/>
      <c r="AA3484" s="138"/>
      <c r="AB3484" s="138"/>
      <c r="AC3484" s="975"/>
      <c r="AD3484" s="1484"/>
      <c r="AE3484" s="1484"/>
      <c r="AF3484" s="1484"/>
      <c r="AG3484" s="1740"/>
      <c r="AH3484" s="1740"/>
      <c r="AI3484" s="975"/>
      <c r="AJ3484" s="1333"/>
      <c r="AK3484" s="138"/>
      <c r="AL3484" s="138"/>
      <c r="AM3484" s="138"/>
      <c r="AN3484" s="138"/>
      <c r="AO3484" s="171"/>
      <c r="AP3484" s="138"/>
      <c r="AQ3484" s="172"/>
      <c r="AR3484" s="170"/>
      <c r="AS3484" s="138"/>
      <c r="AT3484" s="138"/>
      <c r="AU3484" s="138"/>
    </row>
    <row r="3485" spans="1:47" s="73" customFormat="1" ht="16" x14ac:dyDescent="0.2">
      <c r="A3485" s="142"/>
      <c r="B3485" s="138"/>
      <c r="C3485" s="142"/>
      <c r="D3485" s="138"/>
      <c r="E3485" s="138"/>
      <c r="F3485" s="1589"/>
      <c r="G3485" s="138">
        <v>9699817</v>
      </c>
      <c r="H3485" s="143" t="s">
        <v>8836</v>
      </c>
      <c r="I3485" s="143"/>
      <c r="J3485" s="143"/>
      <c r="K3485" s="143"/>
      <c r="L3485" s="143"/>
      <c r="M3485" s="143"/>
      <c r="N3485" s="143"/>
      <c r="O3485" s="138"/>
      <c r="P3485" s="169">
        <v>45076</v>
      </c>
      <c r="Q3485" s="138" t="s">
        <v>8833</v>
      </c>
      <c r="R3485" s="138" t="s">
        <v>8831</v>
      </c>
      <c r="S3485" s="138"/>
      <c r="U3485" s="198" t="s">
        <v>8851</v>
      </c>
      <c r="V3485" s="170"/>
      <c r="W3485" s="138"/>
      <c r="X3485" s="258"/>
      <c r="Y3485" s="138"/>
      <c r="Z3485" s="170"/>
      <c r="AA3485" s="138"/>
      <c r="AB3485" s="138"/>
      <c r="AC3485" s="975"/>
      <c r="AD3485" s="1484"/>
      <c r="AE3485" s="1484"/>
      <c r="AF3485" s="1484"/>
      <c r="AG3485" s="1740"/>
      <c r="AH3485" s="1740"/>
      <c r="AI3485" s="975"/>
      <c r="AJ3485" s="1333"/>
      <c r="AK3485" s="138"/>
      <c r="AL3485" s="138"/>
      <c r="AM3485" s="138"/>
      <c r="AN3485" s="138"/>
      <c r="AO3485" s="171"/>
      <c r="AP3485" s="138"/>
      <c r="AQ3485" s="172"/>
      <c r="AR3485" s="170"/>
      <c r="AS3485" s="138"/>
      <c r="AT3485" s="138"/>
      <c r="AU3485" s="138"/>
    </row>
    <row r="3486" spans="1:47" s="73" customFormat="1" ht="16" x14ac:dyDescent="0.2">
      <c r="A3486" s="142"/>
      <c r="B3486" s="138"/>
      <c r="C3486" s="142"/>
      <c r="D3486" s="138"/>
      <c r="E3486" s="138"/>
      <c r="F3486" s="1589"/>
      <c r="G3486" s="138">
        <v>9699818</v>
      </c>
      <c r="H3486" s="143" t="s">
        <v>8837</v>
      </c>
      <c r="I3486" s="143"/>
      <c r="J3486" s="143"/>
      <c r="K3486" s="143"/>
      <c r="L3486" s="143"/>
      <c r="M3486" s="143"/>
      <c r="N3486" s="143"/>
      <c r="O3486" s="138"/>
      <c r="P3486" s="169">
        <v>45076</v>
      </c>
      <c r="Q3486" s="138" t="s">
        <v>8838</v>
      </c>
      <c r="R3486" s="138" t="s">
        <v>8831</v>
      </c>
      <c r="S3486" s="138"/>
      <c r="U3486" s="198" t="s">
        <v>8850</v>
      </c>
      <c r="V3486" s="170"/>
      <c r="W3486" s="138"/>
      <c r="X3486" s="258"/>
      <c r="Y3486" s="138"/>
      <c r="Z3486" s="170"/>
      <c r="AA3486" s="138"/>
      <c r="AB3486" s="138"/>
      <c r="AC3486" s="975"/>
      <c r="AD3486" s="1484"/>
      <c r="AE3486" s="1484"/>
      <c r="AF3486" s="1484"/>
      <c r="AG3486" s="1740"/>
      <c r="AH3486" s="1740"/>
      <c r="AI3486" s="975"/>
      <c r="AJ3486" s="1333"/>
      <c r="AK3486" s="138"/>
      <c r="AL3486" s="138"/>
      <c r="AM3486" s="138"/>
      <c r="AN3486" s="138"/>
      <c r="AO3486" s="171"/>
      <c r="AP3486" s="138"/>
      <c r="AQ3486" s="172"/>
      <c r="AR3486" s="170"/>
      <c r="AS3486" s="138"/>
      <c r="AT3486" s="138"/>
      <c r="AU3486" s="138"/>
    </row>
    <row r="3487" spans="1:47" s="73" customFormat="1" ht="16" x14ac:dyDescent="0.2">
      <c r="A3487" s="142"/>
      <c r="B3487" s="138"/>
      <c r="C3487" s="142"/>
      <c r="D3487" s="138"/>
      <c r="E3487" s="138"/>
      <c r="F3487" s="1589"/>
      <c r="G3487" s="138">
        <v>9706121</v>
      </c>
      <c r="H3487" s="143" t="s">
        <v>8840</v>
      </c>
      <c r="I3487" s="143"/>
      <c r="J3487" s="143"/>
      <c r="K3487" s="143"/>
      <c r="L3487" s="143"/>
      <c r="M3487" s="143"/>
      <c r="N3487" s="143"/>
      <c r="O3487" s="138"/>
      <c r="P3487" s="169">
        <v>45076</v>
      </c>
      <c r="Q3487" s="138" t="s">
        <v>8839</v>
      </c>
      <c r="R3487" s="138" t="s">
        <v>8831</v>
      </c>
      <c r="S3487" s="138"/>
      <c r="U3487" s="486" t="s">
        <v>8829</v>
      </c>
      <c r="V3487" s="170"/>
      <c r="W3487" s="138"/>
      <c r="X3487" s="258"/>
      <c r="Y3487" s="138"/>
      <c r="Z3487" s="170"/>
      <c r="AA3487" s="138"/>
      <c r="AB3487" s="138"/>
      <c r="AC3487" s="975"/>
      <c r="AD3487" s="1484"/>
      <c r="AE3487" s="1484"/>
      <c r="AF3487" s="1484"/>
      <c r="AG3487" s="1740"/>
      <c r="AH3487" s="1740"/>
      <c r="AI3487" s="975"/>
      <c r="AJ3487" s="1333" t="s">
        <v>8841</v>
      </c>
      <c r="AK3487" s="138"/>
      <c r="AL3487" s="138"/>
      <c r="AM3487" s="138"/>
      <c r="AN3487" s="138"/>
      <c r="AO3487" s="171"/>
      <c r="AP3487" s="138"/>
      <c r="AQ3487" s="172"/>
      <c r="AR3487" s="170"/>
      <c r="AS3487" s="138"/>
      <c r="AT3487" s="138"/>
      <c r="AU3487" s="138"/>
    </row>
    <row r="3488" spans="1:47" s="73" customFormat="1" ht="16" x14ac:dyDescent="0.2">
      <c r="A3488" s="142"/>
      <c r="B3488" s="138"/>
      <c r="C3488" s="142"/>
      <c r="D3488" s="138"/>
      <c r="E3488" s="138"/>
      <c r="F3488" s="1589"/>
      <c r="G3488" s="138">
        <v>9707742</v>
      </c>
      <c r="H3488" s="143" t="s">
        <v>8843</v>
      </c>
      <c r="I3488" s="143"/>
      <c r="J3488" s="143"/>
      <c r="K3488" s="143"/>
      <c r="L3488" s="143"/>
      <c r="M3488" s="143"/>
      <c r="N3488" s="143"/>
      <c r="O3488" s="138"/>
      <c r="P3488" s="169">
        <v>45076</v>
      </c>
      <c r="Q3488" s="138" t="s">
        <v>8842</v>
      </c>
      <c r="R3488" s="138" t="s">
        <v>8839</v>
      </c>
      <c r="S3488" s="138"/>
      <c r="U3488" s="486" t="s">
        <v>8829</v>
      </c>
      <c r="V3488" s="170"/>
      <c r="W3488" s="138"/>
      <c r="X3488" s="258"/>
      <c r="Y3488" s="138"/>
      <c r="Z3488" s="170"/>
      <c r="AA3488" s="138"/>
      <c r="AB3488" s="138"/>
      <c r="AC3488" s="975"/>
      <c r="AD3488" s="1484"/>
      <c r="AE3488" s="1484"/>
      <c r="AF3488" s="1484"/>
      <c r="AG3488" s="1740"/>
      <c r="AH3488" s="1740"/>
      <c r="AI3488" s="975"/>
      <c r="AJ3488" s="1333" t="s">
        <v>8844</v>
      </c>
      <c r="AK3488" s="138"/>
      <c r="AL3488" s="138"/>
      <c r="AM3488" s="138"/>
      <c r="AN3488" s="138"/>
      <c r="AO3488" s="171"/>
      <c r="AP3488" s="138"/>
      <c r="AQ3488" s="172"/>
      <c r="AR3488" s="170"/>
      <c r="AS3488" s="138"/>
      <c r="AT3488" s="138"/>
      <c r="AU3488" s="138"/>
    </row>
    <row r="3489" spans="1:47" s="73" customFormat="1" ht="16" x14ac:dyDescent="0.2">
      <c r="A3489" s="142"/>
      <c r="B3489" s="138"/>
      <c r="C3489" s="142"/>
      <c r="D3489" s="138"/>
      <c r="E3489" s="138"/>
      <c r="F3489" s="1589"/>
      <c r="G3489" s="138">
        <v>9710265</v>
      </c>
      <c r="H3489" s="143" t="s">
        <v>8846</v>
      </c>
      <c r="I3489" s="143"/>
      <c r="J3489" s="143"/>
      <c r="K3489" s="143"/>
      <c r="L3489" s="143"/>
      <c r="M3489" s="143"/>
      <c r="N3489" s="143"/>
      <c r="O3489" s="138"/>
      <c r="P3489" s="169">
        <v>45076</v>
      </c>
      <c r="Q3489" s="138" t="s">
        <v>8845</v>
      </c>
      <c r="R3489" s="138" t="s">
        <v>8842</v>
      </c>
      <c r="S3489" s="138"/>
      <c r="U3489" s="486" t="s">
        <v>8829</v>
      </c>
      <c r="V3489" s="170"/>
      <c r="W3489" s="138"/>
      <c r="X3489" s="258"/>
      <c r="Y3489" s="138"/>
      <c r="Z3489" s="170"/>
      <c r="AA3489" s="138"/>
      <c r="AB3489" s="138"/>
      <c r="AC3489" s="975"/>
      <c r="AD3489" s="1484"/>
      <c r="AE3489" s="1484"/>
      <c r="AF3489" s="1484"/>
      <c r="AG3489" s="1740"/>
      <c r="AH3489" s="1740"/>
      <c r="AI3489" s="975"/>
      <c r="AJ3489" s="1333" t="s">
        <v>8847</v>
      </c>
      <c r="AK3489" s="138"/>
      <c r="AL3489" s="138"/>
      <c r="AM3489" s="138"/>
      <c r="AN3489" s="138"/>
      <c r="AO3489" s="171"/>
      <c r="AP3489" s="138"/>
      <c r="AQ3489" s="172"/>
      <c r="AR3489" s="170"/>
      <c r="AS3489" s="138"/>
      <c r="AT3489" s="138"/>
      <c r="AU3489" s="138"/>
    </row>
    <row r="3490" spans="1:47" s="73" customFormat="1" ht="16" x14ac:dyDescent="0.2">
      <c r="A3490" s="142"/>
      <c r="B3490" s="138"/>
      <c r="C3490" s="142"/>
      <c r="D3490" s="138"/>
      <c r="E3490" s="138"/>
      <c r="F3490" s="1589"/>
      <c r="G3490" s="138"/>
      <c r="H3490" s="143" t="s">
        <v>8849</v>
      </c>
      <c r="I3490" s="143"/>
      <c r="J3490" s="143"/>
      <c r="K3490" s="143"/>
      <c r="L3490" s="143"/>
      <c r="M3490" s="143"/>
      <c r="N3490" s="143"/>
      <c r="O3490" s="138"/>
      <c r="P3490" s="169">
        <v>45076</v>
      </c>
      <c r="Q3490" s="138" t="s">
        <v>8848</v>
      </c>
      <c r="R3490" s="138" t="s">
        <v>8845</v>
      </c>
      <c r="S3490" s="138"/>
      <c r="U3490" s="198" t="s">
        <v>8830</v>
      </c>
      <c r="V3490" s="170"/>
      <c r="W3490" s="138"/>
      <c r="X3490" s="258"/>
      <c r="Y3490" s="138"/>
      <c r="Z3490" s="170"/>
      <c r="AA3490" s="138"/>
      <c r="AB3490" s="138"/>
      <c r="AC3490" s="975"/>
      <c r="AD3490" s="1484"/>
      <c r="AE3490" s="1484"/>
      <c r="AF3490" s="1484"/>
      <c r="AG3490" s="1740"/>
      <c r="AH3490" s="1740"/>
      <c r="AI3490" s="975"/>
      <c r="AJ3490" s="1333"/>
      <c r="AK3490" s="138"/>
      <c r="AL3490" s="138"/>
      <c r="AM3490" s="138"/>
      <c r="AN3490" s="138"/>
      <c r="AO3490" s="171"/>
      <c r="AP3490" s="138"/>
      <c r="AQ3490" s="172"/>
      <c r="AR3490" s="170"/>
      <c r="AS3490" s="138"/>
      <c r="AT3490" s="138"/>
      <c r="AU3490" s="138"/>
    </row>
    <row r="3491" spans="1:47" s="84" customFormat="1" ht="16" x14ac:dyDescent="0.2">
      <c r="A3491" s="153"/>
      <c r="B3491" s="85"/>
      <c r="C3491" s="153"/>
      <c r="D3491" s="85"/>
      <c r="E3491" s="85"/>
      <c r="F3491" s="1594"/>
      <c r="G3491" s="85">
        <v>9752042</v>
      </c>
      <c r="H3491" s="239" t="s">
        <v>8854</v>
      </c>
      <c r="I3491" s="239"/>
      <c r="J3491" s="239"/>
      <c r="K3491" s="239"/>
      <c r="L3491" s="239"/>
      <c r="M3491" s="239"/>
      <c r="N3491" s="239"/>
      <c r="O3491" s="85"/>
      <c r="P3491" s="240">
        <v>45077</v>
      </c>
      <c r="Q3491" s="85" t="s">
        <v>8853</v>
      </c>
      <c r="R3491" s="85" t="s">
        <v>8848</v>
      </c>
      <c r="S3491" s="85"/>
      <c r="U3491" s="412" t="s">
        <v>8855</v>
      </c>
      <c r="V3491" s="241"/>
      <c r="W3491" s="85"/>
      <c r="X3491" s="261"/>
      <c r="Y3491" s="85"/>
      <c r="Z3491" s="241"/>
      <c r="AA3491" s="85"/>
      <c r="AB3491" s="85"/>
      <c r="AC3491" s="874"/>
      <c r="AD3491" s="1483"/>
      <c r="AE3491" s="1483"/>
      <c r="AF3491" s="1483"/>
      <c r="AG3491" s="1743"/>
      <c r="AH3491" s="1743"/>
      <c r="AI3491" s="874"/>
      <c r="AJ3491" s="1342" t="s">
        <v>8865</v>
      </c>
      <c r="AK3491" s="85"/>
      <c r="AL3491" s="85"/>
      <c r="AM3491" s="85"/>
      <c r="AN3491" s="85"/>
      <c r="AO3491" s="242"/>
      <c r="AP3491" s="85"/>
      <c r="AQ3491" s="243"/>
      <c r="AR3491" s="241"/>
      <c r="AS3491" s="85"/>
      <c r="AT3491" s="85"/>
      <c r="AU3491" s="85"/>
    </row>
    <row r="3492" spans="1:47" s="84" customFormat="1" ht="16" x14ac:dyDescent="0.2">
      <c r="A3492" s="153"/>
      <c r="B3492" s="85"/>
      <c r="C3492" s="153"/>
      <c r="D3492" s="85"/>
      <c r="E3492" s="85"/>
      <c r="F3492" s="1594"/>
      <c r="G3492" s="85">
        <v>9752044</v>
      </c>
      <c r="H3492" s="239" t="s">
        <v>8862</v>
      </c>
      <c r="I3492" s="239"/>
      <c r="J3492" s="239"/>
      <c r="K3492" s="239"/>
      <c r="L3492" s="239"/>
      <c r="M3492" s="239"/>
      <c r="N3492" s="239"/>
      <c r="O3492" s="85"/>
      <c r="P3492" s="240">
        <v>45077</v>
      </c>
      <c r="Q3492" s="85" t="s">
        <v>8859</v>
      </c>
      <c r="R3492" s="85" t="s">
        <v>8853</v>
      </c>
      <c r="S3492" s="85"/>
      <c r="U3492" s="412" t="s">
        <v>8856</v>
      </c>
      <c r="V3492" s="241"/>
      <c r="W3492" s="85"/>
      <c r="X3492" s="261"/>
      <c r="Y3492" s="85"/>
      <c r="Z3492" s="241"/>
      <c r="AA3492" s="85"/>
      <c r="AB3492" s="85"/>
      <c r="AC3492" s="874"/>
      <c r="AD3492" s="1483"/>
      <c r="AE3492" s="1483"/>
      <c r="AF3492" s="1483"/>
      <c r="AG3492" s="1743"/>
      <c r="AH3492" s="1743"/>
      <c r="AI3492" s="874"/>
      <c r="AJ3492" s="1342"/>
      <c r="AK3492" s="85"/>
      <c r="AL3492" s="85"/>
      <c r="AM3492" s="85"/>
      <c r="AN3492" s="85"/>
      <c r="AO3492" s="242"/>
      <c r="AP3492" s="85"/>
      <c r="AQ3492" s="243"/>
      <c r="AR3492" s="241"/>
      <c r="AS3492" s="85"/>
      <c r="AT3492" s="85"/>
      <c r="AU3492" s="85"/>
    </row>
    <row r="3493" spans="1:47" s="84" customFormat="1" ht="16" x14ac:dyDescent="0.2">
      <c r="A3493" s="153"/>
      <c r="B3493" s="85"/>
      <c r="C3493" s="153"/>
      <c r="D3493" s="85"/>
      <c r="E3493" s="85"/>
      <c r="F3493" s="1594"/>
      <c r="G3493" s="85">
        <v>9752046</v>
      </c>
      <c r="H3493" s="239" t="s">
        <v>8863</v>
      </c>
      <c r="I3493" s="239"/>
      <c r="J3493" s="239"/>
      <c r="K3493" s="239"/>
      <c r="L3493" s="239"/>
      <c r="M3493" s="239"/>
      <c r="N3493" s="239"/>
      <c r="O3493" s="85"/>
      <c r="P3493" s="240">
        <v>45077</v>
      </c>
      <c r="Q3493" s="85" t="s">
        <v>8860</v>
      </c>
      <c r="R3493" s="85" t="s">
        <v>8853</v>
      </c>
      <c r="S3493" s="85"/>
      <c r="U3493" s="412" t="s">
        <v>8857</v>
      </c>
      <c r="V3493" s="241"/>
      <c r="W3493" s="85"/>
      <c r="X3493" s="261"/>
      <c r="Y3493" s="85"/>
      <c r="Z3493" s="241"/>
      <c r="AA3493" s="85"/>
      <c r="AB3493" s="85"/>
      <c r="AC3493" s="874"/>
      <c r="AD3493" s="1483"/>
      <c r="AE3493" s="1483"/>
      <c r="AF3493" s="1483"/>
      <c r="AG3493" s="1743"/>
      <c r="AH3493" s="1743"/>
      <c r="AI3493" s="874"/>
      <c r="AJ3493" s="1342"/>
      <c r="AK3493" s="85"/>
      <c r="AL3493" s="85"/>
      <c r="AM3493" s="85"/>
      <c r="AN3493" s="85"/>
      <c r="AO3493" s="242"/>
      <c r="AP3493" s="85"/>
      <c r="AQ3493" s="243"/>
      <c r="AR3493" s="241"/>
      <c r="AS3493" s="85"/>
      <c r="AT3493" s="85"/>
      <c r="AU3493" s="85"/>
    </row>
    <row r="3494" spans="1:47" s="84" customFormat="1" ht="16" x14ac:dyDescent="0.2">
      <c r="A3494" s="153"/>
      <c r="B3494" s="85"/>
      <c r="C3494" s="153"/>
      <c r="D3494" s="85"/>
      <c r="E3494" s="85"/>
      <c r="F3494" s="1594"/>
      <c r="G3494" s="85">
        <v>9752047</v>
      </c>
      <c r="H3494" s="239" t="s">
        <v>8864</v>
      </c>
      <c r="I3494" s="239"/>
      <c r="J3494" s="239"/>
      <c r="K3494" s="239"/>
      <c r="L3494" s="239"/>
      <c r="M3494" s="239"/>
      <c r="N3494" s="239"/>
      <c r="O3494" s="85"/>
      <c r="P3494" s="240">
        <v>45077</v>
      </c>
      <c r="Q3494" s="85" t="s">
        <v>8861</v>
      </c>
      <c r="R3494" s="85" t="s">
        <v>8853</v>
      </c>
      <c r="S3494" s="85"/>
      <c r="U3494" s="412" t="s">
        <v>8858</v>
      </c>
      <c r="V3494" s="241"/>
      <c r="W3494" s="85"/>
      <c r="X3494" s="261"/>
      <c r="Y3494" s="85"/>
      <c r="Z3494" s="241"/>
      <c r="AA3494" s="85"/>
      <c r="AB3494" s="85"/>
      <c r="AC3494" s="874"/>
      <c r="AD3494" s="1483"/>
      <c r="AE3494" s="1483"/>
      <c r="AF3494" s="1483"/>
      <c r="AG3494" s="1743"/>
      <c r="AH3494" s="1743"/>
      <c r="AI3494" s="874"/>
      <c r="AJ3494" s="1342"/>
      <c r="AK3494" s="85"/>
      <c r="AL3494" s="85"/>
      <c r="AM3494" s="85"/>
      <c r="AN3494" s="85"/>
      <c r="AO3494" s="242"/>
      <c r="AP3494" s="85"/>
      <c r="AQ3494" s="243"/>
      <c r="AR3494" s="241"/>
      <c r="AS3494" s="85"/>
      <c r="AT3494" s="85"/>
      <c r="AU3494" s="85"/>
    </row>
    <row r="3495" spans="1:47" s="73" customFormat="1" ht="16" x14ac:dyDescent="0.2">
      <c r="A3495" s="142"/>
      <c r="B3495" s="138"/>
      <c r="C3495" s="142"/>
      <c r="D3495" s="138"/>
      <c r="E3495" s="138"/>
      <c r="F3495" s="1589"/>
      <c r="G3495" s="138">
        <v>9806931</v>
      </c>
      <c r="H3495" s="143" t="s">
        <v>8867</v>
      </c>
      <c r="I3495" s="143"/>
      <c r="J3495" s="143"/>
      <c r="K3495" s="143"/>
      <c r="L3495" s="143"/>
      <c r="M3495" s="143"/>
      <c r="N3495" s="143"/>
      <c r="O3495" s="138"/>
      <c r="P3495" s="169">
        <v>45078</v>
      </c>
      <c r="Q3495" s="138" t="s">
        <v>8866</v>
      </c>
      <c r="R3495" s="138" t="s">
        <v>8848</v>
      </c>
      <c r="S3495" s="138"/>
      <c r="U3495" s="486" t="s">
        <v>8830</v>
      </c>
      <c r="V3495" s="170"/>
      <c r="W3495" s="138"/>
      <c r="X3495" s="258"/>
      <c r="Y3495" s="138"/>
      <c r="Z3495" s="170"/>
      <c r="AA3495" s="138"/>
      <c r="AB3495" s="138"/>
      <c r="AC3495" s="975"/>
      <c r="AD3495" s="1484"/>
      <c r="AE3495" s="1484"/>
      <c r="AF3495" s="1484"/>
      <c r="AG3495" s="1740"/>
      <c r="AH3495" s="1740"/>
      <c r="AI3495" s="975"/>
      <c r="AJ3495" s="1333" t="s">
        <v>8868</v>
      </c>
      <c r="AK3495" s="138"/>
      <c r="AL3495" s="138"/>
      <c r="AM3495" s="138"/>
      <c r="AN3495" s="138"/>
      <c r="AO3495" s="171"/>
      <c r="AP3495" s="138"/>
      <c r="AQ3495" s="172"/>
      <c r="AR3495" s="170"/>
      <c r="AS3495" s="138"/>
      <c r="AT3495" s="138"/>
      <c r="AU3495" s="138"/>
    </row>
    <row r="3497" spans="1:47" s="84" customFormat="1" ht="16" x14ac:dyDescent="0.2">
      <c r="A3497" s="153"/>
      <c r="B3497" s="85"/>
      <c r="C3497" s="153"/>
      <c r="D3497" s="85"/>
      <c r="E3497" s="85"/>
      <c r="F3497" s="1594"/>
      <c r="G3497" s="85">
        <v>9843588</v>
      </c>
      <c r="H3497" s="239" t="s">
        <v>8873</v>
      </c>
      <c r="I3497" s="239"/>
      <c r="J3497" s="239"/>
      <c r="K3497" s="239"/>
      <c r="L3497" s="239"/>
      <c r="M3497" s="239"/>
      <c r="N3497" s="239"/>
      <c r="O3497" s="85"/>
      <c r="P3497" s="240">
        <v>45079</v>
      </c>
      <c r="Q3497" s="85" t="s">
        <v>8869</v>
      </c>
      <c r="R3497" s="85" t="s">
        <v>8853</v>
      </c>
      <c r="S3497" s="85"/>
      <c r="U3497" s="412" t="s">
        <v>8829</v>
      </c>
      <c r="V3497" s="241"/>
      <c r="W3497" s="85"/>
      <c r="X3497" s="261"/>
      <c r="Y3497" s="85"/>
      <c r="Z3497" s="241"/>
      <c r="AA3497" s="85"/>
      <c r="AB3497" s="85"/>
      <c r="AC3497" s="874"/>
      <c r="AD3497" s="1483"/>
      <c r="AE3497" s="1483"/>
      <c r="AF3497" s="1483"/>
      <c r="AG3497" s="1743"/>
      <c r="AH3497" s="1743"/>
      <c r="AI3497" s="874"/>
      <c r="AJ3497" s="1342" t="s">
        <v>8865</v>
      </c>
      <c r="AK3497" s="85"/>
      <c r="AL3497" s="85"/>
      <c r="AM3497" s="85"/>
      <c r="AN3497" s="85"/>
      <c r="AO3497" s="242"/>
      <c r="AP3497" s="85"/>
      <c r="AQ3497" s="243"/>
      <c r="AR3497" s="241"/>
      <c r="AS3497" s="85"/>
      <c r="AT3497" s="85"/>
      <c r="AU3497" s="85"/>
    </row>
    <row r="3498" spans="1:47" s="84" customFormat="1" ht="16" x14ac:dyDescent="0.2">
      <c r="A3498" s="153"/>
      <c r="B3498" s="85"/>
      <c r="C3498" s="153"/>
      <c r="D3498" s="85"/>
      <c r="E3498" s="85"/>
      <c r="F3498" s="1594"/>
      <c r="G3498" s="85">
        <v>9843590</v>
      </c>
      <c r="H3498" s="239" t="s">
        <v>8874</v>
      </c>
      <c r="I3498" s="239"/>
      <c r="J3498" s="239"/>
      <c r="K3498" s="239"/>
      <c r="L3498" s="239"/>
      <c r="M3498" s="239"/>
      <c r="N3498" s="239"/>
      <c r="O3498" s="85"/>
      <c r="P3498" s="240">
        <v>45079</v>
      </c>
      <c r="Q3498" s="85" t="s">
        <v>8870</v>
      </c>
      <c r="R3498" s="85" t="s">
        <v>8853</v>
      </c>
      <c r="S3498" s="85"/>
      <c r="U3498" s="412" t="s">
        <v>8878</v>
      </c>
      <c r="V3498" s="241"/>
      <c r="W3498" s="85"/>
      <c r="X3498" s="261"/>
      <c r="Y3498" s="85"/>
      <c r="Z3498" s="241"/>
      <c r="AA3498" s="85"/>
      <c r="AB3498" s="85"/>
      <c r="AC3498" s="874"/>
      <c r="AD3498" s="1483"/>
      <c r="AE3498" s="1483"/>
      <c r="AF3498" s="1483"/>
      <c r="AG3498" s="1743"/>
      <c r="AH3498" s="1743"/>
      <c r="AI3498" s="874"/>
      <c r="AJ3498" s="1342"/>
      <c r="AK3498" s="85"/>
      <c r="AL3498" s="85"/>
      <c r="AM3498" s="85"/>
      <c r="AN3498" s="85"/>
      <c r="AO3498" s="242"/>
      <c r="AP3498" s="85"/>
      <c r="AQ3498" s="243"/>
      <c r="AR3498" s="241"/>
      <c r="AS3498" s="85"/>
      <c r="AT3498" s="85"/>
      <c r="AU3498" s="85"/>
    </row>
    <row r="3499" spans="1:47" s="84" customFormat="1" ht="16" x14ac:dyDescent="0.2">
      <c r="A3499" s="153"/>
      <c r="B3499" s="85"/>
      <c r="C3499" s="153"/>
      <c r="D3499" s="85"/>
      <c r="E3499" s="85"/>
      <c r="F3499" s="1594"/>
      <c r="G3499" s="85">
        <v>9843591</v>
      </c>
      <c r="H3499" s="239" t="s">
        <v>8875</v>
      </c>
      <c r="I3499" s="239"/>
      <c r="J3499" s="239"/>
      <c r="K3499" s="239"/>
      <c r="L3499" s="239"/>
      <c r="M3499" s="239"/>
      <c r="N3499" s="239"/>
      <c r="O3499" s="85"/>
      <c r="P3499" s="240">
        <v>45079</v>
      </c>
      <c r="Q3499" s="85" t="s">
        <v>8871</v>
      </c>
      <c r="R3499" s="85" t="s">
        <v>8853</v>
      </c>
      <c r="S3499" s="85"/>
      <c r="U3499" s="412" t="s">
        <v>8877</v>
      </c>
      <c r="V3499" s="241"/>
      <c r="W3499" s="85"/>
      <c r="X3499" s="261"/>
      <c r="Y3499" s="85"/>
      <c r="Z3499" s="241"/>
      <c r="AA3499" s="85"/>
      <c r="AB3499" s="85"/>
      <c r="AC3499" s="874"/>
      <c r="AD3499" s="1483"/>
      <c r="AE3499" s="1483"/>
      <c r="AF3499" s="1483"/>
      <c r="AG3499" s="1743"/>
      <c r="AH3499" s="1743"/>
      <c r="AI3499" s="874"/>
      <c r="AJ3499" s="1342"/>
      <c r="AK3499" s="85"/>
      <c r="AL3499" s="85"/>
      <c r="AM3499" s="85"/>
      <c r="AN3499" s="85"/>
      <c r="AO3499" s="242"/>
      <c r="AP3499" s="85"/>
      <c r="AQ3499" s="243"/>
      <c r="AR3499" s="241"/>
      <c r="AS3499" s="85"/>
      <c r="AT3499" s="85"/>
      <c r="AU3499" s="85"/>
    </row>
    <row r="3500" spans="1:47" s="84" customFormat="1" ht="16" x14ac:dyDescent="0.2">
      <c r="A3500" s="153"/>
      <c r="B3500" s="85"/>
      <c r="C3500" s="153"/>
      <c r="D3500" s="85"/>
      <c r="E3500" s="85"/>
      <c r="F3500" s="1594"/>
      <c r="G3500" s="85">
        <v>9843592</v>
      </c>
      <c r="H3500" s="239" t="s">
        <v>8876</v>
      </c>
      <c r="I3500" s="239"/>
      <c r="J3500" s="239"/>
      <c r="K3500" s="239"/>
      <c r="L3500" s="239"/>
      <c r="M3500" s="239"/>
      <c r="N3500" s="239"/>
      <c r="O3500" s="85"/>
      <c r="P3500" s="240">
        <v>45079</v>
      </c>
      <c r="Q3500" s="85" t="s">
        <v>8872</v>
      </c>
      <c r="R3500" s="85" t="s">
        <v>8853</v>
      </c>
      <c r="S3500" s="85"/>
      <c r="U3500" s="412" t="s">
        <v>8830</v>
      </c>
      <c r="V3500" s="241"/>
      <c r="W3500" s="85"/>
      <c r="X3500" s="261"/>
      <c r="Y3500" s="85"/>
      <c r="Z3500" s="241"/>
      <c r="AA3500" s="85"/>
      <c r="AB3500" s="85"/>
      <c r="AC3500" s="874"/>
      <c r="AD3500" s="1483"/>
      <c r="AE3500" s="1483"/>
      <c r="AF3500" s="1483"/>
      <c r="AG3500" s="1743"/>
      <c r="AH3500" s="1743"/>
      <c r="AI3500" s="874"/>
      <c r="AJ3500" s="1342"/>
      <c r="AK3500" s="85"/>
      <c r="AL3500" s="85"/>
      <c r="AM3500" s="85"/>
      <c r="AN3500" s="85"/>
      <c r="AO3500" s="242"/>
      <c r="AP3500" s="85"/>
      <c r="AQ3500" s="243"/>
      <c r="AR3500" s="241"/>
      <c r="AS3500" s="85"/>
      <c r="AT3500" s="85"/>
      <c r="AU3500" s="85"/>
    </row>
    <row r="3501" spans="1:47" s="84" customFormat="1" ht="16" x14ac:dyDescent="0.2">
      <c r="A3501" s="153"/>
      <c r="B3501" s="85"/>
      <c r="C3501" s="153"/>
      <c r="D3501" s="85"/>
      <c r="E3501" s="85"/>
      <c r="F3501" s="1594"/>
      <c r="G3501" s="85">
        <v>9843593</v>
      </c>
      <c r="H3501" s="239" t="s">
        <v>8880</v>
      </c>
      <c r="I3501" s="239"/>
      <c r="J3501" s="239"/>
      <c r="K3501" s="239"/>
      <c r="L3501" s="239"/>
      <c r="M3501" s="239"/>
      <c r="N3501" s="239"/>
      <c r="O3501" s="85"/>
      <c r="P3501" s="240">
        <v>45079</v>
      </c>
      <c r="Q3501" s="85" t="s">
        <v>8879</v>
      </c>
      <c r="R3501" s="85" t="s">
        <v>8853</v>
      </c>
      <c r="S3501" s="85"/>
      <c r="U3501" s="412" t="s">
        <v>22</v>
      </c>
      <c r="V3501" s="241"/>
      <c r="W3501" s="85"/>
      <c r="X3501" s="261"/>
      <c r="Y3501" s="85"/>
      <c r="Z3501" s="241"/>
      <c r="AA3501" s="85"/>
      <c r="AB3501" s="85"/>
      <c r="AC3501" s="874"/>
      <c r="AD3501" s="1483"/>
      <c r="AE3501" s="1483"/>
      <c r="AF3501" s="1483"/>
      <c r="AG3501" s="1743"/>
      <c r="AH3501" s="1743"/>
      <c r="AI3501" s="874"/>
      <c r="AJ3501" s="1342"/>
      <c r="AK3501" s="85"/>
      <c r="AL3501" s="85"/>
      <c r="AM3501" s="85"/>
      <c r="AN3501" s="85"/>
      <c r="AO3501" s="242"/>
      <c r="AP3501" s="85"/>
      <c r="AQ3501" s="243"/>
      <c r="AR3501" s="241"/>
      <c r="AS3501" s="85"/>
      <c r="AT3501" s="85"/>
      <c r="AU3501" s="85"/>
    </row>
    <row r="3502" spans="1:47" x14ac:dyDescent="0.2">
      <c r="D3502" s="1"/>
      <c r="P3502" s="66"/>
      <c r="R3502" s="1"/>
      <c r="U3502" s="499"/>
    </row>
    <row r="3503" spans="1:47" s="73" customFormat="1" ht="16" x14ac:dyDescent="0.2">
      <c r="A3503" s="142"/>
      <c r="B3503" s="138"/>
      <c r="C3503" s="142"/>
      <c r="D3503" s="138"/>
      <c r="E3503" s="138"/>
      <c r="F3503" s="1589"/>
      <c r="G3503" s="138">
        <v>10072759</v>
      </c>
      <c r="H3503" s="143" t="s">
        <v>8882</v>
      </c>
      <c r="I3503" s="143"/>
      <c r="J3503" s="143"/>
      <c r="K3503" s="143"/>
      <c r="L3503" s="143"/>
      <c r="M3503" s="143"/>
      <c r="N3503" s="143"/>
      <c r="O3503" s="138"/>
      <c r="P3503" s="169">
        <v>45078</v>
      </c>
      <c r="Q3503" s="138" t="s">
        <v>8881</v>
      </c>
      <c r="R3503" s="138" t="s">
        <v>8866</v>
      </c>
      <c r="S3503" s="138"/>
      <c r="U3503" s="198" t="s">
        <v>8829</v>
      </c>
      <c r="V3503" s="170"/>
      <c r="W3503" s="138"/>
      <c r="X3503" s="258"/>
      <c r="Y3503" s="138"/>
      <c r="Z3503" s="170"/>
      <c r="AA3503" s="138"/>
      <c r="AB3503" s="138"/>
      <c r="AC3503" s="975"/>
      <c r="AD3503" s="1484"/>
      <c r="AE3503" s="1484"/>
      <c r="AF3503" s="1484"/>
      <c r="AG3503" s="1740"/>
      <c r="AH3503" s="1740"/>
      <c r="AI3503" s="975"/>
      <c r="AJ3503" s="1333" t="s">
        <v>8868</v>
      </c>
      <c r="AK3503" s="138"/>
      <c r="AL3503" s="138"/>
      <c r="AM3503" s="138"/>
      <c r="AN3503" s="138"/>
      <c r="AO3503" s="171"/>
      <c r="AP3503" s="138"/>
      <c r="AQ3503" s="172"/>
      <c r="AR3503" s="170"/>
      <c r="AS3503" s="138"/>
      <c r="AT3503" s="138"/>
      <c r="AU3503" s="138"/>
    </row>
    <row r="3504" spans="1:47" x14ac:dyDescent="0.2">
      <c r="D3504" s="1"/>
      <c r="P3504" s="66"/>
      <c r="R3504" s="1"/>
      <c r="U3504" s="499"/>
    </row>
  </sheetData>
  <mergeCells count="224">
    <mergeCell ref="C3467:C3478"/>
    <mergeCell ref="C3435:C3446"/>
    <mergeCell ref="M3414:AI3414"/>
    <mergeCell ref="AD3039:AI3039"/>
    <mergeCell ref="AD3033:AI3033"/>
    <mergeCell ref="AJ2692:AJ2693"/>
    <mergeCell ref="D2542:D2543"/>
    <mergeCell ref="C2541:C2546"/>
    <mergeCell ref="AD2991:AI2991"/>
    <mergeCell ref="AD2992:AI2992"/>
    <mergeCell ref="AD2993:AI2993"/>
    <mergeCell ref="AD3004:AI3004"/>
    <mergeCell ref="AD3006:AI3006"/>
    <mergeCell ref="AD3007:AI3007"/>
    <mergeCell ref="AD2994:AI2994"/>
    <mergeCell ref="AD2995:AI2995"/>
    <mergeCell ref="AD2996:AI2996"/>
    <mergeCell ref="AD3013:AI3013"/>
    <mergeCell ref="AD3014:AI3014"/>
    <mergeCell ref="AD3016:AI3016"/>
    <mergeCell ref="AD3002:AI3002"/>
    <mergeCell ref="AD3008:AI3008"/>
    <mergeCell ref="AD3009:AI3009"/>
    <mergeCell ref="AD3010:AI3010"/>
    <mergeCell ref="AD3011:AI3011"/>
    <mergeCell ref="M3409:AI3409"/>
    <mergeCell ref="C1259:C1262"/>
    <mergeCell ref="C1211:C1214"/>
    <mergeCell ref="C1240:C1247"/>
    <mergeCell ref="C1216:C1219"/>
    <mergeCell ref="C1221:C1224"/>
    <mergeCell ref="C1230:C1233"/>
    <mergeCell ref="C1235:C1238"/>
    <mergeCell ref="C2187:H2187"/>
    <mergeCell ref="C2215:C2223"/>
    <mergeCell ref="C2205:C2213"/>
    <mergeCell ref="C2195:C2203"/>
    <mergeCell ref="C1274:C1277"/>
    <mergeCell ref="C1279:C1282"/>
    <mergeCell ref="C1359:C1362"/>
    <mergeCell ref="E1401:E1404"/>
    <mergeCell ref="E1394:E1397"/>
    <mergeCell ref="C1249:C1252"/>
    <mergeCell ref="C1254:C1257"/>
    <mergeCell ref="C1315:C1318"/>
    <mergeCell ref="C1321:C1324"/>
    <mergeCell ref="C1421:C1424"/>
    <mergeCell ref="C1300:C1303"/>
    <mergeCell ref="C1305:C1308"/>
    <mergeCell ref="C1310:C1313"/>
    <mergeCell ref="C1284:C1287"/>
    <mergeCell ref="C1289:C1293"/>
    <mergeCell ref="C1295:C1298"/>
    <mergeCell ref="C1416:C1419"/>
    <mergeCell ref="C1390:C1392"/>
    <mergeCell ref="C1394:C1397"/>
    <mergeCell ref="C1264:C1267"/>
    <mergeCell ref="C1269:C1272"/>
    <mergeCell ref="C1385:C1388"/>
    <mergeCell ref="C1339:C1342"/>
    <mergeCell ref="C1344:C1347"/>
    <mergeCell ref="C1349:C1352"/>
    <mergeCell ref="C1354:C1357"/>
    <mergeCell ref="C1334:C1337"/>
    <mergeCell ref="C1367:C1370"/>
    <mergeCell ref="C1372:C1375"/>
    <mergeCell ref="C1401:C1404"/>
    <mergeCell ref="C1406:C1409"/>
    <mergeCell ref="C1411:C1414"/>
    <mergeCell ref="C1196:C1199"/>
    <mergeCell ref="C1201:C1204"/>
    <mergeCell ref="C1206:C1209"/>
    <mergeCell ref="AZ3:BD3"/>
    <mergeCell ref="E1119:E1122"/>
    <mergeCell ref="C1166:C1169"/>
    <mergeCell ref="C1113:C1117"/>
    <mergeCell ref="C1119:C1122"/>
    <mergeCell ref="C1126:C1130"/>
    <mergeCell ref="C1144:C1147"/>
    <mergeCell ref="C1151:C1154"/>
    <mergeCell ref="C1156:C1159"/>
    <mergeCell ref="C1161:C1164"/>
    <mergeCell ref="C1171:C1174"/>
    <mergeCell ref="C1176:C1179"/>
    <mergeCell ref="C1181:C1184"/>
    <mergeCell ref="C1186:C1189"/>
    <mergeCell ref="C1191:C1194"/>
    <mergeCell ref="BE3:BH3"/>
    <mergeCell ref="V4:Y4"/>
    <mergeCell ref="AJ4:AO4"/>
    <mergeCell ref="AP4:AQ4"/>
    <mergeCell ref="Z4:AB4"/>
    <mergeCell ref="A949:A952"/>
    <mergeCell ref="A921:A925"/>
    <mergeCell ref="A927:A931"/>
    <mergeCell ref="A933:A936"/>
    <mergeCell ref="A761:A768"/>
    <mergeCell ref="A770:A779"/>
    <mergeCell ref="A781:A790"/>
    <mergeCell ref="A792:A798"/>
    <mergeCell ref="A800:A805"/>
    <mergeCell ref="A807:A810"/>
    <mergeCell ref="A812:A813"/>
    <mergeCell ref="A815:A818"/>
    <mergeCell ref="A820:A821"/>
    <mergeCell ref="A823:A829"/>
    <mergeCell ref="A831:A836"/>
    <mergeCell ref="A838:A843"/>
    <mergeCell ref="A938:A941"/>
    <mergeCell ref="A943:A944"/>
    <mergeCell ref="A845:A846"/>
    <mergeCell ref="A848:A849"/>
    <mergeCell ref="A959:A963"/>
    <mergeCell ref="A965:A972"/>
    <mergeCell ref="A974:A980"/>
    <mergeCell ref="C1107:C1111"/>
    <mergeCell ref="C1066:C1069"/>
    <mergeCell ref="C1071:C1075"/>
    <mergeCell ref="C1087:C1091"/>
    <mergeCell ref="C1093:C1097"/>
    <mergeCell ref="C1101:C1105"/>
    <mergeCell ref="A852:A854"/>
    <mergeCell ref="A856:A861"/>
    <mergeCell ref="A864:A869"/>
    <mergeCell ref="A871:A877"/>
    <mergeCell ref="A879:A886"/>
    <mergeCell ref="A890:A897"/>
    <mergeCell ref="A900:A905"/>
    <mergeCell ref="A954:A955"/>
    <mergeCell ref="A946:A947"/>
    <mergeCell ref="A907:A910"/>
    <mergeCell ref="A913:A919"/>
    <mergeCell ref="D2043:D2044"/>
    <mergeCell ref="D2069:D2072"/>
    <mergeCell ref="D2039:D2042"/>
    <mergeCell ref="D2037:D2038"/>
    <mergeCell ref="B1626:B1628"/>
    <mergeCell ref="C1461:C1464"/>
    <mergeCell ref="C1466:C1469"/>
    <mergeCell ref="C1471:C1474"/>
    <mergeCell ref="C1476:C1479"/>
    <mergeCell ref="C1481:C1484"/>
    <mergeCell ref="C1496:C1499"/>
    <mergeCell ref="C1501:C1504"/>
    <mergeCell ref="C1508:C1515"/>
    <mergeCell ref="C1551:C1558"/>
    <mergeCell ref="D2027:D2030"/>
    <mergeCell ref="C1634:C1637"/>
    <mergeCell ref="D2046:D2049"/>
    <mergeCell ref="D2051:D2054"/>
    <mergeCell ref="D2056:D2059"/>
    <mergeCell ref="D2061:D2064"/>
    <mergeCell ref="D2011:D2025"/>
    <mergeCell ref="C1486:C1489"/>
    <mergeCell ref="C1491:C1494"/>
    <mergeCell ref="C1436:C1439"/>
    <mergeCell ref="C1441:C1444"/>
    <mergeCell ref="C1446:C1449"/>
    <mergeCell ref="C1451:C1454"/>
    <mergeCell ref="C1456:C1459"/>
    <mergeCell ref="C1431:C1434"/>
    <mergeCell ref="C1426:C1429"/>
    <mergeCell ref="C2227:C2235"/>
    <mergeCell ref="C2237:C2245"/>
    <mergeCell ref="C2247:C2255"/>
    <mergeCell ref="C2261:C2269"/>
    <mergeCell ref="C2373:C2389"/>
    <mergeCell ref="C2277:C2285"/>
    <mergeCell ref="C2287:C2295"/>
    <mergeCell ref="C2300:C2308"/>
    <mergeCell ref="C2314:C2322"/>
    <mergeCell ref="C2324:C2332"/>
    <mergeCell ref="C2336:C2339"/>
    <mergeCell ref="C2341:C2344"/>
    <mergeCell ref="C2346:C2349"/>
    <mergeCell ref="C2355:C2371"/>
    <mergeCell ref="D2092:D2095"/>
    <mergeCell ref="D2097:D2098"/>
    <mergeCell ref="D2100:D2101"/>
    <mergeCell ref="D2102:D2103"/>
    <mergeCell ref="AD2990:AI2990"/>
    <mergeCell ref="AD2974:AI2974"/>
    <mergeCell ref="AD2973:AI2973"/>
    <mergeCell ref="AD2976:AI2976"/>
    <mergeCell ref="AD2978:AI2978"/>
    <mergeCell ref="AD2979:AI2979"/>
    <mergeCell ref="AD2985:AI2985"/>
    <mergeCell ref="AD2987:AI2987"/>
    <mergeCell ref="AD2989:AI2989"/>
    <mergeCell ref="AC2989:AC2996"/>
    <mergeCell ref="C2447:C2455"/>
    <mergeCell ref="C2391:C2396"/>
    <mergeCell ref="C2527:C2532"/>
    <mergeCell ref="C2398:C2410"/>
    <mergeCell ref="C2424:C2440"/>
    <mergeCell ref="AD2998:AI2998"/>
    <mergeCell ref="AD2999:AI2999"/>
    <mergeCell ref="AD3000:AI3000"/>
    <mergeCell ref="AD3001:AI3001"/>
    <mergeCell ref="C2536:C2538"/>
    <mergeCell ref="C3452:C3463"/>
    <mergeCell ref="AD3018:AI3018"/>
    <mergeCell ref="AD3019:AI3019"/>
    <mergeCell ref="AD3020:AI3020"/>
    <mergeCell ref="AD3021:AI3021"/>
    <mergeCell ref="AD3022:AI3022"/>
    <mergeCell ref="AD3023:AI3023"/>
    <mergeCell ref="AD3024:AI3024"/>
    <mergeCell ref="AD3025:AI3025"/>
    <mergeCell ref="I3214:M3214"/>
    <mergeCell ref="AD3026:AI3026"/>
    <mergeCell ref="AD3027:AI3027"/>
    <mergeCell ref="AD3028:AI3028"/>
    <mergeCell ref="AD3035:AI3035"/>
    <mergeCell ref="AD3036:AI3036"/>
    <mergeCell ref="AD3037:AI3037"/>
    <mergeCell ref="AD3030:AI3030"/>
    <mergeCell ref="AD3031:AI3031"/>
    <mergeCell ref="AD3032:AI3032"/>
    <mergeCell ref="I3060:N3060"/>
    <mergeCell ref="I3061:N3061"/>
    <mergeCell ref="I3062:N3062"/>
    <mergeCell ref="I3063:N3063"/>
    <mergeCell ref="I3064:N306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K75"/>
  <sheetViews>
    <sheetView topLeftCell="I1" zoomScale="90" zoomScaleNormal="90" workbookViewId="0">
      <selection activeCell="A47" sqref="A47:XFD47"/>
    </sheetView>
  </sheetViews>
  <sheetFormatPr baseColWidth="10" defaultColWidth="8.83203125" defaultRowHeight="15" x14ac:dyDescent="0.2"/>
  <cols>
    <col min="3" max="3" width="18.1640625" customWidth="1"/>
    <col min="4" max="4" width="10.6640625" customWidth="1"/>
    <col min="6" max="6" width="13.5" customWidth="1"/>
    <col min="9" max="9" width="32.83203125" style="1018" customWidth="1"/>
    <col min="10" max="10" width="6.5" customWidth="1"/>
    <col min="24" max="24" width="9.1640625" style="1014"/>
    <col min="26" max="26" width="14.1640625" style="1015" bestFit="1" customWidth="1"/>
    <col min="29" max="29" width="9.1640625" style="1015"/>
    <col min="30" max="30" width="5" style="1016" customWidth="1"/>
  </cols>
  <sheetData>
    <row r="3" spans="1:36" x14ac:dyDescent="0.2">
      <c r="X3" s="2748" t="s">
        <v>903</v>
      </c>
      <c r="Y3" s="2749"/>
      <c r="Z3" s="2750"/>
      <c r="AA3" s="2748" t="s">
        <v>904</v>
      </c>
      <c r="AB3" s="2749"/>
      <c r="AC3" s="2750"/>
    </row>
    <row r="4" spans="1:36" x14ac:dyDescent="0.2">
      <c r="X4" s="565"/>
      <c r="Y4" s="563"/>
      <c r="Z4" s="566"/>
      <c r="AA4" s="563"/>
      <c r="AB4" s="563"/>
      <c r="AC4" s="566"/>
    </row>
    <row r="5" spans="1:36" x14ac:dyDescent="0.2">
      <c r="X5" s="567" t="s">
        <v>905</v>
      </c>
      <c r="Y5" s="564" t="s">
        <v>905</v>
      </c>
      <c r="Z5" s="568" t="s">
        <v>908</v>
      </c>
      <c r="AA5" s="564" t="s">
        <v>905</v>
      </c>
      <c r="AB5" s="564" t="s">
        <v>905</v>
      </c>
      <c r="AC5" s="568" t="s">
        <v>908</v>
      </c>
    </row>
    <row r="6" spans="1:36" s="218" customFormat="1" x14ac:dyDescent="0.2">
      <c r="A6" s="216"/>
      <c r="B6" s="216"/>
      <c r="E6" s="216"/>
      <c r="I6" s="1019"/>
      <c r="K6" s="571"/>
      <c r="L6" s="562"/>
      <c r="M6" s="216"/>
      <c r="N6" s="216"/>
      <c r="O6" s="320" t="s">
        <v>899</v>
      </c>
      <c r="P6" s="320" t="s">
        <v>119</v>
      </c>
      <c r="Q6" s="320" t="s">
        <v>23</v>
      </c>
      <c r="R6" s="320" t="s">
        <v>8</v>
      </c>
      <c r="S6" s="320" t="s">
        <v>13</v>
      </c>
      <c r="T6" s="320" t="s">
        <v>900</v>
      </c>
      <c r="U6" s="320" t="s">
        <v>31</v>
      </c>
      <c r="V6" s="320">
        <v>520</v>
      </c>
      <c r="W6" s="216" t="s">
        <v>9</v>
      </c>
      <c r="X6" s="567" t="s">
        <v>906</v>
      </c>
      <c r="Y6" s="564" t="s">
        <v>907</v>
      </c>
      <c r="Z6" s="568" t="s">
        <v>907</v>
      </c>
      <c r="AA6" s="564" t="s">
        <v>906</v>
      </c>
      <c r="AB6" s="564" t="s">
        <v>907</v>
      </c>
      <c r="AC6" s="568" t="s">
        <v>907</v>
      </c>
      <c r="AD6" s="1017"/>
    </row>
    <row r="7" spans="1:36" s="584" customFormat="1" ht="15" customHeight="1" x14ac:dyDescent="0.2">
      <c r="A7" s="486"/>
      <c r="B7" s="2760" t="s">
        <v>1745</v>
      </c>
      <c r="C7" s="143" t="s">
        <v>1564</v>
      </c>
      <c r="D7" s="143">
        <v>27522833</v>
      </c>
      <c r="E7" s="486">
        <v>262</v>
      </c>
      <c r="F7" s="486" t="s">
        <v>1565</v>
      </c>
      <c r="G7" s="486" t="s">
        <v>309</v>
      </c>
      <c r="H7" s="198" t="s">
        <v>22</v>
      </c>
      <c r="I7" s="1020" t="s">
        <v>1582</v>
      </c>
      <c r="K7" s="635">
        <v>13400</v>
      </c>
      <c r="L7" s="580">
        <v>0.7</v>
      </c>
      <c r="N7" s="486"/>
      <c r="O7" s="315">
        <v>0</v>
      </c>
      <c r="P7" s="960">
        <v>7236</v>
      </c>
      <c r="Q7" s="315">
        <v>0</v>
      </c>
      <c r="R7" s="960">
        <v>6164</v>
      </c>
      <c r="S7" s="315">
        <v>0</v>
      </c>
      <c r="T7" s="315">
        <v>0</v>
      </c>
      <c r="U7" s="315">
        <v>0</v>
      </c>
      <c r="V7" s="315">
        <v>0</v>
      </c>
      <c r="W7" s="486">
        <v>0</v>
      </c>
      <c r="X7" s="1008"/>
      <c r="Z7" s="1009"/>
      <c r="AC7" s="1009"/>
      <c r="AD7" s="1017"/>
      <c r="AE7" s="636">
        <v>0.46</v>
      </c>
      <c r="AF7" s="637">
        <v>0.2303</v>
      </c>
      <c r="AG7" s="638">
        <v>0.22040000000000001</v>
      </c>
      <c r="AH7" s="636">
        <v>7.1599999999999997E-2</v>
      </c>
      <c r="AI7" s="637">
        <v>3.5799999999999998E-2</v>
      </c>
      <c r="AJ7" s="638">
        <v>3.4299999999999997E-2</v>
      </c>
    </row>
    <row r="8" spans="1:36" s="584" customFormat="1" ht="15" customHeight="1" x14ac:dyDescent="0.2">
      <c r="A8" s="486"/>
      <c r="B8" s="2761"/>
      <c r="C8" s="143" t="s">
        <v>1566</v>
      </c>
      <c r="D8" s="143">
        <v>27522840</v>
      </c>
      <c r="E8" s="486">
        <v>262</v>
      </c>
      <c r="F8" s="486" t="s">
        <v>1567</v>
      </c>
      <c r="G8" s="486" t="s">
        <v>309</v>
      </c>
      <c r="H8" s="198" t="s">
        <v>22</v>
      </c>
      <c r="I8" s="1020" t="s">
        <v>1582</v>
      </c>
      <c r="K8" s="635">
        <v>13400</v>
      </c>
      <c r="L8" s="580">
        <v>0.7</v>
      </c>
      <c r="N8" s="486"/>
      <c r="O8" s="315">
        <v>0</v>
      </c>
      <c r="P8" s="960">
        <v>7169</v>
      </c>
      <c r="Q8" s="315">
        <v>0</v>
      </c>
      <c r="R8" s="960">
        <v>6231</v>
      </c>
      <c r="S8" s="315">
        <v>0</v>
      </c>
      <c r="T8" s="315">
        <v>0</v>
      </c>
      <c r="U8" s="315">
        <v>0</v>
      </c>
      <c r="V8" s="315">
        <v>0</v>
      </c>
      <c r="W8" s="486">
        <v>0</v>
      </c>
      <c r="X8" s="1008"/>
      <c r="Z8" s="1009"/>
      <c r="AC8" s="1009"/>
      <c r="AD8" s="1017"/>
      <c r="AE8" s="636">
        <v>0.46500000000000002</v>
      </c>
      <c r="AF8" s="637">
        <v>0.2319</v>
      </c>
      <c r="AG8" s="638">
        <v>0.22270000000000001</v>
      </c>
      <c r="AH8" s="636">
        <v>7.2400000000000006E-2</v>
      </c>
      <c r="AI8" s="637">
        <v>3.61E-2</v>
      </c>
      <c r="AJ8" s="638">
        <v>3.4599999999999999E-2</v>
      </c>
    </row>
    <row r="9" spans="1:36" s="584" customFormat="1" ht="15" customHeight="1" x14ac:dyDescent="0.2">
      <c r="A9" s="486"/>
      <c r="B9" s="2761"/>
      <c r="C9" s="143" t="s">
        <v>1549</v>
      </c>
      <c r="D9" s="143">
        <v>27505757</v>
      </c>
      <c r="E9" s="486">
        <v>257</v>
      </c>
      <c r="F9" s="138" t="s">
        <v>1551</v>
      </c>
      <c r="G9" s="486" t="s">
        <v>309</v>
      </c>
      <c r="H9" s="486" t="s">
        <v>60</v>
      </c>
      <c r="I9" s="1020" t="s">
        <v>1553</v>
      </c>
      <c r="K9" s="635">
        <v>26800</v>
      </c>
      <c r="L9" s="580">
        <v>0.7</v>
      </c>
      <c r="N9" s="486"/>
      <c r="O9" s="315">
        <v>0</v>
      </c>
      <c r="P9" s="960">
        <v>16810</v>
      </c>
      <c r="Q9" s="315">
        <v>0</v>
      </c>
      <c r="R9" s="960">
        <v>9990</v>
      </c>
      <c r="S9" s="315">
        <v>0</v>
      </c>
      <c r="T9" s="315">
        <v>0</v>
      </c>
      <c r="U9" s="315">
        <v>0</v>
      </c>
      <c r="V9" s="315">
        <v>0</v>
      </c>
      <c r="W9" s="486">
        <v>0</v>
      </c>
      <c r="X9" s="1008">
        <v>0.37280000000000002</v>
      </c>
      <c r="Y9" s="584">
        <v>0.1961</v>
      </c>
      <c r="Z9" s="1009">
        <v>0.18029999999999999</v>
      </c>
      <c r="AA9" s="584">
        <v>5.8000000000000003E-2</v>
      </c>
      <c r="AB9" s="584">
        <v>0.30499999999999999</v>
      </c>
      <c r="AC9" s="1009">
        <v>0.28100000000000003</v>
      </c>
      <c r="AD9" s="1017"/>
      <c r="AE9" s="636">
        <v>0.37280000000000002</v>
      </c>
      <c r="AF9" s="637">
        <v>0.17680000000000001</v>
      </c>
      <c r="AG9" s="638">
        <v>0.16170000000000001</v>
      </c>
      <c r="AH9" s="636">
        <v>5.8000000000000003E-2</v>
      </c>
      <c r="AI9" s="637">
        <v>2.75E-2</v>
      </c>
      <c r="AJ9" s="638">
        <v>2.52E-2</v>
      </c>
    </row>
    <row r="10" spans="1:36" s="584" customFormat="1" ht="15" customHeight="1" x14ac:dyDescent="0.2">
      <c r="A10" s="486"/>
      <c r="B10" s="2761"/>
      <c r="C10" s="143" t="s">
        <v>1550</v>
      </c>
      <c r="D10" s="143">
        <v>27505774</v>
      </c>
      <c r="E10" s="486">
        <v>258</v>
      </c>
      <c r="F10" s="138" t="s">
        <v>1552</v>
      </c>
      <c r="G10" s="486" t="s">
        <v>309</v>
      </c>
      <c r="H10" s="486" t="s">
        <v>60</v>
      </c>
      <c r="I10" s="1020" t="s">
        <v>1554</v>
      </c>
      <c r="K10" s="635">
        <v>26800</v>
      </c>
      <c r="L10" s="580">
        <v>0.7</v>
      </c>
      <c r="N10" s="486"/>
      <c r="O10" s="315">
        <v>0</v>
      </c>
      <c r="P10" s="960">
        <v>16669</v>
      </c>
      <c r="Q10" s="315">
        <v>0</v>
      </c>
      <c r="R10" s="960">
        <v>10130</v>
      </c>
      <c r="S10" s="315">
        <v>0</v>
      </c>
      <c r="T10" s="315">
        <v>0</v>
      </c>
      <c r="U10" s="315">
        <v>0</v>
      </c>
      <c r="V10" s="315">
        <v>0</v>
      </c>
      <c r="W10" s="486">
        <v>0</v>
      </c>
      <c r="X10" s="1008">
        <v>0.378</v>
      </c>
      <c r="Y10" s="584">
        <v>0.2001</v>
      </c>
      <c r="Z10" s="1009">
        <v>0.1852</v>
      </c>
      <c r="AA10" s="584">
        <v>5.8799999999999998E-2</v>
      </c>
      <c r="AB10" s="584">
        <v>3.1099999999999999E-2</v>
      </c>
      <c r="AC10" s="1009">
        <v>2.8799999999999999E-2</v>
      </c>
      <c r="AD10" s="1017"/>
      <c r="AE10" s="636">
        <v>0.378</v>
      </c>
      <c r="AF10" s="637">
        <v>0.1804</v>
      </c>
      <c r="AG10" s="638">
        <v>0.1663</v>
      </c>
      <c r="AH10" s="636">
        <v>5.8799999999999998E-2</v>
      </c>
      <c r="AI10" s="637">
        <v>2.81E-2</v>
      </c>
      <c r="AJ10" s="638">
        <v>2.5899999999999999E-2</v>
      </c>
    </row>
    <row r="11" spans="1:36" s="584" customFormat="1" ht="15" customHeight="1" x14ac:dyDescent="0.2">
      <c r="A11" s="486"/>
      <c r="B11" s="2761"/>
      <c r="C11" s="143" t="s">
        <v>1556</v>
      </c>
      <c r="D11" s="143">
        <v>27505781</v>
      </c>
      <c r="E11" s="486">
        <v>259</v>
      </c>
      <c r="F11" s="138" t="s">
        <v>1557</v>
      </c>
      <c r="G11" s="486" t="s">
        <v>309</v>
      </c>
      <c r="H11" s="486" t="s">
        <v>60</v>
      </c>
      <c r="I11" s="1020" t="s">
        <v>1555</v>
      </c>
      <c r="K11" s="635">
        <v>26800</v>
      </c>
      <c r="L11" s="580">
        <v>0.7</v>
      </c>
      <c r="N11" s="486"/>
      <c r="O11" s="315">
        <v>0</v>
      </c>
      <c r="P11" s="960">
        <v>16325</v>
      </c>
      <c r="Q11" s="315">
        <v>0</v>
      </c>
      <c r="R11" s="960">
        <v>10475</v>
      </c>
      <c r="S11" s="315">
        <v>0</v>
      </c>
      <c r="T11" s="315">
        <v>0</v>
      </c>
      <c r="U11" s="315">
        <v>0</v>
      </c>
      <c r="V11" s="315">
        <v>0</v>
      </c>
      <c r="W11" s="486">
        <v>0</v>
      </c>
      <c r="X11" s="1008">
        <v>0.39090000000000003</v>
      </c>
      <c r="Y11" s="584">
        <v>0.2109</v>
      </c>
      <c r="Z11" s="1009">
        <v>0.1943</v>
      </c>
      <c r="AA11" s="584">
        <v>6.08E-2</v>
      </c>
      <c r="AB11" s="584">
        <v>3.2800000000000003E-2</v>
      </c>
      <c r="AC11" s="1009">
        <v>3.0200000000000001E-2</v>
      </c>
      <c r="AD11" s="1017"/>
      <c r="AE11" s="636">
        <v>0.39090000000000003</v>
      </c>
      <c r="AF11" s="637">
        <v>0.18990000000000001</v>
      </c>
      <c r="AG11" s="638">
        <v>0.17430000000000001</v>
      </c>
      <c r="AH11" s="636">
        <v>6.08E-2</v>
      </c>
      <c r="AI11" s="637">
        <v>2.9499999999999998E-2</v>
      </c>
      <c r="AJ11" s="638">
        <v>2.7099999999999999E-2</v>
      </c>
    </row>
    <row r="12" spans="1:36" s="584" customFormat="1" ht="15" customHeight="1" x14ac:dyDescent="0.2">
      <c r="A12" s="486"/>
      <c r="B12" s="2762"/>
      <c r="C12" s="143" t="s">
        <v>1580</v>
      </c>
      <c r="D12" s="579">
        <v>27537890</v>
      </c>
      <c r="E12" s="138">
        <v>264</v>
      </c>
      <c r="F12" s="138" t="s">
        <v>1583</v>
      </c>
      <c r="G12" s="486" t="s">
        <v>309</v>
      </c>
      <c r="H12" s="138" t="s">
        <v>60</v>
      </c>
      <c r="I12" s="1020" t="s">
        <v>789</v>
      </c>
      <c r="K12" s="635">
        <v>26800</v>
      </c>
      <c r="L12" s="580">
        <v>0.7</v>
      </c>
      <c r="N12" s="486"/>
      <c r="O12" s="315">
        <v>0</v>
      </c>
      <c r="P12" s="315">
        <v>16702</v>
      </c>
      <c r="Q12" s="315">
        <v>0</v>
      </c>
      <c r="R12" s="315">
        <v>10098</v>
      </c>
      <c r="S12" s="315">
        <v>0</v>
      </c>
      <c r="T12" s="315">
        <v>0</v>
      </c>
      <c r="U12" s="315">
        <v>0</v>
      </c>
      <c r="V12" s="315">
        <v>0</v>
      </c>
      <c r="W12" s="486">
        <v>0</v>
      </c>
      <c r="X12" s="1008">
        <v>0.37680000000000002</v>
      </c>
      <c r="Y12" s="584">
        <v>0.2006</v>
      </c>
      <c r="Z12" s="1009">
        <v>0.18579999999999999</v>
      </c>
      <c r="AA12" s="584">
        <v>5.8599999999999999E-2</v>
      </c>
      <c r="AB12" s="584">
        <v>3.1199999999999999E-2</v>
      </c>
      <c r="AC12" s="1009">
        <v>2.8899999999999999E-2</v>
      </c>
      <c r="AD12" s="1017"/>
      <c r="AE12" s="636">
        <v>0.37680000000000002</v>
      </c>
      <c r="AF12" s="637">
        <v>0.18090000000000001</v>
      </c>
      <c r="AG12" s="638">
        <v>0.1668</v>
      </c>
      <c r="AH12" s="636">
        <v>5.8599999999999999E-2</v>
      </c>
      <c r="AI12" s="637">
        <v>2.8199999999999999E-2</v>
      </c>
      <c r="AJ12" s="638">
        <v>2.5999999999999999E-2</v>
      </c>
    </row>
    <row r="13" spans="1:36" s="218" customFormat="1" ht="15" customHeight="1" x14ac:dyDescent="0.2">
      <c r="A13" s="216"/>
      <c r="B13" s="216"/>
      <c r="C13" s="11"/>
      <c r="D13" s="217"/>
      <c r="E13" s="1"/>
      <c r="F13" s="1"/>
      <c r="G13" s="216"/>
      <c r="H13" s="1"/>
      <c r="I13" s="1023"/>
      <c r="K13" s="571"/>
      <c r="L13" s="562"/>
      <c r="M13" s="216"/>
      <c r="N13" s="216"/>
      <c r="O13" s="320"/>
      <c r="P13" s="320"/>
      <c r="Q13" s="320"/>
      <c r="R13" s="320"/>
      <c r="S13" s="320"/>
      <c r="T13" s="320"/>
      <c r="U13" s="320"/>
      <c r="V13" s="320"/>
      <c r="W13" s="216"/>
      <c r="X13" s="1010"/>
      <c r="Z13" s="1011"/>
      <c r="AC13" s="1011"/>
      <c r="AD13" s="1017"/>
      <c r="AE13" s="565"/>
      <c r="AF13" s="563"/>
      <c r="AG13" s="566"/>
      <c r="AH13" s="565"/>
      <c r="AI13" s="563"/>
      <c r="AJ13" s="566"/>
    </row>
    <row r="14" spans="1:36" s="617" customFormat="1" ht="15" customHeight="1" x14ac:dyDescent="0.2">
      <c r="A14" s="246"/>
      <c r="B14" s="2757" t="s">
        <v>1703</v>
      </c>
      <c r="C14" s="239" t="s">
        <v>1700</v>
      </c>
      <c r="D14" s="612">
        <v>27645910</v>
      </c>
      <c r="E14" s="85">
        <v>275</v>
      </c>
      <c r="F14" s="85" t="s">
        <v>1607</v>
      </c>
      <c r="G14" s="246" t="s">
        <v>309</v>
      </c>
      <c r="H14" s="85" t="s">
        <v>60</v>
      </c>
      <c r="I14" s="1024" t="s">
        <v>1608</v>
      </c>
      <c r="K14" s="691">
        <v>26800</v>
      </c>
      <c r="L14" s="613">
        <v>0</v>
      </c>
      <c r="M14" s="246"/>
      <c r="N14" s="246">
        <v>0.77</v>
      </c>
      <c r="O14" s="323">
        <v>0</v>
      </c>
      <c r="P14" s="323">
        <v>20504</v>
      </c>
      <c r="Q14" s="323">
        <v>0</v>
      </c>
      <c r="R14" s="323">
        <v>6142</v>
      </c>
      <c r="S14" s="323">
        <v>0</v>
      </c>
      <c r="T14" s="323">
        <v>0</v>
      </c>
      <c r="U14" s="323">
        <v>0</v>
      </c>
      <c r="V14" s="323"/>
      <c r="W14" s="246">
        <v>154</v>
      </c>
      <c r="X14" s="1012">
        <v>0.22919999999999999</v>
      </c>
      <c r="Y14" s="617">
        <v>2.92E-2</v>
      </c>
      <c r="Z14" s="1013">
        <v>2.7799999999999998E-2</v>
      </c>
      <c r="AA14" s="1012">
        <v>0.22919999999999999</v>
      </c>
      <c r="AB14" s="617">
        <v>2.92E-2</v>
      </c>
      <c r="AC14" s="1013">
        <v>2.7799999999999998E-2</v>
      </c>
      <c r="AE14" s="692"/>
      <c r="AF14" s="693"/>
      <c r="AG14" s="694"/>
      <c r="AH14" s="692"/>
      <c r="AI14" s="693"/>
      <c r="AJ14" s="694"/>
    </row>
    <row r="15" spans="1:36" s="617" customFormat="1" ht="15" customHeight="1" x14ac:dyDescent="0.2">
      <c r="A15" s="246"/>
      <c r="B15" s="2758"/>
      <c r="C15" s="239" t="s">
        <v>1699</v>
      </c>
      <c r="D15" s="612">
        <v>27631536</v>
      </c>
      <c r="E15" s="85">
        <v>274</v>
      </c>
      <c r="F15" s="85" t="s">
        <v>1605</v>
      </c>
      <c r="G15" s="246" t="s">
        <v>309</v>
      </c>
      <c r="H15" s="85" t="s">
        <v>60</v>
      </c>
      <c r="I15" s="1024" t="s">
        <v>789</v>
      </c>
      <c r="K15" s="691">
        <v>26800</v>
      </c>
      <c r="L15" s="613">
        <v>0</v>
      </c>
      <c r="M15" s="246"/>
      <c r="N15" s="246">
        <v>0.77</v>
      </c>
      <c r="O15" s="323">
        <v>0</v>
      </c>
      <c r="P15" s="323">
        <v>20081</v>
      </c>
      <c r="Q15" s="323">
        <v>0</v>
      </c>
      <c r="R15" s="323">
        <v>6584</v>
      </c>
      <c r="S15" s="323">
        <v>0</v>
      </c>
      <c r="T15" s="323">
        <v>0</v>
      </c>
      <c r="U15" s="323">
        <v>0</v>
      </c>
      <c r="V15" s="323">
        <v>0</v>
      </c>
      <c r="W15" s="246">
        <v>135</v>
      </c>
      <c r="X15" s="692">
        <v>0.2457</v>
      </c>
      <c r="Y15" s="693">
        <v>3.2399999999999998E-2</v>
      </c>
      <c r="Z15" s="694">
        <v>0.03</v>
      </c>
      <c r="AA15" s="692">
        <v>0.2457</v>
      </c>
      <c r="AB15" s="693">
        <v>3.2399999999999998E-2</v>
      </c>
      <c r="AC15" s="694">
        <v>0.03</v>
      </c>
      <c r="AE15" s="692"/>
      <c r="AF15" s="693"/>
      <c r="AG15" s="694"/>
      <c r="AH15" s="692"/>
      <c r="AI15" s="693"/>
      <c r="AJ15" s="694"/>
    </row>
    <row r="16" spans="1:36" s="617" customFormat="1" ht="15" customHeight="1" x14ac:dyDescent="0.2">
      <c r="A16" s="246"/>
      <c r="B16" s="2758"/>
      <c r="C16" s="239" t="s">
        <v>1588</v>
      </c>
      <c r="D16" s="612">
        <v>27542139</v>
      </c>
      <c r="E16" s="85">
        <v>267</v>
      </c>
      <c r="F16" s="85" t="s">
        <v>1589</v>
      </c>
      <c r="G16" s="246" t="s">
        <v>309</v>
      </c>
      <c r="H16" s="85" t="s">
        <v>60</v>
      </c>
      <c r="I16" s="1024" t="s">
        <v>1553</v>
      </c>
      <c r="K16" s="691">
        <v>26800</v>
      </c>
      <c r="L16" s="613">
        <v>0</v>
      </c>
      <c r="N16" s="246">
        <v>0.75</v>
      </c>
      <c r="O16" s="323">
        <v>0</v>
      </c>
      <c r="P16" s="323">
        <v>20165</v>
      </c>
      <c r="Q16" s="323">
        <v>0</v>
      </c>
      <c r="R16" s="323">
        <v>6465</v>
      </c>
      <c r="S16" s="323">
        <v>0</v>
      </c>
      <c r="T16" s="323">
        <v>0</v>
      </c>
      <c r="U16" s="323">
        <v>0</v>
      </c>
      <c r="V16" s="323">
        <v>0</v>
      </c>
      <c r="W16" s="246">
        <v>170</v>
      </c>
      <c r="X16" s="692">
        <v>0.2412</v>
      </c>
      <c r="Y16" s="693">
        <v>3.2000000000000001E-2</v>
      </c>
      <c r="Z16" s="694">
        <v>2.9399999999999999E-2</v>
      </c>
      <c r="AA16" s="692">
        <v>0.2412</v>
      </c>
      <c r="AB16" s="693">
        <v>3.2000000000000001E-2</v>
      </c>
      <c r="AC16" s="694">
        <v>2.9399999999999999E-2</v>
      </c>
      <c r="AD16" s="1017"/>
      <c r="AE16" s="692">
        <v>0.2412</v>
      </c>
      <c r="AF16" s="693">
        <v>2.8899999999999999E-2</v>
      </c>
      <c r="AG16" s="694">
        <v>2.6499999999999999E-2</v>
      </c>
      <c r="AH16" s="692">
        <v>0.2412</v>
      </c>
      <c r="AI16" s="693">
        <v>2.8899999999999999E-2</v>
      </c>
      <c r="AJ16" s="694">
        <v>2.6499999999999999E-2</v>
      </c>
    </row>
    <row r="17" spans="1:36" s="617" customFormat="1" ht="15" customHeight="1" x14ac:dyDescent="0.2">
      <c r="A17" s="246"/>
      <c r="B17" s="2758"/>
      <c r="C17" s="239" t="s">
        <v>1581</v>
      </c>
      <c r="D17" s="612">
        <v>27541993</v>
      </c>
      <c r="E17" s="85">
        <v>265</v>
      </c>
      <c r="F17" s="85" t="s">
        <v>1584</v>
      </c>
      <c r="G17" s="246" t="s">
        <v>309</v>
      </c>
      <c r="H17" s="85" t="s">
        <v>60</v>
      </c>
      <c r="I17" s="1024" t="s">
        <v>1554</v>
      </c>
      <c r="K17" s="691">
        <v>26800</v>
      </c>
      <c r="L17" s="613">
        <v>0</v>
      </c>
      <c r="N17" s="246">
        <v>0.73</v>
      </c>
      <c r="O17" s="323">
        <v>0</v>
      </c>
      <c r="P17" s="323">
        <v>19994</v>
      </c>
      <c r="Q17" s="323">
        <v>0</v>
      </c>
      <c r="R17" s="323">
        <v>6660</v>
      </c>
      <c r="S17" s="323">
        <v>0</v>
      </c>
      <c r="T17" s="323">
        <v>0</v>
      </c>
      <c r="U17" s="323">
        <v>0</v>
      </c>
      <c r="V17" s="323">
        <v>0</v>
      </c>
      <c r="W17" s="246">
        <v>145</v>
      </c>
      <c r="X17" s="692">
        <v>0.2485</v>
      </c>
      <c r="Y17" s="693">
        <v>3.3599999999999998E-2</v>
      </c>
      <c r="Z17" s="694">
        <v>3.1E-2</v>
      </c>
      <c r="AA17" s="692">
        <v>0.2485</v>
      </c>
      <c r="AB17" s="693">
        <v>3.3599999999999998E-2</v>
      </c>
      <c r="AC17" s="694">
        <v>3.1E-2</v>
      </c>
      <c r="AD17" s="1017"/>
      <c r="AE17" s="692">
        <v>0.2485</v>
      </c>
      <c r="AF17" s="693">
        <v>3.0099999999999998E-2</v>
      </c>
      <c r="AG17" s="694">
        <v>2.76E-2</v>
      </c>
      <c r="AH17" s="692">
        <v>0.2485</v>
      </c>
      <c r="AI17" s="693">
        <v>3.0099999999999998E-2</v>
      </c>
      <c r="AJ17" s="694">
        <v>2.76E-2</v>
      </c>
    </row>
    <row r="18" spans="1:36" s="617" customFormat="1" ht="15" customHeight="1" x14ac:dyDescent="0.2">
      <c r="A18" s="246"/>
      <c r="B18" s="2758"/>
      <c r="C18" s="239" t="s">
        <v>1587</v>
      </c>
      <c r="D18" s="612">
        <v>27542105</v>
      </c>
      <c r="E18" s="85">
        <v>266</v>
      </c>
      <c r="F18" s="85" t="s">
        <v>1586</v>
      </c>
      <c r="G18" s="246" t="s">
        <v>309</v>
      </c>
      <c r="H18" s="85" t="s">
        <v>60</v>
      </c>
      <c r="I18" s="1024" t="s">
        <v>1555</v>
      </c>
      <c r="K18" s="691">
        <v>26800</v>
      </c>
      <c r="L18" s="613">
        <v>0</v>
      </c>
      <c r="N18" s="246">
        <v>0.76</v>
      </c>
      <c r="O18" s="323">
        <v>0</v>
      </c>
      <c r="P18" s="323">
        <v>19899</v>
      </c>
      <c r="Q18" s="323">
        <v>0</v>
      </c>
      <c r="R18" s="323">
        <v>6766</v>
      </c>
      <c r="S18" s="323">
        <v>0</v>
      </c>
      <c r="T18" s="323">
        <v>0</v>
      </c>
      <c r="U18" s="323">
        <v>0</v>
      </c>
      <c r="V18" s="323">
        <v>0</v>
      </c>
      <c r="W18" s="246">
        <v>135</v>
      </c>
      <c r="X18" s="692">
        <v>0.2525</v>
      </c>
      <c r="Y18" s="693">
        <v>3.44E-2</v>
      </c>
      <c r="Z18" s="694">
        <v>3.1699999999999999E-2</v>
      </c>
      <c r="AA18" s="692">
        <v>0.2525</v>
      </c>
      <c r="AB18" s="693">
        <v>3.44E-2</v>
      </c>
      <c r="AC18" s="694">
        <v>3.1699999999999999E-2</v>
      </c>
      <c r="AD18" s="1017"/>
      <c r="AE18" s="692">
        <v>0.2525</v>
      </c>
      <c r="AF18" s="693">
        <v>3.09E-2</v>
      </c>
      <c r="AG18" s="694">
        <v>2.8299999999999999E-2</v>
      </c>
      <c r="AH18" s="692">
        <v>0.2525</v>
      </c>
      <c r="AI18" s="693">
        <v>3.09E-2</v>
      </c>
      <c r="AJ18" s="694">
        <v>2.8299999999999999E-2</v>
      </c>
    </row>
    <row r="19" spans="1:36" s="617" customFormat="1" ht="15" customHeight="1" x14ac:dyDescent="0.2">
      <c r="A19" s="246"/>
      <c r="B19" s="2758"/>
      <c r="C19" s="239" t="s">
        <v>1591</v>
      </c>
      <c r="D19" s="612">
        <v>27542368</v>
      </c>
      <c r="E19" s="85">
        <v>268</v>
      </c>
      <c r="F19" s="85" t="s">
        <v>1592</v>
      </c>
      <c r="G19" s="246" t="s">
        <v>309</v>
      </c>
      <c r="H19" s="85" t="s">
        <v>60</v>
      </c>
      <c r="I19" s="1024" t="s">
        <v>1560</v>
      </c>
      <c r="K19" s="691">
        <v>26800</v>
      </c>
      <c r="L19" s="613">
        <v>0</v>
      </c>
      <c r="N19" s="246">
        <v>0.76</v>
      </c>
      <c r="O19" s="323">
        <v>0</v>
      </c>
      <c r="P19" s="323">
        <v>20035</v>
      </c>
      <c r="Q19" s="323">
        <v>0</v>
      </c>
      <c r="R19" s="323">
        <v>6653</v>
      </c>
      <c r="S19" s="323">
        <v>0</v>
      </c>
      <c r="T19" s="323">
        <v>0</v>
      </c>
      <c r="U19" s="323">
        <v>0</v>
      </c>
      <c r="V19" s="323">
        <v>0</v>
      </c>
      <c r="W19" s="246">
        <v>111</v>
      </c>
      <c r="X19" s="692">
        <v>0.24829999999999999</v>
      </c>
      <c r="Y19" s="693">
        <v>3.3799999999999997E-2</v>
      </c>
      <c r="Z19" s="694">
        <v>3.1E-2</v>
      </c>
      <c r="AA19" s="692">
        <v>0.24829999999999999</v>
      </c>
      <c r="AB19" s="693">
        <v>3.3799999999999997E-2</v>
      </c>
      <c r="AC19" s="694">
        <v>3.1E-2</v>
      </c>
      <c r="AD19" s="1017"/>
      <c r="AE19" s="692">
        <v>0.24829999999999999</v>
      </c>
      <c r="AF19" s="693">
        <v>3.0499999999999999E-2</v>
      </c>
      <c r="AG19" s="694">
        <v>2.7900000000000001E-2</v>
      </c>
      <c r="AH19" s="692">
        <v>0.24829999999999999</v>
      </c>
      <c r="AI19" s="693">
        <v>3.0499999999999999E-2</v>
      </c>
      <c r="AJ19" s="694">
        <v>2.7900000000000001E-2</v>
      </c>
    </row>
    <row r="20" spans="1:36" s="617" customFormat="1" ht="15" customHeight="1" x14ac:dyDescent="0.2">
      <c r="A20" s="246"/>
      <c r="B20" s="2759"/>
      <c r="C20" s="239" t="s">
        <v>1593</v>
      </c>
      <c r="D20" s="612">
        <v>27542393</v>
      </c>
      <c r="E20" s="85">
        <v>269</v>
      </c>
      <c r="F20" s="85" t="s">
        <v>1594</v>
      </c>
      <c r="G20" s="246" t="s">
        <v>309</v>
      </c>
      <c r="H20" s="85" t="s">
        <v>60</v>
      </c>
      <c r="I20" s="1024" t="s">
        <v>1563</v>
      </c>
      <c r="K20" s="691">
        <v>26800</v>
      </c>
      <c r="L20" s="613">
        <v>0</v>
      </c>
      <c r="N20" s="246">
        <v>0.76</v>
      </c>
      <c r="O20" s="323">
        <v>0</v>
      </c>
      <c r="P20" s="323">
        <v>20047</v>
      </c>
      <c r="Q20" s="323">
        <v>0</v>
      </c>
      <c r="R20" s="323">
        <v>6607</v>
      </c>
      <c r="S20" s="323">
        <v>0</v>
      </c>
      <c r="T20" s="323">
        <v>0</v>
      </c>
      <c r="U20" s="323">
        <v>0</v>
      </c>
      <c r="V20" s="323">
        <v>0</v>
      </c>
      <c r="W20" s="246">
        <v>146</v>
      </c>
      <c r="X20" s="692">
        <v>0.2465</v>
      </c>
      <c r="Y20" s="693">
        <v>3.27E-2</v>
      </c>
      <c r="Z20" s="694">
        <v>3.04E-2</v>
      </c>
      <c r="AA20" s="692">
        <v>0.2465</v>
      </c>
      <c r="AB20" s="693">
        <v>3.27E-2</v>
      </c>
      <c r="AC20" s="694">
        <v>3.04E-2</v>
      </c>
      <c r="AD20" s="1017"/>
      <c r="AE20" s="692">
        <v>0.2465</v>
      </c>
      <c r="AF20" s="693">
        <v>2.9600000000000001E-2</v>
      </c>
      <c r="AG20" s="694">
        <v>2.7400000000000001E-2</v>
      </c>
      <c r="AH20" s="692">
        <v>0.2465</v>
      </c>
      <c r="AI20" s="693">
        <v>2.9600000000000001E-2</v>
      </c>
      <c r="AJ20" s="694">
        <v>2.7400000000000001E-2</v>
      </c>
    </row>
    <row r="21" spans="1:36" s="218" customFormat="1" x14ac:dyDescent="0.2">
      <c r="A21" s="216"/>
      <c r="B21" s="216"/>
      <c r="E21" s="216"/>
      <c r="I21" s="1019"/>
      <c r="K21" s="571"/>
      <c r="L21" s="562"/>
      <c r="M21" s="216"/>
      <c r="N21" s="216"/>
      <c r="O21" s="320"/>
      <c r="P21" s="320"/>
      <c r="Q21" s="320"/>
      <c r="R21" s="320"/>
      <c r="S21" s="320"/>
      <c r="T21" s="320"/>
      <c r="U21" s="320"/>
      <c r="V21" s="320"/>
      <c r="W21" s="216"/>
      <c r="X21" s="1010"/>
      <c r="Z21" s="1011"/>
      <c r="AC21" s="1011"/>
      <c r="AD21" s="1017"/>
      <c r="AE21" s="565"/>
      <c r="AF21" s="563"/>
      <c r="AG21" s="566"/>
      <c r="AH21" s="565"/>
      <c r="AI21" s="563"/>
      <c r="AJ21" s="566"/>
    </row>
    <row r="22" spans="1:36" s="218" customFormat="1" x14ac:dyDescent="0.2">
      <c r="A22" s="216"/>
      <c r="B22" s="216"/>
      <c r="E22" s="216"/>
      <c r="I22" s="1019"/>
      <c r="K22" s="571"/>
      <c r="L22" s="562"/>
      <c r="M22" s="216"/>
      <c r="N22" s="216"/>
      <c r="O22" s="320"/>
      <c r="P22" s="320"/>
      <c r="Q22" s="320"/>
      <c r="R22" s="320"/>
      <c r="S22" s="320"/>
      <c r="T22" s="320"/>
      <c r="U22" s="320"/>
      <c r="V22" s="320"/>
      <c r="W22" s="216"/>
      <c r="X22" s="1010"/>
      <c r="Z22" s="1011"/>
      <c r="AC22" s="1011"/>
      <c r="AD22" s="1017"/>
      <c r="AE22" s="565"/>
      <c r="AF22" s="563"/>
      <c r="AG22" s="566"/>
      <c r="AH22" s="565"/>
      <c r="AI22" s="563"/>
      <c r="AJ22" s="566"/>
    </row>
    <row r="23" spans="1:36" s="1006" customFormat="1" ht="15" customHeight="1" x14ac:dyDescent="0.2">
      <c r="A23" s="224" t="s">
        <v>1626</v>
      </c>
      <c r="B23" s="2751" t="s">
        <v>1701</v>
      </c>
      <c r="C23" s="224" t="s">
        <v>1626</v>
      </c>
      <c r="D23" s="1000">
        <v>27594944</v>
      </c>
      <c r="E23" s="222">
        <v>279</v>
      </c>
      <c r="F23" s="222" t="s">
        <v>1623</v>
      </c>
      <c r="G23" s="222" t="s">
        <v>309</v>
      </c>
      <c r="H23" s="383" t="s">
        <v>60</v>
      </c>
      <c r="I23" s="1021" t="s">
        <v>789</v>
      </c>
      <c r="J23" s="383">
        <v>18</v>
      </c>
      <c r="K23" s="1001">
        <v>21440</v>
      </c>
      <c r="L23" s="1002">
        <v>0.7</v>
      </c>
      <c r="M23" s="383">
        <v>15.56</v>
      </c>
      <c r="N23" s="383">
        <v>0.74</v>
      </c>
      <c r="O23" s="385">
        <v>0</v>
      </c>
      <c r="P23" s="385">
        <v>13485</v>
      </c>
      <c r="Q23" s="385">
        <v>0</v>
      </c>
      <c r="R23" s="385">
        <v>7955</v>
      </c>
      <c r="S23" s="385">
        <v>0</v>
      </c>
      <c r="T23" s="385">
        <v>0</v>
      </c>
      <c r="U23" s="385">
        <v>0</v>
      </c>
      <c r="V23" s="385">
        <v>0</v>
      </c>
      <c r="W23" s="383">
        <v>0</v>
      </c>
      <c r="X23" s="1003">
        <v>0.371</v>
      </c>
      <c r="Y23" s="1004">
        <v>0.19489999999999999</v>
      </c>
      <c r="Z23" s="1005">
        <v>0.1812</v>
      </c>
      <c r="AA23" s="1004">
        <v>5.7700000000000001E-2</v>
      </c>
      <c r="AB23" s="1004">
        <v>3.0300000000000001E-2</v>
      </c>
      <c r="AC23" s="1005">
        <v>2.8000000000000001E-2</v>
      </c>
      <c r="AD23" s="1017"/>
      <c r="AE23" s="1003">
        <v>0.371</v>
      </c>
      <c r="AF23" s="1004">
        <v>0.17530000000000001</v>
      </c>
      <c r="AG23" s="1005">
        <v>0.16220000000000001</v>
      </c>
      <c r="AH23" s="1003">
        <v>5.7700000000000001E-2</v>
      </c>
      <c r="AI23" s="1004">
        <v>2.7300000000000001E-2</v>
      </c>
      <c r="AJ23" s="1005">
        <v>2.52E-2</v>
      </c>
    </row>
    <row r="24" spans="1:36" s="1006" customFormat="1" ht="15" customHeight="1" x14ac:dyDescent="0.2">
      <c r="A24" s="224" t="s">
        <v>1629</v>
      </c>
      <c r="B24" s="2752"/>
      <c r="C24" s="224" t="s">
        <v>1629</v>
      </c>
      <c r="D24" s="1000">
        <v>27612303</v>
      </c>
      <c r="E24" s="222">
        <v>282</v>
      </c>
      <c r="F24" s="222" t="s">
        <v>1630</v>
      </c>
      <c r="G24" s="222" t="s">
        <v>309</v>
      </c>
      <c r="H24" s="383" t="s">
        <v>60</v>
      </c>
      <c r="I24" s="1021" t="s">
        <v>1554</v>
      </c>
      <c r="J24" s="383">
        <v>18</v>
      </c>
      <c r="K24" s="1001">
        <v>21440</v>
      </c>
      <c r="L24" s="1002">
        <v>0.7</v>
      </c>
      <c r="M24" s="383">
        <v>15.56</v>
      </c>
      <c r="N24" s="383">
        <v>0.76</v>
      </c>
      <c r="O24" s="385">
        <v>0</v>
      </c>
      <c r="P24" s="385">
        <v>13352</v>
      </c>
      <c r="Q24" s="385">
        <v>0</v>
      </c>
      <c r="R24" s="385">
        <v>8088</v>
      </c>
      <c r="S24" s="385">
        <v>0</v>
      </c>
      <c r="T24" s="385">
        <v>0</v>
      </c>
      <c r="U24" s="385">
        <v>0</v>
      </c>
      <c r="V24" s="385">
        <v>0</v>
      </c>
      <c r="W24" s="383">
        <v>0</v>
      </c>
      <c r="X24" s="1003">
        <v>0.37219999999999998</v>
      </c>
      <c r="Y24" s="1004">
        <v>0.20069999999999999</v>
      </c>
      <c r="Z24" s="1005">
        <v>0.18529999999999999</v>
      </c>
      <c r="AA24" s="1004">
        <v>5.8700000000000002E-2</v>
      </c>
      <c r="AB24" s="1004">
        <v>3.1199999999999999E-2</v>
      </c>
      <c r="AC24" s="1005">
        <v>2.8799999999999999E-2</v>
      </c>
      <c r="AD24" s="1017"/>
      <c r="AE24" s="1003">
        <v>0.37719999999999998</v>
      </c>
      <c r="AF24" s="1004">
        <v>0.1807</v>
      </c>
      <c r="AG24" s="1005">
        <v>0.1661</v>
      </c>
      <c r="AH24" s="1003">
        <v>5.8700000000000002E-2</v>
      </c>
      <c r="AI24" s="1004">
        <v>2.81E-2</v>
      </c>
      <c r="AJ24" s="1005">
        <v>2.5899999999999999E-2</v>
      </c>
    </row>
    <row r="25" spans="1:36" s="1006" customFormat="1" ht="15" customHeight="1" x14ac:dyDescent="0.2">
      <c r="A25" s="224" t="s">
        <v>1634</v>
      </c>
      <c r="B25" s="2752"/>
      <c r="C25" s="224" t="s">
        <v>1634</v>
      </c>
      <c r="D25" s="1000">
        <v>27594953</v>
      </c>
      <c r="E25" s="222">
        <v>283</v>
      </c>
      <c r="F25" s="222" t="s">
        <v>1633</v>
      </c>
      <c r="G25" s="222" t="s">
        <v>309</v>
      </c>
      <c r="H25" s="383" t="s">
        <v>60</v>
      </c>
      <c r="I25" s="1021" t="s">
        <v>1555</v>
      </c>
      <c r="J25" s="383">
        <v>18</v>
      </c>
      <c r="K25" s="1001">
        <v>21440</v>
      </c>
      <c r="L25" s="1002">
        <v>0.7</v>
      </c>
      <c r="M25" s="383">
        <v>15.56</v>
      </c>
      <c r="N25" s="383">
        <v>0.76</v>
      </c>
      <c r="O25" s="385">
        <v>1</v>
      </c>
      <c r="P25" s="385">
        <v>13299</v>
      </c>
      <c r="Q25" s="385">
        <v>0</v>
      </c>
      <c r="R25" s="385">
        <v>8140</v>
      </c>
      <c r="S25" s="385">
        <v>0</v>
      </c>
      <c r="T25" s="385">
        <v>0</v>
      </c>
      <c r="U25" s="385">
        <v>0</v>
      </c>
      <c r="V25" s="385">
        <v>0</v>
      </c>
      <c r="W25" s="383">
        <v>0</v>
      </c>
      <c r="X25" s="1003">
        <v>0.37969999999999998</v>
      </c>
      <c r="Y25" s="1004">
        <v>0.2036</v>
      </c>
      <c r="Z25" s="1005">
        <v>0.1875</v>
      </c>
      <c r="AA25" s="1004">
        <v>5.91E-2</v>
      </c>
      <c r="AB25" s="1004">
        <v>3.1699999999999999E-2</v>
      </c>
      <c r="AC25" s="1005">
        <v>2.92E-2</v>
      </c>
      <c r="AD25" s="1017"/>
      <c r="AE25" s="1003">
        <v>0.37969999999999998</v>
      </c>
      <c r="AF25" s="1004">
        <v>0.18329999999999999</v>
      </c>
      <c r="AG25" s="1005">
        <v>0.1681</v>
      </c>
      <c r="AH25" s="1003">
        <v>5.91E-2</v>
      </c>
      <c r="AI25" s="1004">
        <v>2.8500000000000001E-2</v>
      </c>
      <c r="AJ25" s="1005">
        <v>2.6200000000000001E-2</v>
      </c>
    </row>
    <row r="26" spans="1:36" s="1006" customFormat="1" ht="15" customHeight="1" x14ac:dyDescent="0.2">
      <c r="A26" s="224" t="s">
        <v>1635</v>
      </c>
      <c r="B26" s="2752"/>
      <c r="C26" s="224" t="s">
        <v>1635</v>
      </c>
      <c r="D26" s="1000">
        <v>27594954</v>
      </c>
      <c r="E26" s="222">
        <v>284</v>
      </c>
      <c r="F26" s="222" t="s">
        <v>1636</v>
      </c>
      <c r="G26" s="222" t="s">
        <v>309</v>
      </c>
      <c r="H26" s="383" t="s">
        <v>60</v>
      </c>
      <c r="I26" s="1021" t="s">
        <v>1563</v>
      </c>
      <c r="J26" s="383">
        <v>18</v>
      </c>
      <c r="K26" s="1001">
        <v>21440</v>
      </c>
      <c r="L26" s="1002">
        <v>0.7</v>
      </c>
      <c r="M26" s="383">
        <v>15.56</v>
      </c>
      <c r="N26" s="383">
        <v>0.74</v>
      </c>
      <c r="O26" s="385">
        <v>2</v>
      </c>
      <c r="P26" s="385">
        <v>13397</v>
      </c>
      <c r="Q26" s="385">
        <v>0</v>
      </c>
      <c r="R26" s="385">
        <v>8041</v>
      </c>
      <c r="S26" s="385">
        <v>0</v>
      </c>
      <c r="T26" s="385">
        <v>0</v>
      </c>
      <c r="U26" s="385">
        <v>0</v>
      </c>
      <c r="V26" s="385">
        <v>0</v>
      </c>
      <c r="W26" s="383">
        <v>0</v>
      </c>
      <c r="X26" s="1003">
        <v>0.37509999999999999</v>
      </c>
      <c r="Y26" s="1004">
        <v>0.19889999999999999</v>
      </c>
      <c r="Z26" s="1005">
        <v>0.18279999999999999</v>
      </c>
      <c r="AA26" s="1004">
        <v>5.8400000000000001E-2</v>
      </c>
      <c r="AB26" s="1004">
        <v>3.1E-2</v>
      </c>
      <c r="AC26" s="1005">
        <v>2.8500000000000001E-2</v>
      </c>
      <c r="AD26" s="1017"/>
      <c r="AE26" s="1003">
        <v>0.37509999999999999</v>
      </c>
      <c r="AF26" s="1004">
        <v>0.17899999999999999</v>
      </c>
      <c r="AG26" s="1005">
        <v>0.16370000000000001</v>
      </c>
      <c r="AH26" s="1003">
        <v>5.8400000000000001E-2</v>
      </c>
      <c r="AI26" s="1004">
        <v>2.7900000000000001E-2</v>
      </c>
      <c r="AJ26" s="1005">
        <v>2.5499999999999998E-2</v>
      </c>
    </row>
    <row r="27" spans="1:36" s="1006" customFormat="1" ht="15" customHeight="1" x14ac:dyDescent="0.2">
      <c r="A27" s="224" t="s">
        <v>1640</v>
      </c>
      <c r="B27" s="2752"/>
      <c r="C27" s="224"/>
      <c r="E27" s="222"/>
      <c r="F27" s="222"/>
      <c r="G27" s="222"/>
      <c r="I27" s="1022"/>
      <c r="J27" s="383"/>
      <c r="K27" s="1001"/>
      <c r="L27" s="1002"/>
      <c r="M27" s="383"/>
      <c r="N27" s="383"/>
      <c r="O27" s="385"/>
      <c r="P27" s="385"/>
      <c r="Q27" s="385"/>
      <c r="R27" s="385"/>
      <c r="S27" s="385"/>
      <c r="T27" s="385"/>
      <c r="U27" s="385"/>
      <c r="V27" s="385"/>
      <c r="W27" s="383"/>
      <c r="X27" s="1003"/>
      <c r="Y27" s="1004"/>
      <c r="Z27" s="1005"/>
      <c r="AA27" s="1004"/>
      <c r="AB27" s="1004"/>
      <c r="AC27" s="1005"/>
      <c r="AD27" s="1017"/>
      <c r="AE27" s="1003"/>
      <c r="AF27" s="1004"/>
      <c r="AG27" s="1005"/>
      <c r="AH27" s="1003"/>
      <c r="AI27" s="1004"/>
      <c r="AJ27" s="1005"/>
    </row>
    <row r="28" spans="1:36" s="1006" customFormat="1" ht="15" customHeight="1" x14ac:dyDescent="0.2">
      <c r="A28" s="224" t="s">
        <v>1637</v>
      </c>
      <c r="B28" s="2752"/>
      <c r="C28" s="224" t="s">
        <v>1637</v>
      </c>
      <c r="D28" s="1000">
        <v>27599726</v>
      </c>
      <c r="E28" s="222">
        <v>285</v>
      </c>
      <c r="F28" s="222" t="s">
        <v>1638</v>
      </c>
      <c r="G28" s="222" t="s">
        <v>309</v>
      </c>
      <c r="H28" s="383" t="s">
        <v>60</v>
      </c>
      <c r="I28" s="1021" t="s">
        <v>1639</v>
      </c>
      <c r="J28" s="383">
        <v>12</v>
      </c>
      <c r="K28" s="1001">
        <v>21440</v>
      </c>
      <c r="L28" s="1002">
        <v>0</v>
      </c>
      <c r="M28" s="383">
        <v>100</v>
      </c>
      <c r="N28" s="383">
        <v>0.42</v>
      </c>
      <c r="O28" s="385"/>
      <c r="P28" s="385">
        <v>12395</v>
      </c>
      <c r="Q28" s="385">
        <v>0</v>
      </c>
      <c r="R28" s="385">
        <v>8963</v>
      </c>
      <c r="S28" s="385">
        <v>0</v>
      </c>
      <c r="T28" s="385">
        <v>0</v>
      </c>
      <c r="U28" s="385">
        <v>0</v>
      </c>
      <c r="V28" s="385">
        <v>0</v>
      </c>
      <c r="W28" s="383">
        <v>82</v>
      </c>
      <c r="X28" s="1003">
        <v>0.41810000000000003</v>
      </c>
      <c r="Y28" s="1004">
        <v>0.1129</v>
      </c>
      <c r="Z28" s="1005">
        <v>7.5200000000000003E-2</v>
      </c>
      <c r="AA28" s="1003">
        <v>0.41810000000000003</v>
      </c>
      <c r="AB28" s="1004">
        <v>0.1129</v>
      </c>
      <c r="AC28" s="1005">
        <v>7.5200000000000003E-2</v>
      </c>
      <c r="AD28" s="1017"/>
      <c r="AE28" s="1003">
        <v>0.41810000000000003</v>
      </c>
      <c r="AF28" s="1004">
        <v>9.7600000000000006E-2</v>
      </c>
      <c r="AG28" s="1005">
        <v>6.4500000000000002E-2</v>
      </c>
      <c r="AH28" s="1003">
        <v>0.41810000000000003</v>
      </c>
      <c r="AI28" s="1004">
        <v>9.7600000000000006E-2</v>
      </c>
      <c r="AJ28" s="1005">
        <v>6.4500000000000002E-2</v>
      </c>
    </row>
    <row r="29" spans="1:36" s="1006" customFormat="1" ht="15" customHeight="1" x14ac:dyDescent="0.2">
      <c r="A29" s="224" t="s">
        <v>1628</v>
      </c>
      <c r="B29" s="2752"/>
      <c r="C29" s="224" t="s">
        <v>1628</v>
      </c>
      <c r="D29" s="1000">
        <v>27594947</v>
      </c>
      <c r="E29" s="222">
        <v>281</v>
      </c>
      <c r="F29" s="222" t="s">
        <v>1625</v>
      </c>
      <c r="G29" s="222" t="s">
        <v>309</v>
      </c>
      <c r="H29" s="383" t="s">
        <v>60</v>
      </c>
      <c r="I29" s="1021" t="s">
        <v>1612</v>
      </c>
      <c r="J29" s="383">
        <v>14</v>
      </c>
      <c r="K29" s="1001">
        <v>21440</v>
      </c>
      <c r="L29" s="1002">
        <v>0.6</v>
      </c>
      <c r="M29" s="383">
        <v>25.35</v>
      </c>
      <c r="N29" s="383">
        <v>0.61</v>
      </c>
      <c r="O29" s="385"/>
      <c r="P29" s="385">
        <v>12339</v>
      </c>
      <c r="Q29" s="385">
        <v>1</v>
      </c>
      <c r="R29" s="385">
        <v>9099</v>
      </c>
      <c r="S29" s="385">
        <v>0</v>
      </c>
      <c r="T29" s="385">
        <v>0</v>
      </c>
      <c r="U29" s="385">
        <v>0</v>
      </c>
      <c r="V29" s="385">
        <v>0</v>
      </c>
      <c r="W29" s="383">
        <v>1</v>
      </c>
      <c r="X29" s="1003">
        <v>0.4244</v>
      </c>
      <c r="Y29" s="1004">
        <v>0.224</v>
      </c>
      <c r="Z29" s="1005">
        <v>0.17499999999999999</v>
      </c>
      <c r="AA29" s="1004">
        <v>0.1076</v>
      </c>
      <c r="AB29" s="1004">
        <v>5.6800000000000003E-2</v>
      </c>
      <c r="AC29" s="1005">
        <v>4.4400000000000002E-2</v>
      </c>
      <c r="AD29" s="1017"/>
      <c r="AE29" s="1003">
        <v>0.4244</v>
      </c>
      <c r="AF29" s="1004">
        <v>0.19550000000000001</v>
      </c>
      <c r="AG29" s="1005">
        <v>0.15240000000000001</v>
      </c>
      <c r="AH29" s="1003">
        <v>0.1076</v>
      </c>
      <c r="AI29" s="1004">
        <v>4.9599999999999998E-2</v>
      </c>
      <c r="AJ29" s="1005">
        <v>3.8600000000000002E-2</v>
      </c>
    </row>
    <row r="30" spans="1:36" s="1006" customFormat="1" ht="15" customHeight="1" x14ac:dyDescent="0.2">
      <c r="A30" s="224" t="s">
        <v>1627</v>
      </c>
      <c r="B30" s="2753"/>
      <c r="C30" s="224" t="s">
        <v>1627</v>
      </c>
      <c r="D30" s="1000">
        <v>27615838</v>
      </c>
      <c r="E30" s="222">
        <v>280</v>
      </c>
      <c r="F30" s="222" t="s">
        <v>1624</v>
      </c>
      <c r="G30" s="222" t="s">
        <v>309</v>
      </c>
      <c r="H30" s="383" t="s">
        <v>60</v>
      </c>
      <c r="I30" s="1021" t="s">
        <v>1608</v>
      </c>
      <c r="J30" s="383">
        <v>24</v>
      </c>
      <c r="K30" s="1001">
        <v>21440</v>
      </c>
      <c r="L30" s="1002">
        <v>0.7</v>
      </c>
      <c r="M30" s="383">
        <v>15.56</v>
      </c>
      <c r="N30" s="383">
        <v>0.77</v>
      </c>
      <c r="O30" s="385">
        <v>2</v>
      </c>
      <c r="P30" s="385">
        <v>13809</v>
      </c>
      <c r="Q30" s="385">
        <v>0</v>
      </c>
      <c r="R30" s="385">
        <v>7629</v>
      </c>
      <c r="S30" s="385">
        <v>0</v>
      </c>
      <c r="T30" s="385">
        <v>0</v>
      </c>
      <c r="U30" s="385">
        <v>0</v>
      </c>
      <c r="V30" s="385">
        <v>0</v>
      </c>
      <c r="W30" s="383">
        <v>0</v>
      </c>
      <c r="X30" s="1003">
        <v>0.35589999999999999</v>
      </c>
      <c r="Y30" s="1004">
        <v>0.1797</v>
      </c>
      <c r="Z30" s="1005">
        <v>0.17169999999999999</v>
      </c>
      <c r="AA30" s="1004">
        <v>5.5399999999999998E-2</v>
      </c>
      <c r="AB30" s="1004">
        <v>2.8000000000000001E-2</v>
      </c>
      <c r="AC30" s="1005">
        <v>2.6700000000000002E-2</v>
      </c>
      <c r="AD30" s="1017"/>
      <c r="AE30" s="1003">
        <v>0.35589999999999999</v>
      </c>
      <c r="AF30" s="1004">
        <v>0.16300000000000001</v>
      </c>
      <c r="AG30" s="1005">
        <v>0.1547</v>
      </c>
      <c r="AH30" s="1003">
        <v>5.5399999999999998E-2</v>
      </c>
      <c r="AI30" s="1004">
        <v>2.5399999999999999E-2</v>
      </c>
      <c r="AJ30" s="1005">
        <v>2.41E-2</v>
      </c>
    </row>
    <row r="31" spans="1:36" s="218" customFormat="1" x14ac:dyDescent="0.2">
      <c r="A31" s="216"/>
      <c r="B31" s="216"/>
      <c r="E31" s="216"/>
      <c r="I31" s="1019"/>
      <c r="K31" s="571"/>
      <c r="L31" s="562"/>
      <c r="M31" s="216"/>
      <c r="N31" s="216"/>
      <c r="O31" s="320"/>
      <c r="P31" s="320"/>
      <c r="Q31" s="320"/>
      <c r="R31" s="320"/>
      <c r="S31" s="320"/>
      <c r="T31" s="320"/>
      <c r="U31" s="320"/>
      <c r="V31" s="320"/>
      <c r="W31" s="216"/>
      <c r="X31" s="565"/>
      <c r="Y31" s="563"/>
      <c r="Z31" s="566"/>
      <c r="AA31" s="563"/>
      <c r="AB31" s="563"/>
      <c r="AC31" s="566"/>
      <c r="AD31" s="1017"/>
      <c r="AE31" s="565"/>
      <c r="AF31" s="563"/>
      <c r="AG31" s="566"/>
      <c r="AH31" s="565"/>
      <c r="AI31" s="563"/>
      <c r="AJ31" s="566"/>
    </row>
    <row r="32" spans="1:36" s="218" customFormat="1" x14ac:dyDescent="0.2">
      <c r="A32" s="216"/>
      <c r="B32" s="216"/>
      <c r="E32" s="216"/>
      <c r="I32" s="1019"/>
      <c r="K32" s="571"/>
      <c r="L32" s="562"/>
      <c r="M32" s="216"/>
      <c r="N32" s="216"/>
      <c r="O32" s="320" t="s">
        <v>899</v>
      </c>
      <c r="P32" s="320" t="s">
        <v>119</v>
      </c>
      <c r="Q32" s="320" t="s">
        <v>23</v>
      </c>
      <c r="R32" s="320" t="s">
        <v>8</v>
      </c>
      <c r="S32" s="320" t="s">
        <v>13</v>
      </c>
      <c r="T32" s="320" t="s">
        <v>900</v>
      </c>
      <c r="U32" s="320" t="s">
        <v>31</v>
      </c>
      <c r="V32" s="320">
        <v>520</v>
      </c>
      <c r="W32" s="216" t="s">
        <v>9</v>
      </c>
      <c r="X32" s="565"/>
      <c r="Y32" s="563"/>
      <c r="Z32" s="566"/>
      <c r="AA32" s="563"/>
      <c r="AB32" s="563"/>
      <c r="AC32" s="566"/>
      <c r="AD32" s="1017"/>
      <c r="AE32" s="565"/>
      <c r="AF32" s="563"/>
      <c r="AG32" s="566"/>
      <c r="AH32" s="565"/>
      <c r="AI32" s="563"/>
      <c r="AJ32" s="566"/>
    </row>
    <row r="33" spans="1:37" s="209" customFormat="1" ht="15" customHeight="1" x14ac:dyDescent="0.2">
      <c r="A33" s="210"/>
      <c r="B33" s="2754" t="s">
        <v>1702</v>
      </c>
      <c r="C33" s="166" t="s">
        <v>1664</v>
      </c>
      <c r="D33" s="166">
        <v>27616697</v>
      </c>
      <c r="E33" s="139">
        <v>291</v>
      </c>
      <c r="F33" s="139" t="s">
        <v>1658</v>
      </c>
      <c r="G33" s="296" t="s">
        <v>309</v>
      </c>
      <c r="H33" s="210" t="s">
        <v>60</v>
      </c>
      <c r="I33" s="1025" t="s">
        <v>789</v>
      </c>
      <c r="J33" s="210">
        <v>18</v>
      </c>
      <c r="K33" s="572">
        <v>7955</v>
      </c>
      <c r="L33" s="573">
        <v>1</v>
      </c>
      <c r="M33" s="210">
        <v>2.8000000000000001E-2</v>
      </c>
      <c r="N33" s="210"/>
      <c r="O33" s="321">
        <v>0</v>
      </c>
      <c r="P33" s="321">
        <v>125</v>
      </c>
      <c r="Q33" s="321">
        <v>0</v>
      </c>
      <c r="R33" s="321">
        <v>0</v>
      </c>
      <c r="S33" s="321">
        <v>4991</v>
      </c>
      <c r="T33" s="321">
        <v>0</v>
      </c>
      <c r="U33" s="321">
        <v>2550</v>
      </c>
      <c r="V33" s="321">
        <v>0</v>
      </c>
      <c r="W33" s="210">
        <v>289</v>
      </c>
      <c r="X33" s="1026">
        <v>0.62739999999999996</v>
      </c>
      <c r="Y33" s="1027">
        <v>0.57189999999999996</v>
      </c>
      <c r="Z33" s="1028">
        <v>0.53720000000000001</v>
      </c>
      <c r="AA33" s="1027">
        <v>1.7600000000000001E-2</v>
      </c>
      <c r="AB33" s="1027">
        <v>1.6E-2</v>
      </c>
      <c r="AC33" s="1028">
        <v>1.4999999999999999E-2</v>
      </c>
      <c r="AE33" s="1026">
        <v>0.62739999999999996</v>
      </c>
      <c r="AF33" s="1027">
        <v>0.54720000000000002</v>
      </c>
      <c r="AG33" s="1028">
        <v>0.51129999999999998</v>
      </c>
      <c r="AH33" s="1026">
        <v>1.5800000000000002E-2</v>
      </c>
      <c r="AI33" s="1027">
        <v>1.38E-2</v>
      </c>
      <c r="AJ33" s="1028">
        <v>1.29E-2</v>
      </c>
    </row>
    <row r="34" spans="1:37" s="209" customFormat="1" ht="15" customHeight="1" x14ac:dyDescent="0.2">
      <c r="A34" s="210"/>
      <c r="B34" s="2755"/>
      <c r="C34" s="166" t="s">
        <v>1669</v>
      </c>
      <c r="D34" s="166">
        <v>27618027</v>
      </c>
      <c r="E34" s="139">
        <v>292</v>
      </c>
      <c r="F34" s="139" t="s">
        <v>1670</v>
      </c>
      <c r="G34" s="296" t="s">
        <v>309</v>
      </c>
      <c r="H34" s="210" t="s">
        <v>60</v>
      </c>
      <c r="I34" s="1025" t="s">
        <v>789</v>
      </c>
      <c r="J34" s="210">
        <v>18</v>
      </c>
      <c r="K34" s="572">
        <v>7955</v>
      </c>
      <c r="L34" s="573">
        <v>1</v>
      </c>
      <c r="M34" s="210">
        <v>2.8000000000000001E-2</v>
      </c>
      <c r="N34" s="210"/>
      <c r="O34" s="321">
        <v>0</v>
      </c>
      <c r="P34" s="321">
        <v>144</v>
      </c>
      <c r="Q34" s="321">
        <v>0</v>
      </c>
      <c r="R34" s="321">
        <v>0</v>
      </c>
      <c r="S34" s="321">
        <v>4119</v>
      </c>
      <c r="T34" s="321">
        <v>0</v>
      </c>
      <c r="U34" s="321">
        <v>2995</v>
      </c>
      <c r="V34" s="321">
        <v>0</v>
      </c>
      <c r="W34" s="210">
        <v>697</v>
      </c>
      <c r="X34" s="1026">
        <v>0.51780000000000004</v>
      </c>
      <c r="Y34" s="1027">
        <v>0.47049999999999997</v>
      </c>
      <c r="Z34" s="1028">
        <v>0.44350000000000001</v>
      </c>
      <c r="AA34" s="1027">
        <v>1.4500000000000001E-2</v>
      </c>
      <c r="AB34" s="1027">
        <v>1.32E-2</v>
      </c>
      <c r="AC34" s="1028">
        <v>1.24E-2</v>
      </c>
      <c r="AE34" s="1026">
        <v>0.51780000000000004</v>
      </c>
      <c r="AF34" s="1027">
        <v>0.44069999999999998</v>
      </c>
      <c r="AG34" s="1028">
        <v>0.41470000000000001</v>
      </c>
      <c r="AH34" s="1026">
        <v>1.2999999999999999E-2</v>
      </c>
      <c r="AI34" s="1027">
        <v>1.11E-2</v>
      </c>
      <c r="AJ34" s="1028">
        <v>1.04E-2</v>
      </c>
    </row>
    <row r="35" spans="1:37" s="209" customFormat="1" ht="15" customHeight="1" x14ac:dyDescent="0.2">
      <c r="A35" s="210"/>
      <c r="B35" s="2755"/>
      <c r="C35" s="166" t="s">
        <v>1672</v>
      </c>
      <c r="D35" s="166">
        <v>27618028</v>
      </c>
      <c r="E35" s="139">
        <v>293</v>
      </c>
      <c r="F35" s="139" t="s">
        <v>1676</v>
      </c>
      <c r="G35" s="296" t="s">
        <v>309</v>
      </c>
      <c r="H35" s="210" t="s">
        <v>60</v>
      </c>
      <c r="I35" s="1025" t="s">
        <v>789</v>
      </c>
      <c r="J35" s="210">
        <v>18</v>
      </c>
      <c r="K35" s="572">
        <v>7955</v>
      </c>
      <c r="L35" s="573">
        <v>1</v>
      </c>
      <c r="M35" s="210">
        <v>2.8000000000000001E-2</v>
      </c>
      <c r="N35" s="210"/>
      <c r="O35" s="321">
        <v>0</v>
      </c>
      <c r="P35" s="321">
        <v>147</v>
      </c>
      <c r="Q35" s="321">
        <v>0</v>
      </c>
      <c r="R35" s="321">
        <v>0</v>
      </c>
      <c r="S35" s="321">
        <v>4121</v>
      </c>
      <c r="T35" s="321">
        <v>0</v>
      </c>
      <c r="U35" s="321">
        <v>2897</v>
      </c>
      <c r="V35" s="321">
        <v>0</v>
      </c>
      <c r="W35" s="210">
        <v>790</v>
      </c>
      <c r="X35" s="1026">
        <v>0.51800000000000002</v>
      </c>
      <c r="Y35" s="1027">
        <v>0.47039999999999998</v>
      </c>
      <c r="Z35" s="1028">
        <v>0.44450000000000001</v>
      </c>
      <c r="AA35" s="1027">
        <v>1.4500000000000001E-2</v>
      </c>
      <c r="AB35" s="1027">
        <v>1.32E-2</v>
      </c>
      <c r="AC35" s="1028">
        <v>1.24E-2</v>
      </c>
      <c r="AE35" s="1026">
        <v>0.51800000000000002</v>
      </c>
      <c r="AF35" s="1027">
        <v>0.44040000000000001</v>
      </c>
      <c r="AG35" s="1028">
        <v>0.41539999999999999</v>
      </c>
      <c r="AH35" s="1026">
        <v>1.3100000000000001E-2</v>
      </c>
      <c r="AI35" s="1027">
        <v>1.11E-2</v>
      </c>
      <c r="AJ35" s="1028">
        <v>1.0500000000000001E-2</v>
      </c>
    </row>
    <row r="36" spans="1:37" s="209" customFormat="1" ht="15" customHeight="1" x14ac:dyDescent="0.2">
      <c r="A36" s="210"/>
      <c r="B36" s="2755"/>
      <c r="C36" s="166" t="s">
        <v>1673</v>
      </c>
      <c r="D36" s="166">
        <v>27618029</v>
      </c>
      <c r="E36" s="139">
        <v>294</v>
      </c>
      <c r="F36" s="139" t="s">
        <v>1677</v>
      </c>
      <c r="G36" s="296" t="s">
        <v>309</v>
      </c>
      <c r="H36" s="210" t="s">
        <v>60</v>
      </c>
      <c r="I36" s="1025" t="s">
        <v>789</v>
      </c>
      <c r="J36" s="210">
        <v>18</v>
      </c>
      <c r="K36" s="572">
        <v>7955</v>
      </c>
      <c r="L36" s="573">
        <v>1</v>
      </c>
      <c r="M36" s="210">
        <v>2.8000000000000001E-2</v>
      </c>
      <c r="N36" s="210"/>
      <c r="O36" s="321">
        <v>0</v>
      </c>
      <c r="P36" s="321">
        <v>142</v>
      </c>
      <c r="Q36" s="321">
        <v>0</v>
      </c>
      <c r="R36" s="321">
        <v>0</v>
      </c>
      <c r="S36" s="321">
        <v>4152</v>
      </c>
      <c r="T36" s="321">
        <v>0</v>
      </c>
      <c r="U36" s="321">
        <v>2913</v>
      </c>
      <c r="V36" s="321">
        <v>0</v>
      </c>
      <c r="W36" s="210">
        <v>748</v>
      </c>
      <c r="X36" s="1026">
        <v>0.52190000000000003</v>
      </c>
      <c r="Y36" s="1027">
        <v>0.4738</v>
      </c>
      <c r="Z36" s="1028">
        <v>0.44690000000000002</v>
      </c>
      <c r="AA36" s="1027">
        <v>1.46E-2</v>
      </c>
      <c r="AB36" s="1027">
        <v>1.3299999999999999E-2</v>
      </c>
      <c r="AC36" s="1028">
        <v>1.2500000000000001E-2</v>
      </c>
      <c r="AE36" s="1026">
        <v>0.52190000000000003</v>
      </c>
      <c r="AF36" s="1027">
        <v>0.44379999999999997</v>
      </c>
      <c r="AG36" s="1028">
        <v>0.41799999999999998</v>
      </c>
      <c r="AH36" s="1026">
        <v>1.32E-2</v>
      </c>
      <c r="AI36" s="1027">
        <v>1.12E-2</v>
      </c>
      <c r="AJ36" s="1028">
        <v>1.0500000000000001E-2</v>
      </c>
    </row>
    <row r="37" spans="1:37" s="209" customFormat="1" ht="15" customHeight="1" x14ac:dyDescent="0.2">
      <c r="A37" s="210"/>
      <c r="B37" s="2755"/>
      <c r="C37" s="166" t="s">
        <v>1674</v>
      </c>
      <c r="D37" s="166">
        <v>27629686</v>
      </c>
      <c r="E37" s="139">
        <v>295</v>
      </c>
      <c r="F37" s="139" t="s">
        <v>1678</v>
      </c>
      <c r="G37" s="296" t="s">
        <v>309</v>
      </c>
      <c r="H37" s="210" t="s">
        <v>60</v>
      </c>
      <c r="I37" s="1025" t="s">
        <v>789</v>
      </c>
      <c r="J37" s="210">
        <v>18</v>
      </c>
      <c r="K37" s="572">
        <v>7955</v>
      </c>
      <c r="L37" s="573">
        <v>1</v>
      </c>
      <c r="M37" s="210">
        <v>2.8000000000000001E-2</v>
      </c>
      <c r="N37" s="210"/>
      <c r="O37" s="321">
        <v>0</v>
      </c>
      <c r="P37" s="321">
        <v>142</v>
      </c>
      <c r="Q37" s="321">
        <v>0</v>
      </c>
      <c r="R37" s="321">
        <v>0</v>
      </c>
      <c r="S37" s="321">
        <v>3675</v>
      </c>
      <c r="T37" s="321">
        <v>0</v>
      </c>
      <c r="U37" s="321">
        <v>3088</v>
      </c>
      <c r="V37" s="321">
        <v>0</v>
      </c>
      <c r="W37" s="210">
        <v>1050</v>
      </c>
      <c r="X37" s="1026">
        <v>0.46200000000000002</v>
      </c>
      <c r="Y37" s="1027">
        <v>0.4173</v>
      </c>
      <c r="Z37" s="1028">
        <v>0.38979999999999998</v>
      </c>
      <c r="AA37" s="1027">
        <v>1.29E-2</v>
      </c>
      <c r="AB37" s="1027">
        <v>1.17E-2</v>
      </c>
      <c r="AC37" s="1028">
        <v>1.09E-2</v>
      </c>
      <c r="AE37" s="1026">
        <v>0.46200000000000002</v>
      </c>
      <c r="AF37" s="1027">
        <v>0.38790000000000002</v>
      </c>
      <c r="AG37" s="1028">
        <v>0.36120000000000002</v>
      </c>
      <c r="AH37" s="1026">
        <v>0.11600000000000001</v>
      </c>
      <c r="AI37" s="1027">
        <v>9.7999999999999997E-3</v>
      </c>
      <c r="AJ37" s="1028">
        <v>9.1000000000000004E-3</v>
      </c>
    </row>
    <row r="38" spans="1:37" s="209" customFormat="1" ht="15" customHeight="1" x14ac:dyDescent="0.2">
      <c r="A38" s="210"/>
      <c r="B38" s="2756"/>
      <c r="C38" s="166" t="s">
        <v>1675</v>
      </c>
      <c r="D38" s="166">
        <v>27629687</v>
      </c>
      <c r="E38" s="139">
        <v>296</v>
      </c>
      <c r="F38" s="139" t="s">
        <v>1679</v>
      </c>
      <c r="G38" s="296" t="s">
        <v>309</v>
      </c>
      <c r="H38" s="210" t="s">
        <v>60</v>
      </c>
      <c r="I38" s="1025" t="s">
        <v>789</v>
      </c>
      <c r="J38" s="210">
        <v>18</v>
      </c>
      <c r="K38" s="572">
        <v>7955</v>
      </c>
      <c r="L38" s="573">
        <v>1</v>
      </c>
      <c r="M38" s="210">
        <v>2.8000000000000001E-2</v>
      </c>
      <c r="N38" s="210"/>
      <c r="O38" s="321">
        <v>0</v>
      </c>
      <c r="P38" s="321">
        <v>138</v>
      </c>
      <c r="Q38" s="321">
        <v>0</v>
      </c>
      <c r="R38" s="321">
        <v>0</v>
      </c>
      <c r="S38" s="321">
        <v>3705</v>
      </c>
      <c r="T38" s="321">
        <v>0</v>
      </c>
      <c r="U38" s="321">
        <v>2981</v>
      </c>
      <c r="V38" s="321">
        <v>0</v>
      </c>
      <c r="W38" s="210">
        <v>1131</v>
      </c>
      <c r="X38" s="1026">
        <v>0.4657</v>
      </c>
      <c r="Y38" s="1027">
        <v>0.42030000000000001</v>
      </c>
      <c r="Z38" s="1028">
        <v>0.3931</v>
      </c>
      <c r="AA38" s="1027">
        <v>1.2999999999999999E-2</v>
      </c>
      <c r="AB38" s="1027">
        <v>1.18E-2</v>
      </c>
      <c r="AC38" s="1028">
        <v>1.0999999999999999E-2</v>
      </c>
      <c r="AE38" s="1026">
        <v>0.4657</v>
      </c>
      <c r="AF38" s="1027">
        <v>0.39090000000000003</v>
      </c>
      <c r="AG38" s="1028">
        <v>0.36459999999999998</v>
      </c>
      <c r="AH38" s="1026">
        <v>0.11070000000000001</v>
      </c>
      <c r="AI38" s="1027">
        <v>9.9000000000000008E-3</v>
      </c>
      <c r="AJ38" s="1028">
        <v>9.1999999999999998E-3</v>
      </c>
    </row>
    <row r="39" spans="1:37" x14ac:dyDescent="0.2">
      <c r="AE39" s="1034">
        <v>0.01</v>
      </c>
      <c r="AF39" s="1034">
        <v>0.02</v>
      </c>
      <c r="AG39" s="1034">
        <v>0.05</v>
      </c>
    </row>
    <row r="40" spans="1:37" s="73" customFormat="1" ht="15" customHeight="1" x14ac:dyDescent="0.2">
      <c r="A40" s="138"/>
      <c r="B40" s="2745" t="s">
        <v>1746</v>
      </c>
      <c r="C40" s="143" t="s">
        <v>1709</v>
      </c>
      <c r="D40" s="143">
        <v>28054416</v>
      </c>
      <c r="E40" s="138">
        <v>305</v>
      </c>
      <c r="F40" s="138" t="s">
        <v>1710</v>
      </c>
      <c r="G40" s="138" t="s">
        <v>309</v>
      </c>
      <c r="H40" s="138" t="s">
        <v>60</v>
      </c>
      <c r="I40" s="138" t="s">
        <v>1705</v>
      </c>
      <c r="J40" s="1030">
        <v>18</v>
      </c>
      <c r="L40" s="1031">
        <v>1</v>
      </c>
      <c r="N40" s="138"/>
      <c r="O40" s="138">
        <v>0</v>
      </c>
      <c r="P40" s="138">
        <v>14229</v>
      </c>
      <c r="Q40" s="73">
        <v>0</v>
      </c>
      <c r="R40" s="170">
        <v>7167</v>
      </c>
      <c r="S40" s="138">
        <v>0</v>
      </c>
      <c r="T40" s="138">
        <v>0</v>
      </c>
      <c r="U40" s="138">
        <v>0</v>
      </c>
      <c r="V40" s="170">
        <v>0</v>
      </c>
      <c r="W40" s="138">
        <v>44</v>
      </c>
      <c r="X40" s="1032">
        <v>0.33429999999999999</v>
      </c>
      <c r="Y40" s="1032">
        <v>3.5900000000000001E-2</v>
      </c>
      <c r="Z40" s="1033">
        <v>3.2800000000000003E-2</v>
      </c>
      <c r="AA40" s="1032">
        <v>0.33429999999999999</v>
      </c>
      <c r="AB40" s="1032">
        <v>3.5900000000000001E-2</v>
      </c>
      <c r="AC40" s="1033">
        <v>3.2800000000000003E-2</v>
      </c>
      <c r="AD40" s="138"/>
      <c r="AE40" s="1035">
        <v>0.81100000000000005</v>
      </c>
      <c r="AF40" s="1031">
        <v>0.82799999999999996</v>
      </c>
      <c r="AG40" s="1035">
        <v>0.85699999999999998</v>
      </c>
      <c r="AH40" s="170"/>
      <c r="AI40" s="138"/>
      <c r="AJ40" s="138"/>
      <c r="AK40" s="138"/>
    </row>
    <row r="41" spans="1:37" s="73" customFormat="1" ht="15" customHeight="1" x14ac:dyDescent="0.2">
      <c r="A41" s="138"/>
      <c r="B41" s="2746"/>
      <c r="C41" s="143" t="s">
        <v>1715</v>
      </c>
      <c r="D41" s="143">
        <v>28055019</v>
      </c>
      <c r="E41" s="138">
        <v>307</v>
      </c>
      <c r="F41" s="138" t="s">
        <v>1716</v>
      </c>
      <c r="G41" s="138" t="s">
        <v>309</v>
      </c>
      <c r="H41" s="138" t="s">
        <v>60</v>
      </c>
      <c r="I41" s="138" t="s">
        <v>1717</v>
      </c>
      <c r="J41" s="1030">
        <v>18</v>
      </c>
      <c r="L41" s="1031">
        <v>1</v>
      </c>
      <c r="N41" s="138"/>
      <c r="O41" s="138">
        <v>0</v>
      </c>
      <c r="P41" s="138">
        <v>14386</v>
      </c>
      <c r="Q41" s="73">
        <v>0</v>
      </c>
      <c r="R41" s="170">
        <v>7021</v>
      </c>
      <c r="S41" s="138">
        <v>0</v>
      </c>
      <c r="T41" s="138">
        <v>0</v>
      </c>
      <c r="U41" s="138">
        <v>0</v>
      </c>
      <c r="V41" s="170">
        <v>0</v>
      </c>
      <c r="W41" s="138">
        <v>32</v>
      </c>
      <c r="X41" s="1032">
        <v>0.32750000000000001</v>
      </c>
      <c r="Y41" s="1032">
        <v>3.3700000000000001E-2</v>
      </c>
      <c r="Z41" s="1033">
        <v>3.1E-2</v>
      </c>
      <c r="AA41" s="1032">
        <v>0.32750000000000001</v>
      </c>
      <c r="AB41" s="1032">
        <v>3.3700000000000001E-2</v>
      </c>
      <c r="AC41" s="1033">
        <v>3.1E-2</v>
      </c>
      <c r="AD41" s="138"/>
      <c r="AE41" s="1035">
        <v>0.81899999999999995</v>
      </c>
      <c r="AF41" s="1031">
        <v>0.83599999999999997</v>
      </c>
      <c r="AG41" s="1035">
        <v>0.86299999999999999</v>
      </c>
      <c r="AH41" s="170"/>
      <c r="AI41" s="138"/>
      <c r="AJ41" s="138"/>
      <c r="AK41" s="138"/>
    </row>
    <row r="42" spans="1:37" s="73" customFormat="1" ht="15" customHeight="1" x14ac:dyDescent="0.2">
      <c r="A42" s="138"/>
      <c r="B42" s="2746"/>
      <c r="C42" s="143" t="s">
        <v>1719</v>
      </c>
      <c r="D42" s="143">
        <v>28055022</v>
      </c>
      <c r="E42" s="138">
        <v>308</v>
      </c>
      <c r="F42" s="138" t="s">
        <v>1720</v>
      </c>
      <c r="G42" s="138" t="s">
        <v>309</v>
      </c>
      <c r="H42" s="138" t="s">
        <v>60</v>
      </c>
      <c r="I42" s="138" t="s">
        <v>1721</v>
      </c>
      <c r="J42" s="1030">
        <v>18</v>
      </c>
      <c r="L42" s="1031">
        <v>1</v>
      </c>
      <c r="N42" s="138"/>
      <c r="O42" s="138">
        <v>0</v>
      </c>
      <c r="P42" s="138">
        <v>14429</v>
      </c>
      <c r="Q42" s="73">
        <v>0</v>
      </c>
      <c r="R42" s="170">
        <v>6941</v>
      </c>
      <c r="S42" s="138">
        <v>0</v>
      </c>
      <c r="T42" s="138">
        <v>0</v>
      </c>
      <c r="U42" s="138">
        <v>0</v>
      </c>
      <c r="V42" s="170">
        <v>0</v>
      </c>
      <c r="W42" s="138">
        <v>70</v>
      </c>
      <c r="X42" s="1032">
        <v>0.32369999999999999</v>
      </c>
      <c r="Y42" s="1032">
        <v>3.2899999999999999E-2</v>
      </c>
      <c r="Z42" s="1033">
        <v>3.0300000000000001E-2</v>
      </c>
      <c r="AA42" s="1032">
        <v>0.32369999999999999</v>
      </c>
      <c r="AB42" s="1032">
        <v>3.2899999999999999E-2</v>
      </c>
      <c r="AC42" s="1033">
        <v>3.0300000000000001E-2</v>
      </c>
      <c r="AD42" s="138"/>
      <c r="AE42" s="1035">
        <v>0.81499999999999995</v>
      </c>
      <c r="AF42" s="1031">
        <v>0.83299999999999996</v>
      </c>
      <c r="AG42" s="1035">
        <v>0.86</v>
      </c>
      <c r="AH42" s="170"/>
      <c r="AI42" s="138"/>
      <c r="AJ42" s="138"/>
      <c r="AK42" s="138"/>
    </row>
    <row r="43" spans="1:37" s="73" customFormat="1" ht="15" customHeight="1" x14ac:dyDescent="0.2">
      <c r="A43" s="138"/>
      <c r="B43" s="2746"/>
      <c r="C43" s="143" t="s">
        <v>1722</v>
      </c>
      <c r="D43" s="143">
        <v>28055027</v>
      </c>
      <c r="E43" s="138">
        <v>309</v>
      </c>
      <c r="F43" s="138" t="s">
        <v>1723</v>
      </c>
      <c r="G43" s="138" t="s">
        <v>309</v>
      </c>
      <c r="H43" s="138" t="s">
        <v>60</v>
      </c>
      <c r="I43" s="138" t="s">
        <v>1724</v>
      </c>
      <c r="J43" s="1030">
        <v>18</v>
      </c>
      <c r="L43" s="1031">
        <v>1</v>
      </c>
      <c r="N43" s="138"/>
      <c r="O43" s="138">
        <v>0</v>
      </c>
      <c r="P43" s="138">
        <v>14543</v>
      </c>
      <c r="Q43" s="73">
        <v>0</v>
      </c>
      <c r="R43" s="170">
        <v>6852</v>
      </c>
      <c r="S43" s="138">
        <v>0</v>
      </c>
      <c r="T43" s="138">
        <v>0</v>
      </c>
      <c r="U43" s="138">
        <v>0</v>
      </c>
      <c r="V43" s="170">
        <v>0</v>
      </c>
      <c r="W43" s="138">
        <v>45</v>
      </c>
      <c r="X43" s="1032">
        <v>0.3196</v>
      </c>
      <c r="Y43" s="1032">
        <v>3.3000000000000002E-2</v>
      </c>
      <c r="Z43" s="1033">
        <v>3.0599999999999999E-2</v>
      </c>
      <c r="AA43" s="1032">
        <v>0.3196</v>
      </c>
      <c r="AB43" s="1032">
        <v>3.3000000000000002E-2</v>
      </c>
      <c r="AC43" s="1033">
        <v>3.0599999999999999E-2</v>
      </c>
      <c r="AD43" s="138"/>
      <c r="AE43" s="1035">
        <v>0.81699999999999995</v>
      </c>
      <c r="AF43" s="1031">
        <v>0.83799999999999997</v>
      </c>
      <c r="AG43" s="1035">
        <v>0.86099999999999999</v>
      </c>
      <c r="AH43" s="170"/>
      <c r="AI43" s="138"/>
      <c r="AJ43" s="138"/>
      <c r="AK43" s="138"/>
    </row>
    <row r="44" spans="1:37" s="73" customFormat="1" ht="15" customHeight="1" x14ac:dyDescent="0.2">
      <c r="A44" s="138"/>
      <c r="B44" s="2747"/>
      <c r="C44" s="143" t="s">
        <v>1725</v>
      </c>
      <c r="D44" s="143">
        <v>28055364</v>
      </c>
      <c r="E44" s="138">
        <v>310</v>
      </c>
      <c r="F44" s="138" t="s">
        <v>1726</v>
      </c>
      <c r="G44" s="138" t="s">
        <v>309</v>
      </c>
      <c r="H44" s="138" t="s">
        <v>60</v>
      </c>
      <c r="I44" s="138" t="s">
        <v>1608</v>
      </c>
      <c r="J44" s="1030">
        <v>18</v>
      </c>
      <c r="L44" s="1031">
        <v>1</v>
      </c>
      <c r="N44" s="138"/>
      <c r="O44" s="138">
        <v>0</v>
      </c>
      <c r="P44" s="138">
        <v>14981</v>
      </c>
      <c r="Q44" s="73">
        <v>0</v>
      </c>
      <c r="R44" s="170">
        <v>6377</v>
      </c>
      <c r="S44" s="138">
        <v>0</v>
      </c>
      <c r="T44" s="138">
        <v>0</v>
      </c>
      <c r="U44" s="138">
        <v>0</v>
      </c>
      <c r="V44" s="170">
        <v>0</v>
      </c>
      <c r="W44" s="138">
        <v>82</v>
      </c>
      <c r="X44" s="1032">
        <v>0.2974</v>
      </c>
      <c r="Y44" s="1032">
        <v>2.7900000000000001E-2</v>
      </c>
      <c r="Z44" s="1033">
        <v>2.69E-2</v>
      </c>
      <c r="AA44" s="1032">
        <v>0.2974</v>
      </c>
      <c r="AB44" s="1032">
        <v>2.7900000000000001E-2</v>
      </c>
      <c r="AC44" s="1033">
        <v>2.69E-2</v>
      </c>
      <c r="AD44" s="138"/>
      <c r="AE44" s="1035">
        <v>0.82899999999999996</v>
      </c>
      <c r="AF44" s="1031">
        <v>0.84599999999999997</v>
      </c>
      <c r="AG44" s="1035">
        <v>0.871</v>
      </c>
      <c r="AH44" s="170"/>
      <c r="AI44" s="138"/>
      <c r="AJ44" s="138"/>
      <c r="AK44" s="138"/>
    </row>
    <row r="45" spans="1:37" s="1054" customFormat="1" ht="15" customHeight="1" x14ac:dyDescent="0.2">
      <c r="A45" s="1153"/>
      <c r="B45" s="1154"/>
      <c r="C45" s="1055" t="s">
        <v>1763</v>
      </c>
      <c r="D45" s="1055">
        <v>28694236</v>
      </c>
      <c r="E45" s="1056">
        <v>322</v>
      </c>
      <c r="F45" s="1056" t="s">
        <v>1764</v>
      </c>
      <c r="G45" s="1056" t="s">
        <v>309</v>
      </c>
      <c r="H45" s="1056" t="s">
        <v>60</v>
      </c>
      <c r="I45" s="1056" t="s">
        <v>1766</v>
      </c>
      <c r="J45" s="1057">
        <v>18</v>
      </c>
      <c r="K45" s="1056">
        <v>21440</v>
      </c>
      <c r="L45" s="1058">
        <v>0</v>
      </c>
      <c r="P45" s="1054">
        <v>14803</v>
      </c>
      <c r="R45" s="1054">
        <v>6527</v>
      </c>
      <c r="W45" s="1166">
        <v>109</v>
      </c>
      <c r="X45" s="1174">
        <v>0.3044</v>
      </c>
      <c r="Y45" s="1059">
        <v>2.93E-2</v>
      </c>
      <c r="Z45" s="1170">
        <v>2.8000000000000001E-2</v>
      </c>
      <c r="AA45" s="1174">
        <v>0.3044</v>
      </c>
      <c r="AB45" s="1059">
        <v>2.93E-2</v>
      </c>
      <c r="AC45" s="1170">
        <v>2.8000000000000001E-2</v>
      </c>
      <c r="AE45" s="1178">
        <v>0.82599999999999996</v>
      </c>
      <c r="AF45" s="1060">
        <v>0.84699999999999998</v>
      </c>
      <c r="AG45" s="1104">
        <v>0.87</v>
      </c>
      <c r="AH45" s="1056"/>
      <c r="AI45" s="1058" t="s">
        <v>1871</v>
      </c>
      <c r="AJ45" s="1058" t="s">
        <v>133</v>
      </c>
      <c r="AK45" s="1058" t="s">
        <v>1872</v>
      </c>
    </row>
    <row r="46" spans="1:37" s="84" customFormat="1" ht="15" customHeight="1" x14ac:dyDescent="0.2">
      <c r="A46" s="1155"/>
      <c r="B46" s="1156"/>
      <c r="C46" s="239" t="s">
        <v>1760</v>
      </c>
      <c r="D46" s="239">
        <v>28445024</v>
      </c>
      <c r="E46" s="85">
        <v>321</v>
      </c>
      <c r="F46" s="85" t="s">
        <v>1761</v>
      </c>
      <c r="G46" s="85" t="s">
        <v>309</v>
      </c>
      <c r="H46" s="85" t="s">
        <v>60</v>
      </c>
      <c r="I46" s="85" t="s">
        <v>1785</v>
      </c>
      <c r="J46" s="1062">
        <v>18</v>
      </c>
      <c r="K46" s="85">
        <v>21440</v>
      </c>
      <c r="L46" s="1063">
        <v>0</v>
      </c>
      <c r="O46" s="84">
        <v>0</v>
      </c>
      <c r="P46" s="84">
        <v>14154</v>
      </c>
      <c r="Q46" s="84">
        <v>0</v>
      </c>
      <c r="R46" s="84">
        <v>6785</v>
      </c>
      <c r="S46" s="84">
        <v>0</v>
      </c>
      <c r="T46" s="84">
        <v>0</v>
      </c>
      <c r="U46" s="84">
        <v>0</v>
      </c>
      <c r="V46" s="84">
        <v>0</v>
      </c>
      <c r="W46" s="1167">
        <v>501</v>
      </c>
      <c r="X46" s="1175">
        <v>0.3165</v>
      </c>
      <c r="Y46" s="1053">
        <v>3.3099999999999997E-2</v>
      </c>
      <c r="Z46" s="1171">
        <v>3.04E-2</v>
      </c>
      <c r="AA46" s="1175">
        <v>0.3165</v>
      </c>
      <c r="AB46" s="1053">
        <v>3.3099999999999997E-2</v>
      </c>
      <c r="AC46" s="1171">
        <v>3.04E-2</v>
      </c>
      <c r="AE46" s="1179">
        <v>0.80800000000000005</v>
      </c>
      <c r="AF46" s="1064">
        <v>0.83099999999999996</v>
      </c>
      <c r="AG46" s="1077">
        <v>0.85899999999999999</v>
      </c>
      <c r="AH46" s="84">
        <v>0</v>
      </c>
      <c r="AI46" s="1064">
        <v>0</v>
      </c>
      <c r="AJ46" s="1064">
        <v>0</v>
      </c>
      <c r="AK46" s="1064"/>
    </row>
    <row r="47" spans="1:37" s="84" customFormat="1" ht="15" customHeight="1" x14ac:dyDescent="0.2">
      <c r="A47" s="1155"/>
      <c r="B47" s="1156"/>
      <c r="C47" s="239" t="s">
        <v>1768</v>
      </c>
      <c r="D47" s="239">
        <v>28628238</v>
      </c>
      <c r="E47" s="85">
        <v>323</v>
      </c>
      <c r="F47" s="85" t="s">
        <v>1767</v>
      </c>
      <c r="G47" s="85" t="s">
        <v>309</v>
      </c>
      <c r="H47" s="85" t="s">
        <v>60</v>
      </c>
      <c r="I47" s="85" t="s">
        <v>1792</v>
      </c>
      <c r="J47" s="1062">
        <v>18</v>
      </c>
      <c r="K47" s="85">
        <v>21440</v>
      </c>
      <c r="L47" s="1063">
        <v>0</v>
      </c>
      <c r="P47" s="84">
        <v>14474</v>
      </c>
      <c r="R47" s="84">
        <v>6843</v>
      </c>
      <c r="W47" s="1167">
        <v>123</v>
      </c>
      <c r="X47" s="1175">
        <v>0.31919999999999998</v>
      </c>
      <c r="Y47" s="1053">
        <v>3.3399999999999999E-2</v>
      </c>
      <c r="Z47" s="1171">
        <v>3.0700000000000002E-2</v>
      </c>
      <c r="AA47" s="1175">
        <v>0.31919999999999998</v>
      </c>
      <c r="AB47" s="1053">
        <v>3.3399999999999999E-2</v>
      </c>
      <c r="AC47" s="1171">
        <v>3.0700000000000002E-2</v>
      </c>
      <c r="AE47" s="1179">
        <v>0.81100000000000005</v>
      </c>
      <c r="AF47" s="1064">
        <v>0.83199999999999996</v>
      </c>
      <c r="AG47" s="1077">
        <v>0.86</v>
      </c>
      <c r="AH47" s="84">
        <v>0.14799999999999999</v>
      </c>
      <c r="AI47" s="1064">
        <v>0.2</v>
      </c>
      <c r="AJ47" s="1064">
        <v>0.3</v>
      </c>
      <c r="AK47" s="1064">
        <v>0.33300000000000002</v>
      </c>
    </row>
    <row r="48" spans="1:37" s="84" customFormat="1" ht="15" customHeight="1" x14ac:dyDescent="0.2">
      <c r="A48" s="1155"/>
      <c r="B48" s="1156"/>
      <c r="C48" s="239" t="s">
        <v>1769</v>
      </c>
      <c r="D48" s="239">
        <v>28628243</v>
      </c>
      <c r="E48" s="85">
        <v>324</v>
      </c>
      <c r="F48" s="85" t="s">
        <v>1777</v>
      </c>
      <c r="G48" s="85" t="s">
        <v>309</v>
      </c>
      <c r="H48" s="85" t="s">
        <v>60</v>
      </c>
      <c r="I48" s="85" t="s">
        <v>1793</v>
      </c>
      <c r="J48" s="1062">
        <v>18</v>
      </c>
      <c r="K48" s="85">
        <v>21440</v>
      </c>
      <c r="L48" s="1063">
        <v>0</v>
      </c>
      <c r="P48" s="84">
        <v>14311</v>
      </c>
      <c r="R48" s="84">
        <v>7030</v>
      </c>
      <c r="W48" s="1167">
        <v>99</v>
      </c>
      <c r="X48" s="1175">
        <v>0.32790000000000002</v>
      </c>
      <c r="Y48" s="1053">
        <v>3.49E-2</v>
      </c>
      <c r="Z48" s="1171">
        <v>3.2099999999999997E-2</v>
      </c>
      <c r="AA48" s="1175">
        <v>0.32790000000000002</v>
      </c>
      <c r="AB48" s="1053">
        <v>3.49E-2</v>
      </c>
      <c r="AC48" s="1171">
        <v>3.2099999999999997E-2</v>
      </c>
      <c r="AE48" s="1179">
        <v>0.81200000000000006</v>
      </c>
      <c r="AF48" s="1064">
        <v>0.83</v>
      </c>
      <c r="AG48" s="1077">
        <v>0.86</v>
      </c>
      <c r="AH48" s="84">
        <v>0.29599999999999999</v>
      </c>
      <c r="AI48" s="1064">
        <v>0.4</v>
      </c>
      <c r="AJ48" s="1064">
        <v>0.6</v>
      </c>
      <c r="AK48" s="1064">
        <v>0.66600000000000004</v>
      </c>
    </row>
    <row r="49" spans="1:37" s="84" customFormat="1" ht="15" customHeight="1" x14ac:dyDescent="0.2">
      <c r="A49" s="1155"/>
      <c r="B49" s="1157" t="s">
        <v>1834</v>
      </c>
      <c r="C49" s="239" t="s">
        <v>1770</v>
      </c>
      <c r="D49" s="239">
        <v>28628246</v>
      </c>
      <c r="E49" s="85">
        <v>325</v>
      </c>
      <c r="F49" s="85" t="s">
        <v>1778</v>
      </c>
      <c r="G49" s="85" t="s">
        <v>309</v>
      </c>
      <c r="H49" s="85" t="s">
        <v>60</v>
      </c>
      <c r="I49" s="85" t="s">
        <v>1794</v>
      </c>
      <c r="J49" s="1062">
        <v>18</v>
      </c>
      <c r="K49" s="85">
        <v>21440</v>
      </c>
      <c r="L49" s="1063">
        <v>0</v>
      </c>
      <c r="P49" s="84">
        <v>14158</v>
      </c>
      <c r="R49" s="84">
        <v>7186</v>
      </c>
      <c r="W49" s="1167">
        <v>96</v>
      </c>
      <c r="X49" s="1175">
        <v>0.3352</v>
      </c>
      <c r="Y49" s="1053">
        <v>3.5999999999999997E-2</v>
      </c>
      <c r="Z49" s="1171">
        <v>3.3000000000000002E-2</v>
      </c>
      <c r="AA49" s="1175">
        <v>0.3352</v>
      </c>
      <c r="AB49" s="1053">
        <v>3.5999999999999997E-2</v>
      </c>
      <c r="AC49" s="1171">
        <v>3.3000000000000002E-2</v>
      </c>
      <c r="AE49" s="1179">
        <v>0.80500000000000005</v>
      </c>
      <c r="AF49" s="1064">
        <v>0.82199999999999995</v>
      </c>
      <c r="AG49" s="1077">
        <v>0.85199999999999998</v>
      </c>
      <c r="AH49" s="84">
        <v>0.44500000000000001</v>
      </c>
      <c r="AI49" s="1064">
        <v>0.6</v>
      </c>
      <c r="AJ49" s="1064">
        <v>0.9</v>
      </c>
      <c r="AK49" s="1064">
        <v>1</v>
      </c>
    </row>
    <row r="50" spans="1:37" s="84" customFormat="1" ht="15" customHeight="1" x14ac:dyDescent="0.2">
      <c r="A50" s="1155"/>
      <c r="B50" s="1156"/>
      <c r="C50" s="239" t="s">
        <v>1771</v>
      </c>
      <c r="D50" s="239">
        <v>28628253</v>
      </c>
      <c r="E50" s="85">
        <v>326</v>
      </c>
      <c r="F50" s="85" t="s">
        <v>1779</v>
      </c>
      <c r="G50" s="85" t="s">
        <v>309</v>
      </c>
      <c r="H50" s="85" t="s">
        <v>60</v>
      </c>
      <c r="I50" s="85" t="s">
        <v>1795</v>
      </c>
      <c r="J50" s="1062">
        <v>18</v>
      </c>
      <c r="K50" s="85">
        <v>21440</v>
      </c>
      <c r="L50" s="1063">
        <v>0</v>
      </c>
      <c r="P50" s="84">
        <v>14044</v>
      </c>
      <c r="R50" s="84">
        <v>7290</v>
      </c>
      <c r="W50" s="1167">
        <v>106</v>
      </c>
      <c r="X50" s="1175">
        <v>0.34</v>
      </c>
      <c r="Y50" s="1053">
        <v>3.8699999999999998E-2</v>
      </c>
      <c r="Z50" s="1171">
        <v>3.5099999999999999E-2</v>
      </c>
      <c r="AA50" s="1175">
        <v>0.34</v>
      </c>
      <c r="AB50" s="1053">
        <v>3.8699999999999998E-2</v>
      </c>
      <c r="AC50" s="1171">
        <v>3.5099999999999999E-2</v>
      </c>
      <c r="AE50" s="1179">
        <v>0.79800000000000004</v>
      </c>
      <c r="AF50" s="1064">
        <v>0.81899999999999995</v>
      </c>
      <c r="AG50" s="1077">
        <v>0.84599999999999997</v>
      </c>
      <c r="AH50" s="84">
        <v>0.66700000000000004</v>
      </c>
      <c r="AI50" s="1064">
        <v>0.9</v>
      </c>
      <c r="AJ50" s="1064">
        <v>1.35</v>
      </c>
      <c r="AK50" s="1064">
        <v>1.5</v>
      </c>
    </row>
    <row r="51" spans="1:37" s="84" customFormat="1" ht="15" customHeight="1" x14ac:dyDescent="0.2">
      <c r="A51" s="1155"/>
      <c r="B51" s="1156"/>
      <c r="C51" s="239" t="s">
        <v>1772</v>
      </c>
      <c r="D51" s="239">
        <v>28628259</v>
      </c>
      <c r="E51" s="85">
        <v>327</v>
      </c>
      <c r="F51" s="85" t="s">
        <v>1780</v>
      </c>
      <c r="G51" s="85" t="s">
        <v>309</v>
      </c>
      <c r="H51" s="85" t="s">
        <v>60</v>
      </c>
      <c r="I51" s="85" t="s">
        <v>1796</v>
      </c>
      <c r="J51" s="1062">
        <v>18</v>
      </c>
      <c r="K51" s="85">
        <v>21440</v>
      </c>
      <c r="L51" s="1063">
        <v>0</v>
      </c>
      <c r="P51" s="84">
        <v>13765</v>
      </c>
      <c r="R51" s="84">
        <v>7583</v>
      </c>
      <c r="W51" s="1167">
        <v>91</v>
      </c>
      <c r="X51" s="1175">
        <v>0.35370000000000001</v>
      </c>
      <c r="Y51" s="1053">
        <v>4.2200000000000001E-2</v>
      </c>
      <c r="Z51" s="1171">
        <v>3.7600000000000001E-2</v>
      </c>
      <c r="AA51" s="1175">
        <v>0.35370000000000001</v>
      </c>
      <c r="AB51" s="1053">
        <v>4.2200000000000001E-2</v>
      </c>
      <c r="AC51" s="1171">
        <v>3.7600000000000001E-2</v>
      </c>
      <c r="AE51" s="1179">
        <v>0.78500000000000003</v>
      </c>
      <c r="AF51" s="1064">
        <v>0.80700000000000005</v>
      </c>
      <c r="AG51" s="1077">
        <v>0.84</v>
      </c>
      <c r="AH51" s="84">
        <v>0.89</v>
      </c>
      <c r="AI51" s="1064">
        <v>1.2</v>
      </c>
      <c r="AJ51" s="1064">
        <v>1.8</v>
      </c>
      <c r="AK51" s="1064">
        <v>2</v>
      </c>
    </row>
    <row r="52" spans="1:37" s="84" customFormat="1" ht="15" customHeight="1" x14ac:dyDescent="0.2">
      <c r="A52" s="1155"/>
      <c r="B52" s="1156"/>
      <c r="C52" s="239" t="s">
        <v>1773</v>
      </c>
      <c r="D52" s="239">
        <v>28628265</v>
      </c>
      <c r="E52" s="85">
        <v>328</v>
      </c>
      <c r="F52" s="85" t="s">
        <v>1781</v>
      </c>
      <c r="G52" s="85" t="s">
        <v>309</v>
      </c>
      <c r="H52" s="85" t="s">
        <v>60</v>
      </c>
      <c r="I52" s="85" t="s">
        <v>1797</v>
      </c>
      <c r="J52" s="1062">
        <v>18</v>
      </c>
      <c r="K52" s="85">
        <v>21440</v>
      </c>
      <c r="L52" s="1063">
        <v>0</v>
      </c>
      <c r="O52" s="84">
        <v>0</v>
      </c>
      <c r="P52" s="84">
        <v>13541</v>
      </c>
      <c r="Q52" s="84">
        <v>0</v>
      </c>
      <c r="R52" s="84">
        <v>7838</v>
      </c>
      <c r="S52" s="84">
        <v>0</v>
      </c>
      <c r="T52" s="84">
        <v>0</v>
      </c>
      <c r="U52" s="84">
        <v>0</v>
      </c>
      <c r="V52" s="84">
        <v>0</v>
      </c>
      <c r="W52" s="1167">
        <v>61</v>
      </c>
      <c r="X52" s="1175">
        <v>0.36559999999999998</v>
      </c>
      <c r="Y52" s="1053">
        <v>4.6600000000000003E-2</v>
      </c>
      <c r="Z52" s="1171">
        <v>4.1300000000000003E-2</v>
      </c>
      <c r="AA52" s="1175">
        <v>0.36559999999999998</v>
      </c>
      <c r="AB52" s="1053">
        <v>4.6600000000000003E-2</v>
      </c>
      <c r="AC52" s="1171">
        <v>4.1300000000000003E-2</v>
      </c>
      <c r="AE52" s="1179">
        <v>0.78200000000000003</v>
      </c>
      <c r="AF52" s="1064">
        <v>0.80300000000000005</v>
      </c>
      <c r="AG52" s="1077">
        <v>0.83099999999999996</v>
      </c>
      <c r="AH52" s="84">
        <v>1.1100000000000001</v>
      </c>
      <c r="AI52" s="1064">
        <v>1.5</v>
      </c>
      <c r="AJ52" s="1064">
        <v>2.25</v>
      </c>
      <c r="AK52" s="1064">
        <v>2.5</v>
      </c>
    </row>
    <row r="53" spans="1:37" s="84" customFormat="1" x14ac:dyDescent="0.2">
      <c r="A53" s="1155"/>
      <c r="D53" s="239">
        <v>28836422</v>
      </c>
      <c r="E53" s="85">
        <v>352</v>
      </c>
      <c r="F53" s="85" t="s">
        <v>1856</v>
      </c>
      <c r="G53" s="85" t="s">
        <v>309</v>
      </c>
      <c r="H53" s="85" t="s">
        <v>60</v>
      </c>
      <c r="I53" s="85" t="s">
        <v>1857</v>
      </c>
      <c r="J53" s="84">
        <v>18</v>
      </c>
      <c r="K53" s="85">
        <v>10570</v>
      </c>
      <c r="P53" s="84">
        <v>6244</v>
      </c>
      <c r="R53" s="84">
        <v>4432</v>
      </c>
      <c r="W53" s="1167">
        <v>44</v>
      </c>
      <c r="X53" s="1175">
        <v>0.41339999999999999</v>
      </c>
      <c r="Y53" s="1053">
        <v>6.4500000000000002E-2</v>
      </c>
      <c r="Z53" s="1171">
        <v>5.4300000000000001E-2</v>
      </c>
      <c r="AA53" s="1175">
        <v>0.41339999999999999</v>
      </c>
      <c r="AB53" s="1053">
        <v>6.4500000000000002E-2</v>
      </c>
      <c r="AC53" s="1171">
        <v>5.4300000000000001E-2</v>
      </c>
      <c r="AE53" s="1179">
        <v>0.72299999999999998</v>
      </c>
      <c r="AF53" s="1064">
        <v>0.75</v>
      </c>
      <c r="AG53" s="1077">
        <v>0.79</v>
      </c>
      <c r="AH53" s="84">
        <v>2.23</v>
      </c>
      <c r="AI53" s="1064">
        <v>3</v>
      </c>
      <c r="AJ53" s="1064">
        <v>4.5</v>
      </c>
      <c r="AK53" s="1064">
        <v>5</v>
      </c>
    </row>
    <row r="54" spans="1:37" s="84" customFormat="1" x14ac:dyDescent="0.2">
      <c r="A54" s="1155"/>
      <c r="D54" s="239">
        <v>28951889</v>
      </c>
      <c r="E54" s="85">
        <v>357</v>
      </c>
      <c r="F54" s="85" t="s">
        <v>1892</v>
      </c>
      <c r="G54" s="85" t="s">
        <v>309</v>
      </c>
      <c r="H54" s="85" t="s">
        <v>60</v>
      </c>
      <c r="I54" s="85" t="s">
        <v>1913</v>
      </c>
      <c r="J54" s="84">
        <v>18</v>
      </c>
      <c r="K54" s="85">
        <v>10570</v>
      </c>
      <c r="P54" s="84">
        <v>7191</v>
      </c>
      <c r="R54" s="84">
        <v>3483</v>
      </c>
      <c r="W54" s="1167">
        <v>46</v>
      </c>
      <c r="X54" s="1175">
        <v>0.32490000000000002</v>
      </c>
      <c r="Y54" s="1053">
        <v>0.36499999999999999</v>
      </c>
      <c r="Z54" s="1171">
        <v>0.33200000000000002</v>
      </c>
      <c r="AA54" s="1175">
        <v>0.32490000000000002</v>
      </c>
      <c r="AB54" s="1053">
        <v>0.36499999999999999</v>
      </c>
      <c r="AC54" s="1171">
        <v>0.33200000000000002</v>
      </c>
      <c r="AE54" s="1179">
        <v>0.79900000000000004</v>
      </c>
      <c r="AF54" s="1064">
        <v>0.82199999999999995</v>
      </c>
      <c r="AG54" s="1077">
        <v>0.84799999999999998</v>
      </c>
      <c r="AI54" s="1064"/>
      <c r="AJ54" s="1064"/>
      <c r="AK54" s="1064"/>
    </row>
    <row r="55" spans="1:37" s="84" customFormat="1" x14ac:dyDescent="0.2">
      <c r="A55" s="1155"/>
      <c r="D55" s="239">
        <v>29061512</v>
      </c>
      <c r="E55" s="85" t="s">
        <v>1910</v>
      </c>
      <c r="F55" s="85" t="s">
        <v>1892</v>
      </c>
      <c r="G55" s="85" t="s">
        <v>309</v>
      </c>
      <c r="H55" s="85" t="s">
        <v>60</v>
      </c>
      <c r="I55" s="85" t="s">
        <v>1913</v>
      </c>
      <c r="J55" s="84">
        <v>18</v>
      </c>
      <c r="K55" s="85">
        <v>10570</v>
      </c>
      <c r="P55" s="84">
        <v>7209</v>
      </c>
      <c r="R55" s="84">
        <v>3449</v>
      </c>
      <c r="W55" s="1167">
        <v>62</v>
      </c>
      <c r="X55" s="1175">
        <v>0.32169999999999999</v>
      </c>
      <c r="Y55" s="1053">
        <v>3.5900000000000001E-2</v>
      </c>
      <c r="Z55" s="1171">
        <v>3.27E-2</v>
      </c>
      <c r="AA55" s="1175">
        <v>0.32169999999999999</v>
      </c>
      <c r="AB55" s="1053">
        <v>3.5900000000000001E-2</v>
      </c>
      <c r="AC55" s="1171">
        <v>3.27E-2</v>
      </c>
      <c r="AE55" s="1179">
        <v>0.79300000000000004</v>
      </c>
      <c r="AF55" s="1064">
        <v>0.82299999999999995</v>
      </c>
      <c r="AG55" s="1077">
        <v>0.85099999999999998</v>
      </c>
      <c r="AI55" s="1064"/>
      <c r="AJ55" s="1064"/>
      <c r="AK55" s="1064"/>
    </row>
    <row r="56" spans="1:37" s="617" customFormat="1" x14ac:dyDescent="0.2">
      <c r="A56" s="1158"/>
      <c r="D56" s="612">
        <v>28972080</v>
      </c>
      <c r="E56" s="246">
        <v>358</v>
      </c>
      <c r="F56" s="246" t="s">
        <v>1895</v>
      </c>
      <c r="G56" s="246" t="s">
        <v>309</v>
      </c>
      <c r="H56" s="246" t="s">
        <v>60</v>
      </c>
      <c r="I56" s="246" t="s">
        <v>1896</v>
      </c>
      <c r="J56" s="617">
        <v>18</v>
      </c>
      <c r="K56" s="246"/>
      <c r="P56" s="617">
        <v>6681</v>
      </c>
      <c r="R56" s="617">
        <v>4039</v>
      </c>
      <c r="W56" s="1168">
        <v>0</v>
      </c>
      <c r="X56" s="1176">
        <v>0.37680000000000002</v>
      </c>
      <c r="Y56" s="693">
        <v>5.28E-2</v>
      </c>
      <c r="Z56" s="1172">
        <v>4.3900000000000002E-2</v>
      </c>
      <c r="AA56" s="1176">
        <v>0.37680000000000002</v>
      </c>
      <c r="AB56" s="693">
        <v>5.28E-2</v>
      </c>
      <c r="AC56" s="1172">
        <v>4.3900000000000002E-2</v>
      </c>
      <c r="AE56" s="1180">
        <v>0.74299999999999999</v>
      </c>
      <c r="AF56" s="1159">
        <v>0.76600000000000001</v>
      </c>
      <c r="AG56" s="1181">
        <v>0.81299999999999994</v>
      </c>
      <c r="AI56" s="1159"/>
      <c r="AJ56" s="1159"/>
      <c r="AK56" s="1159"/>
    </row>
    <row r="57" spans="1:37" s="1161" customFormat="1" x14ac:dyDescent="0.2">
      <c r="A57" s="1160"/>
      <c r="D57" s="1162">
        <v>29061554</v>
      </c>
      <c r="E57" s="1163">
        <v>359</v>
      </c>
      <c r="F57" s="1163" t="s">
        <v>1908</v>
      </c>
      <c r="G57" s="1163" t="s">
        <v>309</v>
      </c>
      <c r="H57" s="1163" t="s">
        <v>60</v>
      </c>
      <c r="I57" s="1163" t="s">
        <v>1896</v>
      </c>
      <c r="J57" s="1161">
        <v>18</v>
      </c>
      <c r="K57" s="1163"/>
      <c r="P57" s="1161">
        <v>6694</v>
      </c>
      <c r="R57" s="1161">
        <v>3991</v>
      </c>
      <c r="W57" s="1169">
        <v>35</v>
      </c>
      <c r="X57" s="1177">
        <v>0.37230000000000002</v>
      </c>
      <c r="Y57" s="1164">
        <v>4.9799999999999997E-2</v>
      </c>
      <c r="Z57" s="1173">
        <v>4.2500000000000003E-2</v>
      </c>
      <c r="AA57" s="1177">
        <v>0.37230000000000002</v>
      </c>
      <c r="AB57" s="1164">
        <v>4.9799999999999997E-2</v>
      </c>
      <c r="AC57" s="1173">
        <v>4.2500000000000003E-2</v>
      </c>
      <c r="AE57" s="1182">
        <v>0.75</v>
      </c>
      <c r="AF57" s="1165">
        <v>0.77900000000000003</v>
      </c>
      <c r="AG57" s="1183">
        <v>0.82099999999999995</v>
      </c>
      <c r="AH57" s="1161" t="s">
        <v>1911</v>
      </c>
      <c r="AI57" s="1165"/>
      <c r="AJ57" s="1165"/>
      <c r="AK57" s="1165"/>
    </row>
    <row r="58" spans="1:37" x14ac:dyDescent="0.2">
      <c r="D58" s="950"/>
      <c r="E58" s="1"/>
      <c r="F58" s="1"/>
      <c r="G58" s="1"/>
      <c r="H58" s="1"/>
      <c r="I58" s="1"/>
      <c r="K58" s="1"/>
      <c r="X58" s="1083"/>
      <c r="Y58" s="1084"/>
      <c r="Z58" s="1085"/>
      <c r="AA58" s="1084"/>
      <c r="AB58" s="1084"/>
      <c r="AC58" s="1085"/>
      <c r="AD58"/>
      <c r="AE58" s="1086"/>
      <c r="AF58" s="1086"/>
      <c r="AG58" s="1086"/>
      <c r="AI58" s="1089" t="s">
        <v>1871</v>
      </c>
      <c r="AJ58" s="1089" t="s">
        <v>133</v>
      </c>
      <c r="AK58" s="1089" t="s">
        <v>1872</v>
      </c>
    </row>
    <row r="59" spans="1:37" s="665" customFormat="1" ht="15" customHeight="1" x14ac:dyDescent="0.2">
      <c r="B59" s="1087"/>
      <c r="C59" s="658"/>
      <c r="D59" s="1099">
        <v>28736964</v>
      </c>
      <c r="E59" s="656">
        <v>322</v>
      </c>
      <c r="F59" s="656" t="s">
        <v>1764</v>
      </c>
      <c r="G59" s="656" t="s">
        <v>309</v>
      </c>
      <c r="H59" s="656" t="s">
        <v>60</v>
      </c>
      <c r="I59" s="656" t="s">
        <v>1766</v>
      </c>
      <c r="J59" s="1088">
        <v>18</v>
      </c>
      <c r="K59" s="656">
        <v>21440</v>
      </c>
      <c r="L59" s="1089">
        <v>0</v>
      </c>
      <c r="O59" s="83">
        <v>0</v>
      </c>
      <c r="P59" s="665">
        <v>14803</v>
      </c>
      <c r="Q59" s="83">
        <v>0</v>
      </c>
      <c r="R59" s="665">
        <v>6527</v>
      </c>
      <c r="S59" s="83">
        <v>0</v>
      </c>
      <c r="T59" s="83">
        <v>0</v>
      </c>
      <c r="U59" s="83">
        <v>0</v>
      </c>
      <c r="V59" s="83">
        <v>0</v>
      </c>
      <c r="W59" s="665">
        <v>109</v>
      </c>
      <c r="X59" s="1090">
        <v>0.3044</v>
      </c>
      <c r="Y59" s="1091">
        <v>2.93E-2</v>
      </c>
      <c r="Z59" s="1092">
        <v>2.8000000000000001E-2</v>
      </c>
      <c r="AA59" s="1090">
        <v>0.3044</v>
      </c>
      <c r="AB59" s="1091">
        <v>2.93E-2</v>
      </c>
      <c r="AC59" s="1092">
        <v>2.8000000000000001E-2</v>
      </c>
      <c r="AE59" s="1093">
        <v>0.82599999999999996</v>
      </c>
      <c r="AF59" s="1093">
        <v>0.84699999999999998</v>
      </c>
      <c r="AG59" s="1093">
        <v>0.87</v>
      </c>
      <c r="AH59" s="656">
        <v>0</v>
      </c>
      <c r="AI59" s="1069">
        <v>0</v>
      </c>
      <c r="AJ59" s="1069">
        <v>0</v>
      </c>
    </row>
    <row r="60" spans="1:37" s="83" customFormat="1" ht="15" customHeight="1" x14ac:dyDescent="0.2">
      <c r="B60" s="1094"/>
      <c r="C60" s="166"/>
      <c r="D60" s="211">
        <v>28445024</v>
      </c>
      <c r="E60" s="139">
        <v>321</v>
      </c>
      <c r="F60" s="139" t="s">
        <v>1761</v>
      </c>
      <c r="G60" s="139" t="s">
        <v>309</v>
      </c>
      <c r="H60" s="139" t="s">
        <v>60</v>
      </c>
      <c r="I60" s="139" t="s">
        <v>1785</v>
      </c>
      <c r="J60" s="1095">
        <v>18</v>
      </c>
      <c r="K60" s="139">
        <v>21440</v>
      </c>
      <c r="L60" s="1096">
        <v>0</v>
      </c>
      <c r="O60" s="83">
        <v>0</v>
      </c>
      <c r="P60" s="83">
        <v>14154</v>
      </c>
      <c r="Q60" s="83">
        <v>0</v>
      </c>
      <c r="R60" s="83">
        <v>6785</v>
      </c>
      <c r="S60" s="83">
        <v>0</v>
      </c>
      <c r="T60" s="83">
        <v>0</v>
      </c>
      <c r="U60" s="83">
        <v>0</v>
      </c>
      <c r="V60" s="83">
        <v>0</v>
      </c>
      <c r="W60" s="83">
        <v>501</v>
      </c>
      <c r="X60" s="1070">
        <v>0.3165</v>
      </c>
      <c r="Y60" s="1071">
        <v>3.3099999999999997E-2</v>
      </c>
      <c r="Z60" s="1072">
        <v>3.04E-2</v>
      </c>
      <c r="AA60" s="1070">
        <v>0.3165</v>
      </c>
      <c r="AB60" s="1071">
        <v>3.3099999999999997E-2</v>
      </c>
      <c r="AC60" s="1072">
        <v>3.04E-2</v>
      </c>
      <c r="AE60" s="1069">
        <v>0.80800000000000005</v>
      </c>
      <c r="AF60" s="1069">
        <v>0.83099999999999996</v>
      </c>
      <c r="AG60" s="1069">
        <v>0.85899999999999999</v>
      </c>
      <c r="AH60" s="83">
        <v>0</v>
      </c>
      <c r="AI60" s="1069">
        <v>0</v>
      </c>
      <c r="AJ60" s="1069">
        <v>0</v>
      </c>
      <c r="AK60" s="1069"/>
    </row>
    <row r="61" spans="1:37" s="83" customFormat="1" x14ac:dyDescent="0.2">
      <c r="D61" s="211">
        <v>28643711</v>
      </c>
      <c r="E61" s="139">
        <v>330</v>
      </c>
      <c r="F61" s="139" t="s">
        <v>1783</v>
      </c>
      <c r="G61" s="139" t="s">
        <v>309</v>
      </c>
      <c r="H61" s="139" t="s">
        <v>60</v>
      </c>
      <c r="I61" s="210" t="s">
        <v>1799</v>
      </c>
      <c r="J61" s="1095">
        <v>18</v>
      </c>
      <c r="K61" s="139">
        <v>21440</v>
      </c>
      <c r="P61" s="83">
        <v>14328</v>
      </c>
      <c r="Q61" s="83">
        <v>0</v>
      </c>
      <c r="R61" s="83">
        <v>7021</v>
      </c>
      <c r="S61" s="83">
        <v>0</v>
      </c>
      <c r="T61" s="83">
        <v>0</v>
      </c>
      <c r="U61" s="83">
        <v>0</v>
      </c>
      <c r="V61" s="83">
        <v>0</v>
      </c>
      <c r="W61" s="83">
        <v>91</v>
      </c>
      <c r="X61" s="1097">
        <v>0.32750000000000001</v>
      </c>
      <c r="Y61" s="83">
        <v>3.5000000000000003E-2</v>
      </c>
      <c r="Z61" s="1098">
        <v>3.1899999999999998E-2</v>
      </c>
      <c r="AA61" s="1097">
        <v>0.32750000000000001</v>
      </c>
      <c r="AB61" s="83">
        <v>3.5000000000000003E-2</v>
      </c>
      <c r="AC61" s="1098">
        <v>3.1899999999999998E-2</v>
      </c>
      <c r="AE61" s="83">
        <v>0.81299999999999994</v>
      </c>
      <c r="AF61" s="83">
        <v>0.83</v>
      </c>
      <c r="AG61" s="83">
        <v>0.86</v>
      </c>
      <c r="AH61" s="83">
        <v>0.188</v>
      </c>
      <c r="AI61" s="83">
        <v>0.4</v>
      </c>
      <c r="AJ61" s="83">
        <v>0.6</v>
      </c>
      <c r="AK61" s="83">
        <v>0.66600000000000004</v>
      </c>
    </row>
    <row r="62" spans="1:37" s="83" customFormat="1" x14ac:dyDescent="0.2">
      <c r="D62" s="211">
        <v>28664987</v>
      </c>
      <c r="E62" s="139">
        <v>333</v>
      </c>
      <c r="F62" s="139" t="s">
        <v>1790</v>
      </c>
      <c r="G62" s="139" t="s">
        <v>309</v>
      </c>
      <c r="H62" s="139" t="s">
        <v>60</v>
      </c>
      <c r="I62" s="210" t="s">
        <v>1802</v>
      </c>
      <c r="J62" s="1095">
        <v>18</v>
      </c>
      <c r="K62" s="139">
        <v>21440</v>
      </c>
      <c r="P62" s="83">
        <v>14123</v>
      </c>
      <c r="Q62" s="83">
        <v>0</v>
      </c>
      <c r="R62" s="83">
        <v>7232</v>
      </c>
      <c r="S62" s="83">
        <v>0</v>
      </c>
      <c r="T62" s="83">
        <v>0</v>
      </c>
      <c r="U62" s="83">
        <v>0</v>
      </c>
      <c r="V62" s="83">
        <v>0</v>
      </c>
      <c r="W62" s="83">
        <v>85</v>
      </c>
      <c r="X62" s="1097">
        <v>0.33729999999999999</v>
      </c>
      <c r="Y62" s="83">
        <v>3.9E-2</v>
      </c>
      <c r="Z62" s="1098">
        <v>3.5000000000000003E-2</v>
      </c>
      <c r="AA62" s="1097">
        <v>0.33729999999999999</v>
      </c>
      <c r="AB62" s="83">
        <v>3.9E-2</v>
      </c>
      <c r="AC62" s="1098">
        <v>3.5000000000000003E-2</v>
      </c>
      <c r="AE62" s="83">
        <v>0.80400000000000005</v>
      </c>
      <c r="AF62" s="83">
        <v>0.82299999999999995</v>
      </c>
      <c r="AG62" s="83">
        <v>0.85</v>
      </c>
      <c r="AH62" s="83">
        <v>0.56599999999999995</v>
      </c>
      <c r="AI62" s="83">
        <v>1.2</v>
      </c>
      <c r="AJ62" s="83">
        <v>1.8</v>
      </c>
      <c r="AK62" s="1100">
        <v>2</v>
      </c>
    </row>
    <row r="63" spans="1:37" s="83" customFormat="1" x14ac:dyDescent="0.2">
      <c r="D63" s="211">
        <v>28836423</v>
      </c>
      <c r="E63" s="139">
        <v>353</v>
      </c>
      <c r="F63" s="139" t="s">
        <v>1860</v>
      </c>
      <c r="G63" s="139" t="s">
        <v>309</v>
      </c>
      <c r="H63" s="139" t="s">
        <v>60</v>
      </c>
      <c r="I63" s="139" t="s">
        <v>1861</v>
      </c>
      <c r="J63" s="1095">
        <v>18</v>
      </c>
      <c r="K63" s="139">
        <v>10570</v>
      </c>
      <c r="P63" s="83">
        <v>6702</v>
      </c>
      <c r="Q63" s="83">
        <v>0</v>
      </c>
      <c r="R63" s="83">
        <v>4000</v>
      </c>
      <c r="S63" s="83">
        <v>0</v>
      </c>
      <c r="T63" s="83">
        <v>0</v>
      </c>
      <c r="U63" s="83">
        <v>0</v>
      </c>
      <c r="V63" s="83">
        <v>0</v>
      </c>
      <c r="W63" s="83">
        <v>18</v>
      </c>
      <c r="X63" s="1070">
        <v>0.37309999999999999</v>
      </c>
      <c r="Y63" s="1071">
        <v>4.6399999999999997E-2</v>
      </c>
      <c r="Z63" s="1072">
        <v>4.0899999999999999E-2</v>
      </c>
      <c r="AA63" s="1070">
        <v>0.37309999999999999</v>
      </c>
      <c r="AB63" s="1071">
        <v>4.6399999999999997E-2</v>
      </c>
      <c r="AC63" s="1072">
        <v>4.0899999999999999E-2</v>
      </c>
      <c r="AE63" s="1069">
        <v>0.77700000000000002</v>
      </c>
      <c r="AF63" s="1069">
        <v>0.80100000000000005</v>
      </c>
      <c r="AG63" s="1069">
        <v>0.83299999999999996</v>
      </c>
      <c r="AH63" s="83">
        <v>1.41</v>
      </c>
      <c r="AI63" s="83">
        <v>3</v>
      </c>
      <c r="AJ63" s="83">
        <v>4.5</v>
      </c>
      <c r="AK63" s="1100">
        <v>5</v>
      </c>
    </row>
    <row r="64" spans="1:37" s="83" customFormat="1" ht="15.5" customHeight="1" x14ac:dyDescent="0.2">
      <c r="D64" s="211">
        <v>28694420</v>
      </c>
      <c r="E64" s="139">
        <v>342</v>
      </c>
      <c r="F64" s="139" t="s">
        <v>1824</v>
      </c>
      <c r="G64" s="139" t="s">
        <v>309</v>
      </c>
      <c r="H64" s="139" t="s">
        <v>60</v>
      </c>
      <c r="I64" s="210" t="s">
        <v>1829</v>
      </c>
      <c r="J64" s="1095">
        <v>18</v>
      </c>
      <c r="K64" s="139">
        <v>21440</v>
      </c>
      <c r="L64" s="1096">
        <v>0</v>
      </c>
      <c r="P64" s="83">
        <v>14279</v>
      </c>
      <c r="Q64" s="83">
        <v>0</v>
      </c>
      <c r="R64" s="83">
        <v>7081</v>
      </c>
      <c r="S64" s="83">
        <v>0</v>
      </c>
      <c r="T64" s="83">
        <v>0</v>
      </c>
      <c r="U64" s="83">
        <v>0</v>
      </c>
      <c r="V64" s="83">
        <v>0</v>
      </c>
      <c r="W64" s="83">
        <v>80</v>
      </c>
      <c r="X64" s="1097">
        <v>0.33029999999999998</v>
      </c>
      <c r="Y64" s="1071">
        <v>3.61E-2</v>
      </c>
      <c r="Z64" s="1072">
        <v>3.3099999999999997E-2</v>
      </c>
      <c r="AA64" s="1097">
        <v>0.33029999999999998</v>
      </c>
      <c r="AB64" s="83">
        <v>3.61E-2</v>
      </c>
      <c r="AC64" s="1098">
        <v>3.3099999999999997E-2</v>
      </c>
      <c r="AE64" s="1069">
        <v>0.81200000000000006</v>
      </c>
      <c r="AF64" s="1069">
        <v>0.82899999999999996</v>
      </c>
      <c r="AG64" s="1069">
        <v>0.85399999999999998</v>
      </c>
    </row>
    <row r="65" spans="1:37" s="1145" customFormat="1" x14ac:dyDescent="0.2">
      <c r="D65" s="211">
        <v>29061510</v>
      </c>
      <c r="E65" s="210">
        <v>356</v>
      </c>
      <c r="F65" s="210" t="s">
        <v>1887</v>
      </c>
      <c r="G65" s="210" t="s">
        <v>309</v>
      </c>
      <c r="H65" s="210" t="s">
        <v>60</v>
      </c>
      <c r="I65" s="210" t="s">
        <v>1890</v>
      </c>
      <c r="J65" s="1146">
        <v>18</v>
      </c>
      <c r="K65" s="667">
        <v>10720</v>
      </c>
      <c r="P65" s="1145">
        <v>6932</v>
      </c>
      <c r="Q65" s="209">
        <v>0</v>
      </c>
      <c r="R65" s="1145">
        <v>3788</v>
      </c>
      <c r="S65" s="209">
        <v>0</v>
      </c>
      <c r="T65" s="209">
        <v>0</v>
      </c>
      <c r="U65" s="209">
        <v>0</v>
      </c>
      <c r="V65" s="209">
        <v>0</v>
      </c>
      <c r="X65" s="1147">
        <v>0.35339999999999999</v>
      </c>
      <c r="Y65" s="1148">
        <v>0.04</v>
      </c>
      <c r="Z65" s="1149">
        <v>3.6200000000000003E-2</v>
      </c>
      <c r="AA65" s="1147">
        <v>0.35339999999999999</v>
      </c>
      <c r="AB65" s="1148">
        <v>0.04</v>
      </c>
      <c r="AC65" s="1149">
        <v>3.6200000000000003E-2</v>
      </c>
      <c r="AE65" s="1150">
        <v>0.79800000000000004</v>
      </c>
      <c r="AF65" s="1150">
        <v>0.82</v>
      </c>
      <c r="AG65" s="1150">
        <v>0.85099999999999998</v>
      </c>
      <c r="AK65" s="1151"/>
    </row>
    <row r="66" spans="1:37" s="83" customFormat="1" ht="15.5" customHeight="1" x14ac:dyDescent="0.2">
      <c r="D66" s="211"/>
      <c r="E66" s="139"/>
      <c r="F66" s="139"/>
      <c r="G66" s="139"/>
      <c r="H66" s="139"/>
      <c r="I66" s="210"/>
      <c r="J66" s="1095"/>
      <c r="K66" s="139"/>
      <c r="L66" s="1096"/>
      <c r="X66" s="1097"/>
      <c r="Y66" s="1071"/>
      <c r="Z66" s="1072"/>
      <c r="AA66" s="1097"/>
      <c r="AC66" s="1098"/>
      <c r="AE66" s="1069"/>
      <c r="AF66" s="1069"/>
      <c r="AG66" s="1069"/>
    </row>
    <row r="67" spans="1:37" s="83" customFormat="1" ht="15.5" customHeight="1" x14ac:dyDescent="0.2">
      <c r="D67" s="211">
        <v>33927921</v>
      </c>
      <c r="E67" s="139">
        <v>643</v>
      </c>
      <c r="F67" s="139" t="s">
        <v>2923</v>
      </c>
      <c r="G67" s="210" t="s">
        <v>309</v>
      </c>
      <c r="H67" s="210" t="s">
        <v>60</v>
      </c>
      <c r="I67" s="139" t="s">
        <v>2927</v>
      </c>
      <c r="J67" s="1095">
        <v>18</v>
      </c>
      <c r="K67" s="139">
        <v>22512</v>
      </c>
      <c r="L67" s="1096"/>
      <c r="P67" s="83">
        <v>15411</v>
      </c>
      <c r="R67" s="83">
        <v>7099</v>
      </c>
      <c r="W67" s="83">
        <v>2</v>
      </c>
      <c r="X67" s="1097">
        <v>0.31530000000000002</v>
      </c>
      <c r="Y67" s="1071">
        <v>3.32E-2</v>
      </c>
      <c r="Z67" s="1072">
        <v>3.0499999999999999E-2</v>
      </c>
      <c r="AA67" s="1097">
        <v>0.31530000000000002</v>
      </c>
      <c r="AB67" s="1071">
        <v>3.32E-2</v>
      </c>
      <c r="AC67" s="1072">
        <v>3.0499999999999999E-2</v>
      </c>
      <c r="AE67" s="1069">
        <v>0.81299999999999994</v>
      </c>
      <c r="AF67" s="1069">
        <v>0.83399999999999996</v>
      </c>
      <c r="AG67" s="1069">
        <v>0.86</v>
      </c>
    </row>
    <row r="68" spans="1:37" s="1145" customFormat="1" x14ac:dyDescent="0.2">
      <c r="D68" s="211">
        <v>33927967</v>
      </c>
      <c r="E68" s="210">
        <v>644</v>
      </c>
      <c r="F68" s="139" t="s">
        <v>2926</v>
      </c>
      <c r="G68" s="210" t="s">
        <v>309</v>
      </c>
      <c r="H68" s="210" t="s">
        <v>60</v>
      </c>
      <c r="I68" s="139" t="s">
        <v>2931</v>
      </c>
      <c r="J68" s="1095">
        <v>18</v>
      </c>
      <c r="K68" s="139">
        <v>11256</v>
      </c>
      <c r="P68" s="1145">
        <v>7540</v>
      </c>
      <c r="Q68" s="209"/>
      <c r="R68" s="1145">
        <v>3716</v>
      </c>
      <c r="S68" s="209"/>
      <c r="T68" s="209"/>
      <c r="U68" s="209"/>
      <c r="V68" s="209"/>
      <c r="W68" s="1145">
        <v>0</v>
      </c>
      <c r="X68" s="1147">
        <v>0.3301</v>
      </c>
      <c r="Y68" s="1148">
        <v>3.5400000000000001E-2</v>
      </c>
      <c r="Z68" s="1149">
        <v>3.2399999999999998E-2</v>
      </c>
      <c r="AA68" s="1147">
        <v>0.3301</v>
      </c>
      <c r="AB68" s="1148">
        <v>3.5400000000000001E-2</v>
      </c>
      <c r="AC68" s="1149">
        <v>3.2399999999999998E-2</v>
      </c>
      <c r="AE68" s="1150">
        <v>0.81</v>
      </c>
      <c r="AF68" s="1150">
        <v>0.82899999999999996</v>
      </c>
      <c r="AG68" s="1150">
        <v>0.85899999999999999</v>
      </c>
      <c r="AK68" s="1151"/>
    </row>
    <row r="69" spans="1:37" s="209" customFormat="1" x14ac:dyDescent="0.2">
      <c r="D69" s="211">
        <v>33959290</v>
      </c>
      <c r="E69" s="210">
        <v>645</v>
      </c>
      <c r="F69" s="139" t="s">
        <v>2933</v>
      </c>
      <c r="G69" s="210" t="s">
        <v>309</v>
      </c>
      <c r="H69" s="210" t="s">
        <v>60</v>
      </c>
      <c r="I69" s="139" t="s">
        <v>2928</v>
      </c>
      <c r="J69" s="1095">
        <v>18</v>
      </c>
      <c r="K69" s="139">
        <v>11256</v>
      </c>
      <c r="P69" s="209">
        <v>7564</v>
      </c>
      <c r="R69" s="209">
        <v>3692</v>
      </c>
      <c r="W69" s="209">
        <v>0</v>
      </c>
      <c r="X69" s="1026">
        <v>0.32800000000000001</v>
      </c>
      <c r="Y69" s="1027">
        <v>3.7100000000000001E-2</v>
      </c>
      <c r="Z69" s="1028">
        <v>3.4000000000000002E-2</v>
      </c>
      <c r="AA69" s="1026">
        <v>0.32800000000000001</v>
      </c>
      <c r="AB69" s="1027">
        <v>3.7100000000000001E-2</v>
      </c>
      <c r="AC69" s="1028">
        <v>3.4000000000000002E-2</v>
      </c>
      <c r="AE69" s="1457">
        <v>0.80400000000000005</v>
      </c>
      <c r="AF69" s="1457">
        <v>0.82099999999999995</v>
      </c>
      <c r="AG69" s="1457">
        <v>0.85199999999999998</v>
      </c>
      <c r="AK69" s="1458"/>
    </row>
    <row r="71" spans="1:37" s="83" customFormat="1" ht="15" customHeight="1" x14ac:dyDescent="0.2">
      <c r="A71" s="139"/>
      <c r="B71" s="341" t="s">
        <v>1685</v>
      </c>
      <c r="C71" s="978">
        <v>0</v>
      </c>
      <c r="D71" s="577">
        <v>40</v>
      </c>
      <c r="E71" s="611" t="s">
        <v>328</v>
      </c>
      <c r="F71" s="341"/>
      <c r="G71" s="1043"/>
      <c r="H71" s="166" t="s">
        <v>1774</v>
      </c>
      <c r="I71" s="1066">
        <v>28643710</v>
      </c>
      <c r="J71" s="1051">
        <v>43898.554166666669</v>
      </c>
      <c r="K71" s="139">
        <v>329</v>
      </c>
      <c r="L71" s="296">
        <v>43891</v>
      </c>
      <c r="M71" s="139" t="s">
        <v>1782</v>
      </c>
      <c r="N71" s="139" t="s">
        <v>1764</v>
      </c>
      <c r="O71" s="139" t="s">
        <v>309</v>
      </c>
      <c r="P71" s="139" t="s">
        <v>60</v>
      </c>
      <c r="Q71" s="1045" t="s">
        <v>1798</v>
      </c>
      <c r="R71" s="297" t="s">
        <v>254</v>
      </c>
      <c r="S71" s="210">
        <v>7</v>
      </c>
      <c r="T71" s="325">
        <v>21440</v>
      </c>
      <c r="U71" s="139"/>
      <c r="V71" s="297">
        <v>17</v>
      </c>
      <c r="W71" s="139">
        <v>0.4</v>
      </c>
      <c r="X71" s="139"/>
      <c r="Y71" s="978">
        <v>0</v>
      </c>
      <c r="Z71" s="1046" t="s">
        <v>1765</v>
      </c>
      <c r="AA71" s="139"/>
      <c r="AB71" s="139"/>
      <c r="AC71" s="139"/>
      <c r="AD71" s="139"/>
      <c r="AE71" s="299"/>
      <c r="AF71" s="139"/>
      <c r="AG71" s="300"/>
      <c r="AH71" s="297"/>
      <c r="AI71" s="139"/>
      <c r="AJ71" s="139"/>
      <c r="AK71" s="139"/>
    </row>
    <row r="73" spans="1:37" s="716" customFormat="1" ht="15" customHeight="1" x14ac:dyDescent="0.2">
      <c r="A73" s="1126"/>
      <c r="B73" s="1135"/>
      <c r="C73" s="709"/>
      <c r="D73" s="1127">
        <v>28445024</v>
      </c>
      <c r="E73" s="706">
        <v>321</v>
      </c>
      <c r="F73" s="706" t="s">
        <v>1761</v>
      </c>
      <c r="G73" s="706" t="s">
        <v>309</v>
      </c>
      <c r="H73" s="706" t="s">
        <v>60</v>
      </c>
      <c r="I73" s="706" t="s">
        <v>1785</v>
      </c>
      <c r="J73" s="1128">
        <v>18</v>
      </c>
      <c r="K73" s="706">
        <v>21440</v>
      </c>
      <c r="L73" s="1110">
        <v>0</v>
      </c>
      <c r="O73" s="716">
        <v>0</v>
      </c>
      <c r="P73" s="1129">
        <v>14154</v>
      </c>
      <c r="Q73" s="1129">
        <v>0</v>
      </c>
      <c r="R73" s="1129">
        <v>6785</v>
      </c>
      <c r="S73" s="1129">
        <v>0</v>
      </c>
      <c r="T73" s="1129">
        <v>0</v>
      </c>
      <c r="U73" s="1129">
        <v>0</v>
      </c>
      <c r="V73" s="1129">
        <v>0</v>
      </c>
      <c r="W73" s="1137">
        <v>501</v>
      </c>
      <c r="X73" s="1130">
        <v>0.3165</v>
      </c>
      <c r="Y73" s="1130">
        <v>3.3099999999999997E-2</v>
      </c>
      <c r="Z73" s="1140">
        <v>3.04E-2</v>
      </c>
      <c r="AA73" s="1130">
        <v>0.3165</v>
      </c>
      <c r="AB73" s="1130">
        <v>3.3099999999999997E-2</v>
      </c>
      <c r="AC73" s="1140">
        <v>3.04E-2</v>
      </c>
      <c r="AD73" s="1129"/>
      <c r="AE73" s="1131">
        <v>0.80800000000000005</v>
      </c>
      <c r="AF73" s="1131">
        <v>0.83099999999999996</v>
      </c>
      <c r="AG73" s="1143">
        <v>0.85899999999999999</v>
      </c>
      <c r="AH73" s="716">
        <v>0</v>
      </c>
      <c r="AI73" s="1132">
        <v>0</v>
      </c>
      <c r="AJ73" s="1132">
        <v>0</v>
      </c>
      <c r="AK73" s="1132"/>
    </row>
    <row r="74" spans="1:37" s="73" customFormat="1" x14ac:dyDescent="0.2">
      <c r="A74" s="1133"/>
      <c r="D74" s="143">
        <v>28836529</v>
      </c>
      <c r="E74" s="138">
        <v>354</v>
      </c>
      <c r="F74" s="138" t="s">
        <v>1863</v>
      </c>
      <c r="G74" s="138" t="s">
        <v>309</v>
      </c>
      <c r="H74" s="138" t="s">
        <v>60</v>
      </c>
      <c r="I74" s="486" t="s">
        <v>1864</v>
      </c>
      <c r="J74" s="73">
        <v>12</v>
      </c>
      <c r="K74" s="138">
        <v>10570</v>
      </c>
      <c r="P74" s="1121">
        <v>5222</v>
      </c>
      <c r="Q74" s="1121"/>
      <c r="R74" s="1121">
        <v>5479</v>
      </c>
      <c r="S74" s="1121"/>
      <c r="T74" s="1121"/>
      <c r="U74" s="1121"/>
      <c r="V74" s="1121"/>
      <c r="W74" s="1138">
        <v>19</v>
      </c>
      <c r="X74" s="1136">
        <v>0.5111</v>
      </c>
      <c r="Y74" s="1122">
        <v>0.13780000000000001</v>
      </c>
      <c r="Z74" s="1141">
        <v>0.09</v>
      </c>
      <c r="AA74" s="1136">
        <v>0.5111</v>
      </c>
      <c r="AB74" s="1122">
        <v>0.13780000000000001</v>
      </c>
      <c r="AC74" s="1141">
        <v>0.09</v>
      </c>
      <c r="AD74" s="1121"/>
      <c r="AE74" s="1121">
        <v>0.58199999999999996</v>
      </c>
      <c r="AF74" s="1121">
        <v>0.61899999999999999</v>
      </c>
      <c r="AG74" s="1138">
        <v>0.68400000000000005</v>
      </c>
    </row>
    <row r="75" spans="1:37" s="728" customFormat="1" x14ac:dyDescent="0.2">
      <c r="A75" s="1134"/>
      <c r="D75" s="720">
        <v>28949477</v>
      </c>
      <c r="E75" s="717">
        <v>355</v>
      </c>
      <c r="F75" s="717" t="s">
        <v>1867</v>
      </c>
      <c r="G75" s="717" t="s">
        <v>309</v>
      </c>
      <c r="H75" s="717" t="s">
        <v>60</v>
      </c>
      <c r="I75" s="717" t="s">
        <v>1864</v>
      </c>
      <c r="J75" s="728">
        <v>12</v>
      </c>
      <c r="K75" s="717">
        <v>10570</v>
      </c>
      <c r="P75" s="1123">
        <v>5151</v>
      </c>
      <c r="Q75" s="1123"/>
      <c r="R75" s="1123">
        <v>5569</v>
      </c>
      <c r="S75" s="1123"/>
      <c r="T75" s="1123"/>
      <c r="U75" s="1123"/>
      <c r="V75" s="1123"/>
      <c r="W75" s="1139">
        <v>0</v>
      </c>
      <c r="X75" s="1123">
        <v>0.51949999999999996</v>
      </c>
      <c r="Y75" s="1124">
        <v>0.13350000000000001</v>
      </c>
      <c r="Z75" s="1142">
        <v>8.8400000000000006E-2</v>
      </c>
      <c r="AA75" s="1123">
        <v>0.51949999999999996</v>
      </c>
      <c r="AB75" s="1124">
        <v>0.13350000000000001</v>
      </c>
      <c r="AC75" s="1142">
        <v>8.8400000000000006E-2</v>
      </c>
      <c r="AD75" s="1123"/>
      <c r="AE75" s="1125">
        <v>0.55900000000000005</v>
      </c>
      <c r="AF75" s="1125">
        <v>0.61799999999999999</v>
      </c>
      <c r="AG75" s="1144">
        <v>0.69099999999999995</v>
      </c>
      <c r="AH75" s="728" t="s">
        <v>1912</v>
      </c>
    </row>
  </sheetData>
  <mergeCells count="7">
    <mergeCell ref="B40:B44"/>
    <mergeCell ref="X3:Z3"/>
    <mergeCell ref="AA3:AC3"/>
    <mergeCell ref="B23:B30"/>
    <mergeCell ref="B33:B38"/>
    <mergeCell ref="B14:B20"/>
    <mergeCell ref="B7:B1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AZ45"/>
  <sheetViews>
    <sheetView topLeftCell="A8" workbookViewId="0">
      <selection activeCell="L23" sqref="L23"/>
    </sheetView>
  </sheetViews>
  <sheetFormatPr baseColWidth="10" defaultColWidth="8.83203125" defaultRowHeight="15" x14ac:dyDescent="0.2"/>
  <cols>
    <col min="1" max="1" width="3.5" customWidth="1"/>
    <col min="4" max="4" width="13.83203125" customWidth="1"/>
    <col min="5" max="5" width="26.5" style="1018" customWidth="1"/>
    <col min="6" max="6" width="7.33203125" customWidth="1"/>
    <col min="7" max="7" width="7.1640625" customWidth="1"/>
    <col min="11" max="11" width="6.5" customWidth="1"/>
    <col min="12" max="12" width="6.83203125" customWidth="1"/>
    <col min="13" max="13" width="7.5" customWidth="1"/>
    <col min="14" max="14" width="6.5" customWidth="1"/>
    <col min="15" max="15" width="7.33203125" customWidth="1"/>
    <col min="16" max="16" width="7.5" customWidth="1"/>
    <col min="17" max="17" width="6.83203125" customWidth="1"/>
    <col min="18" max="18" width="6.33203125" customWidth="1"/>
    <col min="26" max="26" width="22.33203125" customWidth="1"/>
    <col min="29" max="29" width="14.6640625" customWidth="1"/>
  </cols>
  <sheetData>
    <row r="6" spans="2:52" x14ac:dyDescent="0.2">
      <c r="K6" s="2741" t="s">
        <v>1918</v>
      </c>
      <c r="L6" s="2741"/>
      <c r="M6" s="2741"/>
    </row>
    <row r="7" spans="2:52" x14ac:dyDescent="0.2">
      <c r="H7" s="2763" t="s">
        <v>1915</v>
      </c>
      <c r="I7" s="2763"/>
      <c r="J7" s="869" t="s">
        <v>107</v>
      </c>
      <c r="K7" s="2741" t="s">
        <v>1874</v>
      </c>
      <c r="L7" s="2741"/>
      <c r="M7" s="2741"/>
      <c r="N7" s="2741" t="s">
        <v>1885</v>
      </c>
      <c r="O7" s="2741"/>
      <c r="P7" s="2741"/>
      <c r="S7" s="2741" t="s">
        <v>1917</v>
      </c>
      <c r="T7" s="2741"/>
      <c r="U7" s="2741"/>
      <c r="V7" s="2741"/>
      <c r="W7" s="2741" t="s">
        <v>1921</v>
      </c>
      <c r="X7" s="2741"/>
      <c r="Y7" s="1" t="s">
        <v>107</v>
      </c>
    </row>
    <row r="8" spans="2:52" s="1" customFormat="1" x14ac:dyDescent="0.2">
      <c r="B8" s="1" t="s">
        <v>1875</v>
      </c>
      <c r="C8" s="1" t="s">
        <v>1285</v>
      </c>
      <c r="D8" s="1" t="s">
        <v>1876</v>
      </c>
      <c r="E8" s="1238" t="s">
        <v>1877</v>
      </c>
      <c r="F8" s="1" t="s">
        <v>1873</v>
      </c>
      <c r="G8" s="1" t="s">
        <v>107</v>
      </c>
      <c r="H8" s="599" t="s">
        <v>1873</v>
      </c>
      <c r="I8" s="599" t="s">
        <v>107</v>
      </c>
      <c r="J8" s="599" t="s">
        <v>1916</v>
      </c>
      <c r="K8" s="1073">
        <v>0.01</v>
      </c>
      <c r="L8" s="1073">
        <v>0.02</v>
      </c>
      <c r="M8" s="1073">
        <v>0.05</v>
      </c>
      <c r="N8" s="1" t="s">
        <v>1868</v>
      </c>
      <c r="O8" s="1" t="s">
        <v>1869</v>
      </c>
      <c r="P8" s="1" t="s">
        <v>848</v>
      </c>
      <c r="Q8" s="1" t="s">
        <v>1870</v>
      </c>
      <c r="R8" s="1" t="s">
        <v>1914</v>
      </c>
      <c r="S8" s="1073">
        <v>0.01</v>
      </c>
      <c r="T8" s="1073">
        <v>0.02</v>
      </c>
      <c r="U8" s="1073">
        <v>0.05</v>
      </c>
      <c r="V8" s="1073">
        <v>0.1</v>
      </c>
      <c r="W8" s="1073" t="s">
        <v>7</v>
      </c>
      <c r="X8" s="1073" t="s">
        <v>107</v>
      </c>
      <c r="Y8" s="1073" t="s">
        <v>1916</v>
      </c>
    </row>
    <row r="9" spans="2:52" ht="15" customHeight="1" x14ac:dyDescent="0.2">
      <c r="B9" s="1074">
        <v>28736964</v>
      </c>
      <c r="C9" s="1056">
        <v>322</v>
      </c>
      <c r="D9" s="1056" t="s">
        <v>1764</v>
      </c>
      <c r="E9" s="1239" t="s">
        <v>1880</v>
      </c>
      <c r="F9" s="1059">
        <v>2.93E-2</v>
      </c>
      <c r="G9" s="1059">
        <v>2.8000000000000001E-2</v>
      </c>
      <c r="H9" s="1227">
        <v>3.1199999999999999E-2</v>
      </c>
      <c r="I9" s="1219">
        <v>2.9899999999999999E-2</v>
      </c>
      <c r="J9" s="1228">
        <f>I9/G9</f>
        <v>1.0678571428571428</v>
      </c>
      <c r="K9" s="1060">
        <v>0.82599999999999996</v>
      </c>
      <c r="L9" s="1060">
        <v>0.84699999999999998</v>
      </c>
      <c r="M9" s="1104">
        <v>0.87</v>
      </c>
      <c r="N9" s="1105">
        <v>0</v>
      </c>
      <c r="O9" s="1058" t="s">
        <v>1871</v>
      </c>
      <c r="P9" s="1058" t="s">
        <v>133</v>
      </c>
      <c r="Q9" s="1075" t="s">
        <v>1872</v>
      </c>
      <c r="R9" s="1215"/>
      <c r="S9" s="1233">
        <v>0.80100000000000005</v>
      </c>
      <c r="T9" s="1233">
        <v>0.81100000000000005</v>
      </c>
      <c r="U9" s="1233">
        <v>0.83099999999999996</v>
      </c>
      <c r="V9" s="1233">
        <v>0.85199999999999998</v>
      </c>
      <c r="W9" s="1233">
        <v>0.86899999999999999</v>
      </c>
      <c r="X9" s="1233">
        <v>0.82699999999999996</v>
      </c>
      <c r="Y9" s="1233">
        <f>X9/U9</f>
        <v>0.99518652226233451</v>
      </c>
      <c r="Z9" s="11"/>
      <c r="AA9" s="11">
        <v>0.79800000000000004</v>
      </c>
      <c r="AB9" s="1">
        <v>0.81100000000000005</v>
      </c>
      <c r="AC9" s="1">
        <v>0.83099999999999996</v>
      </c>
      <c r="AD9" s="1">
        <v>0.85199999999999998</v>
      </c>
      <c r="AE9" s="1185"/>
      <c r="AQ9" s="1084"/>
      <c r="AR9" s="1084"/>
      <c r="AS9" s="1084"/>
      <c r="AT9" s="1084"/>
      <c r="AU9" s="1084"/>
      <c r="AV9" s="1084"/>
      <c r="AX9" s="1086"/>
      <c r="AY9" s="1086"/>
      <c r="AZ9" s="1086"/>
    </row>
    <row r="10" spans="2:52" ht="15" customHeight="1" x14ac:dyDescent="0.2">
      <c r="B10" s="1076">
        <v>28445024</v>
      </c>
      <c r="C10" s="85">
        <v>321</v>
      </c>
      <c r="D10" s="85" t="s">
        <v>1761</v>
      </c>
      <c r="E10" s="1240" t="s">
        <v>1785</v>
      </c>
      <c r="F10" s="1053">
        <v>3.3099999999999997E-2</v>
      </c>
      <c r="G10" s="1053">
        <v>3.04E-2</v>
      </c>
      <c r="H10" s="1229">
        <v>3.5299999999999998E-2</v>
      </c>
      <c r="I10" s="1220">
        <v>3.2500000000000001E-2</v>
      </c>
      <c r="J10" s="1230">
        <f>I10/G10</f>
        <v>1.069078947368421</v>
      </c>
      <c r="K10" s="1064">
        <v>0.80800000000000005</v>
      </c>
      <c r="L10" s="1064">
        <v>0.83099999999999996</v>
      </c>
      <c r="M10" s="1077">
        <v>0.85899999999999999</v>
      </c>
      <c r="N10" s="84">
        <v>0</v>
      </c>
      <c r="O10" s="1063">
        <v>0</v>
      </c>
      <c r="P10" s="1063">
        <v>0</v>
      </c>
      <c r="Q10" s="1106"/>
      <c r="R10" s="1216">
        <v>20</v>
      </c>
      <c r="S10" s="1233">
        <v>0.76500000000000001</v>
      </c>
      <c r="T10" s="1233">
        <v>0.78200000000000003</v>
      </c>
      <c r="U10" s="1233">
        <v>0.81100000000000005</v>
      </c>
      <c r="V10" s="1233">
        <v>0.83399999999999996</v>
      </c>
      <c r="W10" s="1233">
        <v>0.86</v>
      </c>
      <c r="X10" s="1233">
        <v>0.82199999999999995</v>
      </c>
      <c r="Y10" s="1233">
        <f>X10/U10</f>
        <v>1.0135635018495683</v>
      </c>
      <c r="Z10" s="11"/>
      <c r="AA10" s="11">
        <v>0.76200000000000001</v>
      </c>
      <c r="AB10" s="1">
        <v>0.78200000000000003</v>
      </c>
      <c r="AC10" s="1">
        <v>0.80800000000000005</v>
      </c>
      <c r="AD10" s="1">
        <v>0.83699999999999997</v>
      </c>
      <c r="AE10" s="1185"/>
      <c r="AQ10" s="1084"/>
      <c r="AR10" s="1084"/>
      <c r="AS10" s="1084"/>
      <c r="AT10" s="1084"/>
      <c r="AU10" s="1084"/>
      <c r="AV10" s="1084"/>
      <c r="AX10" s="1086"/>
      <c r="AY10" s="1086"/>
      <c r="AZ10" s="1086"/>
    </row>
    <row r="11" spans="2:52" ht="15" customHeight="1" x14ac:dyDescent="0.2">
      <c r="B11" s="1076">
        <v>28628238</v>
      </c>
      <c r="C11" s="85">
        <v>323</v>
      </c>
      <c r="D11" s="85" t="s">
        <v>1767</v>
      </c>
      <c r="E11" s="1240" t="s">
        <v>1792</v>
      </c>
      <c r="F11" s="1053">
        <v>3.3399999999999999E-2</v>
      </c>
      <c r="G11" s="1053">
        <v>3.0700000000000002E-2</v>
      </c>
      <c r="H11" s="1229"/>
      <c r="I11" s="1220"/>
      <c r="J11" s="1230"/>
      <c r="K11" s="1064">
        <v>0.81100000000000005</v>
      </c>
      <c r="L11" s="1064">
        <v>0.83199999999999996</v>
      </c>
      <c r="M11" s="1077">
        <v>0.86</v>
      </c>
      <c r="N11" s="84">
        <v>0.14799999999999999</v>
      </c>
      <c r="O11" s="1063">
        <f>N11*1.61</f>
        <v>0.23827999999999999</v>
      </c>
      <c r="P11" s="1063">
        <f>O11*1.5</f>
        <v>0.35741999999999996</v>
      </c>
      <c r="Q11" s="1106">
        <v>0.33300000000000002</v>
      </c>
      <c r="R11" s="1216">
        <v>20</v>
      </c>
      <c r="S11" s="1233">
        <v>0.77500000000000002</v>
      </c>
      <c r="T11" s="1233">
        <v>0.79300000000000004</v>
      </c>
      <c r="U11" s="1233">
        <v>0.81699999999999995</v>
      </c>
      <c r="V11" s="1233">
        <v>0.84199999999999997</v>
      </c>
      <c r="W11" s="1233"/>
      <c r="X11" s="1233"/>
      <c r="Y11" s="1233"/>
      <c r="Z11" s="11"/>
      <c r="AA11" s="11">
        <v>0.77200000000000002</v>
      </c>
      <c r="AB11" s="1">
        <v>0.79</v>
      </c>
      <c r="AC11" s="1">
        <v>0.81399999999999995</v>
      </c>
      <c r="AD11" s="1">
        <v>0.84199999999999997</v>
      </c>
      <c r="AE11" s="1185"/>
      <c r="AQ11" s="1084"/>
      <c r="AR11" s="1084"/>
      <c r="AS11" s="1084"/>
      <c r="AT11" s="1084"/>
      <c r="AU11" s="1084"/>
      <c r="AV11" s="1084"/>
      <c r="AX11" s="1086"/>
      <c r="AY11" s="1086"/>
      <c r="AZ11" s="1086"/>
    </row>
    <row r="12" spans="2:52" ht="15" customHeight="1" x14ac:dyDescent="0.2">
      <c r="B12" s="1076">
        <v>28628243</v>
      </c>
      <c r="C12" s="85">
        <v>324</v>
      </c>
      <c r="D12" s="85" t="s">
        <v>1777</v>
      </c>
      <c r="E12" s="1240" t="s">
        <v>1793</v>
      </c>
      <c r="F12" s="1053">
        <v>3.49E-2</v>
      </c>
      <c r="G12" s="1053">
        <v>3.2099999999999997E-2</v>
      </c>
      <c r="H12" s="1229"/>
      <c r="I12" s="1220"/>
      <c r="J12" s="1230"/>
      <c r="K12" s="1064">
        <v>0.81200000000000006</v>
      </c>
      <c r="L12" s="1064">
        <v>0.83</v>
      </c>
      <c r="M12" s="1077">
        <v>0.86</v>
      </c>
      <c r="N12" s="84">
        <v>0.29599999999999999</v>
      </c>
      <c r="O12" s="1063">
        <f t="shared" ref="O12:O17" si="0">N12*1.61</f>
        <v>0.47655999999999998</v>
      </c>
      <c r="P12" s="1063">
        <f t="shared" ref="P12:P17" si="1">O12*1.5</f>
        <v>0.71483999999999992</v>
      </c>
      <c r="Q12" s="1106">
        <v>0.66600000000000004</v>
      </c>
      <c r="R12" s="1216">
        <v>20</v>
      </c>
      <c r="S12" s="1233">
        <v>0.77200000000000002</v>
      </c>
      <c r="T12" s="1233">
        <v>0.78700000000000003</v>
      </c>
      <c r="U12" s="1233">
        <v>0.81200000000000006</v>
      </c>
      <c r="V12" s="1233">
        <v>0.83799999999999997</v>
      </c>
      <c r="W12" s="1233"/>
      <c r="X12" s="1233"/>
      <c r="Y12" s="1233"/>
      <c r="Z12" s="11"/>
      <c r="AA12" s="11">
        <v>0.76900000000000002</v>
      </c>
      <c r="AB12" s="1">
        <v>0.78400000000000003</v>
      </c>
      <c r="AC12" s="1">
        <v>0.81499999999999995</v>
      </c>
      <c r="AD12" s="1">
        <v>0.83799999999999997</v>
      </c>
      <c r="AE12" s="1185"/>
      <c r="AQ12" s="1084"/>
      <c r="AR12" s="1084"/>
      <c r="AS12" s="1084"/>
      <c r="AT12" s="1084"/>
      <c r="AU12" s="1084"/>
      <c r="AV12" s="1084"/>
      <c r="AX12" s="1086"/>
      <c r="AY12" s="1086"/>
      <c r="AZ12" s="1086"/>
    </row>
    <row r="13" spans="2:52" ht="15" customHeight="1" x14ac:dyDescent="0.2">
      <c r="B13" s="1076">
        <v>28628246</v>
      </c>
      <c r="C13" s="85">
        <v>325</v>
      </c>
      <c r="D13" s="85" t="s">
        <v>1778</v>
      </c>
      <c r="E13" s="1240" t="s">
        <v>1794</v>
      </c>
      <c r="F13" s="1053">
        <v>3.5999999999999997E-2</v>
      </c>
      <c r="G13" s="1053">
        <v>3.3000000000000002E-2</v>
      </c>
      <c r="H13" s="1229">
        <v>3.8800000000000001E-2</v>
      </c>
      <c r="I13" s="1220">
        <v>3.5499999999999997E-2</v>
      </c>
      <c r="J13" s="1230">
        <f>I13/G13</f>
        <v>1.0757575757575757</v>
      </c>
      <c r="K13" s="1064">
        <v>0.80500000000000005</v>
      </c>
      <c r="L13" s="1064">
        <v>0.82199999999999995</v>
      </c>
      <c r="M13" s="1077">
        <v>0.85199999999999998</v>
      </c>
      <c r="N13" s="84">
        <v>0.44500000000000001</v>
      </c>
      <c r="O13" s="1063">
        <f t="shared" si="0"/>
        <v>0.71645000000000003</v>
      </c>
      <c r="P13" s="1063">
        <f t="shared" si="1"/>
        <v>1.074675</v>
      </c>
      <c r="Q13" s="1106">
        <v>1</v>
      </c>
      <c r="R13" s="1216">
        <v>20</v>
      </c>
      <c r="S13" s="1233">
        <v>0.75900000000000001</v>
      </c>
      <c r="T13" s="1233">
        <v>0.78500000000000003</v>
      </c>
      <c r="U13" s="1233">
        <v>0.80500000000000005</v>
      </c>
      <c r="V13" s="1233">
        <v>0.82599999999999996</v>
      </c>
      <c r="W13" s="1233">
        <v>0.85</v>
      </c>
      <c r="X13" s="1233">
        <v>0.81</v>
      </c>
      <c r="Y13" s="1233">
        <f>X13/U13</f>
        <v>1.0062111801242235</v>
      </c>
      <c r="Z13" s="11"/>
      <c r="AA13" s="11">
        <v>0.755</v>
      </c>
      <c r="AB13" s="1">
        <v>0.78200000000000003</v>
      </c>
      <c r="AC13" s="1">
        <v>0.80500000000000005</v>
      </c>
      <c r="AD13" s="1">
        <v>0.82899999999999996</v>
      </c>
      <c r="AE13" s="1185"/>
      <c r="AQ13" s="1084"/>
      <c r="AR13" s="1084"/>
      <c r="AS13" s="1084"/>
      <c r="AT13" s="1084"/>
      <c r="AU13" s="1084"/>
      <c r="AV13" s="1084"/>
      <c r="AX13" s="1086"/>
      <c r="AY13" s="1086"/>
      <c r="AZ13" s="1086"/>
    </row>
    <row r="14" spans="2:52" ht="15" customHeight="1" x14ac:dyDescent="0.2">
      <c r="B14" s="1076">
        <v>28628253</v>
      </c>
      <c r="C14" s="85">
        <v>326</v>
      </c>
      <c r="D14" s="85" t="s">
        <v>1779</v>
      </c>
      <c r="E14" s="1240" t="s">
        <v>1795</v>
      </c>
      <c r="F14" s="1053">
        <v>3.8699999999999998E-2</v>
      </c>
      <c r="G14" s="1053">
        <v>3.5099999999999999E-2</v>
      </c>
      <c r="H14" s="1229"/>
      <c r="I14" s="1220"/>
      <c r="J14" s="1230"/>
      <c r="K14" s="1064">
        <v>0.79800000000000004</v>
      </c>
      <c r="L14" s="1064">
        <v>0.81899999999999995</v>
      </c>
      <c r="M14" s="1077">
        <v>0.84599999999999997</v>
      </c>
      <c r="N14" s="84">
        <v>0.66700000000000004</v>
      </c>
      <c r="O14" s="1063">
        <f t="shared" si="0"/>
        <v>1.0738700000000001</v>
      </c>
      <c r="P14" s="1063">
        <f t="shared" si="1"/>
        <v>1.610805</v>
      </c>
      <c r="Q14" s="1106">
        <v>1.5</v>
      </c>
      <c r="R14" s="1216">
        <v>20</v>
      </c>
      <c r="S14" s="1233">
        <v>0.75600000000000001</v>
      </c>
      <c r="T14" s="1233">
        <v>0.77</v>
      </c>
      <c r="U14" s="1233">
        <v>0.79800000000000004</v>
      </c>
      <c r="V14" s="1233">
        <v>0.82499999999999996</v>
      </c>
      <c r="W14" s="1233"/>
      <c r="X14" s="1233"/>
      <c r="Y14" s="1233"/>
      <c r="Z14" s="11"/>
      <c r="AA14" s="11">
        <v>0.752</v>
      </c>
      <c r="AB14" s="1">
        <v>0.76600000000000001</v>
      </c>
      <c r="AC14" s="1">
        <v>0.79800000000000004</v>
      </c>
      <c r="AD14" s="1">
        <v>0.82199999999999995</v>
      </c>
      <c r="AE14" s="1185"/>
      <c r="AQ14" s="1084"/>
      <c r="AR14" s="1084"/>
      <c r="AS14" s="1084"/>
      <c r="AT14" s="1084"/>
      <c r="AU14" s="1084"/>
      <c r="AV14" s="1084"/>
      <c r="AX14" s="1086"/>
      <c r="AY14" s="1086"/>
      <c r="AZ14" s="1086"/>
    </row>
    <row r="15" spans="2:52" ht="15" customHeight="1" x14ac:dyDescent="0.2">
      <c r="B15" s="1076">
        <v>28628259</v>
      </c>
      <c r="C15" s="85">
        <v>327</v>
      </c>
      <c r="D15" s="85" t="s">
        <v>1780</v>
      </c>
      <c r="E15" s="1240" t="s">
        <v>1796</v>
      </c>
      <c r="F15" s="1053">
        <v>4.2200000000000001E-2</v>
      </c>
      <c r="G15" s="1053">
        <v>3.7600000000000001E-2</v>
      </c>
      <c r="H15" s="1229"/>
      <c r="I15" s="1220"/>
      <c r="J15" s="1230"/>
      <c r="K15" s="1064">
        <v>0.78500000000000003</v>
      </c>
      <c r="L15" s="1064">
        <v>0.80700000000000005</v>
      </c>
      <c r="M15" s="1077">
        <v>0.84</v>
      </c>
      <c r="N15" s="84">
        <v>0.89</v>
      </c>
      <c r="O15" s="1063">
        <f t="shared" si="0"/>
        <v>1.4329000000000001</v>
      </c>
      <c r="P15" s="1063">
        <f t="shared" si="1"/>
        <v>2.1493500000000001</v>
      </c>
      <c r="Q15" s="1106">
        <v>2</v>
      </c>
      <c r="R15" s="1216">
        <v>20</v>
      </c>
      <c r="S15" s="1233">
        <v>0.72299999999999998</v>
      </c>
      <c r="T15" s="1233">
        <v>0.745</v>
      </c>
      <c r="U15" s="1233">
        <v>0.78100000000000003</v>
      </c>
      <c r="V15" s="1233">
        <v>0.81</v>
      </c>
      <c r="W15" s="1233"/>
      <c r="X15" s="1233"/>
      <c r="Y15" s="1233"/>
      <c r="Z15" s="11"/>
      <c r="AA15" s="11">
        <v>0.72299999999999998</v>
      </c>
      <c r="AB15" s="1">
        <v>0.745</v>
      </c>
      <c r="AC15" s="1">
        <v>0.78100000000000003</v>
      </c>
      <c r="AD15" s="1">
        <v>0.80100000000000005</v>
      </c>
      <c r="AE15" s="1185"/>
      <c r="AQ15" s="1084"/>
      <c r="AR15" s="1084"/>
      <c r="AS15" s="1084"/>
      <c r="AT15" s="1084"/>
      <c r="AU15" s="1084"/>
      <c r="AV15" s="1084"/>
      <c r="AX15" s="1086"/>
      <c r="AY15" s="1086"/>
      <c r="AZ15" s="1086"/>
    </row>
    <row r="16" spans="2:52" ht="15" customHeight="1" x14ac:dyDescent="0.2">
      <c r="B16" s="1076">
        <v>28628265</v>
      </c>
      <c r="C16" s="85">
        <v>328</v>
      </c>
      <c r="D16" s="85" t="s">
        <v>1781</v>
      </c>
      <c r="E16" s="1240" t="s">
        <v>1797</v>
      </c>
      <c r="F16" s="1053">
        <v>4.6600000000000003E-2</v>
      </c>
      <c r="G16" s="1053">
        <v>4.1300000000000003E-2</v>
      </c>
      <c r="H16" s="1229">
        <v>4.7300000000000002E-2</v>
      </c>
      <c r="I16" s="1220">
        <v>4.4400000000000002E-2</v>
      </c>
      <c r="J16" s="1230">
        <f>I16/G16</f>
        <v>1.0750605326876512</v>
      </c>
      <c r="K16" s="1064">
        <v>0.78200000000000003</v>
      </c>
      <c r="L16" s="1064">
        <v>0.80300000000000005</v>
      </c>
      <c r="M16" s="1077">
        <v>0.83099999999999996</v>
      </c>
      <c r="N16" s="84">
        <v>1.1100000000000001</v>
      </c>
      <c r="O16" s="1063">
        <f t="shared" si="0"/>
        <v>1.7871000000000004</v>
      </c>
      <c r="P16" s="1063">
        <f t="shared" si="1"/>
        <v>2.6806500000000004</v>
      </c>
      <c r="Q16" s="1106">
        <v>2.5</v>
      </c>
      <c r="R16" s="1216">
        <v>20</v>
      </c>
      <c r="S16" s="1233">
        <v>0.72599999999999998</v>
      </c>
      <c r="T16" s="1233">
        <v>0.747</v>
      </c>
      <c r="U16" s="1233">
        <v>0.78200000000000003</v>
      </c>
      <c r="V16" s="1233">
        <v>0.80300000000000005</v>
      </c>
      <c r="W16" s="1233">
        <v>0.83599999999999997</v>
      </c>
      <c r="X16" s="1233">
        <v>0.78500000000000003</v>
      </c>
      <c r="Y16" s="1233">
        <f>X16/U16</f>
        <v>1.0038363171355498</v>
      </c>
      <c r="Z16" s="11"/>
      <c r="AA16" s="11">
        <v>0.73</v>
      </c>
      <c r="AB16" s="1">
        <v>0.747</v>
      </c>
      <c r="AC16" s="1">
        <v>0.78200000000000003</v>
      </c>
      <c r="AD16" s="1">
        <v>0.80700000000000005</v>
      </c>
      <c r="AE16" s="1185"/>
      <c r="AQ16" s="1084"/>
      <c r="AR16" s="1084"/>
      <c r="AS16" s="1084"/>
      <c r="AT16" s="1084"/>
      <c r="AU16" s="1084"/>
      <c r="AV16" s="1084"/>
      <c r="AX16" s="1086"/>
      <c r="AY16" s="1086"/>
      <c r="AZ16" s="1086"/>
    </row>
    <row r="17" spans="2:52" ht="15" customHeight="1" x14ac:dyDescent="0.2">
      <c r="B17" s="1078">
        <v>28836422</v>
      </c>
      <c r="C17" s="1067">
        <v>352</v>
      </c>
      <c r="D17" s="1067" t="s">
        <v>1856</v>
      </c>
      <c r="E17" s="1241" t="s">
        <v>1857</v>
      </c>
      <c r="F17" s="1079">
        <v>6.4500000000000002E-2</v>
      </c>
      <c r="G17" s="1079">
        <v>5.4300000000000001E-2</v>
      </c>
      <c r="H17" s="1231">
        <v>5.5899999999999998E-2</v>
      </c>
      <c r="I17" s="1221">
        <v>5.8000000000000003E-2</v>
      </c>
      <c r="J17" s="1232">
        <f>I17/G17</f>
        <v>1.0681399631675874</v>
      </c>
      <c r="K17" s="1080">
        <v>0.72299999999999998</v>
      </c>
      <c r="L17" s="1080">
        <v>0.75</v>
      </c>
      <c r="M17" s="1082">
        <v>0.79</v>
      </c>
      <c r="N17" s="1081">
        <v>2.23</v>
      </c>
      <c r="O17" s="1068">
        <f t="shared" si="0"/>
        <v>3.5903</v>
      </c>
      <c r="P17" s="1068">
        <f t="shared" si="1"/>
        <v>5.3854500000000005</v>
      </c>
      <c r="Q17" s="1107">
        <v>5</v>
      </c>
      <c r="R17" s="1216">
        <v>20</v>
      </c>
      <c r="S17" s="1233">
        <v>0.58899999999999997</v>
      </c>
      <c r="T17" s="1233">
        <v>0.66</v>
      </c>
      <c r="U17" s="1233">
        <v>0.71399999999999997</v>
      </c>
      <c r="V17" s="1233">
        <v>0.75</v>
      </c>
      <c r="W17" s="1233">
        <v>0.79500000000000004</v>
      </c>
      <c r="X17" s="1233">
        <v>0.71299999999999997</v>
      </c>
      <c r="Y17" s="1233">
        <f>X17/U17</f>
        <v>0.99859943977591037</v>
      </c>
      <c r="AA17" s="11">
        <v>0.61099999999999999</v>
      </c>
      <c r="AB17" s="1">
        <v>0.66</v>
      </c>
      <c r="AC17" s="1">
        <v>0.71399999999999997</v>
      </c>
      <c r="AD17" s="1">
        <v>0.745</v>
      </c>
      <c r="AQ17" s="1084"/>
      <c r="AR17" s="1084"/>
      <c r="AS17" s="1084"/>
      <c r="AT17" s="1084"/>
      <c r="AU17" s="1084"/>
      <c r="AV17" s="1084"/>
      <c r="AX17" s="1086"/>
      <c r="AY17" s="1086"/>
      <c r="AZ17" s="1086"/>
    </row>
    <row r="18" spans="2:52" ht="15" customHeight="1" x14ac:dyDescent="0.2">
      <c r="B18" s="239">
        <v>28951889</v>
      </c>
      <c r="C18" s="85">
        <v>357</v>
      </c>
      <c r="D18" s="85" t="s">
        <v>1892</v>
      </c>
      <c r="E18" s="1240" t="s">
        <v>1913</v>
      </c>
      <c r="F18" s="1053">
        <v>3.6499999999999998E-2</v>
      </c>
      <c r="G18" s="1171">
        <v>3.32E-2</v>
      </c>
      <c r="H18" s="1220"/>
      <c r="I18" s="1220"/>
      <c r="J18" s="1053"/>
      <c r="K18" s="1179">
        <v>0.79900000000000004</v>
      </c>
      <c r="L18" s="1064">
        <v>0.82199999999999995</v>
      </c>
      <c r="M18" s="1077">
        <v>0.84799999999999998</v>
      </c>
      <c r="N18" s="84">
        <v>0.89</v>
      </c>
      <c r="O18" s="1063">
        <f>N18*1.61</f>
        <v>1.4329000000000001</v>
      </c>
      <c r="P18" s="1063">
        <f>O18*1.5</f>
        <v>2.1493500000000001</v>
      </c>
      <c r="Q18" s="1106">
        <v>2</v>
      </c>
      <c r="R18" s="1217">
        <v>20</v>
      </c>
      <c r="S18" s="1233">
        <v>0.753</v>
      </c>
      <c r="T18" s="1233">
        <v>0.77600000000000002</v>
      </c>
      <c r="U18" s="1233">
        <v>0.79900000000000004</v>
      </c>
      <c r="V18" s="1233">
        <v>0.82799999999999996</v>
      </c>
      <c r="W18" s="1233"/>
      <c r="X18" s="1233"/>
      <c r="Y18" s="1233"/>
      <c r="AA18" s="11">
        <v>0.753</v>
      </c>
      <c r="AB18" s="1">
        <v>0.77600000000000002</v>
      </c>
      <c r="AC18" s="1">
        <v>0.79900000000000004</v>
      </c>
      <c r="AD18" s="1">
        <v>0.82799999999999996</v>
      </c>
      <c r="AQ18" s="1084"/>
      <c r="AR18" s="1084"/>
      <c r="AS18" s="1084"/>
      <c r="AT18" s="1084"/>
      <c r="AU18" s="1084"/>
      <c r="AV18" s="1084"/>
      <c r="AX18" s="1086"/>
      <c r="AY18" s="1086"/>
      <c r="AZ18" s="1086"/>
    </row>
    <row r="19" spans="2:52" ht="15" customHeight="1" x14ac:dyDescent="0.2">
      <c r="B19" s="239">
        <v>29061512</v>
      </c>
      <c r="C19" s="85" t="s">
        <v>1910</v>
      </c>
      <c r="D19" s="85" t="s">
        <v>1892</v>
      </c>
      <c r="E19" s="1240" t="s">
        <v>1913</v>
      </c>
      <c r="F19" s="1053">
        <v>3.5900000000000001E-2</v>
      </c>
      <c r="G19" s="1171">
        <v>3.27E-2</v>
      </c>
      <c r="H19" s="1220"/>
      <c r="I19" s="1220"/>
      <c r="J19" s="1053"/>
      <c r="K19" s="1179">
        <v>0.79300000000000004</v>
      </c>
      <c r="L19" s="1064">
        <v>0.82299999999999995</v>
      </c>
      <c r="M19" s="1077">
        <v>0.85099999999999998</v>
      </c>
      <c r="N19" s="84">
        <v>0.89</v>
      </c>
      <c r="O19" s="1063">
        <f>N19*1.61</f>
        <v>1.4329000000000001</v>
      </c>
      <c r="P19" s="1063">
        <f>O19*1.5</f>
        <v>2.1493500000000001</v>
      </c>
      <c r="Q19" s="1106">
        <v>2</v>
      </c>
      <c r="R19" s="1218">
        <v>20</v>
      </c>
      <c r="S19" s="1233">
        <v>0.76100000000000001</v>
      </c>
      <c r="T19" s="1233">
        <v>0.77200000000000002</v>
      </c>
      <c r="U19" s="1233">
        <v>0.79300000000000004</v>
      </c>
      <c r="V19" s="1233">
        <v>0.83199999999999996</v>
      </c>
      <c r="W19" s="1233"/>
      <c r="X19" s="1233"/>
      <c r="Y19" s="1233"/>
      <c r="AA19" s="11">
        <v>0.76100000000000001</v>
      </c>
      <c r="AB19" s="1">
        <v>0.77200000000000002</v>
      </c>
      <c r="AC19" s="1">
        <v>0.79600000000000004</v>
      </c>
      <c r="AD19" s="1">
        <v>0.82899999999999996</v>
      </c>
      <c r="AQ19" s="1084"/>
      <c r="AR19" s="1084"/>
      <c r="AS19" s="1084"/>
      <c r="AT19" s="1084"/>
      <c r="AU19" s="1084"/>
      <c r="AV19" s="1084"/>
      <c r="AX19" s="1086"/>
      <c r="AY19" s="1086"/>
      <c r="AZ19" s="1086"/>
    </row>
    <row r="20" spans="2:52" ht="15" customHeight="1" x14ac:dyDescent="0.2">
      <c r="B20" s="1193">
        <v>28972080</v>
      </c>
      <c r="C20" s="1152">
        <v>358</v>
      </c>
      <c r="D20" s="1152" t="s">
        <v>1895</v>
      </c>
      <c r="E20" s="1242" t="s">
        <v>1896</v>
      </c>
      <c r="F20" s="1194">
        <v>5.28E-2</v>
      </c>
      <c r="G20" s="1195">
        <v>4.3900000000000002E-2</v>
      </c>
      <c r="H20" s="1219"/>
      <c r="I20" s="1219"/>
      <c r="J20" s="1194"/>
      <c r="K20" s="1196">
        <v>0.74299999999999999</v>
      </c>
      <c r="L20" s="1197">
        <v>0.76600000000000001</v>
      </c>
      <c r="M20" s="1198">
        <v>0.81299999999999994</v>
      </c>
      <c r="N20" s="1054">
        <v>0.89</v>
      </c>
      <c r="O20" s="1058">
        <f>N20*1.61</f>
        <v>1.4329000000000001</v>
      </c>
      <c r="P20" s="1058">
        <f>O20*1.5</f>
        <v>2.1493500000000001</v>
      </c>
      <c r="Q20" s="1075">
        <v>2</v>
      </c>
      <c r="R20" s="1217">
        <v>10</v>
      </c>
      <c r="S20" s="1233">
        <v>0.65700000000000003</v>
      </c>
      <c r="T20" s="1233">
        <v>0.69599999999999995</v>
      </c>
      <c r="U20" s="1233">
        <v>0.73499999999999999</v>
      </c>
      <c r="V20" s="1233">
        <v>0.76600000000000001</v>
      </c>
      <c r="W20" s="1233"/>
      <c r="X20" s="1233"/>
      <c r="Y20" s="1233"/>
      <c r="Z20" s="218"/>
      <c r="AA20" s="217">
        <v>0.65700000000000003</v>
      </c>
      <c r="AB20" s="216">
        <v>0.69599999999999995</v>
      </c>
      <c r="AC20" s="216">
        <v>0.73099999999999998</v>
      </c>
      <c r="AD20" s="216">
        <v>0.76600000000000001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563"/>
      <c r="AR20" s="563"/>
      <c r="AS20" s="563"/>
      <c r="AT20" s="563"/>
      <c r="AU20" s="563"/>
      <c r="AV20" s="563"/>
      <c r="AW20" s="218"/>
      <c r="AX20" s="1187"/>
      <c r="AY20" s="1187"/>
      <c r="AZ20" s="1187"/>
    </row>
    <row r="21" spans="2:52" x14ac:dyDescent="0.2">
      <c r="B21" s="1199">
        <v>29061554</v>
      </c>
      <c r="C21" s="1163">
        <v>359</v>
      </c>
      <c r="D21" s="1163" t="s">
        <v>1908</v>
      </c>
      <c r="E21" s="1243" t="s">
        <v>1896</v>
      </c>
      <c r="F21" s="1164">
        <v>4.9799999999999997E-2</v>
      </c>
      <c r="G21" s="1173">
        <v>4.2500000000000003E-2</v>
      </c>
      <c r="H21" s="1221"/>
      <c r="I21" s="1221"/>
      <c r="J21" s="1164"/>
      <c r="K21" s="1182">
        <v>0.75</v>
      </c>
      <c r="L21" s="1165">
        <v>0.77900000000000003</v>
      </c>
      <c r="M21" s="1183">
        <v>0.82099999999999995</v>
      </c>
      <c r="N21" s="1081">
        <v>0.89</v>
      </c>
      <c r="O21" s="1068">
        <f>N21*1.61</f>
        <v>1.4329000000000001</v>
      </c>
      <c r="P21" s="1068">
        <f>O21*1.5</f>
        <v>2.1493500000000001</v>
      </c>
      <c r="Q21" s="1107">
        <v>2</v>
      </c>
      <c r="R21" s="1218">
        <v>20</v>
      </c>
      <c r="S21" s="1233">
        <v>0.61699999999999999</v>
      </c>
      <c r="T21" s="1233">
        <v>0.66700000000000004</v>
      </c>
      <c r="U21" s="1233">
        <v>0.73399999999999999</v>
      </c>
      <c r="V21" s="1233">
        <v>0.77500000000000002</v>
      </c>
      <c r="W21" s="1233"/>
      <c r="X21" s="1233"/>
      <c r="Y21" s="1233"/>
      <c r="Z21" s="218"/>
      <c r="AA21" s="217">
        <v>0.61299999999999999</v>
      </c>
      <c r="AB21" s="216">
        <v>0.66700000000000004</v>
      </c>
      <c r="AC21" s="216">
        <v>0.73799999999999999</v>
      </c>
      <c r="AD21" s="216">
        <v>0.77500000000000002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563"/>
      <c r="AR21" s="563"/>
      <c r="AS21" s="563"/>
      <c r="AT21" s="563"/>
      <c r="AU21" s="563"/>
      <c r="AV21" s="563"/>
      <c r="AW21" s="218"/>
      <c r="AX21" s="1187"/>
      <c r="AY21" s="1187"/>
      <c r="AZ21" s="1187"/>
    </row>
    <row r="23" spans="2:52" x14ac:dyDescent="0.2">
      <c r="B23" t="s">
        <v>1879</v>
      </c>
    </row>
    <row r="24" spans="2:52" x14ac:dyDescent="0.2">
      <c r="B24" t="s">
        <v>1881</v>
      </c>
    </row>
    <row r="26" spans="2:52" x14ac:dyDescent="0.2">
      <c r="B26" s="1101" t="s">
        <v>1868</v>
      </c>
      <c r="C26" s="1102" t="s">
        <v>1878</v>
      </c>
      <c r="D26" s="501"/>
    </row>
    <row r="27" spans="2:52" x14ac:dyDescent="0.2">
      <c r="B27" s="1101" t="s">
        <v>1869</v>
      </c>
      <c r="C27" s="1103" t="s">
        <v>1883</v>
      </c>
      <c r="D27" s="501"/>
    </row>
    <row r="28" spans="2:52" x14ac:dyDescent="0.2">
      <c r="B28" s="1101" t="s">
        <v>848</v>
      </c>
      <c r="C28" s="1103" t="s">
        <v>8826</v>
      </c>
      <c r="D28" s="501"/>
    </row>
    <row r="29" spans="2:52" x14ac:dyDescent="0.2">
      <c r="B29" s="1101" t="s">
        <v>1870</v>
      </c>
      <c r="C29" s="1103" t="s">
        <v>1882</v>
      </c>
      <c r="D29" s="501"/>
    </row>
    <row r="30" spans="2:52" x14ac:dyDescent="0.2">
      <c r="K30" s="2741" t="s">
        <v>1874</v>
      </c>
      <c r="L30" s="2741"/>
      <c r="M30" s="2741"/>
      <c r="N30" s="2741" t="s">
        <v>1884</v>
      </c>
      <c r="O30" s="2741"/>
      <c r="P30" s="2741"/>
    </row>
    <row r="31" spans="2:52" s="1" customFormat="1" x14ac:dyDescent="0.2">
      <c r="B31" s="1" t="s">
        <v>1875</v>
      </c>
      <c r="C31" s="1" t="s">
        <v>1285</v>
      </c>
      <c r="D31" s="1" t="s">
        <v>1876</v>
      </c>
      <c r="E31" s="1238" t="s">
        <v>1877</v>
      </c>
      <c r="F31" s="1" t="s">
        <v>1873</v>
      </c>
      <c r="G31" s="1" t="s">
        <v>107</v>
      </c>
      <c r="K31" s="1073">
        <v>0.01</v>
      </c>
      <c r="L31" s="1073">
        <v>0.02</v>
      </c>
      <c r="M31" s="1073">
        <v>0.05</v>
      </c>
      <c r="N31" s="1" t="s">
        <v>1868</v>
      </c>
      <c r="O31" s="1" t="s">
        <v>1869</v>
      </c>
      <c r="P31" s="1" t="s">
        <v>848</v>
      </c>
      <c r="Q31" s="1" t="s">
        <v>1870</v>
      </c>
      <c r="Z31" s="1" t="s">
        <v>1897</v>
      </c>
      <c r="AF31">
        <v>0</v>
      </c>
      <c r="AG31">
        <v>0</v>
      </c>
      <c r="AH31">
        <v>0</v>
      </c>
    </row>
    <row r="32" spans="2:52" x14ac:dyDescent="0.2">
      <c r="B32" s="1111">
        <v>28694236</v>
      </c>
      <c r="C32" s="748">
        <v>322</v>
      </c>
      <c r="D32" s="748" t="s">
        <v>1764</v>
      </c>
      <c r="E32" s="1244" t="s">
        <v>1766</v>
      </c>
      <c r="F32" s="1184">
        <v>2.93E-2</v>
      </c>
      <c r="G32" s="1112">
        <v>2.8000000000000001E-2</v>
      </c>
      <c r="H32" s="1112"/>
      <c r="I32" s="1112"/>
      <c r="J32" s="1112"/>
      <c r="K32" s="1117">
        <v>0.82599999999999996</v>
      </c>
      <c r="L32" s="1113">
        <v>0.84699999999999998</v>
      </c>
      <c r="M32" s="1118">
        <v>0.87</v>
      </c>
      <c r="N32" s="1113">
        <v>0</v>
      </c>
      <c r="O32" s="1113">
        <v>0</v>
      </c>
      <c r="P32" s="1113">
        <v>0</v>
      </c>
      <c r="Q32" s="1114">
        <v>0</v>
      </c>
      <c r="S32" s="1233">
        <v>0.80100000000000005</v>
      </c>
      <c r="T32" s="1233">
        <v>0.81100000000000005</v>
      </c>
      <c r="U32" s="1233">
        <v>0.83099999999999996</v>
      </c>
      <c r="V32" s="1233">
        <v>0.85199999999999998</v>
      </c>
      <c r="W32" s="1233"/>
      <c r="X32" s="1233"/>
      <c r="Y32" s="1233"/>
      <c r="Z32" t="s">
        <v>1898</v>
      </c>
      <c r="AA32" s="11">
        <v>0.79800000000000004</v>
      </c>
      <c r="AB32" s="1">
        <v>0.81100000000000005</v>
      </c>
      <c r="AC32" s="1">
        <v>0.83099999999999996</v>
      </c>
      <c r="AD32" s="1">
        <v>0.85199999999999998</v>
      </c>
      <c r="AF32">
        <v>0.33300000000000002</v>
      </c>
      <c r="AG32">
        <v>9.4E-2</v>
      </c>
      <c r="AH32">
        <v>0.15</v>
      </c>
      <c r="AI32">
        <v>0.22500000000000001</v>
      </c>
    </row>
    <row r="33" spans="2:35" x14ac:dyDescent="0.2">
      <c r="B33" s="1115">
        <v>28445024</v>
      </c>
      <c r="C33" s="1">
        <v>321</v>
      </c>
      <c r="D33" s="1" t="s">
        <v>1761</v>
      </c>
      <c r="E33" s="54" t="s">
        <v>1785</v>
      </c>
      <c r="F33" s="1186">
        <v>3.3099999999999997E-2</v>
      </c>
      <c r="G33" s="1084">
        <v>3.04E-2</v>
      </c>
      <c r="H33" s="1084"/>
      <c r="I33" s="1084"/>
      <c r="J33" s="1084"/>
      <c r="K33" s="1119">
        <v>0.80800000000000005</v>
      </c>
      <c r="L33" s="1086">
        <v>0.83099999999999996</v>
      </c>
      <c r="M33" s="1120">
        <v>0.85899999999999999</v>
      </c>
      <c r="N33" s="1086">
        <v>0</v>
      </c>
      <c r="O33" s="1086">
        <v>0</v>
      </c>
      <c r="P33" s="1086">
        <v>0</v>
      </c>
      <c r="Q33" s="1116">
        <v>0</v>
      </c>
      <c r="S33" s="1233">
        <v>0.76500000000000001</v>
      </c>
      <c r="T33" s="1233">
        <v>0.78200000000000003</v>
      </c>
      <c r="U33" s="1233">
        <v>0.81100000000000005</v>
      </c>
      <c r="V33" s="1233">
        <v>0.83399999999999996</v>
      </c>
      <c r="W33" s="1233"/>
      <c r="X33" s="1233"/>
      <c r="Y33" s="1233"/>
      <c r="Z33" t="s">
        <v>1899</v>
      </c>
      <c r="AA33" s="11">
        <v>0.76200000000000001</v>
      </c>
      <c r="AB33" s="1">
        <v>0.78200000000000003</v>
      </c>
      <c r="AC33" s="1">
        <v>0.80800000000000005</v>
      </c>
      <c r="AD33" s="1">
        <v>0.83699999999999997</v>
      </c>
      <c r="AF33">
        <v>0.66700000000000004</v>
      </c>
      <c r="AG33">
        <v>0.188</v>
      </c>
      <c r="AH33" s="1086">
        <f>AG33*1.6</f>
        <v>0.30080000000000001</v>
      </c>
      <c r="AI33" s="1086">
        <f>AH33*1.5</f>
        <v>0.45120000000000005</v>
      </c>
    </row>
    <row r="34" spans="2:35" x14ac:dyDescent="0.2">
      <c r="B34" s="1115">
        <v>28643711</v>
      </c>
      <c r="C34" s="1">
        <v>330</v>
      </c>
      <c r="D34" s="1" t="s">
        <v>1783</v>
      </c>
      <c r="E34" s="1245" t="s">
        <v>1799</v>
      </c>
      <c r="F34" s="413">
        <v>3.5000000000000003E-2</v>
      </c>
      <c r="G34">
        <v>3.1899999999999998E-2</v>
      </c>
      <c r="K34" s="413">
        <v>0.81299999999999994</v>
      </c>
      <c r="L34">
        <v>0.83</v>
      </c>
      <c r="M34" s="414">
        <v>0.86</v>
      </c>
      <c r="N34">
        <v>0.188</v>
      </c>
      <c r="O34" s="1086">
        <f>N34*1.6</f>
        <v>0.30080000000000001</v>
      </c>
      <c r="P34" s="1086">
        <f>O34*1.5</f>
        <v>0.45120000000000005</v>
      </c>
      <c r="Q34" s="1116">
        <v>0.66600000000000004</v>
      </c>
      <c r="S34" s="84">
        <v>0.77800000000000002</v>
      </c>
      <c r="T34" s="84">
        <v>0.79</v>
      </c>
      <c r="U34" s="84">
        <v>0.81899999999999995</v>
      </c>
      <c r="V34" s="84">
        <v>0.83599999999999997</v>
      </c>
      <c r="W34" s="84"/>
      <c r="X34" s="84"/>
      <c r="Y34" s="84"/>
      <c r="Z34" t="s">
        <v>1900</v>
      </c>
      <c r="AA34">
        <v>0.77800000000000002</v>
      </c>
      <c r="AB34">
        <v>0.79300000000000004</v>
      </c>
      <c r="AC34">
        <v>0.81599999999999995</v>
      </c>
      <c r="AD34">
        <v>0.83899999999999997</v>
      </c>
      <c r="AF34">
        <v>1</v>
      </c>
      <c r="AG34">
        <v>0.28299999999999997</v>
      </c>
      <c r="AH34">
        <v>0.45300000000000001</v>
      </c>
      <c r="AI34">
        <v>0.68</v>
      </c>
    </row>
    <row r="35" spans="2:35" x14ac:dyDescent="0.2">
      <c r="B35" s="1115">
        <v>28664987</v>
      </c>
      <c r="C35" s="1">
        <v>333</v>
      </c>
      <c r="D35" s="1" t="s">
        <v>1790</v>
      </c>
      <c r="E35" s="1245" t="s">
        <v>1802</v>
      </c>
      <c r="F35" s="413">
        <v>3.9E-2</v>
      </c>
      <c r="G35">
        <v>3.5000000000000003E-2</v>
      </c>
      <c r="K35" s="413">
        <v>0.80400000000000005</v>
      </c>
      <c r="L35">
        <v>0.82299999999999995</v>
      </c>
      <c r="M35" s="414">
        <v>0.85</v>
      </c>
      <c r="N35">
        <v>0.56599999999999995</v>
      </c>
      <c r="O35" s="1086">
        <f>N35*1.6</f>
        <v>0.90559999999999996</v>
      </c>
      <c r="P35" s="1086">
        <f>O35*1.5</f>
        <v>1.3584000000000001</v>
      </c>
      <c r="Q35" s="1116">
        <v>2</v>
      </c>
      <c r="S35" s="84">
        <v>0.745</v>
      </c>
      <c r="T35" s="84">
        <v>0.76500000000000001</v>
      </c>
      <c r="U35" s="84">
        <v>0.80400000000000005</v>
      </c>
      <c r="V35" s="84">
        <v>0.83</v>
      </c>
      <c r="W35" s="84"/>
      <c r="X35" s="84"/>
      <c r="Y35" s="84"/>
      <c r="Z35" t="s">
        <v>1901</v>
      </c>
      <c r="AA35">
        <v>0.745</v>
      </c>
      <c r="AB35" s="1">
        <v>0.76500000000000001</v>
      </c>
      <c r="AC35" s="1">
        <v>0.80400000000000005</v>
      </c>
      <c r="AD35" s="1">
        <v>0.82699999999999996</v>
      </c>
      <c r="AF35">
        <v>1.5</v>
      </c>
      <c r="AG35">
        <v>0.42399999999999999</v>
      </c>
      <c r="AH35">
        <v>0.67800000000000005</v>
      </c>
      <c r="AI35">
        <v>1.0169999999999999</v>
      </c>
    </row>
    <row r="36" spans="2:35" x14ac:dyDescent="0.2">
      <c r="B36" s="1115">
        <v>28836423</v>
      </c>
      <c r="C36" s="1">
        <v>353</v>
      </c>
      <c r="D36" s="1" t="s">
        <v>1860</v>
      </c>
      <c r="E36" s="54" t="s">
        <v>1861</v>
      </c>
      <c r="F36" s="1186">
        <v>4.6399999999999997E-2</v>
      </c>
      <c r="G36" s="1084">
        <v>4.0899999999999999E-2</v>
      </c>
      <c r="H36" s="1084"/>
      <c r="I36" s="1084"/>
      <c r="J36" s="1084"/>
      <c r="K36" s="1119">
        <v>0.77700000000000002</v>
      </c>
      <c r="L36" s="1086">
        <v>0.80100000000000005</v>
      </c>
      <c r="M36" s="1120">
        <v>0.83299999999999996</v>
      </c>
      <c r="N36" s="1086">
        <v>1.41</v>
      </c>
      <c r="O36" s="1086">
        <f>N36*1.6</f>
        <v>2.2559999999999998</v>
      </c>
      <c r="P36" s="1086">
        <f>O36*1.5</f>
        <v>3.3839999999999995</v>
      </c>
      <c r="Q36" s="1116">
        <v>5</v>
      </c>
      <c r="S36" s="84">
        <v>0.74199999999999999</v>
      </c>
      <c r="T36" s="84">
        <v>0.75600000000000001</v>
      </c>
      <c r="U36" s="84">
        <v>0.77700000000000002</v>
      </c>
      <c r="V36" s="84">
        <v>0.80500000000000005</v>
      </c>
      <c r="W36" s="84"/>
      <c r="X36" s="84"/>
      <c r="Y36" s="84"/>
      <c r="Z36" t="s">
        <v>1902</v>
      </c>
      <c r="AA36">
        <v>0.74199999999999999</v>
      </c>
      <c r="AB36" s="1">
        <v>0.75600000000000001</v>
      </c>
      <c r="AC36">
        <v>0.77700000000000002</v>
      </c>
      <c r="AD36" s="1">
        <v>0.80500000000000005</v>
      </c>
      <c r="AF36">
        <v>2</v>
      </c>
      <c r="AG36">
        <v>0.56599999999999995</v>
      </c>
      <c r="AH36" s="1086">
        <f>AG36*1.6</f>
        <v>0.90559999999999996</v>
      </c>
      <c r="AI36" s="1086">
        <f>AH36*1.5</f>
        <v>1.3584000000000001</v>
      </c>
    </row>
    <row r="37" spans="2:35" x14ac:dyDescent="0.2">
      <c r="B37" s="1115">
        <v>28694420</v>
      </c>
      <c r="C37" s="1">
        <v>342</v>
      </c>
      <c r="D37" s="1" t="s">
        <v>1824</v>
      </c>
      <c r="E37" s="1245" t="s">
        <v>1829</v>
      </c>
      <c r="F37" s="1186">
        <v>3.61E-2</v>
      </c>
      <c r="G37" s="1084">
        <v>3.3099999999999997E-2</v>
      </c>
      <c r="H37" s="1084"/>
      <c r="I37" s="1084"/>
      <c r="J37" s="1084"/>
      <c r="K37" s="1119">
        <v>0.81200000000000006</v>
      </c>
      <c r="L37" s="1086">
        <v>0.82899999999999996</v>
      </c>
      <c r="M37" s="1120">
        <v>0.85399999999999998</v>
      </c>
      <c r="N37">
        <v>0.56599999999999995</v>
      </c>
      <c r="O37" s="1086">
        <f>N37*1.6</f>
        <v>0.90559999999999996</v>
      </c>
      <c r="P37" s="1086">
        <f>O37*1.5</f>
        <v>1.3584000000000001</v>
      </c>
      <c r="Q37" s="1116">
        <v>2</v>
      </c>
      <c r="S37" s="84">
        <v>0.77500000000000002</v>
      </c>
      <c r="T37" s="84">
        <v>0.78600000000000003</v>
      </c>
      <c r="U37" s="84">
        <v>0.81399999999999995</v>
      </c>
      <c r="V37" s="84">
        <v>0.83699999999999997</v>
      </c>
      <c r="W37" s="84"/>
      <c r="X37" s="84"/>
      <c r="Y37" s="84"/>
      <c r="Z37" t="s">
        <v>1903</v>
      </c>
      <c r="AA37">
        <v>0.77500000000000002</v>
      </c>
      <c r="AB37" s="1">
        <v>0.78900000000000003</v>
      </c>
      <c r="AC37" s="1">
        <v>0.81200000000000006</v>
      </c>
      <c r="AD37" s="1">
        <v>0.83399999999999996</v>
      </c>
      <c r="AF37">
        <v>2.5</v>
      </c>
      <c r="AG37">
        <v>0.70799999999999996</v>
      </c>
      <c r="AH37">
        <v>1.1319999999999999</v>
      </c>
      <c r="AI37">
        <v>1.698</v>
      </c>
    </row>
    <row r="38" spans="2:35" x14ac:dyDescent="0.2">
      <c r="B38" s="1214">
        <v>29061510</v>
      </c>
      <c r="C38" s="800">
        <v>356</v>
      </c>
      <c r="D38" s="800" t="s">
        <v>1887</v>
      </c>
      <c r="E38" s="62" t="s">
        <v>1890</v>
      </c>
      <c r="F38" s="1188">
        <v>0.04</v>
      </c>
      <c r="G38" s="1189">
        <v>3.6200000000000003E-2</v>
      </c>
      <c r="H38" s="1189"/>
      <c r="I38" s="1189"/>
      <c r="J38" s="1189"/>
      <c r="K38" s="1190">
        <v>0.79800000000000004</v>
      </c>
      <c r="L38" s="1191">
        <v>0.82</v>
      </c>
      <c r="M38" s="1192">
        <v>0.85099999999999998</v>
      </c>
      <c r="N38" s="801">
        <v>0.56599999999999995</v>
      </c>
      <c r="O38" s="1212">
        <f>N38*1.6</f>
        <v>0.90559999999999996</v>
      </c>
      <c r="P38" s="1212">
        <f>O38*1.5</f>
        <v>1.3584000000000001</v>
      </c>
      <c r="Q38" s="1213">
        <v>2</v>
      </c>
      <c r="S38" s="84">
        <v>0.747</v>
      </c>
      <c r="T38" s="84">
        <v>0.76600000000000001</v>
      </c>
      <c r="U38" s="84">
        <v>0.79800000000000004</v>
      </c>
      <c r="V38" s="84">
        <v>0.82299999999999995</v>
      </c>
      <c r="W38" s="84"/>
      <c r="X38" s="84"/>
      <c r="Y38" s="84"/>
      <c r="Z38" t="s">
        <v>1904</v>
      </c>
      <c r="AA38">
        <v>0.747</v>
      </c>
      <c r="AB38" s="1">
        <v>0.76600000000000001</v>
      </c>
      <c r="AC38">
        <v>0.79800000000000004</v>
      </c>
      <c r="AD38" s="1">
        <v>0.82599999999999996</v>
      </c>
      <c r="AF38">
        <v>3.5</v>
      </c>
      <c r="AG38">
        <v>0.99099999999999999</v>
      </c>
      <c r="AH38">
        <v>1.585</v>
      </c>
      <c r="AI38">
        <v>2.3769999999999998</v>
      </c>
    </row>
    <row r="39" spans="2:35" x14ac:dyDescent="0.2">
      <c r="B39" s="217"/>
      <c r="C39" s="216"/>
      <c r="D39" s="216"/>
      <c r="Z39" t="s">
        <v>1905</v>
      </c>
      <c r="AF39">
        <v>5</v>
      </c>
      <c r="AG39" s="1086">
        <v>1.41</v>
      </c>
      <c r="AH39" s="1086">
        <f>AG39*1.6</f>
        <v>2.2559999999999998</v>
      </c>
      <c r="AI39" s="1086">
        <f>AH39*1.5</f>
        <v>3.3839999999999995</v>
      </c>
    </row>
    <row r="40" spans="2:35" x14ac:dyDescent="0.2">
      <c r="K40" s="2741" t="s">
        <v>1874</v>
      </c>
      <c r="L40" s="2741"/>
      <c r="M40" s="2741"/>
      <c r="N40" s="2741" t="s">
        <v>1885</v>
      </c>
      <c r="O40" s="2741"/>
      <c r="P40" s="2741"/>
      <c r="Z40" t="s">
        <v>1906</v>
      </c>
      <c r="AF40">
        <v>7.5</v>
      </c>
      <c r="AG40">
        <v>2.12</v>
      </c>
      <c r="AH40">
        <v>3.18</v>
      </c>
      <c r="AI40">
        <v>4.62</v>
      </c>
    </row>
    <row r="41" spans="2:35" x14ac:dyDescent="0.2">
      <c r="B41" s="1200">
        <v>28445024</v>
      </c>
      <c r="C41" s="706">
        <v>321</v>
      </c>
      <c r="D41" s="706" t="s">
        <v>1761</v>
      </c>
      <c r="E41" s="1246" t="s">
        <v>1785</v>
      </c>
      <c r="F41" s="1206">
        <v>3.3099999999999997E-2</v>
      </c>
      <c r="G41" s="1140">
        <v>3.04E-2</v>
      </c>
      <c r="H41" s="1222">
        <v>3.5299999999999998E-2</v>
      </c>
      <c r="I41" s="1222">
        <v>3.2500000000000001E-2</v>
      </c>
      <c r="J41" s="1224">
        <f>I41/G41</f>
        <v>1.069078947368421</v>
      </c>
      <c r="K41" s="1131">
        <v>0.80800000000000005</v>
      </c>
      <c r="L41" s="1131">
        <v>0.83099999999999996</v>
      </c>
      <c r="M41" s="1143">
        <v>0.85899999999999999</v>
      </c>
      <c r="N41" s="1209">
        <v>0</v>
      </c>
      <c r="O41" s="706">
        <v>0</v>
      </c>
      <c r="P41" s="706">
        <v>0</v>
      </c>
      <c r="Q41" s="1201">
        <v>0</v>
      </c>
      <c r="R41" s="1201">
        <v>20</v>
      </c>
      <c r="S41" s="1234">
        <v>0.76500000000000001</v>
      </c>
      <c r="T41" s="1234">
        <v>0.78200000000000003</v>
      </c>
      <c r="U41" s="1234">
        <v>0.81100000000000005</v>
      </c>
      <c r="V41" s="1234">
        <v>0.83399999999999996</v>
      </c>
      <c r="W41" s="1234">
        <v>0.86</v>
      </c>
      <c r="X41" s="1234">
        <v>0.82199999999999995</v>
      </c>
      <c r="Y41" s="1233">
        <f>X41/U41</f>
        <v>1.0135635018495683</v>
      </c>
      <c r="AA41" s="11">
        <v>0.76200000000000001</v>
      </c>
      <c r="AB41" s="1">
        <v>0.78200000000000003</v>
      </c>
      <c r="AC41" s="1">
        <v>0.80800000000000005</v>
      </c>
      <c r="AD41" s="1">
        <v>0.83699999999999997</v>
      </c>
    </row>
    <row r="42" spans="2:35" x14ac:dyDescent="0.2">
      <c r="B42" s="1202"/>
      <c r="C42" s="138"/>
      <c r="D42" s="138"/>
      <c r="E42" s="1020" t="s">
        <v>1919</v>
      </c>
      <c r="F42" s="1207"/>
      <c r="G42" s="1141"/>
      <c r="H42" s="1223">
        <v>4.36E-2</v>
      </c>
      <c r="I42" s="1223">
        <v>3.7999999999999999E-2</v>
      </c>
      <c r="J42" s="1225"/>
      <c r="K42" s="1121"/>
      <c r="L42" s="1121"/>
      <c r="M42" s="1138"/>
      <c r="N42" s="1210"/>
      <c r="O42" s="138"/>
      <c r="P42" s="138"/>
      <c r="Q42" s="1203"/>
      <c r="R42" s="1203"/>
      <c r="S42" s="584"/>
      <c r="T42" s="584"/>
      <c r="U42" s="584"/>
      <c r="V42" s="584"/>
      <c r="W42" s="584">
        <v>0.84099999999999997</v>
      </c>
      <c r="X42" s="1234">
        <v>0.79</v>
      </c>
      <c r="Y42" s="1233"/>
    </row>
    <row r="43" spans="2:35" x14ac:dyDescent="0.2">
      <c r="B43" s="1202"/>
      <c r="C43" s="138"/>
      <c r="D43" s="138"/>
      <c r="E43" s="1020" t="s">
        <v>1920</v>
      </c>
      <c r="F43" s="1207"/>
      <c r="G43" s="1141"/>
      <c r="H43" s="1223">
        <v>7.0599999999999996E-2</v>
      </c>
      <c r="I43" s="1223">
        <v>5.3699999999999998E-2</v>
      </c>
      <c r="J43" s="1225"/>
      <c r="K43" s="1121"/>
      <c r="L43" s="1121"/>
      <c r="M43" s="1138"/>
      <c r="N43" s="1210"/>
      <c r="O43" s="138"/>
      <c r="P43" s="138"/>
      <c r="Q43" s="1203"/>
      <c r="R43" s="1203"/>
      <c r="S43" s="584"/>
      <c r="T43" s="584"/>
      <c r="U43" s="584"/>
      <c r="V43" s="584"/>
      <c r="W43" s="584">
        <v>0.78800000000000003</v>
      </c>
      <c r="X43" s="1234">
        <v>0.69</v>
      </c>
      <c r="Y43" s="584"/>
    </row>
    <row r="44" spans="2:35" x14ac:dyDescent="0.2">
      <c r="B44" s="1204">
        <v>28949477</v>
      </c>
      <c r="C44" s="717">
        <v>355</v>
      </c>
      <c r="D44" s="717" t="s">
        <v>1867</v>
      </c>
      <c r="E44" s="1247" t="s">
        <v>1864</v>
      </c>
      <c r="F44" s="1208">
        <v>0.13350000000000001</v>
      </c>
      <c r="G44" s="1142">
        <v>8.8400000000000006E-2</v>
      </c>
      <c r="H44" s="1223">
        <v>0.14169999999999999</v>
      </c>
      <c r="I44" s="1223">
        <v>9.2700000000000005E-2</v>
      </c>
      <c r="J44" s="1226">
        <f>I44/G44</f>
        <v>1.0486425339366516</v>
      </c>
      <c r="K44" s="1125">
        <v>0.55900000000000005</v>
      </c>
      <c r="L44" s="1125">
        <v>0.61799999999999999</v>
      </c>
      <c r="M44" s="1144">
        <v>0.69099999999999995</v>
      </c>
      <c r="N44" s="1211">
        <v>0</v>
      </c>
      <c r="O44" s="717">
        <v>0</v>
      </c>
      <c r="P44" s="717">
        <v>0</v>
      </c>
      <c r="Q44" s="1205">
        <v>0</v>
      </c>
      <c r="R44" s="1205">
        <v>10</v>
      </c>
      <c r="S44" s="584">
        <v>0.434</v>
      </c>
      <c r="T44" s="584">
        <v>0.48699999999999999</v>
      </c>
      <c r="U44" s="584">
        <v>0.52600000000000002</v>
      </c>
      <c r="V44" s="584">
        <v>0.59199999999999997</v>
      </c>
      <c r="W44" s="584">
        <v>0.69199999999999995</v>
      </c>
      <c r="X44" s="1234">
        <v>0.50600000000000001</v>
      </c>
      <c r="Y44" s="1233">
        <f>X44/U44</f>
        <v>0.96197718631178708</v>
      </c>
      <c r="AA44" s="584">
        <v>0.434</v>
      </c>
      <c r="AB44" s="584">
        <v>0.48699999999999999</v>
      </c>
      <c r="AC44" s="584">
        <v>0.52600000000000002</v>
      </c>
      <c r="AD44" s="584">
        <v>0.58599999999999997</v>
      </c>
    </row>
    <row r="45" spans="2:35" x14ac:dyDescent="0.2">
      <c r="B45" s="1202">
        <v>28836529</v>
      </c>
      <c r="C45" s="138">
        <v>354</v>
      </c>
      <c r="D45" s="138" t="s">
        <v>1863</v>
      </c>
      <c r="E45" s="1020" t="s">
        <v>1864</v>
      </c>
      <c r="F45" s="1207">
        <v>0.13780000000000001</v>
      </c>
      <c r="G45" s="1141">
        <v>0.09</v>
      </c>
      <c r="H45" s="1223">
        <v>0.14169999999999999</v>
      </c>
      <c r="I45" s="1223">
        <v>9.2700000000000005E-2</v>
      </c>
      <c r="J45" s="1225">
        <f>I45/G45</f>
        <v>1.03</v>
      </c>
      <c r="K45" s="1121">
        <v>0.58199999999999996</v>
      </c>
      <c r="L45" s="1121">
        <v>0.61899999999999999</v>
      </c>
      <c r="M45" s="1138">
        <v>0.68400000000000005</v>
      </c>
      <c r="N45" s="1210">
        <v>0</v>
      </c>
      <c r="O45" s="138">
        <v>0</v>
      </c>
      <c r="P45" s="138">
        <v>0</v>
      </c>
      <c r="Q45" s="1203">
        <v>0</v>
      </c>
      <c r="R45" s="1203">
        <v>20</v>
      </c>
      <c r="S45" s="584">
        <v>0.183</v>
      </c>
      <c r="T45" s="584">
        <v>0.33100000000000002</v>
      </c>
      <c r="U45" s="584">
        <v>0.498</v>
      </c>
      <c r="V45" s="584">
        <v>0.59099999999999997</v>
      </c>
      <c r="W45" s="584">
        <v>0.69199999999999995</v>
      </c>
      <c r="X45" s="1234">
        <v>0.50600000000000001</v>
      </c>
      <c r="Y45" s="1233">
        <f>X45/U45</f>
        <v>1.0160642570281124</v>
      </c>
    </row>
  </sheetData>
  <mergeCells count="10">
    <mergeCell ref="W7:X7"/>
    <mergeCell ref="K40:M40"/>
    <mergeCell ref="N40:P40"/>
    <mergeCell ref="S7:V7"/>
    <mergeCell ref="K6:M6"/>
    <mergeCell ref="H7:I7"/>
    <mergeCell ref="K30:M30"/>
    <mergeCell ref="N30:P30"/>
    <mergeCell ref="K7:M7"/>
    <mergeCell ref="N7:P7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6937-67B2-4FC0-A98F-4AFCA67214A5}">
  <dimension ref="B2:Z10"/>
  <sheetViews>
    <sheetView topLeftCell="C1" workbookViewId="0">
      <selection activeCell="C2" sqref="C2:P10"/>
    </sheetView>
  </sheetViews>
  <sheetFormatPr baseColWidth="10" defaultColWidth="8.83203125" defaultRowHeight="15" x14ac:dyDescent="0.2"/>
  <cols>
    <col min="3" max="3" width="2.5" customWidth="1"/>
    <col min="4" max="4" width="5.1640625" customWidth="1"/>
    <col min="6" max="6" width="27.83203125" customWidth="1"/>
  </cols>
  <sheetData>
    <row r="2" spans="2:26" x14ac:dyDescent="0.2">
      <c r="G2" s="2741" t="s">
        <v>1925</v>
      </c>
      <c r="H2" s="2741"/>
      <c r="I2" s="2741" t="s">
        <v>1926</v>
      </c>
      <c r="J2" s="2741"/>
      <c r="K2" s="2741"/>
      <c r="L2" s="2741"/>
      <c r="M2" t="s">
        <v>1871</v>
      </c>
      <c r="N2" t="s">
        <v>1922</v>
      </c>
    </row>
    <row r="3" spans="2:26" s="1" customFormat="1" x14ac:dyDescent="0.2">
      <c r="B3" s="1" t="s">
        <v>1875</v>
      </c>
      <c r="E3" s="1" t="s">
        <v>1285</v>
      </c>
      <c r="F3" s="1238" t="s">
        <v>1877</v>
      </c>
      <c r="G3" s="1" t="s">
        <v>1873</v>
      </c>
      <c r="H3" s="1" t="s">
        <v>107</v>
      </c>
      <c r="I3" s="1073">
        <v>0.01</v>
      </c>
      <c r="J3" s="1073">
        <v>0.02</v>
      </c>
      <c r="K3" s="1073">
        <v>0.05</v>
      </c>
      <c r="L3" s="1073">
        <v>0.1</v>
      </c>
      <c r="M3" s="1" t="s">
        <v>1868</v>
      </c>
      <c r="N3" s="1" t="s">
        <v>1869</v>
      </c>
      <c r="O3" s="1" t="s">
        <v>1870</v>
      </c>
      <c r="R3" s="1073"/>
      <c r="S3" s="1073"/>
      <c r="T3" s="1073"/>
      <c r="U3" s="1073"/>
      <c r="W3"/>
      <c r="X3"/>
      <c r="Y3"/>
    </row>
    <row r="4" spans="2:26" x14ac:dyDescent="0.2">
      <c r="B4" s="1111">
        <v>28694236</v>
      </c>
      <c r="C4" s="1115"/>
      <c r="D4" s="1111">
        <v>1</v>
      </c>
      <c r="E4" s="1249">
        <v>322</v>
      </c>
      <c r="F4" s="1244" t="s">
        <v>1766</v>
      </c>
      <c r="G4" s="1184">
        <v>2.93E-2</v>
      </c>
      <c r="H4" s="1112">
        <v>2.8000000000000001E-2</v>
      </c>
      <c r="I4" s="1248">
        <v>0.79800000000000004</v>
      </c>
      <c r="J4" s="748">
        <v>0.81100000000000005</v>
      </c>
      <c r="K4" s="748">
        <v>0.83099999999999996</v>
      </c>
      <c r="L4" s="1249">
        <v>0.85199999999999998</v>
      </c>
      <c r="M4" s="1262">
        <v>0</v>
      </c>
      <c r="N4" s="1262">
        <v>0</v>
      </c>
      <c r="O4" s="1263">
        <v>0</v>
      </c>
      <c r="P4" s="869" t="s">
        <v>1923</v>
      </c>
      <c r="R4" s="11"/>
      <c r="S4" s="1"/>
      <c r="T4" s="1"/>
      <c r="U4" s="1"/>
    </row>
    <row r="5" spans="2:26" x14ac:dyDescent="0.2">
      <c r="B5" s="1115">
        <v>28445024</v>
      </c>
      <c r="C5" s="1115"/>
      <c r="D5" s="1115">
        <v>2</v>
      </c>
      <c r="E5" s="1251">
        <v>321</v>
      </c>
      <c r="F5" s="54" t="s">
        <v>1785</v>
      </c>
      <c r="G5" s="1186">
        <v>3.3099999999999997E-2</v>
      </c>
      <c r="H5" s="1084">
        <v>3.04E-2</v>
      </c>
      <c r="I5" s="1250">
        <v>0.76200000000000001</v>
      </c>
      <c r="J5" s="1">
        <v>0.78200000000000003</v>
      </c>
      <c r="K5" s="1">
        <v>0.80800000000000005</v>
      </c>
      <c r="L5" s="1251">
        <v>0.83699999999999997</v>
      </c>
      <c r="M5" s="1185">
        <v>0</v>
      </c>
      <c r="N5" s="1185">
        <v>0</v>
      </c>
      <c r="O5" s="1264">
        <v>0</v>
      </c>
      <c r="P5" s="869" t="s">
        <v>1924</v>
      </c>
      <c r="R5" s="11"/>
      <c r="S5" s="1"/>
      <c r="T5" s="1"/>
      <c r="U5" s="1"/>
      <c r="Y5" s="1086"/>
      <c r="Z5" s="1086"/>
    </row>
    <row r="6" spans="2:26" x14ac:dyDescent="0.2">
      <c r="B6" s="1115">
        <v>28643711</v>
      </c>
      <c r="C6" s="1115"/>
      <c r="D6" s="1115">
        <v>3</v>
      </c>
      <c r="E6" s="1251">
        <v>330</v>
      </c>
      <c r="F6" s="1245" t="s">
        <v>1799</v>
      </c>
      <c r="G6" s="413">
        <v>3.5000000000000003E-2</v>
      </c>
      <c r="H6">
        <v>3.1899999999999998E-2</v>
      </c>
      <c r="I6" s="1265">
        <v>0.77800000000000002</v>
      </c>
      <c r="J6" s="1">
        <v>0.79300000000000004</v>
      </c>
      <c r="K6" s="1">
        <v>0.81599999999999995</v>
      </c>
      <c r="L6" s="1251">
        <v>0.83899999999999997</v>
      </c>
      <c r="M6" s="1">
        <v>0.188</v>
      </c>
      <c r="N6" s="1185">
        <f>M6*1.6</f>
        <v>0.30080000000000001</v>
      </c>
      <c r="O6" s="1264">
        <v>0.66600000000000004</v>
      </c>
    </row>
    <row r="7" spans="2:26" x14ac:dyDescent="0.2">
      <c r="B7" s="1115">
        <v>28664987</v>
      </c>
      <c r="C7" s="1115"/>
      <c r="D7" s="1115">
        <v>4</v>
      </c>
      <c r="E7" s="1251">
        <v>333</v>
      </c>
      <c r="F7" s="1245" t="s">
        <v>1802</v>
      </c>
      <c r="G7" s="413">
        <v>3.9E-2</v>
      </c>
      <c r="H7">
        <v>3.5000000000000003E-2</v>
      </c>
      <c r="I7" s="1265">
        <v>0.745</v>
      </c>
      <c r="J7" s="1">
        <v>0.76500000000000001</v>
      </c>
      <c r="K7" s="1">
        <v>0.80400000000000005</v>
      </c>
      <c r="L7" s="1251">
        <v>0.82699999999999996</v>
      </c>
      <c r="M7" s="1">
        <v>0.56599999999999995</v>
      </c>
      <c r="N7" s="1185">
        <f>M7*1.6</f>
        <v>0.90559999999999996</v>
      </c>
      <c r="O7" s="1264">
        <v>2</v>
      </c>
      <c r="S7" s="1"/>
      <c r="T7" s="1"/>
      <c r="U7" s="1"/>
    </row>
    <row r="8" spans="2:26" x14ac:dyDescent="0.2">
      <c r="B8" s="1115">
        <v>28836423</v>
      </c>
      <c r="C8" s="1115"/>
      <c r="D8" s="1115">
        <v>5</v>
      </c>
      <c r="E8" s="1251">
        <v>353</v>
      </c>
      <c r="F8" s="54" t="s">
        <v>1861</v>
      </c>
      <c r="G8" s="1186">
        <v>4.6399999999999997E-2</v>
      </c>
      <c r="H8" s="1084">
        <v>4.0899999999999999E-2</v>
      </c>
      <c r="I8" s="1265">
        <v>0.74199999999999999</v>
      </c>
      <c r="J8" s="1">
        <v>0.75600000000000001</v>
      </c>
      <c r="K8" s="1">
        <v>0.77700000000000002</v>
      </c>
      <c r="L8" s="1251">
        <v>0.80500000000000005</v>
      </c>
      <c r="M8" s="1185">
        <v>1.41</v>
      </c>
      <c r="N8" s="1185">
        <f>M8*1.6</f>
        <v>2.2559999999999998</v>
      </c>
      <c r="O8" s="1264">
        <v>5</v>
      </c>
      <c r="S8" s="1"/>
      <c r="U8" s="1"/>
      <c r="Y8" s="1086"/>
      <c r="Z8" s="1086"/>
    </row>
    <row r="9" spans="2:26" s="73" customFormat="1" x14ac:dyDescent="0.2">
      <c r="B9" s="1252">
        <v>28694420</v>
      </c>
      <c r="C9" s="1252"/>
      <c r="D9" s="1253">
        <v>6</v>
      </c>
      <c r="E9" s="1237">
        <v>342</v>
      </c>
      <c r="F9" s="1254" t="s">
        <v>1829</v>
      </c>
      <c r="G9" s="1255">
        <v>3.61E-2</v>
      </c>
      <c r="H9" s="1256">
        <v>3.3099999999999997E-2</v>
      </c>
      <c r="I9" s="1235">
        <v>0.77500000000000002</v>
      </c>
      <c r="J9" s="1236">
        <v>0.78900000000000003</v>
      </c>
      <c r="K9" s="1236">
        <v>0.81200000000000006</v>
      </c>
      <c r="L9" s="1237">
        <v>0.83399999999999996</v>
      </c>
      <c r="M9" s="1236">
        <v>0.56599999999999995</v>
      </c>
      <c r="N9" s="1266">
        <f>M9*1.6</f>
        <v>0.90559999999999996</v>
      </c>
      <c r="O9" s="1267">
        <v>2</v>
      </c>
      <c r="S9" s="138"/>
      <c r="T9" s="138"/>
      <c r="U9" s="138"/>
    </row>
    <row r="10" spans="2:26" s="84" customFormat="1" x14ac:dyDescent="0.2">
      <c r="B10" s="1078">
        <v>29061510</v>
      </c>
      <c r="C10" s="1076"/>
      <c r="D10" s="1257">
        <v>7</v>
      </c>
      <c r="E10" s="1258">
        <v>356</v>
      </c>
      <c r="F10" s="1259" t="s">
        <v>1890</v>
      </c>
      <c r="G10" s="1260">
        <v>0.04</v>
      </c>
      <c r="H10" s="1261">
        <v>3.6200000000000003E-2</v>
      </c>
      <c r="I10" s="1268">
        <v>0.747</v>
      </c>
      <c r="J10" s="546">
        <v>0.76600000000000001</v>
      </c>
      <c r="K10" s="546">
        <v>0.79800000000000004</v>
      </c>
      <c r="L10" s="1258">
        <v>0.82599999999999996</v>
      </c>
      <c r="M10" s="546">
        <v>0.56599999999999995</v>
      </c>
      <c r="N10" s="1269">
        <f>M10*1.6</f>
        <v>0.90559999999999996</v>
      </c>
      <c r="O10" s="1270">
        <v>2</v>
      </c>
      <c r="S10" s="85"/>
      <c r="U10" s="85"/>
    </row>
  </sheetData>
  <mergeCells count="2">
    <mergeCell ref="G2:H2"/>
    <mergeCell ref="I2:L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AD59-9702-49D2-BA25-90EAC352ACAA}">
  <dimension ref="A1"/>
  <sheetViews>
    <sheetView workbookViewId="0">
      <selection activeCell="B3" sqref="B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F301-3AF4-4E0F-B3D8-BCE6F76F1816}">
  <dimension ref="A1"/>
  <sheetViews>
    <sheetView workbookViewId="0">
      <selection activeCell="M27" sqref="M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N8"/>
  <sheetViews>
    <sheetView workbookViewId="0">
      <selection activeCell="H15" sqref="H15"/>
    </sheetView>
  </sheetViews>
  <sheetFormatPr baseColWidth="10" defaultColWidth="8.83203125" defaultRowHeight="15" x14ac:dyDescent="0.2"/>
  <cols>
    <col min="3" max="3" width="15.5" customWidth="1"/>
    <col min="6" max="9" width="9.1640625" style="1"/>
    <col min="10" max="10" width="10.1640625" style="1" customWidth="1"/>
    <col min="11" max="11" width="9.1640625" style="1"/>
    <col min="13" max="13" width="19.83203125" customWidth="1"/>
  </cols>
  <sheetData>
    <row r="4" spans="2:14" x14ac:dyDescent="0.2">
      <c r="F4" s="1" t="s">
        <v>13</v>
      </c>
      <c r="G4" s="1" t="s">
        <v>31</v>
      </c>
      <c r="H4" s="1" t="s">
        <v>111</v>
      </c>
      <c r="J4" s="1" t="s">
        <v>1266</v>
      </c>
      <c r="K4" s="1" t="s">
        <v>1267</v>
      </c>
    </row>
    <row r="5" spans="2:14" x14ac:dyDescent="0.2">
      <c r="K5" s="1" t="s">
        <v>1268</v>
      </c>
    </row>
    <row r="7" spans="2:14" ht="16" x14ac:dyDescent="0.2">
      <c r="B7" s="678" t="s">
        <v>1261</v>
      </c>
      <c r="C7" s="676" t="s">
        <v>1255</v>
      </c>
      <c r="D7" s="676">
        <v>27265573</v>
      </c>
      <c r="F7" s="1">
        <v>2869</v>
      </c>
      <c r="G7" s="1">
        <v>1181</v>
      </c>
      <c r="H7" s="1">
        <v>991</v>
      </c>
      <c r="J7" s="1">
        <v>730</v>
      </c>
      <c r="K7" s="1">
        <v>0.18</v>
      </c>
      <c r="M7" t="s">
        <v>1269</v>
      </c>
      <c r="N7" t="s">
        <v>939</v>
      </c>
    </row>
    <row r="8" spans="2:14" ht="16" x14ac:dyDescent="0.2">
      <c r="B8" s="679" t="s">
        <v>1265</v>
      </c>
      <c r="C8" s="677" t="s">
        <v>1263</v>
      </c>
      <c r="D8" s="677">
        <v>27268677</v>
      </c>
      <c r="F8" s="1">
        <v>2869</v>
      </c>
      <c r="G8" s="1">
        <v>1181</v>
      </c>
      <c r="H8" s="1">
        <v>991</v>
      </c>
      <c r="J8" s="1">
        <v>733</v>
      </c>
      <c r="K8" s="1">
        <v>0.39</v>
      </c>
      <c r="M8" t="s">
        <v>1270</v>
      </c>
      <c r="N8" t="s">
        <v>1271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0"/>
  <sheetViews>
    <sheetView topLeftCell="B59" workbookViewId="0">
      <selection activeCell="X1" sqref="X1:AC4"/>
    </sheetView>
  </sheetViews>
  <sheetFormatPr baseColWidth="10" defaultColWidth="9.1640625" defaultRowHeight="15" x14ac:dyDescent="0.2"/>
  <cols>
    <col min="1" max="1" width="7.5" style="216" customWidth="1"/>
    <col min="2" max="2" width="9.1640625" style="216"/>
    <col min="3" max="3" width="22" style="218" customWidth="1"/>
    <col min="4" max="4" width="13.1640625" style="218" customWidth="1"/>
    <col min="5" max="5" width="9.33203125" style="216" bestFit="1" customWidth="1"/>
    <col min="6" max="6" width="18.33203125" style="218" customWidth="1"/>
    <col min="7" max="8" width="9.1640625" style="218"/>
    <col min="9" max="9" width="29.5" style="218" customWidth="1"/>
    <col min="10" max="10" width="5.5" style="218" customWidth="1"/>
    <col min="11" max="11" width="9.33203125" style="571" bestFit="1" customWidth="1"/>
    <col min="12" max="12" width="9.1640625" style="562"/>
    <col min="13" max="14" width="13" style="216" customWidth="1"/>
    <col min="15" max="16" width="9.33203125" style="320" bestFit="1" customWidth="1"/>
    <col min="17" max="18" width="9.1640625" style="320"/>
    <col min="19" max="19" width="7.83203125" style="320" customWidth="1"/>
    <col min="20" max="22" width="9.1640625" style="320"/>
    <col min="23" max="23" width="8" style="216" customWidth="1"/>
    <col min="24" max="24" width="9.1640625" style="565"/>
    <col min="25" max="25" width="9.1640625" style="563"/>
    <col min="26" max="26" width="9.1640625" style="566"/>
    <col min="27" max="27" width="9.1640625" style="565"/>
    <col min="28" max="28" width="9.1640625" style="563"/>
    <col min="29" max="29" width="9.1640625" style="566"/>
    <col min="30" max="16384" width="9.1640625" style="218"/>
  </cols>
  <sheetData>
    <row r="1" spans="1:30" x14ac:dyDescent="0.2">
      <c r="X1" s="2748" t="s">
        <v>903</v>
      </c>
      <c r="Y1" s="2749"/>
      <c r="Z1" s="2750"/>
      <c r="AA1" s="2748" t="s">
        <v>904</v>
      </c>
      <c r="AB1" s="2749"/>
      <c r="AC1" s="2750"/>
    </row>
    <row r="2" spans="1:30" x14ac:dyDescent="0.2">
      <c r="M2" s="216" t="s">
        <v>901</v>
      </c>
    </row>
    <row r="3" spans="1:30" x14ac:dyDescent="0.2">
      <c r="M3" s="216" t="s">
        <v>902</v>
      </c>
      <c r="X3" s="567" t="s">
        <v>905</v>
      </c>
      <c r="Y3" s="564" t="s">
        <v>905</v>
      </c>
      <c r="Z3" s="568" t="s">
        <v>908</v>
      </c>
      <c r="AA3" s="567" t="s">
        <v>905</v>
      </c>
      <c r="AB3" s="564" t="s">
        <v>905</v>
      </c>
      <c r="AC3" s="568" t="s">
        <v>908</v>
      </c>
    </row>
    <row r="4" spans="1:30" x14ac:dyDescent="0.2">
      <c r="L4" s="562" t="s">
        <v>898</v>
      </c>
      <c r="N4" s="216" t="s">
        <v>1631</v>
      </c>
      <c r="O4" s="320" t="s">
        <v>899</v>
      </c>
      <c r="P4" s="320" t="s">
        <v>119</v>
      </c>
      <c r="Q4" s="320" t="s">
        <v>23</v>
      </c>
      <c r="R4" s="320" t="s">
        <v>8</v>
      </c>
      <c r="S4" s="320" t="s">
        <v>13</v>
      </c>
      <c r="T4" s="320" t="s">
        <v>900</v>
      </c>
      <c r="V4" s="320">
        <v>520</v>
      </c>
      <c r="W4" s="216" t="s">
        <v>9</v>
      </c>
      <c r="X4" s="567" t="s">
        <v>906</v>
      </c>
      <c r="Y4" s="564" t="s">
        <v>907</v>
      </c>
      <c r="Z4" s="568" t="s">
        <v>907</v>
      </c>
      <c r="AA4" s="567" t="s">
        <v>906</v>
      </c>
      <c r="AB4" s="564" t="s">
        <v>907</v>
      </c>
      <c r="AC4" s="568" t="s">
        <v>907</v>
      </c>
    </row>
    <row r="6" spans="1:30" s="584" customFormat="1" ht="16" x14ac:dyDescent="0.2">
      <c r="A6" s="578" t="s">
        <v>987</v>
      </c>
      <c r="B6" s="486" t="s">
        <v>772</v>
      </c>
      <c r="C6" s="579" t="s">
        <v>787</v>
      </c>
      <c r="D6" s="486">
        <v>26712989</v>
      </c>
      <c r="E6" s="486">
        <v>147</v>
      </c>
      <c r="F6" s="486" t="s">
        <v>788</v>
      </c>
      <c r="G6" s="486" t="s">
        <v>921</v>
      </c>
      <c r="H6" s="486" t="s">
        <v>60</v>
      </c>
      <c r="I6" s="144" t="s">
        <v>789</v>
      </c>
      <c r="J6" s="144"/>
      <c r="K6" s="315">
        <v>25000</v>
      </c>
      <c r="L6" s="580">
        <v>0</v>
      </c>
      <c r="M6" s="486">
        <v>100</v>
      </c>
      <c r="N6" s="486">
        <v>0.78</v>
      </c>
      <c r="O6" s="315">
        <v>0</v>
      </c>
      <c r="P6" s="315">
        <v>2435</v>
      </c>
      <c r="Q6" s="315">
        <v>18870</v>
      </c>
      <c r="R6" s="315">
        <v>0</v>
      </c>
      <c r="S6" s="315">
        <v>3629</v>
      </c>
      <c r="T6" s="315">
        <v>66</v>
      </c>
      <c r="U6" s="315"/>
      <c r="V6" s="315">
        <v>0</v>
      </c>
      <c r="W6" s="486"/>
      <c r="X6" s="581">
        <v>0.14199999999999999</v>
      </c>
      <c r="Y6" s="582">
        <v>1.55E-2</v>
      </c>
      <c r="Z6" s="583">
        <v>1.37E-2</v>
      </c>
      <c r="AA6" s="581">
        <v>0.1452</v>
      </c>
      <c r="AB6" s="582">
        <v>1.55E-2</v>
      </c>
      <c r="AC6" s="583">
        <v>1.37E-2</v>
      </c>
      <c r="AD6" s="486"/>
    </row>
    <row r="7" spans="1:30" s="584" customFormat="1" ht="16" x14ac:dyDescent="0.2">
      <c r="A7" s="578" t="s">
        <v>987</v>
      </c>
      <c r="B7" s="486" t="s">
        <v>772</v>
      </c>
      <c r="C7" s="579" t="s">
        <v>790</v>
      </c>
      <c r="D7" s="486">
        <v>26731597</v>
      </c>
      <c r="E7" s="486">
        <v>148</v>
      </c>
      <c r="F7" s="486" t="s">
        <v>792</v>
      </c>
      <c r="G7" s="486" t="s">
        <v>921</v>
      </c>
      <c r="H7" s="486" t="s">
        <v>60</v>
      </c>
      <c r="I7" s="585" t="s">
        <v>833</v>
      </c>
      <c r="J7" s="585"/>
      <c r="K7" s="315">
        <v>25000</v>
      </c>
      <c r="L7" s="580">
        <v>0</v>
      </c>
      <c r="M7" s="486">
        <v>100</v>
      </c>
      <c r="N7" s="486">
        <v>0.74</v>
      </c>
      <c r="O7" s="315"/>
      <c r="P7" s="315"/>
      <c r="Q7" s="315"/>
      <c r="R7" s="315"/>
      <c r="S7" s="315"/>
      <c r="T7" s="315"/>
      <c r="U7" s="315"/>
      <c r="V7" s="315"/>
      <c r="W7" s="486"/>
      <c r="X7" s="581">
        <v>0.1792</v>
      </c>
      <c r="Y7" s="582">
        <v>2.1100000000000001E-2</v>
      </c>
      <c r="Z7" s="583">
        <v>1.67E-2</v>
      </c>
      <c r="AA7" s="581">
        <v>0.1792</v>
      </c>
      <c r="AB7" s="582">
        <v>2.1100000000000001E-2</v>
      </c>
      <c r="AC7" s="583">
        <v>1.67E-2</v>
      </c>
      <c r="AD7" s="486"/>
    </row>
    <row r="8" spans="1:30" s="584" customFormat="1" ht="16" x14ac:dyDescent="0.2">
      <c r="A8" s="578" t="s">
        <v>987</v>
      </c>
      <c r="B8" s="486" t="s">
        <v>772</v>
      </c>
      <c r="C8" s="579" t="s">
        <v>791</v>
      </c>
      <c r="D8" s="486">
        <v>26712992</v>
      </c>
      <c r="E8" s="486">
        <v>149</v>
      </c>
      <c r="F8" s="486" t="s">
        <v>793</v>
      </c>
      <c r="G8" s="486" t="s">
        <v>921</v>
      </c>
      <c r="H8" s="198" t="s">
        <v>22</v>
      </c>
      <c r="I8" s="144" t="s">
        <v>789</v>
      </c>
      <c r="J8" s="144"/>
      <c r="K8" s="315">
        <v>25000</v>
      </c>
      <c r="L8" s="580">
        <v>0</v>
      </c>
      <c r="M8" s="486">
        <v>100</v>
      </c>
      <c r="N8" s="486"/>
      <c r="O8" s="315">
        <v>0</v>
      </c>
      <c r="P8" s="315">
        <v>3216</v>
      </c>
      <c r="Q8" s="315">
        <v>17528</v>
      </c>
      <c r="R8" s="315">
        <v>0</v>
      </c>
      <c r="S8" s="315">
        <v>4194</v>
      </c>
      <c r="T8" s="315">
        <v>62</v>
      </c>
      <c r="U8" s="315"/>
      <c r="V8" s="315">
        <v>0</v>
      </c>
      <c r="W8" s="486"/>
      <c r="X8" s="581">
        <v>0.1678</v>
      </c>
      <c r="Y8" s="582">
        <v>1.78E-2</v>
      </c>
      <c r="Z8" s="583">
        <v>1.6799999999999999E-2</v>
      </c>
      <c r="AA8" s="581">
        <v>0.1678</v>
      </c>
      <c r="AB8" s="582">
        <v>1.78E-2</v>
      </c>
      <c r="AC8" s="583">
        <v>1.6799999999999999E-2</v>
      </c>
      <c r="AD8" s="486"/>
    </row>
    <row r="9" spans="1:30" s="617" customFormat="1" ht="16" x14ac:dyDescent="0.2">
      <c r="A9" s="611" t="s">
        <v>987</v>
      </c>
      <c r="B9" s="246" t="s">
        <v>772</v>
      </c>
      <c r="C9" s="612" t="s">
        <v>795</v>
      </c>
      <c r="D9" s="246">
        <v>26713680</v>
      </c>
      <c r="E9" s="246">
        <v>150</v>
      </c>
      <c r="F9" s="246" t="s">
        <v>796</v>
      </c>
      <c r="G9" s="246" t="s">
        <v>921</v>
      </c>
      <c r="H9" s="246" t="s">
        <v>60</v>
      </c>
      <c r="I9" s="157" t="s">
        <v>789</v>
      </c>
      <c r="J9" s="157"/>
      <c r="K9" s="323">
        <v>50000</v>
      </c>
      <c r="L9" s="613">
        <v>0.7</v>
      </c>
      <c r="M9" s="246">
        <v>15.56</v>
      </c>
      <c r="N9" s="246"/>
      <c r="O9" s="323"/>
      <c r="P9" s="323"/>
      <c r="Q9" s="323"/>
      <c r="R9" s="323"/>
      <c r="S9" s="323"/>
      <c r="T9" s="323"/>
      <c r="U9" s="323"/>
      <c r="V9" s="323"/>
      <c r="W9" s="246"/>
      <c r="X9" s="614"/>
      <c r="Y9" s="615"/>
      <c r="Z9" s="616"/>
      <c r="AA9" s="614"/>
      <c r="AB9" s="615"/>
      <c r="AC9" s="616"/>
      <c r="AD9" s="246"/>
    </row>
    <row r="10" spans="1:30" s="617" customFormat="1" ht="16" x14ac:dyDescent="0.2">
      <c r="A10" s="611" t="s">
        <v>987</v>
      </c>
      <c r="B10" s="246" t="s">
        <v>772</v>
      </c>
      <c r="C10" s="612" t="s">
        <v>798</v>
      </c>
      <c r="D10" s="246">
        <v>26713683</v>
      </c>
      <c r="E10" s="246">
        <v>151</v>
      </c>
      <c r="F10" s="246" t="s">
        <v>799</v>
      </c>
      <c r="G10" s="246" t="s">
        <v>921</v>
      </c>
      <c r="H10" s="246" t="s">
        <v>22</v>
      </c>
      <c r="I10" s="157" t="s">
        <v>789</v>
      </c>
      <c r="J10" s="157"/>
      <c r="K10" s="323">
        <v>50000</v>
      </c>
      <c r="L10" s="613">
        <v>0.7</v>
      </c>
      <c r="M10" s="246">
        <v>15.56</v>
      </c>
      <c r="N10" s="246"/>
      <c r="O10" s="323"/>
      <c r="P10" s="323"/>
      <c r="Q10" s="323"/>
      <c r="R10" s="323"/>
      <c r="S10" s="323"/>
      <c r="T10" s="323"/>
      <c r="U10" s="323"/>
      <c r="V10" s="323"/>
      <c r="W10" s="246"/>
      <c r="X10" s="614"/>
      <c r="Y10" s="615"/>
      <c r="Z10" s="616"/>
      <c r="AA10" s="614"/>
      <c r="AB10" s="615"/>
      <c r="AC10" s="616"/>
      <c r="AD10" s="246"/>
    </row>
    <row r="11" spans="1:30" ht="16" x14ac:dyDescent="0.2">
      <c r="A11" s="597" t="s">
        <v>987</v>
      </c>
      <c r="B11" s="216" t="s">
        <v>772</v>
      </c>
      <c r="C11" s="217" t="s">
        <v>832</v>
      </c>
      <c r="D11" s="216">
        <v>26762586</v>
      </c>
      <c r="E11" s="216">
        <v>152</v>
      </c>
      <c r="F11" s="216" t="s">
        <v>835</v>
      </c>
      <c r="G11" s="216" t="s">
        <v>921</v>
      </c>
      <c r="H11" s="216" t="s">
        <v>60</v>
      </c>
      <c r="I11" s="19" t="s">
        <v>833</v>
      </c>
      <c r="J11" s="19"/>
      <c r="K11" s="320">
        <v>25000</v>
      </c>
      <c r="L11" s="562">
        <v>0</v>
      </c>
      <c r="M11" s="216">
        <v>100</v>
      </c>
      <c r="N11" s="216">
        <v>0.73</v>
      </c>
      <c r="O11" s="320">
        <v>0</v>
      </c>
      <c r="P11" s="320">
        <v>2335</v>
      </c>
      <c r="Q11" s="320">
        <v>18169</v>
      </c>
      <c r="R11" s="320">
        <v>0</v>
      </c>
      <c r="S11" s="320">
        <v>4457</v>
      </c>
      <c r="T11" s="320">
        <v>39</v>
      </c>
      <c r="V11" s="320">
        <v>0</v>
      </c>
      <c r="X11" s="567">
        <v>0.17829999999999999</v>
      </c>
      <c r="Y11" s="564">
        <v>2.1299999999999999E-2</v>
      </c>
      <c r="Z11" s="568">
        <v>1.7000000000000001E-2</v>
      </c>
      <c r="AA11" s="567">
        <v>0.17829999999999999</v>
      </c>
      <c r="AB11" s="564">
        <v>2.1299999999999999E-2</v>
      </c>
      <c r="AC11" s="568">
        <v>1.7000000000000001E-2</v>
      </c>
      <c r="AD11" s="216"/>
    </row>
    <row r="12" spans="1:30" ht="16" x14ac:dyDescent="0.2">
      <c r="A12" s="597" t="s">
        <v>987</v>
      </c>
      <c r="B12" s="216" t="s">
        <v>772</v>
      </c>
      <c r="C12" s="217" t="s">
        <v>834</v>
      </c>
      <c r="D12" s="216">
        <v>2676258970</v>
      </c>
      <c r="E12" s="216">
        <v>153</v>
      </c>
      <c r="F12" s="216" t="s">
        <v>836</v>
      </c>
      <c r="G12" s="216" t="s">
        <v>921</v>
      </c>
      <c r="H12" s="216" t="s">
        <v>60</v>
      </c>
      <c r="I12" s="19" t="s">
        <v>837</v>
      </c>
      <c r="J12" s="19"/>
      <c r="K12" s="320">
        <v>25000</v>
      </c>
      <c r="L12" s="562">
        <v>0</v>
      </c>
      <c r="M12" s="216">
        <v>100</v>
      </c>
      <c r="N12" s="216">
        <v>0.62</v>
      </c>
      <c r="O12" s="320">
        <v>0</v>
      </c>
      <c r="P12" s="320">
        <v>1905</v>
      </c>
      <c r="Q12" s="320">
        <v>16689</v>
      </c>
      <c r="R12" s="320">
        <v>0</v>
      </c>
      <c r="S12" s="320">
        <v>6365</v>
      </c>
      <c r="T12" s="320">
        <v>41</v>
      </c>
      <c r="V12" s="320">
        <v>0</v>
      </c>
      <c r="X12" s="567">
        <v>0.25459999999999999</v>
      </c>
      <c r="Y12" s="564">
        <v>4.0599999999999997E-2</v>
      </c>
      <c r="Z12" s="568">
        <v>2.69E-2</v>
      </c>
      <c r="AA12" s="567">
        <v>0.25459999999999999</v>
      </c>
      <c r="AB12" s="564">
        <v>4.0599999999999997E-2</v>
      </c>
      <c r="AC12" s="568">
        <v>2.69E-2</v>
      </c>
      <c r="AD12" s="216"/>
    </row>
    <row r="13" spans="1:30" s="690" customFormat="1" ht="16" x14ac:dyDescent="0.2">
      <c r="A13" s="680"/>
      <c r="B13" s="681" t="s">
        <v>772</v>
      </c>
      <c r="C13" s="682" t="s">
        <v>855</v>
      </c>
      <c r="D13" s="683" t="s">
        <v>1632</v>
      </c>
      <c r="E13" s="681">
        <v>156</v>
      </c>
      <c r="F13" s="681" t="s">
        <v>856</v>
      </c>
      <c r="G13" s="681" t="s">
        <v>921</v>
      </c>
      <c r="H13" s="681" t="s">
        <v>60</v>
      </c>
      <c r="I13" s="684" t="s">
        <v>852</v>
      </c>
      <c r="J13" s="684"/>
      <c r="K13" s="685">
        <v>25000</v>
      </c>
      <c r="L13" s="686">
        <v>0</v>
      </c>
      <c r="M13" s="681">
        <v>100</v>
      </c>
      <c r="N13" s="681"/>
      <c r="O13" s="685"/>
      <c r="P13" s="685"/>
      <c r="Q13" s="685"/>
      <c r="R13" s="685"/>
      <c r="S13" s="685"/>
      <c r="T13" s="685"/>
      <c r="U13" s="685"/>
      <c r="V13" s="685"/>
      <c r="W13" s="681"/>
      <c r="X13" s="687"/>
      <c r="Y13" s="688"/>
      <c r="Z13" s="689"/>
      <c r="AA13" s="687"/>
      <c r="AB13" s="688"/>
      <c r="AC13" s="689"/>
      <c r="AD13" s="681"/>
    </row>
    <row r="14" spans="1:30" ht="16" x14ac:dyDescent="0.2">
      <c r="A14" s="597" t="s">
        <v>987</v>
      </c>
      <c r="B14" s="216" t="s">
        <v>772</v>
      </c>
      <c r="C14" s="217" t="s">
        <v>858</v>
      </c>
      <c r="D14" s="217">
        <v>26809068</v>
      </c>
      <c r="E14" s="216">
        <v>157</v>
      </c>
      <c r="F14" s="216" t="s">
        <v>857</v>
      </c>
      <c r="G14" s="216" t="s">
        <v>921</v>
      </c>
      <c r="H14" s="216" t="s">
        <v>60</v>
      </c>
      <c r="I14" s="19" t="s">
        <v>859</v>
      </c>
      <c r="J14" s="19"/>
      <c r="K14" s="320">
        <v>25000</v>
      </c>
      <c r="L14" s="562">
        <v>0</v>
      </c>
      <c r="M14" s="216">
        <v>100</v>
      </c>
      <c r="N14" s="216">
        <v>0.78</v>
      </c>
      <c r="P14" s="320">
        <v>2570</v>
      </c>
      <c r="Q14" s="320">
        <v>18803</v>
      </c>
      <c r="R14" s="320">
        <v>0</v>
      </c>
      <c r="S14" s="320">
        <v>3574</v>
      </c>
      <c r="T14" s="320">
        <v>53</v>
      </c>
      <c r="V14" s="320">
        <v>0</v>
      </c>
      <c r="X14" s="567">
        <v>0.14299999999999999</v>
      </c>
      <c r="Y14" s="564">
        <v>1.4999999999999999E-2</v>
      </c>
      <c r="Z14" s="568">
        <v>1.32E-2</v>
      </c>
      <c r="AA14" s="567">
        <v>0.14299999999999999</v>
      </c>
      <c r="AB14" s="564">
        <v>1.4999999999999999E-2</v>
      </c>
      <c r="AC14" s="568">
        <v>1.32E-2</v>
      </c>
      <c r="AD14" s="216"/>
    </row>
    <row r="15" spans="1:30" ht="16" x14ac:dyDescent="0.2">
      <c r="A15" s="599" t="s">
        <v>988</v>
      </c>
      <c r="B15" s="216" t="s">
        <v>772</v>
      </c>
      <c r="C15" s="217" t="s">
        <v>860</v>
      </c>
      <c r="D15" s="217">
        <v>26809070</v>
      </c>
      <c r="E15" s="216">
        <v>158</v>
      </c>
      <c r="F15" s="216" t="s">
        <v>862</v>
      </c>
      <c r="G15" s="216" t="s">
        <v>921</v>
      </c>
      <c r="H15" s="216" t="s">
        <v>60</v>
      </c>
      <c r="I15" s="19" t="s">
        <v>864</v>
      </c>
      <c r="J15" s="19"/>
      <c r="K15" s="320">
        <v>25000</v>
      </c>
      <c r="L15" s="562">
        <v>0</v>
      </c>
      <c r="M15" s="216">
        <v>100</v>
      </c>
      <c r="X15" s="567"/>
      <c r="Y15" s="564"/>
      <c r="Z15" s="568"/>
      <c r="AA15" s="567"/>
      <c r="AB15" s="564"/>
      <c r="AC15" s="568"/>
      <c r="AD15" s="216"/>
    </row>
    <row r="16" spans="1:30" ht="16" x14ac:dyDescent="0.2">
      <c r="A16" s="597" t="s">
        <v>987</v>
      </c>
      <c r="B16" s="216" t="s">
        <v>772</v>
      </c>
      <c r="C16" s="217" t="s">
        <v>861</v>
      </c>
      <c r="D16" s="217">
        <v>26809072</v>
      </c>
      <c r="E16" s="216">
        <v>159</v>
      </c>
      <c r="F16" s="216" t="s">
        <v>863</v>
      </c>
      <c r="G16" s="216" t="s">
        <v>921</v>
      </c>
      <c r="H16" s="216" t="s">
        <v>60</v>
      </c>
      <c r="I16" s="19" t="s">
        <v>865</v>
      </c>
      <c r="J16" s="19"/>
      <c r="K16" s="320">
        <v>25000</v>
      </c>
      <c r="L16" s="562">
        <v>0</v>
      </c>
      <c r="M16" s="216">
        <v>100</v>
      </c>
      <c r="N16" s="216">
        <v>0.77</v>
      </c>
      <c r="O16" s="320">
        <v>0</v>
      </c>
      <c r="P16" s="320">
        <v>2431</v>
      </c>
      <c r="Q16" s="320">
        <v>18878</v>
      </c>
      <c r="R16" s="320">
        <v>0</v>
      </c>
      <c r="S16" s="320">
        <v>3632</v>
      </c>
      <c r="T16" s="320">
        <v>59</v>
      </c>
      <c r="X16" s="567">
        <v>0.14530000000000001</v>
      </c>
      <c r="Y16" s="564">
        <v>1.55E-2</v>
      </c>
      <c r="Z16" s="568">
        <v>1.35E-2</v>
      </c>
      <c r="AA16" s="567">
        <v>0.14530000000000001</v>
      </c>
      <c r="AB16" s="564">
        <v>1.55E-2</v>
      </c>
      <c r="AC16" s="568">
        <v>1.35E-2</v>
      </c>
      <c r="AD16" s="216"/>
    </row>
    <row r="18" spans="1:38" s="209" customFormat="1" ht="16" x14ac:dyDescent="0.2">
      <c r="A18" s="210"/>
      <c r="B18" s="210" t="s">
        <v>772</v>
      </c>
      <c r="C18" s="166" t="s">
        <v>909</v>
      </c>
      <c r="D18" s="139">
        <v>26831048</v>
      </c>
      <c r="E18" s="210">
        <v>161</v>
      </c>
      <c r="F18" s="139" t="s">
        <v>910</v>
      </c>
      <c r="G18" s="210" t="s">
        <v>912</v>
      </c>
      <c r="H18" s="210" t="s">
        <v>60</v>
      </c>
      <c r="I18" s="105" t="s">
        <v>789</v>
      </c>
      <c r="K18" s="572">
        <v>25000</v>
      </c>
      <c r="L18" s="573">
        <v>0</v>
      </c>
      <c r="M18" s="210">
        <v>100</v>
      </c>
      <c r="N18" s="210"/>
      <c r="O18" s="321">
        <v>0</v>
      </c>
      <c r="P18" s="321">
        <v>2463</v>
      </c>
      <c r="Q18" s="321">
        <v>18097</v>
      </c>
      <c r="R18" s="321">
        <v>0</v>
      </c>
      <c r="S18" s="321">
        <v>3640</v>
      </c>
      <c r="T18" s="321">
        <v>62</v>
      </c>
      <c r="U18" s="321"/>
      <c r="V18" s="321">
        <v>0</v>
      </c>
      <c r="W18" s="570">
        <v>738</v>
      </c>
      <c r="X18" s="574">
        <v>0.14560000000000001</v>
      </c>
      <c r="Y18" s="575">
        <v>1.5299999999999999E-2</v>
      </c>
      <c r="Z18" s="576">
        <v>1.35E-2</v>
      </c>
      <c r="AA18" s="574">
        <v>0.14560000000000001</v>
      </c>
      <c r="AB18" s="575">
        <v>1.5299999999999999E-2</v>
      </c>
      <c r="AC18" s="576">
        <v>1.35E-2</v>
      </c>
    </row>
    <row r="19" spans="1:38" s="209" customFormat="1" ht="16" x14ac:dyDescent="0.2">
      <c r="A19" s="210"/>
      <c r="B19" s="210" t="s">
        <v>772</v>
      </c>
      <c r="C19" s="166" t="s">
        <v>913</v>
      </c>
      <c r="D19" s="139">
        <v>26831050</v>
      </c>
      <c r="E19" s="210">
        <v>162</v>
      </c>
      <c r="F19" s="139" t="s">
        <v>914</v>
      </c>
      <c r="G19" s="210" t="s">
        <v>912</v>
      </c>
      <c r="H19" s="210" t="s">
        <v>22</v>
      </c>
      <c r="I19" s="105" t="s">
        <v>789</v>
      </c>
      <c r="K19" s="572">
        <v>25000</v>
      </c>
      <c r="L19" s="573">
        <v>0</v>
      </c>
      <c r="M19" s="210">
        <v>100</v>
      </c>
      <c r="N19" s="210"/>
      <c r="O19" s="321">
        <v>0</v>
      </c>
      <c r="P19" s="321">
        <v>4332</v>
      </c>
      <c r="Q19" s="321">
        <v>17661</v>
      </c>
      <c r="R19" s="321">
        <v>0</v>
      </c>
      <c r="S19" s="321">
        <v>2940</v>
      </c>
      <c r="T19" s="321">
        <v>67</v>
      </c>
      <c r="U19" s="321"/>
      <c r="V19" s="321">
        <v>0</v>
      </c>
      <c r="W19" s="210"/>
      <c r="X19" s="574">
        <v>0.1176</v>
      </c>
      <c r="Y19" s="575">
        <v>1.17E-2</v>
      </c>
      <c r="Z19" s="576">
        <v>1.11E-2</v>
      </c>
      <c r="AA19" s="574">
        <v>0.1176</v>
      </c>
      <c r="AB19" s="575">
        <v>1.17E-2</v>
      </c>
      <c r="AC19" s="576">
        <v>1.11E-2</v>
      </c>
    </row>
    <row r="20" spans="1:38" x14ac:dyDescent="0.2">
      <c r="H20" s="216"/>
      <c r="O20" s="320" t="s">
        <v>899</v>
      </c>
      <c r="P20" s="320" t="s">
        <v>119</v>
      </c>
      <c r="Q20" s="320" t="s">
        <v>23</v>
      </c>
      <c r="S20" s="320" t="s">
        <v>13</v>
      </c>
      <c r="T20" s="320" t="s">
        <v>900</v>
      </c>
      <c r="U20" s="320" t="s">
        <v>31</v>
      </c>
      <c r="V20" s="320">
        <v>520</v>
      </c>
      <c r="W20" s="216" t="s">
        <v>9</v>
      </c>
    </row>
    <row r="21" spans="1:38" s="83" customFormat="1" ht="16" x14ac:dyDescent="0.2">
      <c r="A21" s="139"/>
      <c r="B21" s="139" t="s">
        <v>772</v>
      </c>
      <c r="C21" s="166" t="s">
        <v>928</v>
      </c>
      <c r="D21" s="139">
        <v>26856307</v>
      </c>
      <c r="E21" s="139">
        <v>165</v>
      </c>
      <c r="F21" s="139" t="s">
        <v>929</v>
      </c>
      <c r="G21" s="139" t="s">
        <v>309</v>
      </c>
      <c r="H21" s="139" t="s">
        <v>60</v>
      </c>
      <c r="I21" s="105" t="s">
        <v>789</v>
      </c>
      <c r="J21" s="139"/>
      <c r="K21" s="321">
        <v>25000</v>
      </c>
      <c r="L21" s="573">
        <v>0</v>
      </c>
      <c r="M21" s="210">
        <v>100</v>
      </c>
      <c r="N21" s="210"/>
      <c r="O21" s="325">
        <v>0</v>
      </c>
      <c r="P21" s="139">
        <v>1589</v>
      </c>
      <c r="Q21" s="105">
        <v>18357</v>
      </c>
      <c r="R21" s="105">
        <v>0</v>
      </c>
      <c r="S21" s="139">
        <v>5041</v>
      </c>
      <c r="T21" s="139">
        <v>13</v>
      </c>
      <c r="U21" s="139">
        <v>0</v>
      </c>
      <c r="V21" s="321">
        <v>0</v>
      </c>
      <c r="W21" s="139">
        <v>0</v>
      </c>
      <c r="X21" s="592">
        <v>0.2016</v>
      </c>
      <c r="Y21" s="593">
        <v>2.3099999999999999E-2</v>
      </c>
      <c r="Z21" s="594">
        <v>2.1299999999999999E-2</v>
      </c>
      <c r="AA21" s="592">
        <v>0.2016</v>
      </c>
      <c r="AB21" s="593">
        <v>2.3099999999999999E-2</v>
      </c>
      <c r="AC21" s="594">
        <v>2.1299999999999999E-2</v>
      </c>
      <c r="AD21" s="139"/>
      <c r="AE21" s="139"/>
      <c r="AF21" s="299"/>
      <c r="AG21" s="139"/>
      <c r="AH21" s="300"/>
      <c r="AI21" s="297"/>
      <c r="AJ21" s="139"/>
      <c r="AK21" s="139"/>
      <c r="AL21" s="139"/>
    </row>
    <row r="22" spans="1:38" s="83" customFormat="1" ht="16" x14ac:dyDescent="0.2">
      <c r="A22" s="139"/>
      <c r="B22" s="139" t="s">
        <v>772</v>
      </c>
      <c r="C22" s="166" t="s">
        <v>931</v>
      </c>
      <c r="D22" s="139">
        <v>26856308</v>
      </c>
      <c r="E22" s="139">
        <v>166</v>
      </c>
      <c r="F22" s="139" t="s">
        <v>932</v>
      </c>
      <c r="G22" s="139" t="s">
        <v>309</v>
      </c>
      <c r="H22" s="139" t="s">
        <v>22</v>
      </c>
      <c r="I22" s="105" t="s">
        <v>789</v>
      </c>
      <c r="J22" s="139"/>
      <c r="K22" s="260">
        <v>25000</v>
      </c>
      <c r="L22" s="573">
        <v>0</v>
      </c>
      <c r="M22" s="210">
        <v>100</v>
      </c>
      <c r="N22" s="210"/>
      <c r="O22" s="325">
        <v>0</v>
      </c>
      <c r="P22" s="325">
        <v>2689</v>
      </c>
      <c r="Q22" s="105">
        <v>17418</v>
      </c>
      <c r="R22" s="105">
        <v>0</v>
      </c>
      <c r="S22" s="139">
        <v>4880</v>
      </c>
      <c r="T22" s="139">
        <v>13</v>
      </c>
      <c r="U22" s="139">
        <v>0</v>
      </c>
      <c r="V22" s="260">
        <v>0</v>
      </c>
      <c r="W22" s="139">
        <v>0</v>
      </c>
      <c r="X22" s="592">
        <v>0.19520000000000001</v>
      </c>
      <c r="Y22" s="595">
        <v>2.18E-2</v>
      </c>
      <c r="Z22" s="594">
        <v>2.0799999999999999E-2</v>
      </c>
      <c r="AA22" s="592">
        <v>0.19520000000000001</v>
      </c>
      <c r="AB22" s="595">
        <v>2.18E-2</v>
      </c>
      <c r="AC22" s="594">
        <v>2.0799999999999999E-2</v>
      </c>
      <c r="AD22" s="139"/>
      <c r="AE22" s="139"/>
      <c r="AF22" s="299"/>
      <c r="AG22" s="139"/>
      <c r="AH22" s="300"/>
      <c r="AI22" s="297"/>
      <c r="AJ22" s="139"/>
      <c r="AK22" s="139"/>
      <c r="AL22" s="139"/>
    </row>
    <row r="23" spans="1:38" x14ac:dyDescent="0.2">
      <c r="G23" s="216"/>
    </row>
    <row r="24" spans="1:38" x14ac:dyDescent="0.2">
      <c r="G24" s="216"/>
    </row>
    <row r="25" spans="1:38" s="584" customFormat="1" ht="16" x14ac:dyDescent="0.2">
      <c r="A25" s="486"/>
      <c r="B25" s="486" t="s">
        <v>772</v>
      </c>
      <c r="C25" s="143" t="s">
        <v>1164</v>
      </c>
      <c r="D25" s="138">
        <v>27197197</v>
      </c>
      <c r="E25" s="486">
        <v>217</v>
      </c>
      <c r="F25" s="584" t="s">
        <v>1165</v>
      </c>
      <c r="G25" s="138" t="s">
        <v>309</v>
      </c>
      <c r="H25" s="584" t="s">
        <v>60</v>
      </c>
      <c r="I25" s="144" t="s">
        <v>789</v>
      </c>
      <c r="K25" s="635">
        <v>5041</v>
      </c>
      <c r="L25" s="580"/>
      <c r="M25" s="486"/>
      <c r="N25" s="486"/>
      <c r="O25" s="315">
        <v>0</v>
      </c>
      <c r="P25" s="315">
        <v>0</v>
      </c>
      <c r="Q25" s="315">
        <v>0</v>
      </c>
      <c r="R25" s="315"/>
      <c r="S25" s="315">
        <v>3517</v>
      </c>
      <c r="T25" s="315">
        <v>0</v>
      </c>
      <c r="U25" s="315">
        <v>1524</v>
      </c>
      <c r="V25" s="315">
        <v>0</v>
      </c>
      <c r="W25" s="486">
        <v>0</v>
      </c>
      <c r="X25" s="636"/>
      <c r="Y25" s="637"/>
      <c r="Z25" s="638"/>
      <c r="AA25" s="636"/>
      <c r="AB25" s="637"/>
      <c r="AC25" s="638"/>
      <c r="AD25" s="584" t="s">
        <v>1170</v>
      </c>
      <c r="AG25" s="584" t="s">
        <v>1175</v>
      </c>
    </row>
    <row r="26" spans="1:38" s="584" customFormat="1" ht="16" x14ac:dyDescent="0.2">
      <c r="A26" s="486"/>
      <c r="B26" s="486" t="s">
        <v>772</v>
      </c>
      <c r="C26" s="143" t="s">
        <v>1167</v>
      </c>
      <c r="D26" s="143">
        <v>27197428</v>
      </c>
      <c r="E26" s="486">
        <v>218</v>
      </c>
      <c r="F26" s="584" t="s">
        <v>1168</v>
      </c>
      <c r="G26" s="138" t="s">
        <v>309</v>
      </c>
      <c r="H26" s="584" t="s">
        <v>60</v>
      </c>
      <c r="I26" s="144" t="s">
        <v>789</v>
      </c>
      <c r="K26" s="635">
        <v>5041</v>
      </c>
      <c r="L26" s="580"/>
      <c r="M26" s="486"/>
      <c r="N26" s="486"/>
      <c r="O26" s="315">
        <v>0</v>
      </c>
      <c r="P26" s="315">
        <v>0</v>
      </c>
      <c r="Q26" s="315">
        <v>0</v>
      </c>
      <c r="R26" s="315"/>
      <c r="S26" s="315">
        <v>2894</v>
      </c>
      <c r="T26" s="315">
        <v>0</v>
      </c>
      <c r="U26" s="315">
        <v>2147</v>
      </c>
      <c r="V26" s="315">
        <v>0</v>
      </c>
      <c r="W26" s="486">
        <v>0</v>
      </c>
      <c r="X26" s="636"/>
      <c r="Y26" s="637"/>
      <c r="Z26" s="638"/>
      <c r="AA26" s="636"/>
      <c r="AB26" s="637"/>
      <c r="AC26" s="638"/>
      <c r="AD26" s="584" t="s">
        <v>1171</v>
      </c>
      <c r="AG26" s="584" t="s">
        <v>1176</v>
      </c>
    </row>
    <row r="27" spans="1:38" s="584" customFormat="1" ht="16" x14ac:dyDescent="0.2">
      <c r="A27" s="486"/>
      <c r="B27" s="486" t="s">
        <v>772</v>
      </c>
      <c r="C27" s="143" t="s">
        <v>1155</v>
      </c>
      <c r="D27" s="138">
        <v>27193488</v>
      </c>
      <c r="E27" s="486">
        <v>215</v>
      </c>
      <c r="F27" s="584" t="s">
        <v>1156</v>
      </c>
      <c r="G27" s="138" t="s">
        <v>309</v>
      </c>
      <c r="H27" s="584" t="s">
        <v>60</v>
      </c>
      <c r="I27" s="144" t="s">
        <v>789</v>
      </c>
      <c r="K27" s="635">
        <v>5041</v>
      </c>
      <c r="L27" s="580"/>
      <c r="M27" s="486"/>
      <c r="N27" s="486"/>
      <c r="O27" s="315">
        <v>0</v>
      </c>
      <c r="P27" s="315">
        <v>0</v>
      </c>
      <c r="Q27" s="315">
        <v>0</v>
      </c>
      <c r="R27" s="315"/>
      <c r="S27" s="315">
        <v>1766</v>
      </c>
      <c r="T27" s="315">
        <v>0</v>
      </c>
      <c r="U27" s="315">
        <v>3275</v>
      </c>
      <c r="V27" s="315">
        <v>0</v>
      </c>
      <c r="W27" s="486">
        <v>0</v>
      </c>
      <c r="X27" s="636"/>
      <c r="Y27" s="637"/>
      <c r="Z27" s="638"/>
      <c r="AA27" s="636"/>
      <c r="AB27" s="637"/>
      <c r="AC27" s="638"/>
      <c r="AD27" s="584" t="s">
        <v>1172</v>
      </c>
      <c r="AG27" s="584" t="s">
        <v>1177</v>
      </c>
    </row>
    <row r="28" spans="1:38" s="584" customFormat="1" ht="16" x14ac:dyDescent="0.2">
      <c r="A28" s="486"/>
      <c r="B28" s="486" t="s">
        <v>772</v>
      </c>
      <c r="C28" s="143" t="s">
        <v>1160</v>
      </c>
      <c r="D28" s="138">
        <v>27197137</v>
      </c>
      <c r="E28" s="486">
        <v>216</v>
      </c>
      <c r="F28" s="584" t="s">
        <v>1161</v>
      </c>
      <c r="G28" s="138" t="s">
        <v>309</v>
      </c>
      <c r="H28" s="584" t="s">
        <v>60</v>
      </c>
      <c r="I28" s="144" t="s">
        <v>789</v>
      </c>
      <c r="K28" s="635">
        <v>5041</v>
      </c>
      <c r="L28" s="580"/>
      <c r="M28" s="486"/>
      <c r="N28" s="486"/>
      <c r="O28" s="315">
        <v>189</v>
      </c>
      <c r="P28" s="315">
        <v>0</v>
      </c>
      <c r="Q28" s="315">
        <v>0</v>
      </c>
      <c r="R28" s="315"/>
      <c r="S28" s="315">
        <v>527</v>
      </c>
      <c r="T28" s="315">
        <v>0</v>
      </c>
      <c r="U28" s="315">
        <v>4325</v>
      </c>
      <c r="V28" s="315">
        <v>0</v>
      </c>
      <c r="W28" s="486">
        <v>0</v>
      </c>
      <c r="X28" s="636"/>
      <c r="Y28" s="637"/>
      <c r="Z28" s="638"/>
      <c r="AA28" s="636"/>
      <c r="AB28" s="637"/>
      <c r="AC28" s="638"/>
      <c r="AD28" s="584" t="s">
        <v>1173</v>
      </c>
      <c r="AG28" s="584" t="s">
        <v>1174</v>
      </c>
    </row>
    <row r="29" spans="1:38" x14ac:dyDescent="0.2">
      <c r="G29" s="216"/>
    </row>
    <row r="30" spans="1:38" s="617" customFormat="1" ht="16" x14ac:dyDescent="0.2">
      <c r="A30" s="246"/>
      <c r="B30" s="246" t="s">
        <v>772</v>
      </c>
      <c r="C30" s="239" t="s">
        <v>1229</v>
      </c>
      <c r="D30" s="85">
        <v>27245048</v>
      </c>
      <c r="E30" s="246">
        <v>228</v>
      </c>
      <c r="F30" s="85" t="s">
        <v>1230</v>
      </c>
      <c r="G30" s="85" t="s">
        <v>309</v>
      </c>
      <c r="H30" s="85" t="s">
        <v>60</v>
      </c>
      <c r="I30" s="165" t="s">
        <v>864</v>
      </c>
      <c r="K30" s="691">
        <v>1024</v>
      </c>
      <c r="L30" s="613"/>
      <c r="M30" s="246"/>
      <c r="N30" s="246"/>
      <c r="O30" s="323">
        <v>0</v>
      </c>
      <c r="P30" s="323">
        <v>549</v>
      </c>
      <c r="Q30" s="323"/>
      <c r="R30" s="323">
        <v>238</v>
      </c>
      <c r="S30" s="323"/>
      <c r="T30" s="323"/>
      <c r="U30" s="323"/>
      <c r="V30" s="323"/>
      <c r="W30" s="246">
        <v>237</v>
      </c>
    </row>
    <row r="31" spans="1:38" s="617" customFormat="1" ht="16" x14ac:dyDescent="0.2">
      <c r="A31" s="246"/>
      <c r="B31" s="246" t="s">
        <v>772</v>
      </c>
      <c r="C31" s="239" t="s">
        <v>1233</v>
      </c>
      <c r="D31" s="85">
        <v>27245068</v>
      </c>
      <c r="E31" s="246">
        <v>229</v>
      </c>
      <c r="F31" s="85" t="s">
        <v>1234</v>
      </c>
      <c r="G31" s="85" t="s">
        <v>309</v>
      </c>
      <c r="H31" s="85" t="s">
        <v>60</v>
      </c>
      <c r="I31" s="165" t="s">
        <v>864</v>
      </c>
      <c r="K31" s="691">
        <v>1024</v>
      </c>
      <c r="L31" s="613"/>
      <c r="M31" s="246"/>
      <c r="N31" s="246"/>
      <c r="O31" s="323"/>
      <c r="P31" s="323">
        <v>519</v>
      </c>
      <c r="Q31" s="323"/>
      <c r="R31" s="323">
        <v>251</v>
      </c>
      <c r="S31" s="323"/>
      <c r="T31" s="323"/>
      <c r="U31" s="323"/>
      <c r="V31" s="323"/>
      <c r="W31" s="246">
        <v>254</v>
      </c>
      <c r="X31" s="692"/>
      <c r="Y31" s="693"/>
      <c r="Z31" s="694"/>
      <c r="AA31" s="692"/>
      <c r="AB31" s="693"/>
      <c r="AC31" s="694"/>
    </row>
    <row r="34" spans="1:29" x14ac:dyDescent="0.2">
      <c r="C34" s="218" t="s">
        <v>1363</v>
      </c>
      <c r="D34" s="143">
        <v>27203189</v>
      </c>
    </row>
    <row r="35" spans="1:29" x14ac:dyDescent="0.2">
      <c r="C35" s="218" t="s">
        <v>1364</v>
      </c>
      <c r="D35" s="143">
        <v>27329124</v>
      </c>
    </row>
    <row r="36" spans="1:29" x14ac:dyDescent="0.2">
      <c r="C36" s="218" t="s">
        <v>1365</v>
      </c>
      <c r="D36" s="138">
        <v>27358534</v>
      </c>
    </row>
    <row r="37" spans="1:29" x14ac:dyDescent="0.2">
      <c r="C37" s="218" t="s">
        <v>1366</v>
      </c>
      <c r="D37" s="706">
        <v>27358880</v>
      </c>
      <c r="N37" s="216" t="s">
        <v>1631</v>
      </c>
    </row>
    <row r="38" spans="1:29" x14ac:dyDescent="0.2">
      <c r="C38" s="218" t="s">
        <v>1367</v>
      </c>
      <c r="D38" s="717">
        <v>27359956</v>
      </c>
    </row>
    <row r="39" spans="1:29" x14ac:dyDescent="0.2">
      <c r="O39" s="320" t="s">
        <v>899</v>
      </c>
      <c r="P39" s="320" t="s">
        <v>119</v>
      </c>
      <c r="Q39" s="320" t="s">
        <v>23</v>
      </c>
      <c r="R39" s="320" t="s">
        <v>8</v>
      </c>
      <c r="S39" s="320" t="s">
        <v>13</v>
      </c>
      <c r="T39" s="320" t="s">
        <v>900</v>
      </c>
      <c r="U39" s="320" t="s">
        <v>31</v>
      </c>
      <c r="V39" s="320">
        <v>520</v>
      </c>
      <c r="W39" s="216" t="s">
        <v>9</v>
      </c>
    </row>
    <row r="40" spans="1:29" s="584" customFormat="1" ht="15" customHeight="1" x14ac:dyDescent="0.2">
      <c r="A40" s="486"/>
      <c r="B40" s="486"/>
      <c r="C40" s="143" t="s">
        <v>1564</v>
      </c>
      <c r="D40" s="143">
        <v>27522833</v>
      </c>
      <c r="E40" s="486">
        <v>262</v>
      </c>
      <c r="F40" s="486" t="s">
        <v>1565</v>
      </c>
      <c r="G40" s="486" t="s">
        <v>309</v>
      </c>
      <c r="H40" s="198" t="s">
        <v>22</v>
      </c>
      <c r="I40" s="486" t="s">
        <v>1582</v>
      </c>
      <c r="K40" s="635">
        <v>13400</v>
      </c>
      <c r="L40" s="580">
        <v>0.7</v>
      </c>
      <c r="N40" s="486"/>
      <c r="O40" s="315">
        <v>0</v>
      </c>
      <c r="P40" s="960">
        <v>7236</v>
      </c>
      <c r="Q40" s="315">
        <v>0</v>
      </c>
      <c r="R40" s="960">
        <v>6164</v>
      </c>
      <c r="S40" s="315">
        <v>0</v>
      </c>
      <c r="T40" s="315">
        <v>0</v>
      </c>
      <c r="U40" s="315">
        <v>0</v>
      </c>
      <c r="V40" s="315">
        <v>0</v>
      </c>
      <c r="W40" s="486">
        <v>0</v>
      </c>
      <c r="X40" s="636">
        <v>0.46</v>
      </c>
      <c r="Y40" s="637">
        <v>0.2303</v>
      </c>
      <c r="Z40" s="638">
        <v>0.22040000000000001</v>
      </c>
      <c r="AA40" s="636">
        <v>7.1599999999999997E-2</v>
      </c>
      <c r="AB40" s="637">
        <v>3.5799999999999998E-2</v>
      </c>
      <c r="AC40" s="638">
        <v>3.4299999999999997E-2</v>
      </c>
    </row>
    <row r="41" spans="1:29" s="584" customFormat="1" ht="15" customHeight="1" x14ac:dyDescent="0.2">
      <c r="A41" s="486"/>
      <c r="B41" s="486"/>
      <c r="C41" s="143" t="s">
        <v>1566</v>
      </c>
      <c r="D41" s="143">
        <v>27522840</v>
      </c>
      <c r="E41" s="486">
        <v>262</v>
      </c>
      <c r="F41" s="486" t="s">
        <v>1567</v>
      </c>
      <c r="G41" s="486" t="s">
        <v>309</v>
      </c>
      <c r="H41" s="198" t="s">
        <v>22</v>
      </c>
      <c r="I41" s="486" t="s">
        <v>1582</v>
      </c>
      <c r="K41" s="635">
        <v>13400</v>
      </c>
      <c r="L41" s="580">
        <v>0.7</v>
      </c>
      <c r="N41" s="486"/>
      <c r="O41" s="315">
        <v>0</v>
      </c>
      <c r="P41" s="960">
        <v>7169</v>
      </c>
      <c r="Q41" s="315">
        <v>0</v>
      </c>
      <c r="R41" s="960">
        <v>6231</v>
      </c>
      <c r="S41" s="315">
        <v>0</v>
      </c>
      <c r="T41" s="315">
        <v>0</v>
      </c>
      <c r="U41" s="315">
        <v>0</v>
      </c>
      <c r="V41" s="315">
        <v>0</v>
      </c>
      <c r="W41" s="486">
        <v>0</v>
      </c>
      <c r="X41" s="636">
        <v>0.46500000000000002</v>
      </c>
      <c r="Y41" s="637">
        <v>0.2319</v>
      </c>
      <c r="Z41" s="638">
        <v>0.22270000000000001</v>
      </c>
      <c r="AA41" s="636">
        <v>7.2400000000000006E-2</v>
      </c>
      <c r="AB41" s="637">
        <v>3.61E-2</v>
      </c>
      <c r="AC41" s="638">
        <v>3.4599999999999999E-2</v>
      </c>
    </row>
    <row r="42" spans="1:29" s="584" customFormat="1" ht="15" customHeight="1" x14ac:dyDescent="0.2">
      <c r="A42" s="486"/>
      <c r="B42" s="486"/>
      <c r="C42" s="143" t="s">
        <v>1549</v>
      </c>
      <c r="D42" s="143">
        <v>27505757</v>
      </c>
      <c r="E42" s="486">
        <v>257</v>
      </c>
      <c r="F42" s="138" t="s">
        <v>1551</v>
      </c>
      <c r="G42" s="486" t="s">
        <v>309</v>
      </c>
      <c r="H42" s="486" t="s">
        <v>60</v>
      </c>
      <c r="I42" s="198" t="s">
        <v>1553</v>
      </c>
      <c r="K42" s="635">
        <v>26800</v>
      </c>
      <c r="L42" s="580">
        <v>0.7</v>
      </c>
      <c r="N42" s="486"/>
      <c r="O42" s="315">
        <v>0</v>
      </c>
      <c r="P42" s="960">
        <v>16810</v>
      </c>
      <c r="Q42" s="315">
        <v>0</v>
      </c>
      <c r="R42" s="960">
        <v>9990</v>
      </c>
      <c r="S42" s="315">
        <v>0</v>
      </c>
      <c r="T42" s="315">
        <v>0</v>
      </c>
      <c r="U42" s="315">
        <v>0</v>
      </c>
      <c r="V42" s="315">
        <v>0</v>
      </c>
      <c r="W42" s="486">
        <v>0</v>
      </c>
      <c r="X42" s="636">
        <v>0.37280000000000002</v>
      </c>
      <c r="Y42" s="637">
        <v>0.17680000000000001</v>
      </c>
      <c r="Z42" s="638">
        <v>0.16170000000000001</v>
      </c>
      <c r="AA42" s="636">
        <v>5.8000000000000003E-2</v>
      </c>
      <c r="AB42" s="637">
        <v>2.75E-2</v>
      </c>
      <c r="AC42" s="638">
        <v>2.52E-2</v>
      </c>
    </row>
    <row r="43" spans="1:29" s="584" customFormat="1" ht="15" customHeight="1" x14ac:dyDescent="0.2">
      <c r="A43" s="486"/>
      <c r="B43" s="486"/>
      <c r="C43" s="143" t="s">
        <v>1550</v>
      </c>
      <c r="D43" s="143">
        <v>27505774</v>
      </c>
      <c r="E43" s="486">
        <v>258</v>
      </c>
      <c r="F43" s="138" t="s">
        <v>1552</v>
      </c>
      <c r="G43" s="486" t="s">
        <v>309</v>
      </c>
      <c r="H43" s="486" t="s">
        <v>60</v>
      </c>
      <c r="I43" s="198" t="s">
        <v>1554</v>
      </c>
      <c r="K43" s="635">
        <v>26800</v>
      </c>
      <c r="L43" s="580">
        <v>0.7</v>
      </c>
      <c r="N43" s="486"/>
      <c r="O43" s="315">
        <v>0</v>
      </c>
      <c r="P43" s="960">
        <v>16669</v>
      </c>
      <c r="Q43" s="315">
        <v>0</v>
      </c>
      <c r="R43" s="960">
        <v>10130</v>
      </c>
      <c r="S43" s="315">
        <v>0</v>
      </c>
      <c r="T43" s="315">
        <v>0</v>
      </c>
      <c r="U43" s="315">
        <v>0</v>
      </c>
      <c r="V43" s="315">
        <v>0</v>
      </c>
      <c r="W43" s="486">
        <v>0</v>
      </c>
      <c r="X43" s="636">
        <v>0.378</v>
      </c>
      <c r="Y43" s="637">
        <v>0.1804</v>
      </c>
      <c r="Z43" s="638">
        <v>0.1663</v>
      </c>
      <c r="AA43" s="636">
        <v>5.8799999999999998E-2</v>
      </c>
      <c r="AB43" s="637">
        <v>2.81E-2</v>
      </c>
      <c r="AC43" s="638">
        <v>2.5899999999999999E-2</v>
      </c>
    </row>
    <row r="44" spans="1:29" s="584" customFormat="1" ht="15" customHeight="1" x14ac:dyDescent="0.2">
      <c r="A44" s="486"/>
      <c r="B44" s="486"/>
      <c r="C44" s="143" t="s">
        <v>1556</v>
      </c>
      <c r="D44" s="143">
        <v>27505781</v>
      </c>
      <c r="E44" s="486">
        <v>259</v>
      </c>
      <c r="F44" s="138" t="s">
        <v>1557</v>
      </c>
      <c r="G44" s="486" t="s">
        <v>309</v>
      </c>
      <c r="H44" s="486" t="s">
        <v>60</v>
      </c>
      <c r="I44" s="198" t="s">
        <v>1555</v>
      </c>
      <c r="K44" s="635">
        <v>26800</v>
      </c>
      <c r="L44" s="580">
        <v>0.7</v>
      </c>
      <c r="N44" s="486"/>
      <c r="O44" s="315">
        <v>0</v>
      </c>
      <c r="P44" s="960">
        <v>16325</v>
      </c>
      <c r="Q44" s="315">
        <v>0</v>
      </c>
      <c r="R44" s="960">
        <v>10475</v>
      </c>
      <c r="S44" s="315">
        <v>0</v>
      </c>
      <c r="T44" s="315">
        <v>0</v>
      </c>
      <c r="U44" s="315">
        <v>0</v>
      </c>
      <c r="V44" s="315">
        <v>0</v>
      </c>
      <c r="W44" s="486">
        <v>0</v>
      </c>
      <c r="X44" s="636">
        <v>0.39090000000000003</v>
      </c>
      <c r="Y44" s="637">
        <v>0.18990000000000001</v>
      </c>
      <c r="Z44" s="638">
        <v>0.17430000000000001</v>
      </c>
      <c r="AA44" s="636">
        <v>6.08E-2</v>
      </c>
      <c r="AB44" s="637">
        <v>2.9499999999999998E-2</v>
      </c>
      <c r="AC44" s="638">
        <v>2.7099999999999999E-2</v>
      </c>
    </row>
    <row r="45" spans="1:29" s="584" customFormat="1" ht="15" customHeight="1" x14ac:dyDescent="0.2">
      <c r="A45" s="486"/>
      <c r="B45" s="486"/>
      <c r="C45" s="143" t="s">
        <v>1580</v>
      </c>
      <c r="D45" s="961">
        <v>27537890</v>
      </c>
      <c r="E45" s="138">
        <v>264</v>
      </c>
      <c r="F45" s="138" t="s">
        <v>1583</v>
      </c>
      <c r="G45" s="486" t="s">
        <v>309</v>
      </c>
      <c r="H45" s="138" t="s">
        <v>60</v>
      </c>
      <c r="I45" s="198" t="s">
        <v>789</v>
      </c>
      <c r="K45" s="635">
        <v>26800</v>
      </c>
      <c r="L45" s="580">
        <v>0.7</v>
      </c>
      <c r="N45" s="486"/>
      <c r="O45" s="315">
        <v>0</v>
      </c>
      <c r="P45" s="315">
        <v>16702</v>
      </c>
      <c r="Q45" s="315">
        <v>0</v>
      </c>
      <c r="R45" s="315">
        <v>10098</v>
      </c>
      <c r="S45" s="315">
        <v>0</v>
      </c>
      <c r="T45" s="315">
        <v>0</v>
      </c>
      <c r="U45" s="315">
        <v>0</v>
      </c>
      <c r="V45" s="315">
        <v>0</v>
      </c>
      <c r="W45" s="486">
        <v>0</v>
      </c>
      <c r="X45" s="636">
        <v>0.37680000000000002</v>
      </c>
      <c r="Y45" s="637">
        <v>0.18090000000000001</v>
      </c>
      <c r="Z45" s="638">
        <v>0.1668</v>
      </c>
      <c r="AA45" s="636">
        <v>5.8599999999999999E-2</v>
      </c>
      <c r="AB45" s="637">
        <v>2.8199999999999999E-2</v>
      </c>
      <c r="AC45" s="638">
        <v>2.5999999999999999E-2</v>
      </c>
    </row>
    <row r="46" spans="1:29" ht="15" customHeight="1" x14ac:dyDescent="0.2">
      <c r="C46" s="11"/>
      <c r="D46" s="952"/>
      <c r="E46" s="1"/>
      <c r="F46" s="1"/>
      <c r="G46" s="216"/>
      <c r="H46" s="1"/>
      <c r="I46" s="499"/>
    </row>
    <row r="47" spans="1:29" s="617" customFormat="1" ht="15" customHeight="1" x14ac:dyDescent="0.2">
      <c r="A47" s="246"/>
      <c r="B47" s="246"/>
      <c r="C47" s="239" t="s">
        <v>1588</v>
      </c>
      <c r="D47" s="962">
        <v>27542139</v>
      </c>
      <c r="E47" s="85">
        <v>267</v>
      </c>
      <c r="F47" s="85" t="s">
        <v>1589</v>
      </c>
      <c r="G47" s="246" t="s">
        <v>309</v>
      </c>
      <c r="H47" s="85" t="s">
        <v>60</v>
      </c>
      <c r="I47" s="412" t="s">
        <v>1553</v>
      </c>
      <c r="K47" s="691">
        <v>26800</v>
      </c>
      <c r="L47" s="613">
        <v>0</v>
      </c>
      <c r="N47" s="246">
        <v>0.75</v>
      </c>
      <c r="O47" s="323">
        <v>0</v>
      </c>
      <c r="P47" s="323">
        <v>20165</v>
      </c>
      <c r="Q47" s="323">
        <v>0</v>
      </c>
      <c r="R47" s="323">
        <v>6465</v>
      </c>
      <c r="S47" s="323">
        <v>0</v>
      </c>
      <c r="T47" s="323">
        <v>0</v>
      </c>
      <c r="U47" s="323">
        <v>0</v>
      </c>
      <c r="V47" s="323">
        <v>0</v>
      </c>
      <c r="W47" s="246">
        <v>170</v>
      </c>
      <c r="X47" s="692">
        <v>0.2412</v>
      </c>
      <c r="Y47" s="693">
        <v>2.8899999999999999E-2</v>
      </c>
      <c r="Z47" s="694">
        <v>2.6499999999999999E-2</v>
      </c>
      <c r="AA47" s="692">
        <v>0.2412</v>
      </c>
      <c r="AB47" s="693">
        <v>2.8899999999999999E-2</v>
      </c>
      <c r="AC47" s="694">
        <v>2.6499999999999999E-2</v>
      </c>
    </row>
    <row r="48" spans="1:29" s="617" customFormat="1" ht="15" customHeight="1" x14ac:dyDescent="0.2">
      <c r="A48" s="246"/>
      <c r="B48" s="246"/>
      <c r="C48" s="239" t="s">
        <v>1581</v>
      </c>
      <c r="D48" s="962">
        <v>27541993</v>
      </c>
      <c r="E48" s="85">
        <v>265</v>
      </c>
      <c r="F48" s="85" t="s">
        <v>1584</v>
      </c>
      <c r="G48" s="246" t="s">
        <v>309</v>
      </c>
      <c r="H48" s="85" t="s">
        <v>60</v>
      </c>
      <c r="I48" s="412" t="s">
        <v>1554</v>
      </c>
      <c r="K48" s="691">
        <v>26800</v>
      </c>
      <c r="L48" s="613">
        <v>0</v>
      </c>
      <c r="N48" s="246">
        <v>0.73</v>
      </c>
      <c r="O48" s="323">
        <v>0</v>
      </c>
      <c r="P48" s="323">
        <v>19994</v>
      </c>
      <c r="Q48" s="323">
        <v>0</v>
      </c>
      <c r="R48" s="323">
        <v>6660</v>
      </c>
      <c r="S48" s="323">
        <v>0</v>
      </c>
      <c r="T48" s="323">
        <v>0</v>
      </c>
      <c r="U48" s="323">
        <v>0</v>
      </c>
      <c r="V48" s="323">
        <v>0</v>
      </c>
      <c r="W48" s="246">
        <v>145</v>
      </c>
      <c r="X48" s="692">
        <v>0.2485</v>
      </c>
      <c r="Y48" s="693">
        <v>3.0099999999999998E-2</v>
      </c>
      <c r="Z48" s="694">
        <v>2.76E-2</v>
      </c>
      <c r="AA48" s="692">
        <v>0.2485</v>
      </c>
      <c r="AB48" s="693">
        <v>3.0099999999999998E-2</v>
      </c>
      <c r="AC48" s="694">
        <v>2.76E-2</v>
      </c>
    </row>
    <row r="49" spans="1:29" s="617" customFormat="1" ht="15" customHeight="1" x14ac:dyDescent="0.2">
      <c r="A49" s="246"/>
      <c r="B49" s="246"/>
      <c r="C49" s="239" t="s">
        <v>1587</v>
      </c>
      <c r="D49" s="962">
        <v>27542105</v>
      </c>
      <c r="E49" s="85">
        <v>266</v>
      </c>
      <c r="F49" s="85" t="s">
        <v>1586</v>
      </c>
      <c r="G49" s="246" t="s">
        <v>309</v>
      </c>
      <c r="H49" s="85" t="s">
        <v>60</v>
      </c>
      <c r="I49" s="412" t="s">
        <v>1555</v>
      </c>
      <c r="K49" s="691">
        <v>26800</v>
      </c>
      <c r="L49" s="613">
        <v>0</v>
      </c>
      <c r="N49" s="246">
        <v>0.76</v>
      </c>
      <c r="O49" s="323">
        <v>0</v>
      </c>
      <c r="P49" s="323">
        <v>19899</v>
      </c>
      <c r="Q49" s="323">
        <v>0</v>
      </c>
      <c r="R49" s="323">
        <v>6766</v>
      </c>
      <c r="S49" s="323">
        <v>0</v>
      </c>
      <c r="T49" s="323">
        <v>0</v>
      </c>
      <c r="U49" s="323">
        <v>0</v>
      </c>
      <c r="V49" s="323">
        <v>0</v>
      </c>
      <c r="W49" s="246">
        <v>135</v>
      </c>
      <c r="X49" s="692">
        <v>0.2525</v>
      </c>
      <c r="Y49" s="693">
        <v>3.09E-2</v>
      </c>
      <c r="Z49" s="694">
        <v>2.8299999999999999E-2</v>
      </c>
      <c r="AA49" s="692">
        <v>0.2525</v>
      </c>
      <c r="AB49" s="693">
        <v>3.09E-2</v>
      </c>
      <c r="AC49" s="694">
        <v>2.8299999999999999E-2</v>
      </c>
    </row>
    <row r="50" spans="1:29" s="617" customFormat="1" x14ac:dyDescent="0.2">
      <c r="A50" s="246"/>
      <c r="B50" s="246"/>
      <c r="E50" s="246"/>
      <c r="K50" s="691"/>
      <c r="L50" s="613"/>
      <c r="N50" s="246"/>
      <c r="O50" s="323"/>
      <c r="P50" s="323"/>
      <c r="Q50" s="323"/>
      <c r="R50" s="323"/>
      <c r="S50" s="323"/>
      <c r="T50" s="323"/>
      <c r="U50" s="323"/>
      <c r="V50" s="323"/>
      <c r="W50" s="246"/>
      <c r="X50" s="692"/>
      <c r="Y50" s="693"/>
      <c r="Z50" s="694"/>
      <c r="AA50" s="692"/>
      <c r="AB50" s="693"/>
      <c r="AC50" s="694"/>
    </row>
    <row r="51" spans="1:29" s="617" customFormat="1" ht="15" customHeight="1" x14ac:dyDescent="0.2">
      <c r="A51" s="246"/>
      <c r="B51" s="246"/>
      <c r="C51" s="239" t="s">
        <v>1591</v>
      </c>
      <c r="D51" s="962">
        <v>27542368</v>
      </c>
      <c r="E51" s="85">
        <v>268</v>
      </c>
      <c r="F51" s="85" t="s">
        <v>1592</v>
      </c>
      <c r="G51" s="246" t="s">
        <v>309</v>
      </c>
      <c r="H51" s="85" t="s">
        <v>60</v>
      </c>
      <c r="I51" s="412" t="s">
        <v>1560</v>
      </c>
      <c r="K51" s="691">
        <v>26800</v>
      </c>
      <c r="L51" s="613">
        <v>0</v>
      </c>
      <c r="N51" s="246">
        <v>0.76</v>
      </c>
      <c r="O51" s="323">
        <v>0</v>
      </c>
      <c r="P51" s="323">
        <v>20035</v>
      </c>
      <c r="Q51" s="323">
        <v>0</v>
      </c>
      <c r="R51" s="323">
        <v>6653</v>
      </c>
      <c r="S51" s="323">
        <v>0</v>
      </c>
      <c r="T51" s="323">
        <v>0</v>
      </c>
      <c r="U51" s="323">
        <v>0</v>
      </c>
      <c r="V51" s="323">
        <v>0</v>
      </c>
      <c r="W51" s="246">
        <v>111</v>
      </c>
      <c r="X51" s="692">
        <v>0.24829999999999999</v>
      </c>
      <c r="Y51" s="693">
        <v>3.0499999999999999E-2</v>
      </c>
      <c r="Z51" s="694">
        <v>2.7900000000000001E-2</v>
      </c>
      <c r="AA51" s="692">
        <v>0.24829999999999999</v>
      </c>
      <c r="AB51" s="693">
        <v>3.0499999999999999E-2</v>
      </c>
      <c r="AC51" s="694">
        <v>2.7900000000000001E-2</v>
      </c>
    </row>
    <row r="52" spans="1:29" s="617" customFormat="1" ht="15" customHeight="1" x14ac:dyDescent="0.2">
      <c r="A52" s="246"/>
      <c r="B52" s="246"/>
      <c r="C52" s="239" t="s">
        <v>1593</v>
      </c>
      <c r="D52" s="962">
        <v>27542393</v>
      </c>
      <c r="E52" s="85">
        <v>269</v>
      </c>
      <c r="F52" s="85" t="s">
        <v>1594</v>
      </c>
      <c r="G52" s="246" t="s">
        <v>309</v>
      </c>
      <c r="H52" s="85" t="s">
        <v>60</v>
      </c>
      <c r="I52" s="412" t="s">
        <v>1563</v>
      </c>
      <c r="K52" s="691">
        <v>26800</v>
      </c>
      <c r="L52" s="613">
        <v>0</v>
      </c>
      <c r="N52" s="246">
        <v>0.76</v>
      </c>
      <c r="O52" s="323">
        <v>0</v>
      </c>
      <c r="P52" s="323">
        <v>20047</v>
      </c>
      <c r="Q52" s="323">
        <v>0</v>
      </c>
      <c r="R52" s="323">
        <v>6607</v>
      </c>
      <c r="S52" s="323">
        <v>0</v>
      </c>
      <c r="T52" s="323">
        <v>0</v>
      </c>
      <c r="U52" s="323">
        <v>0</v>
      </c>
      <c r="V52" s="323">
        <v>0</v>
      </c>
      <c r="W52" s="246">
        <v>146</v>
      </c>
      <c r="X52" s="692">
        <v>0.2465</v>
      </c>
      <c r="Y52" s="693">
        <v>2.9600000000000001E-2</v>
      </c>
      <c r="Z52" s="694">
        <v>2.7400000000000001E-2</v>
      </c>
      <c r="AA52" s="692">
        <v>0.2465</v>
      </c>
      <c r="AB52" s="693">
        <v>2.9600000000000001E-2</v>
      </c>
      <c r="AC52" s="694">
        <v>2.7400000000000001E-2</v>
      </c>
    </row>
    <row r="55" spans="1:29" s="1006" customFormat="1" ht="15" customHeight="1" x14ac:dyDescent="0.2">
      <c r="A55" s="224" t="s">
        <v>1626</v>
      </c>
      <c r="B55" s="383"/>
      <c r="C55" s="224" t="s">
        <v>1626</v>
      </c>
      <c r="D55" s="1000">
        <v>27594944</v>
      </c>
      <c r="E55" s="222">
        <v>279</v>
      </c>
      <c r="F55" s="222" t="s">
        <v>1623</v>
      </c>
      <c r="G55" s="222" t="s">
        <v>309</v>
      </c>
      <c r="H55" s="383" t="s">
        <v>60</v>
      </c>
      <c r="I55" s="383" t="s">
        <v>789</v>
      </c>
      <c r="J55" s="383">
        <v>18</v>
      </c>
      <c r="K55" s="1001">
        <v>21440</v>
      </c>
      <c r="L55" s="1002">
        <v>0.7</v>
      </c>
      <c r="M55" s="383">
        <v>15.56</v>
      </c>
      <c r="N55" s="383">
        <v>0.74</v>
      </c>
      <c r="O55" s="385">
        <v>0</v>
      </c>
      <c r="P55" s="385">
        <v>13485</v>
      </c>
      <c r="Q55" s="385">
        <v>0</v>
      </c>
      <c r="R55" s="385">
        <v>7955</v>
      </c>
      <c r="S55" s="385">
        <v>0</v>
      </c>
      <c r="T55" s="385">
        <v>0</v>
      </c>
      <c r="U55" s="385">
        <v>0</v>
      </c>
      <c r="V55" s="385">
        <v>0</v>
      </c>
      <c r="W55" s="383">
        <v>0</v>
      </c>
      <c r="X55" s="1003">
        <v>0.371</v>
      </c>
      <c r="Y55" s="1004">
        <v>0.17530000000000001</v>
      </c>
      <c r="Z55" s="1005">
        <v>0.16220000000000001</v>
      </c>
      <c r="AA55" s="1003">
        <v>5.7700000000000001E-2</v>
      </c>
      <c r="AB55" s="1004">
        <v>2.7300000000000001E-2</v>
      </c>
      <c r="AC55" s="1005">
        <v>2.52E-2</v>
      </c>
    </row>
    <row r="56" spans="1:29" s="1006" customFormat="1" ht="15" customHeight="1" x14ac:dyDescent="0.2">
      <c r="A56" s="224" t="s">
        <v>1629</v>
      </c>
      <c r="B56" s="383"/>
      <c r="C56" s="224" t="s">
        <v>1629</v>
      </c>
      <c r="D56" s="1000">
        <v>27612303</v>
      </c>
      <c r="E56" s="222">
        <v>282</v>
      </c>
      <c r="F56" s="222" t="s">
        <v>1630</v>
      </c>
      <c r="G56" s="222" t="s">
        <v>309</v>
      </c>
      <c r="H56" s="383" t="s">
        <v>60</v>
      </c>
      <c r="I56" s="383" t="s">
        <v>1554</v>
      </c>
      <c r="J56" s="383">
        <v>18</v>
      </c>
      <c r="K56" s="1001">
        <v>21440</v>
      </c>
      <c r="L56" s="1002">
        <v>0.7</v>
      </c>
      <c r="M56" s="383">
        <v>15.56</v>
      </c>
      <c r="N56" s="383">
        <v>0.76</v>
      </c>
      <c r="O56" s="385">
        <v>0</v>
      </c>
      <c r="P56" s="385">
        <v>13352</v>
      </c>
      <c r="Q56" s="385">
        <v>0</v>
      </c>
      <c r="R56" s="385">
        <v>8088</v>
      </c>
      <c r="S56" s="385">
        <v>0</v>
      </c>
      <c r="T56" s="385">
        <v>0</v>
      </c>
      <c r="U56" s="385">
        <v>0</v>
      </c>
      <c r="V56" s="385">
        <v>0</v>
      </c>
      <c r="W56" s="383">
        <v>0</v>
      </c>
      <c r="X56" s="1003">
        <v>0.37719999999999998</v>
      </c>
      <c r="Y56" s="1004">
        <v>0.1807</v>
      </c>
      <c r="Z56" s="1005">
        <v>0.1661</v>
      </c>
      <c r="AA56" s="1003">
        <v>5.8700000000000002E-2</v>
      </c>
      <c r="AB56" s="1004">
        <v>2.81E-2</v>
      </c>
      <c r="AC56" s="1005">
        <v>2.5899999999999999E-2</v>
      </c>
    </row>
    <row r="57" spans="1:29" s="1006" customFormat="1" ht="15" customHeight="1" x14ac:dyDescent="0.2">
      <c r="A57" s="224" t="s">
        <v>1634</v>
      </c>
      <c r="B57" s="383"/>
      <c r="C57" s="224" t="s">
        <v>1634</v>
      </c>
      <c r="D57" s="1000">
        <v>27594953</v>
      </c>
      <c r="E57" s="222">
        <v>283</v>
      </c>
      <c r="F57" s="222" t="s">
        <v>1633</v>
      </c>
      <c r="G57" s="222" t="s">
        <v>309</v>
      </c>
      <c r="H57" s="383" t="s">
        <v>60</v>
      </c>
      <c r="I57" s="383" t="s">
        <v>1555</v>
      </c>
      <c r="J57" s="383">
        <v>18</v>
      </c>
      <c r="K57" s="1001">
        <v>21440</v>
      </c>
      <c r="L57" s="1002">
        <v>0.7</v>
      </c>
      <c r="M57" s="383">
        <v>15.56</v>
      </c>
      <c r="N57" s="383">
        <v>0.76</v>
      </c>
      <c r="O57" s="385">
        <v>1</v>
      </c>
      <c r="P57" s="385">
        <v>13299</v>
      </c>
      <c r="Q57" s="385">
        <v>0</v>
      </c>
      <c r="R57" s="385">
        <v>8140</v>
      </c>
      <c r="S57" s="385">
        <v>0</v>
      </c>
      <c r="T57" s="385">
        <v>0</v>
      </c>
      <c r="U57" s="385">
        <v>0</v>
      </c>
      <c r="V57" s="385">
        <v>0</v>
      </c>
      <c r="W57" s="383">
        <v>0</v>
      </c>
      <c r="X57" s="1003">
        <v>0.37969999999999998</v>
      </c>
      <c r="Y57" s="1004">
        <v>0.18329999999999999</v>
      </c>
      <c r="Z57" s="1005">
        <v>0.1681</v>
      </c>
      <c r="AA57" s="1003">
        <v>5.91E-2</v>
      </c>
      <c r="AB57" s="1004">
        <v>2.8500000000000001E-2</v>
      </c>
      <c r="AC57" s="1005">
        <v>2.6200000000000001E-2</v>
      </c>
    </row>
    <row r="58" spans="1:29" s="1006" customFormat="1" ht="15" customHeight="1" x14ac:dyDescent="0.2">
      <c r="A58" s="224" t="s">
        <v>1635</v>
      </c>
      <c r="B58" s="383"/>
      <c r="C58" s="224" t="s">
        <v>1635</v>
      </c>
      <c r="D58" s="1000">
        <v>27594954</v>
      </c>
      <c r="E58" s="222">
        <v>284</v>
      </c>
      <c r="F58" s="222" t="s">
        <v>1636</v>
      </c>
      <c r="G58" s="222" t="s">
        <v>309</v>
      </c>
      <c r="H58" s="383" t="s">
        <v>60</v>
      </c>
      <c r="I58" s="383" t="s">
        <v>1563</v>
      </c>
      <c r="J58" s="383">
        <v>18</v>
      </c>
      <c r="K58" s="1001">
        <v>21440</v>
      </c>
      <c r="L58" s="1002">
        <v>0.7</v>
      </c>
      <c r="M58" s="383">
        <v>15.56</v>
      </c>
      <c r="N58" s="383">
        <v>0.74</v>
      </c>
      <c r="O58" s="385">
        <v>2</v>
      </c>
      <c r="P58" s="385">
        <v>13397</v>
      </c>
      <c r="Q58" s="385">
        <v>0</v>
      </c>
      <c r="R58" s="385">
        <v>8041</v>
      </c>
      <c r="S58" s="385">
        <v>0</v>
      </c>
      <c r="T58" s="385">
        <v>0</v>
      </c>
      <c r="U58" s="385">
        <v>0</v>
      </c>
      <c r="V58" s="385">
        <v>0</v>
      </c>
      <c r="W58" s="383">
        <v>0</v>
      </c>
      <c r="X58" s="1003">
        <v>0.37509999999999999</v>
      </c>
      <c r="Y58" s="1004">
        <v>0.17899999999999999</v>
      </c>
      <c r="Z58" s="1005">
        <v>0.16370000000000001</v>
      </c>
      <c r="AA58" s="1003">
        <v>5.8400000000000001E-2</v>
      </c>
      <c r="AB58" s="1004">
        <v>2.7900000000000001E-2</v>
      </c>
      <c r="AC58" s="1005">
        <v>2.5499999999999998E-2</v>
      </c>
    </row>
    <row r="59" spans="1:29" s="1006" customFormat="1" ht="15" customHeight="1" x14ac:dyDescent="0.2">
      <c r="A59" s="224" t="s">
        <v>1640</v>
      </c>
      <c r="B59" s="1007"/>
      <c r="C59" s="224"/>
      <c r="E59" s="222"/>
      <c r="F59" s="222"/>
      <c r="G59" s="222"/>
      <c r="J59" s="383"/>
      <c r="K59" s="1001"/>
      <c r="L59" s="1002"/>
      <c r="M59" s="383"/>
      <c r="N59" s="383"/>
      <c r="O59" s="385"/>
      <c r="P59" s="385"/>
      <c r="Q59" s="385"/>
      <c r="R59" s="385"/>
      <c r="S59" s="385"/>
      <c r="T59" s="385"/>
      <c r="U59" s="385"/>
      <c r="V59" s="385"/>
      <c r="W59" s="383"/>
      <c r="X59" s="1003"/>
      <c r="Y59" s="1004"/>
      <c r="Z59" s="1005"/>
      <c r="AA59" s="1003"/>
      <c r="AB59" s="1004"/>
      <c r="AC59" s="1005"/>
    </row>
    <row r="60" spans="1:29" s="1006" customFormat="1" ht="15" customHeight="1" x14ac:dyDescent="0.2">
      <c r="A60" s="224" t="s">
        <v>1637</v>
      </c>
      <c r="B60" s="383"/>
      <c r="C60" s="224" t="s">
        <v>1637</v>
      </c>
      <c r="D60" s="1000">
        <v>27599726</v>
      </c>
      <c r="E60" s="222">
        <v>285</v>
      </c>
      <c r="F60" s="222" t="s">
        <v>1638</v>
      </c>
      <c r="G60" s="222" t="s">
        <v>309</v>
      </c>
      <c r="H60" s="383" t="s">
        <v>60</v>
      </c>
      <c r="I60" s="383" t="s">
        <v>1639</v>
      </c>
      <c r="J60" s="383">
        <v>12</v>
      </c>
      <c r="K60" s="1001">
        <v>21440</v>
      </c>
      <c r="L60" s="1002">
        <v>0</v>
      </c>
      <c r="M60" s="383">
        <v>100</v>
      </c>
      <c r="N60" s="383">
        <v>0.42</v>
      </c>
      <c r="O60" s="385"/>
      <c r="P60" s="385">
        <v>12395</v>
      </c>
      <c r="Q60" s="385">
        <v>0</v>
      </c>
      <c r="R60" s="385">
        <v>8963</v>
      </c>
      <c r="S60" s="385">
        <v>0</v>
      </c>
      <c r="T60" s="385">
        <v>0</v>
      </c>
      <c r="U60" s="385">
        <v>0</v>
      </c>
      <c r="V60" s="385">
        <v>0</v>
      </c>
      <c r="W60" s="383">
        <v>82</v>
      </c>
      <c r="X60" s="1003">
        <v>0.41810000000000003</v>
      </c>
      <c r="Y60" s="1004">
        <v>9.7600000000000006E-2</v>
      </c>
      <c r="Z60" s="1005">
        <v>6.4500000000000002E-2</v>
      </c>
      <c r="AA60" s="1003">
        <v>0.41810000000000003</v>
      </c>
      <c r="AB60" s="1004">
        <v>9.7600000000000006E-2</v>
      </c>
      <c r="AC60" s="1005">
        <v>6.4500000000000002E-2</v>
      </c>
    </row>
    <row r="61" spans="1:29" s="1006" customFormat="1" ht="15" customHeight="1" x14ac:dyDescent="0.2">
      <c r="A61" s="224" t="s">
        <v>1628</v>
      </c>
      <c r="B61" s="383"/>
      <c r="C61" s="224" t="s">
        <v>1628</v>
      </c>
      <c r="D61" s="1000">
        <v>27594947</v>
      </c>
      <c r="E61" s="222">
        <v>281</v>
      </c>
      <c r="F61" s="222" t="s">
        <v>1625</v>
      </c>
      <c r="G61" s="222" t="s">
        <v>309</v>
      </c>
      <c r="H61" s="383" t="s">
        <v>60</v>
      </c>
      <c r="I61" s="383" t="s">
        <v>1612</v>
      </c>
      <c r="J61" s="383">
        <v>14</v>
      </c>
      <c r="K61" s="1001">
        <v>21440</v>
      </c>
      <c r="L61" s="1002">
        <v>0.6</v>
      </c>
      <c r="M61" s="383">
        <v>25.35</v>
      </c>
      <c r="N61" s="383">
        <v>0.61</v>
      </c>
      <c r="O61" s="385"/>
      <c r="P61" s="385">
        <v>12339</v>
      </c>
      <c r="Q61" s="385">
        <v>1</v>
      </c>
      <c r="R61" s="385">
        <v>9099</v>
      </c>
      <c r="S61" s="385">
        <v>0</v>
      </c>
      <c r="T61" s="385">
        <v>0</v>
      </c>
      <c r="U61" s="385">
        <v>0</v>
      </c>
      <c r="V61" s="385">
        <v>0</v>
      </c>
      <c r="W61" s="383">
        <v>1</v>
      </c>
      <c r="X61" s="1003">
        <v>0.4244</v>
      </c>
      <c r="Y61" s="1004">
        <v>0.19550000000000001</v>
      </c>
      <c r="Z61" s="1005">
        <v>0.15240000000000001</v>
      </c>
      <c r="AA61" s="1003">
        <v>0.1076</v>
      </c>
      <c r="AB61" s="1004">
        <v>4.9599999999999998E-2</v>
      </c>
      <c r="AC61" s="1005">
        <v>3.8600000000000002E-2</v>
      </c>
    </row>
    <row r="62" spans="1:29" s="1006" customFormat="1" ht="15" customHeight="1" x14ac:dyDescent="0.2">
      <c r="A62" s="224" t="s">
        <v>1627</v>
      </c>
      <c r="B62" s="383"/>
      <c r="C62" s="224" t="s">
        <v>1627</v>
      </c>
      <c r="D62" s="1000">
        <v>27615838</v>
      </c>
      <c r="E62" s="222">
        <v>280</v>
      </c>
      <c r="F62" s="222" t="s">
        <v>1624</v>
      </c>
      <c r="G62" s="222" t="s">
        <v>309</v>
      </c>
      <c r="H62" s="383" t="s">
        <v>60</v>
      </c>
      <c r="I62" s="383" t="s">
        <v>1608</v>
      </c>
      <c r="J62" s="383">
        <v>24</v>
      </c>
      <c r="K62" s="1001">
        <v>21440</v>
      </c>
      <c r="L62" s="1002">
        <v>0.7</v>
      </c>
      <c r="M62" s="383">
        <v>15.56</v>
      </c>
      <c r="N62" s="383">
        <v>0.77</v>
      </c>
      <c r="O62" s="385">
        <v>2</v>
      </c>
      <c r="P62" s="385">
        <v>13809</v>
      </c>
      <c r="Q62" s="385">
        <v>0</v>
      </c>
      <c r="R62" s="385">
        <v>7629</v>
      </c>
      <c r="S62" s="385">
        <v>0</v>
      </c>
      <c r="T62" s="385">
        <v>0</v>
      </c>
      <c r="U62" s="385">
        <v>0</v>
      </c>
      <c r="V62" s="385">
        <v>0</v>
      </c>
      <c r="W62" s="383">
        <v>0</v>
      </c>
      <c r="X62" s="1003">
        <v>0.35589999999999999</v>
      </c>
      <c r="Y62" s="1004">
        <v>0.16300000000000001</v>
      </c>
      <c r="Z62" s="1005">
        <v>0.1547</v>
      </c>
      <c r="AA62" s="1003">
        <v>5.5399999999999998E-2</v>
      </c>
      <c r="AB62" s="1004">
        <v>2.5399999999999999E-2</v>
      </c>
      <c r="AC62" s="1005">
        <v>2.41E-2</v>
      </c>
    </row>
    <row r="64" spans="1:29" x14ac:dyDescent="0.2">
      <c r="O64" s="320" t="s">
        <v>899</v>
      </c>
      <c r="P64" s="320" t="s">
        <v>119</v>
      </c>
      <c r="Q64" s="320" t="s">
        <v>23</v>
      </c>
      <c r="R64" s="320" t="s">
        <v>8</v>
      </c>
      <c r="S64" s="320" t="s">
        <v>13</v>
      </c>
      <c r="T64" s="320" t="s">
        <v>900</v>
      </c>
      <c r="U64" s="320" t="s">
        <v>31</v>
      </c>
      <c r="V64" s="320">
        <v>520</v>
      </c>
      <c r="W64" s="216" t="s">
        <v>9</v>
      </c>
    </row>
    <row r="65" spans="3:29" ht="16" x14ac:dyDescent="0.2">
      <c r="C65" s="11" t="s">
        <v>1664</v>
      </c>
      <c r="D65" s="11">
        <v>27616697</v>
      </c>
      <c r="E65" s="1">
        <v>291</v>
      </c>
      <c r="F65" s="1" t="s">
        <v>1658</v>
      </c>
      <c r="G65" s="66" t="s">
        <v>309</v>
      </c>
      <c r="H65" s="216" t="s">
        <v>60</v>
      </c>
      <c r="I65" s="216" t="s">
        <v>789</v>
      </c>
      <c r="J65" s="216">
        <v>18</v>
      </c>
      <c r="K65" s="571">
        <v>7955</v>
      </c>
      <c r="L65" s="562">
        <v>1</v>
      </c>
      <c r="M65" s="216">
        <v>2.52E-2</v>
      </c>
      <c r="O65" s="320">
        <v>0</v>
      </c>
      <c r="P65" s="320">
        <v>125</v>
      </c>
      <c r="Q65" s="320">
        <v>0</v>
      </c>
      <c r="R65" s="320">
        <v>0</v>
      </c>
      <c r="S65" s="320">
        <v>4991</v>
      </c>
      <c r="T65" s="320">
        <v>0</v>
      </c>
      <c r="U65" s="320">
        <v>2550</v>
      </c>
      <c r="V65" s="320">
        <v>0</v>
      </c>
      <c r="W65" s="216">
        <v>289</v>
      </c>
      <c r="X65" s="565">
        <v>0.62739999999999996</v>
      </c>
      <c r="Y65" s="563">
        <v>0.54720000000000002</v>
      </c>
      <c r="Z65" s="566">
        <v>0.51129999999999998</v>
      </c>
      <c r="AA65" s="565">
        <v>1.5800000000000002E-2</v>
      </c>
      <c r="AB65" s="563">
        <v>1.38E-2</v>
      </c>
      <c r="AC65" s="566">
        <v>1.29E-2</v>
      </c>
    </row>
    <row r="66" spans="3:29" ht="16" x14ac:dyDescent="0.2">
      <c r="C66" s="11" t="s">
        <v>1669</v>
      </c>
      <c r="D66" s="11">
        <v>27618027</v>
      </c>
      <c r="E66" s="1">
        <v>292</v>
      </c>
      <c r="F66" s="1" t="s">
        <v>1670</v>
      </c>
      <c r="G66" s="66" t="s">
        <v>309</v>
      </c>
      <c r="H66" s="216" t="s">
        <v>60</v>
      </c>
      <c r="I66" s="216" t="s">
        <v>789</v>
      </c>
      <c r="J66" s="216">
        <v>18</v>
      </c>
      <c r="K66" s="571">
        <v>7955</v>
      </c>
      <c r="L66" s="562">
        <v>1</v>
      </c>
      <c r="M66" s="216">
        <v>2.52E-2</v>
      </c>
      <c r="O66" s="320">
        <v>0</v>
      </c>
      <c r="P66" s="320">
        <v>144</v>
      </c>
      <c r="Q66" s="320">
        <v>0</v>
      </c>
      <c r="R66" s="320">
        <v>0</v>
      </c>
      <c r="S66" s="320">
        <v>4119</v>
      </c>
      <c r="T66" s="320">
        <v>0</v>
      </c>
      <c r="U66" s="320">
        <v>2995</v>
      </c>
      <c r="V66" s="320">
        <v>0</v>
      </c>
      <c r="W66" s="216">
        <v>697</v>
      </c>
      <c r="X66" s="565">
        <v>0.51780000000000004</v>
      </c>
      <c r="Y66" s="563">
        <v>0.44069999999999998</v>
      </c>
      <c r="Z66" s="566">
        <v>0.41470000000000001</v>
      </c>
      <c r="AA66" s="565">
        <v>1.2999999999999999E-2</v>
      </c>
      <c r="AB66" s="563">
        <v>1.11E-2</v>
      </c>
      <c r="AC66" s="566">
        <v>1.04E-2</v>
      </c>
    </row>
    <row r="67" spans="3:29" ht="16" x14ac:dyDescent="0.2">
      <c r="C67" s="11" t="s">
        <v>1672</v>
      </c>
      <c r="D67" s="11">
        <v>27618028</v>
      </c>
      <c r="E67" s="1">
        <v>293</v>
      </c>
      <c r="F67" s="1" t="s">
        <v>1676</v>
      </c>
      <c r="G67" s="66" t="s">
        <v>309</v>
      </c>
      <c r="H67" s="216" t="s">
        <v>60</v>
      </c>
      <c r="I67" s="216" t="s">
        <v>789</v>
      </c>
      <c r="J67" s="216">
        <v>18</v>
      </c>
      <c r="K67" s="571">
        <v>7955</v>
      </c>
      <c r="L67" s="562">
        <v>1</v>
      </c>
      <c r="M67" s="216">
        <v>2.52E-2</v>
      </c>
      <c r="O67" s="320">
        <v>0</v>
      </c>
      <c r="P67" s="320">
        <v>147</v>
      </c>
      <c r="Q67" s="320">
        <v>0</v>
      </c>
      <c r="R67" s="320">
        <v>0</v>
      </c>
      <c r="S67" s="320">
        <v>4121</v>
      </c>
      <c r="T67" s="320">
        <v>0</v>
      </c>
      <c r="U67" s="320">
        <v>2897</v>
      </c>
      <c r="V67" s="320">
        <v>0</v>
      </c>
      <c r="W67" s="216">
        <v>790</v>
      </c>
      <c r="X67" s="565">
        <v>0.51800000000000002</v>
      </c>
      <c r="Y67" s="563">
        <v>0.44040000000000001</v>
      </c>
      <c r="Z67" s="566">
        <v>0.41539999999999999</v>
      </c>
      <c r="AA67" s="565">
        <v>1.3100000000000001E-2</v>
      </c>
      <c r="AB67" s="563">
        <v>1.11E-2</v>
      </c>
      <c r="AC67" s="566">
        <v>1.0500000000000001E-2</v>
      </c>
    </row>
    <row r="68" spans="3:29" ht="16" x14ac:dyDescent="0.2">
      <c r="C68" s="11" t="s">
        <v>1673</v>
      </c>
      <c r="D68" s="11">
        <v>27618029</v>
      </c>
      <c r="E68" s="1">
        <v>294</v>
      </c>
      <c r="F68" s="1" t="s">
        <v>1677</v>
      </c>
      <c r="G68" s="66" t="s">
        <v>309</v>
      </c>
      <c r="H68" s="216" t="s">
        <v>60</v>
      </c>
      <c r="I68" s="216" t="s">
        <v>789</v>
      </c>
      <c r="J68" s="216">
        <v>18</v>
      </c>
      <c r="K68" s="571">
        <v>7955</v>
      </c>
      <c r="L68" s="562">
        <v>1</v>
      </c>
      <c r="M68" s="216">
        <v>2.52E-2</v>
      </c>
      <c r="O68" s="320">
        <v>0</v>
      </c>
      <c r="P68" s="320">
        <v>142</v>
      </c>
      <c r="Q68" s="320">
        <v>0</v>
      </c>
      <c r="R68" s="320">
        <v>0</v>
      </c>
      <c r="S68" s="320">
        <v>4152</v>
      </c>
      <c r="T68" s="320">
        <v>0</v>
      </c>
      <c r="U68" s="320">
        <v>2913</v>
      </c>
      <c r="V68" s="320">
        <v>0</v>
      </c>
      <c r="W68" s="216">
        <v>748</v>
      </c>
      <c r="X68" s="565">
        <v>0.52190000000000003</v>
      </c>
      <c r="Y68" s="563">
        <v>0.44379999999999997</v>
      </c>
      <c r="Z68" s="566">
        <v>0.41799999999999998</v>
      </c>
      <c r="AA68" s="565">
        <v>1.32E-2</v>
      </c>
      <c r="AB68" s="563">
        <v>1.12E-2</v>
      </c>
      <c r="AC68" s="566">
        <v>1.0500000000000001E-2</v>
      </c>
    </row>
    <row r="69" spans="3:29" ht="16" x14ac:dyDescent="0.2">
      <c r="C69" s="11" t="s">
        <v>1674</v>
      </c>
      <c r="D69" s="11">
        <v>27629686</v>
      </c>
      <c r="E69" s="1">
        <v>295</v>
      </c>
      <c r="F69" s="1" t="s">
        <v>1678</v>
      </c>
      <c r="G69" s="66" t="s">
        <v>309</v>
      </c>
      <c r="H69" s="216" t="s">
        <v>60</v>
      </c>
      <c r="I69" s="216" t="s">
        <v>789</v>
      </c>
      <c r="J69" s="216">
        <v>18</v>
      </c>
      <c r="K69" s="571">
        <v>7955</v>
      </c>
      <c r="L69" s="562">
        <v>1</v>
      </c>
      <c r="M69" s="216">
        <v>2.52E-2</v>
      </c>
      <c r="O69" s="320">
        <v>0</v>
      </c>
      <c r="P69" s="320">
        <v>142</v>
      </c>
      <c r="Q69" s="320">
        <v>0</v>
      </c>
      <c r="R69" s="320">
        <v>0</v>
      </c>
      <c r="S69" s="320">
        <v>3675</v>
      </c>
      <c r="T69" s="320">
        <v>0</v>
      </c>
      <c r="U69" s="320">
        <v>3088</v>
      </c>
      <c r="V69" s="320">
        <v>0</v>
      </c>
      <c r="W69" s="216">
        <v>1050</v>
      </c>
      <c r="X69" s="565">
        <v>0.46200000000000002</v>
      </c>
      <c r="Y69" s="563">
        <v>0.38790000000000002</v>
      </c>
      <c r="Z69" s="566">
        <v>0.36120000000000002</v>
      </c>
      <c r="AA69" s="565">
        <v>0.11600000000000001</v>
      </c>
      <c r="AB69" s="563">
        <v>9.7999999999999997E-3</v>
      </c>
      <c r="AC69" s="566">
        <v>9.1000000000000004E-3</v>
      </c>
    </row>
    <row r="70" spans="3:29" ht="16" x14ac:dyDescent="0.2">
      <c r="C70" s="11" t="s">
        <v>1675</v>
      </c>
      <c r="D70" s="11">
        <v>27629687</v>
      </c>
      <c r="E70" s="1">
        <v>296</v>
      </c>
      <c r="F70" s="1" t="s">
        <v>1679</v>
      </c>
      <c r="G70" s="66" t="s">
        <v>309</v>
      </c>
      <c r="H70" s="216" t="s">
        <v>60</v>
      </c>
      <c r="I70" s="216" t="s">
        <v>789</v>
      </c>
      <c r="J70" s="216">
        <v>18</v>
      </c>
      <c r="K70" s="571">
        <v>7955</v>
      </c>
      <c r="L70" s="562">
        <v>1</v>
      </c>
      <c r="M70" s="216">
        <v>2.52E-2</v>
      </c>
      <c r="O70" s="320">
        <v>0</v>
      </c>
      <c r="P70" s="320">
        <v>138</v>
      </c>
      <c r="Q70" s="320">
        <v>0</v>
      </c>
      <c r="R70" s="320">
        <v>0</v>
      </c>
      <c r="S70" s="320">
        <v>3705</v>
      </c>
      <c r="T70" s="320">
        <v>0</v>
      </c>
      <c r="U70" s="320">
        <v>2981</v>
      </c>
      <c r="V70" s="320">
        <v>0</v>
      </c>
      <c r="W70" s="216">
        <v>1131</v>
      </c>
      <c r="X70" s="565">
        <v>0.4657</v>
      </c>
      <c r="Y70" s="563">
        <v>0.39090000000000003</v>
      </c>
      <c r="Z70" s="566">
        <v>0.36459999999999998</v>
      </c>
      <c r="AA70" s="565">
        <v>0.11070000000000001</v>
      </c>
      <c r="AB70" s="563">
        <v>9.9000000000000008E-3</v>
      </c>
      <c r="AC70" s="566">
        <v>9.1999999999999998E-3</v>
      </c>
    </row>
  </sheetData>
  <mergeCells count="2">
    <mergeCell ref="X1:Z1"/>
    <mergeCell ref="AA1:A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N12"/>
  <sheetViews>
    <sheetView workbookViewId="0">
      <selection activeCell="V9" sqref="V9"/>
    </sheetView>
  </sheetViews>
  <sheetFormatPr baseColWidth="10" defaultColWidth="8.83203125" defaultRowHeight="15" x14ac:dyDescent="0.2"/>
  <cols>
    <col min="3" max="3" width="15.5" customWidth="1"/>
    <col min="5" max="5" width="3.5" customWidth="1"/>
    <col min="7" max="10" width="9.1640625" style="1"/>
    <col min="11" max="11" width="3.5" customWidth="1"/>
  </cols>
  <sheetData>
    <row r="4" spans="3:14" x14ac:dyDescent="0.2">
      <c r="M4" t="s">
        <v>26</v>
      </c>
      <c r="N4" t="s">
        <v>807</v>
      </c>
    </row>
    <row r="5" spans="3:14" x14ac:dyDescent="0.2">
      <c r="G5" s="1" t="s">
        <v>847</v>
      </c>
      <c r="H5" s="1" t="s">
        <v>457</v>
      </c>
      <c r="I5" s="1" t="s">
        <v>848</v>
      </c>
      <c r="J5" s="1" t="s">
        <v>806</v>
      </c>
      <c r="L5" s="1" t="s">
        <v>506</v>
      </c>
      <c r="M5" s="1" t="s">
        <v>139</v>
      </c>
    </row>
    <row r="7" spans="3:14" ht="16" x14ac:dyDescent="0.2">
      <c r="C7" s="166" t="s">
        <v>840</v>
      </c>
      <c r="D7" s="139">
        <v>26762928</v>
      </c>
      <c r="G7" s="1">
        <v>1</v>
      </c>
      <c r="H7" s="1">
        <v>1</v>
      </c>
      <c r="I7" s="1">
        <v>32</v>
      </c>
      <c r="J7" s="1">
        <v>64</v>
      </c>
      <c r="L7" s="557">
        <v>0.74444444444444446</v>
      </c>
      <c r="M7" s="1">
        <v>68608</v>
      </c>
      <c r="N7" s="1">
        <v>64</v>
      </c>
    </row>
    <row r="8" spans="3:14" ht="16" x14ac:dyDescent="0.2">
      <c r="C8" s="166" t="s">
        <v>843</v>
      </c>
      <c r="D8" s="166">
        <v>26763174</v>
      </c>
      <c r="G8" s="1">
        <v>2</v>
      </c>
      <c r="H8" s="1">
        <v>2</v>
      </c>
      <c r="I8" s="1">
        <v>32</v>
      </c>
      <c r="J8" s="1">
        <v>32</v>
      </c>
      <c r="L8" s="557">
        <v>0.6118055555555556</v>
      </c>
      <c r="M8" s="1">
        <v>112768</v>
      </c>
      <c r="N8" s="1">
        <v>128</v>
      </c>
    </row>
    <row r="9" spans="3:14" ht="16" x14ac:dyDescent="0.2">
      <c r="C9" s="166" t="s">
        <v>844</v>
      </c>
      <c r="D9" s="166">
        <v>26763177</v>
      </c>
      <c r="G9" s="1">
        <v>4</v>
      </c>
      <c r="H9" s="1">
        <v>4</v>
      </c>
      <c r="I9" s="1">
        <v>16</v>
      </c>
      <c r="J9" s="1">
        <v>16</v>
      </c>
      <c r="L9" s="557">
        <v>0.49374999999999997</v>
      </c>
      <c r="M9" s="1">
        <v>182016</v>
      </c>
      <c r="N9" s="1">
        <v>256</v>
      </c>
    </row>
    <row r="12" spans="3:14" ht="16" x14ac:dyDescent="0.2">
      <c r="C12" s="166" t="s">
        <v>849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72E1-5946-4F5D-9437-064524ECA123}">
  <dimension ref="D1"/>
  <sheetViews>
    <sheetView workbookViewId="0">
      <selection activeCell="A2" sqref="A2:XFD19"/>
    </sheetView>
  </sheetViews>
  <sheetFormatPr baseColWidth="10" defaultColWidth="8.83203125" defaultRowHeight="15" x14ac:dyDescent="0.2"/>
  <cols>
    <col min="4" max="4" width="19.6640625" customWidth="1"/>
  </cols>
  <sheetData>
    <row r="1" spans="4:4" x14ac:dyDescent="0.2">
      <c r="D1" s="10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V136"/>
  <sheetViews>
    <sheetView topLeftCell="A129" workbookViewId="0">
      <selection activeCell="M108" sqref="M108:M114"/>
    </sheetView>
  </sheetViews>
  <sheetFormatPr baseColWidth="10" defaultColWidth="8.83203125" defaultRowHeight="15" x14ac:dyDescent="0.2"/>
  <cols>
    <col min="1" max="1" width="4" style="1" customWidth="1"/>
    <col min="2" max="2" width="9.1640625" style="1"/>
    <col min="3" max="3" width="23.83203125" style="1" customWidth="1"/>
    <col min="4" max="4" width="11.33203125" customWidth="1"/>
    <col min="5" max="5" width="3.6640625" customWidth="1"/>
    <col min="6" max="6" width="6.33203125" style="1" customWidth="1"/>
    <col min="7" max="7" width="6.6640625" style="1" customWidth="1"/>
    <col min="8" max="8" width="9.1640625" style="1"/>
    <col min="9" max="9" width="10.33203125" style="1" customWidth="1"/>
    <col min="10" max="10" width="15.5" style="257" customWidth="1"/>
    <col min="11" max="11" width="9.1640625" style="1"/>
    <col min="12" max="12" width="9.1640625" style="257"/>
    <col min="16" max="16" width="9.1640625" style="1"/>
  </cols>
  <sheetData>
    <row r="3" spans="1:13" x14ac:dyDescent="0.2">
      <c r="G3" s="1" t="s">
        <v>831</v>
      </c>
    </row>
    <row r="5" spans="1:13" x14ac:dyDescent="0.2">
      <c r="B5" s="1" t="s">
        <v>812</v>
      </c>
      <c r="C5" s="1" t="s">
        <v>813</v>
      </c>
      <c r="D5" s="1" t="s">
        <v>810</v>
      </c>
      <c r="F5" s="1" t="s">
        <v>805</v>
      </c>
      <c r="G5" s="1" t="s">
        <v>811</v>
      </c>
      <c r="H5" s="1" t="s">
        <v>806</v>
      </c>
      <c r="I5" s="1" t="s">
        <v>807</v>
      </c>
      <c r="J5" s="257" t="s">
        <v>808</v>
      </c>
      <c r="K5" s="1" t="s">
        <v>809</v>
      </c>
      <c r="L5" s="257" t="s">
        <v>815</v>
      </c>
    </row>
    <row r="6" spans="1:13" x14ac:dyDescent="0.2">
      <c r="L6" s="257" t="s">
        <v>825</v>
      </c>
    </row>
    <row r="7" spans="1:13" ht="18" customHeight="1" x14ac:dyDescent="0.2">
      <c r="A7" s="1">
        <v>1</v>
      </c>
      <c r="B7" s="513" t="s">
        <v>159</v>
      </c>
      <c r="C7" s="514" t="s">
        <v>783</v>
      </c>
      <c r="D7" s="514">
        <v>26710025</v>
      </c>
      <c r="E7" s="523"/>
      <c r="F7" s="513">
        <v>2</v>
      </c>
      <c r="G7" s="513">
        <v>68</v>
      </c>
      <c r="H7" s="513">
        <v>272</v>
      </c>
      <c r="I7" s="513">
        <v>544</v>
      </c>
      <c r="J7" s="543">
        <v>465000</v>
      </c>
      <c r="K7" s="524">
        <v>0.59444444444444444</v>
      </c>
      <c r="L7" s="543">
        <v>286140</v>
      </c>
    </row>
    <row r="8" spans="1:13" ht="18" customHeight="1" x14ac:dyDescent="0.2">
      <c r="A8" s="1">
        <v>2</v>
      </c>
      <c r="B8" s="513" t="s">
        <v>159</v>
      </c>
      <c r="C8" s="514" t="s">
        <v>784</v>
      </c>
      <c r="D8" s="514">
        <v>26711707</v>
      </c>
      <c r="E8" s="523"/>
      <c r="F8" s="513">
        <v>2</v>
      </c>
      <c r="G8" s="513">
        <v>68</v>
      </c>
      <c r="H8" s="513">
        <v>136</v>
      </c>
      <c r="I8" s="513">
        <v>544</v>
      </c>
      <c r="J8" s="543">
        <v>463488</v>
      </c>
      <c r="K8" s="524">
        <v>0.59166666666666667</v>
      </c>
      <c r="L8" s="543">
        <v>277928</v>
      </c>
    </row>
    <row r="9" spans="1:13" ht="18" customHeight="1" x14ac:dyDescent="0.2">
      <c r="A9" s="1">
        <v>3</v>
      </c>
      <c r="B9" s="513" t="s">
        <v>159</v>
      </c>
      <c r="C9" s="514" t="s">
        <v>801</v>
      </c>
      <c r="D9" s="514">
        <v>26713967</v>
      </c>
      <c r="E9" s="523"/>
      <c r="F9" s="513">
        <v>2</v>
      </c>
      <c r="G9" s="513">
        <v>68</v>
      </c>
      <c r="H9" s="513">
        <v>68</v>
      </c>
      <c r="I9" s="513">
        <v>544</v>
      </c>
      <c r="J9" s="543">
        <v>357408</v>
      </c>
      <c r="K9" s="524">
        <v>0.45624999999999999</v>
      </c>
      <c r="L9" s="543">
        <v>273796</v>
      </c>
    </row>
    <row r="10" spans="1:13" ht="18" customHeight="1" x14ac:dyDescent="0.2">
      <c r="A10" s="1">
        <v>5</v>
      </c>
      <c r="B10" s="513" t="s">
        <v>159</v>
      </c>
      <c r="C10" s="514" t="s">
        <v>818</v>
      </c>
      <c r="D10" s="514">
        <v>26715113</v>
      </c>
      <c r="E10" s="523"/>
      <c r="F10" s="513">
        <v>2</v>
      </c>
      <c r="G10" s="513">
        <v>34</v>
      </c>
      <c r="H10" s="513">
        <v>34</v>
      </c>
      <c r="I10" s="513">
        <v>544</v>
      </c>
      <c r="J10" s="543">
        <v>286688</v>
      </c>
      <c r="K10" s="524">
        <v>0.3520833333333333</v>
      </c>
      <c r="L10" s="543">
        <v>271968</v>
      </c>
    </row>
    <row r="11" spans="1:13" ht="18" customHeight="1" x14ac:dyDescent="0.2">
      <c r="A11" s="1">
        <v>6</v>
      </c>
      <c r="B11" s="513" t="s">
        <v>159</v>
      </c>
      <c r="C11" s="514" t="s">
        <v>819</v>
      </c>
      <c r="D11" s="514">
        <v>26715688</v>
      </c>
      <c r="E11" s="523"/>
      <c r="F11" s="513">
        <v>2</v>
      </c>
      <c r="G11" s="513">
        <v>17</v>
      </c>
      <c r="H11" s="513">
        <v>17</v>
      </c>
      <c r="I11" s="513">
        <v>544</v>
      </c>
      <c r="J11" s="543">
        <v>260576</v>
      </c>
      <c r="K11" s="524">
        <v>0.33263888888888887</v>
      </c>
      <c r="L11" s="543">
        <v>271048</v>
      </c>
    </row>
    <row r="12" spans="1:13" ht="18" customHeight="1" x14ac:dyDescent="0.2">
      <c r="A12" s="1">
        <v>7</v>
      </c>
      <c r="B12" s="513" t="s">
        <v>159</v>
      </c>
      <c r="C12" s="514" t="s">
        <v>823</v>
      </c>
      <c r="D12" s="514">
        <v>26734391</v>
      </c>
      <c r="E12" s="523"/>
      <c r="F12" s="513">
        <v>2</v>
      </c>
      <c r="G12" s="513">
        <v>8</v>
      </c>
      <c r="H12" s="513">
        <v>8</v>
      </c>
      <c r="I12" s="513">
        <v>544</v>
      </c>
      <c r="J12" s="543"/>
      <c r="K12" s="545" t="s">
        <v>820</v>
      </c>
      <c r="L12" s="543"/>
    </row>
    <row r="13" spans="1:13" ht="18" customHeight="1" x14ac:dyDescent="0.2">
      <c r="A13" s="1">
        <v>7</v>
      </c>
      <c r="B13" s="513" t="s">
        <v>159</v>
      </c>
      <c r="C13" s="514" t="s">
        <v>828</v>
      </c>
      <c r="D13" s="514">
        <v>26736358</v>
      </c>
      <c r="E13" s="523"/>
      <c r="F13" s="513">
        <v>2</v>
      </c>
      <c r="G13" s="513">
        <v>1</v>
      </c>
      <c r="H13" s="513">
        <v>272</v>
      </c>
      <c r="I13" s="513">
        <v>544</v>
      </c>
      <c r="J13" s="543">
        <v>534752</v>
      </c>
      <c r="K13" s="556">
        <v>0.68263888888888891</v>
      </c>
      <c r="L13" s="543"/>
    </row>
    <row r="14" spans="1:13" ht="18" customHeight="1" x14ac:dyDescent="0.2">
      <c r="B14" s="546" t="s">
        <v>159</v>
      </c>
      <c r="C14" s="547" t="s">
        <v>829</v>
      </c>
      <c r="D14" s="85">
        <v>26736900</v>
      </c>
      <c r="E14" s="548"/>
      <c r="F14" s="546"/>
      <c r="G14" s="546"/>
      <c r="H14" s="546"/>
      <c r="I14" s="546"/>
      <c r="J14" s="549"/>
      <c r="K14" s="550"/>
      <c r="L14" s="549"/>
      <c r="M14" t="s">
        <v>830</v>
      </c>
    </row>
    <row r="15" spans="1:13" ht="18" customHeight="1" x14ac:dyDescent="0.2">
      <c r="B15" s="551"/>
      <c r="C15" s="552"/>
      <c r="D15" s="552"/>
      <c r="E15" s="553"/>
      <c r="F15" s="551"/>
      <c r="G15" s="551"/>
      <c r="H15" s="551"/>
      <c r="I15" s="551"/>
      <c r="J15" s="554"/>
      <c r="K15" s="555"/>
      <c r="L15" s="554"/>
    </row>
    <row r="16" spans="1:13" ht="18" customHeight="1" x14ac:dyDescent="0.2">
      <c r="A16" s="1">
        <v>8</v>
      </c>
      <c r="B16" s="513" t="s">
        <v>159</v>
      </c>
      <c r="C16" s="514" t="s">
        <v>824</v>
      </c>
      <c r="D16" s="514">
        <v>26731847</v>
      </c>
      <c r="E16" s="523"/>
      <c r="F16" s="513">
        <v>2</v>
      </c>
      <c r="G16" s="513">
        <v>68</v>
      </c>
      <c r="H16" s="513">
        <v>272</v>
      </c>
      <c r="I16" s="513">
        <v>544</v>
      </c>
      <c r="J16" s="543">
        <v>486336</v>
      </c>
      <c r="K16" s="524">
        <v>0.62083333333333335</v>
      </c>
      <c r="L16" s="543">
        <v>289872</v>
      </c>
    </row>
    <row r="17" spans="1:12" ht="18" customHeight="1" x14ac:dyDescent="0.2">
      <c r="A17" s="1">
        <v>9</v>
      </c>
      <c r="B17" s="513" t="s">
        <v>159</v>
      </c>
      <c r="C17" s="514" t="s">
        <v>826</v>
      </c>
      <c r="D17" s="514">
        <v>26733302</v>
      </c>
      <c r="E17" s="523"/>
      <c r="F17" s="513">
        <v>1</v>
      </c>
      <c r="G17" s="513">
        <v>34</v>
      </c>
      <c r="H17" s="513">
        <v>34</v>
      </c>
      <c r="I17" s="513">
        <v>272</v>
      </c>
      <c r="J17" s="543">
        <v>495856</v>
      </c>
      <c r="K17" s="545" t="s">
        <v>820</v>
      </c>
      <c r="L17" s="543">
        <v>258868</v>
      </c>
    </row>
    <row r="18" spans="1:12" ht="18" customHeight="1" x14ac:dyDescent="0.2">
      <c r="A18" s="1">
        <v>10</v>
      </c>
      <c r="B18" s="513" t="s">
        <v>159</v>
      </c>
      <c r="C18" s="514" t="s">
        <v>827</v>
      </c>
      <c r="D18" s="514">
        <v>26733306</v>
      </c>
      <c r="E18" s="523"/>
      <c r="F18" s="513">
        <v>2</v>
      </c>
      <c r="G18" s="513">
        <v>17</v>
      </c>
      <c r="H18" s="513">
        <v>17</v>
      </c>
      <c r="I18" s="513">
        <v>272</v>
      </c>
      <c r="J18" s="543">
        <v>493952</v>
      </c>
      <c r="K18" s="545" t="s">
        <v>820</v>
      </c>
      <c r="L18" s="543">
        <v>257928</v>
      </c>
    </row>
    <row r="19" spans="1:12" ht="18" customHeight="1" x14ac:dyDescent="0.2">
      <c r="A19" s="1">
        <v>4</v>
      </c>
      <c r="B19" s="513" t="s">
        <v>159</v>
      </c>
      <c r="C19" s="514" t="s">
        <v>814</v>
      </c>
      <c r="D19" s="513">
        <v>26714840</v>
      </c>
      <c r="E19" s="523"/>
      <c r="F19" s="513"/>
      <c r="G19" s="513"/>
      <c r="H19" s="513"/>
      <c r="I19" s="513"/>
      <c r="J19" s="543"/>
      <c r="K19" s="545" t="s">
        <v>820</v>
      </c>
      <c r="L19" s="543">
        <v>262461</v>
      </c>
    </row>
    <row r="20" spans="1:12" ht="18" customHeight="1" x14ac:dyDescent="0.2">
      <c r="C20" s="542"/>
      <c r="D20" s="542"/>
    </row>
    <row r="21" spans="1:12" ht="18" customHeight="1" x14ac:dyDescent="0.2">
      <c r="A21" s="1">
        <v>11</v>
      </c>
      <c r="B21" s="476" t="s">
        <v>160</v>
      </c>
      <c r="C21" s="477" t="s">
        <v>782</v>
      </c>
      <c r="D21" s="477">
        <v>26713884</v>
      </c>
      <c r="E21" s="484"/>
      <c r="F21" s="476">
        <v>2</v>
      </c>
      <c r="G21" s="476">
        <v>32</v>
      </c>
      <c r="H21" s="476">
        <v>64</v>
      </c>
      <c r="I21" s="476">
        <v>128</v>
      </c>
      <c r="J21" s="544">
        <v>25088</v>
      </c>
      <c r="K21" s="488">
        <v>0.1361111111111111</v>
      </c>
      <c r="L21" s="544" t="s">
        <v>816</v>
      </c>
    </row>
    <row r="22" spans="1:12" ht="18" customHeight="1" x14ac:dyDescent="0.2">
      <c r="A22" s="1">
        <v>12</v>
      </c>
      <c r="B22" s="476" t="s">
        <v>160</v>
      </c>
      <c r="C22" s="477" t="s">
        <v>803</v>
      </c>
      <c r="D22" s="477">
        <v>26714014</v>
      </c>
      <c r="E22" s="484"/>
      <c r="F22" s="476">
        <v>2</v>
      </c>
      <c r="G22" s="476">
        <v>32</v>
      </c>
      <c r="H22" s="476">
        <v>32</v>
      </c>
      <c r="I22" s="476">
        <v>128</v>
      </c>
      <c r="J22" s="544">
        <v>27264</v>
      </c>
      <c r="K22" s="488">
        <v>0.14791666666666667</v>
      </c>
      <c r="L22" s="544" t="s">
        <v>817</v>
      </c>
    </row>
    <row r="26" spans="1:12" x14ac:dyDescent="0.2">
      <c r="G26" s="1" t="s">
        <v>831</v>
      </c>
    </row>
    <row r="28" spans="1:12" x14ac:dyDescent="0.2">
      <c r="B28" s="1" t="s">
        <v>812</v>
      </c>
      <c r="C28" s="1" t="s">
        <v>813</v>
      </c>
      <c r="D28" s="1" t="s">
        <v>810</v>
      </c>
      <c r="F28" s="1" t="s">
        <v>805</v>
      </c>
      <c r="G28" s="1" t="s">
        <v>811</v>
      </c>
      <c r="H28" s="1" t="s">
        <v>806</v>
      </c>
      <c r="I28" s="1" t="s">
        <v>807</v>
      </c>
      <c r="J28" s="257" t="s">
        <v>808</v>
      </c>
      <c r="K28" s="1" t="s">
        <v>809</v>
      </c>
      <c r="L28" s="257" t="s">
        <v>815</v>
      </c>
    </row>
    <row r="30" spans="1:12" ht="16" x14ac:dyDescent="0.2">
      <c r="A30" s="1">
        <v>1</v>
      </c>
      <c r="B30" s="513" t="s">
        <v>159</v>
      </c>
      <c r="C30" s="514" t="s">
        <v>783</v>
      </c>
      <c r="D30" s="514">
        <v>26710025</v>
      </c>
      <c r="E30" s="523"/>
      <c r="F30" s="513">
        <v>2</v>
      </c>
      <c r="G30" s="513">
        <v>68</v>
      </c>
      <c r="H30" s="513">
        <v>272</v>
      </c>
      <c r="I30" s="513">
        <v>544</v>
      </c>
      <c r="J30" s="543">
        <v>465000</v>
      </c>
      <c r="K30" s="524">
        <v>0.59444444444444444</v>
      </c>
      <c r="L30" s="543">
        <v>286140</v>
      </c>
    </row>
    <row r="31" spans="1:12" ht="16" x14ac:dyDescent="0.2">
      <c r="A31" s="1">
        <v>2</v>
      </c>
      <c r="B31" s="513" t="s">
        <v>159</v>
      </c>
      <c r="C31" s="514" t="s">
        <v>784</v>
      </c>
      <c r="D31" s="514">
        <v>26711707</v>
      </c>
      <c r="E31" s="523"/>
      <c r="F31" s="513">
        <v>2</v>
      </c>
      <c r="G31" s="513">
        <v>68</v>
      </c>
      <c r="H31" s="513">
        <v>136</v>
      </c>
      <c r="I31" s="513">
        <v>544</v>
      </c>
      <c r="J31" s="543">
        <v>463488</v>
      </c>
      <c r="K31" s="524">
        <v>0.59166666666666667</v>
      </c>
      <c r="L31" s="543">
        <v>277928</v>
      </c>
    </row>
    <row r="32" spans="1:12" ht="16" x14ac:dyDescent="0.2">
      <c r="A32" s="1">
        <v>3</v>
      </c>
      <c r="B32" s="513" t="s">
        <v>159</v>
      </c>
      <c r="C32" s="514" t="s">
        <v>801</v>
      </c>
      <c r="D32" s="514">
        <v>26713967</v>
      </c>
      <c r="E32" s="523"/>
      <c r="F32" s="513">
        <v>2</v>
      </c>
      <c r="G32" s="513">
        <v>68</v>
      </c>
      <c r="H32" s="513">
        <v>68</v>
      </c>
      <c r="I32" s="513">
        <v>544</v>
      </c>
      <c r="J32" s="543">
        <v>357408</v>
      </c>
      <c r="K32" s="524">
        <v>0.45624999999999999</v>
      </c>
      <c r="L32" s="543">
        <v>273796</v>
      </c>
    </row>
    <row r="33" spans="1:22" ht="16" x14ac:dyDescent="0.2">
      <c r="A33" s="1">
        <v>5</v>
      </c>
      <c r="B33" s="513" t="s">
        <v>159</v>
      </c>
      <c r="C33" s="514" t="s">
        <v>818</v>
      </c>
      <c r="D33" s="514">
        <v>26715113</v>
      </c>
      <c r="E33" s="523"/>
      <c r="F33" s="513">
        <v>2</v>
      </c>
      <c r="G33" s="513">
        <v>34</v>
      </c>
      <c r="H33" s="513">
        <v>34</v>
      </c>
      <c r="I33" s="513">
        <v>544</v>
      </c>
      <c r="J33" s="543">
        <v>286688</v>
      </c>
      <c r="K33" s="524">
        <v>0.3520833333333333</v>
      </c>
      <c r="L33" s="543">
        <v>271968</v>
      </c>
      <c r="V33">
        <v>289</v>
      </c>
    </row>
    <row r="34" spans="1:22" ht="16" x14ac:dyDescent="0.2">
      <c r="A34" s="1">
        <v>6</v>
      </c>
      <c r="B34" s="513" t="s">
        <v>159</v>
      </c>
      <c r="C34" s="514" t="s">
        <v>819</v>
      </c>
      <c r="D34" s="514">
        <v>26715688</v>
      </c>
      <c r="E34" s="523"/>
      <c r="F34" s="513">
        <v>2</v>
      </c>
      <c r="G34" s="513">
        <v>17</v>
      </c>
      <c r="H34" s="513">
        <v>17</v>
      </c>
      <c r="I34" s="513">
        <v>544</v>
      </c>
      <c r="J34" s="543">
        <v>260576</v>
      </c>
      <c r="K34" s="524">
        <v>0.33263888888888887</v>
      </c>
      <c r="L34" s="543">
        <v>271048</v>
      </c>
    </row>
    <row r="35" spans="1:22" ht="16" x14ac:dyDescent="0.2">
      <c r="A35" s="1">
        <v>7</v>
      </c>
      <c r="B35" s="513" t="s">
        <v>159</v>
      </c>
      <c r="C35" s="514" t="s">
        <v>823</v>
      </c>
      <c r="D35" s="514">
        <v>26734391</v>
      </c>
      <c r="E35" s="523"/>
      <c r="F35" s="513">
        <v>2</v>
      </c>
      <c r="G35" s="513">
        <v>8</v>
      </c>
      <c r="H35" s="513">
        <v>8</v>
      </c>
      <c r="I35" s="513">
        <v>544</v>
      </c>
      <c r="J35" s="543"/>
      <c r="K35" s="545" t="s">
        <v>820</v>
      </c>
      <c r="L35" s="543"/>
    </row>
    <row r="36" spans="1:22" ht="16" x14ac:dyDescent="0.2">
      <c r="A36" s="1">
        <v>7</v>
      </c>
      <c r="B36" s="513" t="s">
        <v>159</v>
      </c>
      <c r="C36" s="514" t="s">
        <v>828</v>
      </c>
      <c r="D36" s="514">
        <v>26736358</v>
      </c>
      <c r="E36" s="523"/>
      <c r="F36" s="513">
        <v>2</v>
      </c>
      <c r="G36" s="513">
        <v>1</v>
      </c>
      <c r="H36" s="513">
        <v>272</v>
      </c>
      <c r="I36" s="513">
        <v>544</v>
      </c>
      <c r="J36" s="543">
        <v>534752</v>
      </c>
      <c r="K36" s="556">
        <v>0.68263888888888891</v>
      </c>
      <c r="L36" s="543"/>
    </row>
    <row r="37" spans="1:22" ht="16" x14ac:dyDescent="0.2">
      <c r="A37" s="1">
        <v>8</v>
      </c>
      <c r="B37" s="513" t="s">
        <v>159</v>
      </c>
      <c r="C37" s="514" t="s">
        <v>824</v>
      </c>
      <c r="D37" s="514">
        <v>26731847</v>
      </c>
      <c r="E37" s="523"/>
      <c r="F37" s="513">
        <v>2</v>
      </c>
      <c r="G37" s="513">
        <v>68</v>
      </c>
      <c r="H37" s="513">
        <v>272</v>
      </c>
      <c r="I37" s="513">
        <v>544</v>
      </c>
      <c r="J37" s="543">
        <v>486336</v>
      </c>
      <c r="K37" s="524">
        <v>0.62083333333333335</v>
      </c>
      <c r="L37" s="543">
        <v>289872</v>
      </c>
    </row>
    <row r="38" spans="1:22" x14ac:dyDescent="0.2">
      <c r="C38" s="542"/>
      <c r="D38" s="542"/>
    </row>
    <row r="39" spans="1:22" ht="16" x14ac:dyDescent="0.2">
      <c r="A39" s="1">
        <v>9</v>
      </c>
      <c r="B39" s="476" t="s">
        <v>160</v>
      </c>
      <c r="C39" s="477" t="s">
        <v>782</v>
      </c>
      <c r="D39" s="477">
        <v>26713884</v>
      </c>
      <c r="E39" s="484"/>
      <c r="F39" s="476">
        <v>2</v>
      </c>
      <c r="G39" s="476">
        <v>32</v>
      </c>
      <c r="H39" s="476">
        <v>64</v>
      </c>
      <c r="I39" s="476">
        <v>128</v>
      </c>
      <c r="J39" s="544">
        <v>25088</v>
      </c>
      <c r="K39" s="488">
        <v>0.1361111111111111</v>
      </c>
      <c r="L39" s="544" t="s">
        <v>816</v>
      </c>
    </row>
    <row r="40" spans="1:22" ht="16" x14ac:dyDescent="0.2">
      <c r="A40" s="1">
        <v>10</v>
      </c>
      <c r="B40" s="476" t="s">
        <v>160</v>
      </c>
      <c r="C40" s="477" t="s">
        <v>803</v>
      </c>
      <c r="D40" s="477">
        <v>26714014</v>
      </c>
      <c r="E40" s="484"/>
      <c r="F40" s="476">
        <v>2</v>
      </c>
      <c r="G40" s="476">
        <v>32</v>
      </c>
      <c r="H40" s="476">
        <v>32</v>
      </c>
      <c r="I40" s="476">
        <v>128</v>
      </c>
      <c r="J40" s="544">
        <v>27264</v>
      </c>
      <c r="K40" s="488">
        <v>0.14791666666666667</v>
      </c>
      <c r="L40" s="544" t="s">
        <v>817</v>
      </c>
    </row>
    <row r="42" spans="1:22" x14ac:dyDescent="0.2">
      <c r="L42" s="257" t="s">
        <v>139</v>
      </c>
    </row>
    <row r="43" spans="1:22" s="73" customFormat="1" x14ac:dyDescent="0.2">
      <c r="A43" s="138"/>
      <c r="B43" s="138">
        <v>26885654</v>
      </c>
      <c r="C43" s="586" t="s">
        <v>935</v>
      </c>
      <c r="D43" s="73" t="s">
        <v>940</v>
      </c>
      <c r="F43" s="138"/>
      <c r="G43" s="138"/>
      <c r="H43" s="138"/>
      <c r="I43" s="586" t="s">
        <v>939</v>
      </c>
      <c r="J43" s="258"/>
      <c r="K43" s="590" t="s">
        <v>946</v>
      </c>
      <c r="L43" s="73">
        <v>332384</v>
      </c>
      <c r="P43" s="138"/>
    </row>
    <row r="44" spans="1:22" s="83" customFormat="1" x14ac:dyDescent="0.2">
      <c r="A44" s="139"/>
      <c r="B44" s="139">
        <v>26885805</v>
      </c>
      <c r="C44" s="587" t="s">
        <v>936</v>
      </c>
      <c r="D44" s="83" t="s">
        <v>942</v>
      </c>
      <c r="F44" s="139"/>
      <c r="G44" s="139"/>
      <c r="H44" s="139"/>
      <c r="I44" s="587" t="s">
        <v>941</v>
      </c>
      <c r="J44" s="260"/>
      <c r="K44" s="570" t="s">
        <v>947</v>
      </c>
      <c r="L44" s="260">
        <v>491776</v>
      </c>
      <c r="P44" s="139"/>
    </row>
    <row r="45" spans="1:22" s="84" customFormat="1" x14ac:dyDescent="0.2">
      <c r="A45" s="85"/>
      <c r="B45" s="85">
        <v>26885808</v>
      </c>
      <c r="C45" s="589" t="s">
        <v>937</v>
      </c>
      <c r="D45" s="84" t="s">
        <v>944</v>
      </c>
      <c r="F45" s="85"/>
      <c r="G45" s="85"/>
      <c r="H45" s="85"/>
      <c r="I45" s="588" t="s">
        <v>941</v>
      </c>
      <c r="J45" s="261"/>
      <c r="K45" s="85" t="s">
        <v>947</v>
      </c>
      <c r="L45" s="261">
        <v>987904</v>
      </c>
      <c r="P45" s="85"/>
    </row>
    <row r="47" spans="1:22" x14ac:dyDescent="0.2">
      <c r="B47" s="1">
        <v>26886582</v>
      </c>
      <c r="C47" s="1" t="s">
        <v>945</v>
      </c>
      <c r="F47" s="1">
        <v>2</v>
      </c>
      <c r="G47" s="1">
        <v>68</v>
      </c>
      <c r="H47" s="1">
        <v>272</v>
      </c>
      <c r="K47" s="278">
        <v>0.74861111111111101</v>
      </c>
      <c r="L47" s="257">
        <v>586432</v>
      </c>
    </row>
    <row r="50" spans="2:16" x14ac:dyDescent="0.2">
      <c r="C50" s="1" t="s">
        <v>948</v>
      </c>
      <c r="D50">
        <v>26896644</v>
      </c>
      <c r="J50" s="257">
        <v>13952</v>
      </c>
      <c r="K50" s="278">
        <v>7.5694444444444439E-2</v>
      </c>
    </row>
    <row r="51" spans="2:16" x14ac:dyDescent="0.2">
      <c r="B51" s="1" t="s">
        <v>955</v>
      </c>
      <c r="C51" s="1" t="s">
        <v>951</v>
      </c>
      <c r="D51" s="1">
        <v>26896668</v>
      </c>
      <c r="J51" s="257">
        <v>89760</v>
      </c>
      <c r="K51" s="278">
        <v>0.22916666666666666</v>
      </c>
    </row>
    <row r="52" spans="2:16" x14ac:dyDescent="0.2">
      <c r="C52" s="1" t="s">
        <v>952</v>
      </c>
      <c r="D52" s="1">
        <v>26896688</v>
      </c>
      <c r="J52" s="257">
        <v>87584</v>
      </c>
      <c r="K52" s="278">
        <v>0.22361111111111109</v>
      </c>
    </row>
    <row r="55" spans="2:16" x14ac:dyDescent="0.2">
      <c r="C55" s="1" t="s">
        <v>953</v>
      </c>
      <c r="D55">
        <v>26897458</v>
      </c>
      <c r="I55" s="1" t="s">
        <v>967</v>
      </c>
      <c r="J55" s="257">
        <v>556160</v>
      </c>
      <c r="K55" s="278">
        <v>0.60347222222222219</v>
      </c>
    </row>
    <row r="57" spans="2:16" x14ac:dyDescent="0.2">
      <c r="B57" s="1" t="s">
        <v>954</v>
      </c>
      <c r="C57" s="1" t="s">
        <v>951</v>
      </c>
      <c r="D57">
        <v>26898032</v>
      </c>
      <c r="J57" s="257">
        <v>90032</v>
      </c>
      <c r="K57" s="278">
        <v>0.2298611111111111</v>
      </c>
      <c r="M57" t="s">
        <v>938</v>
      </c>
      <c r="P57" s="1" t="s">
        <v>969</v>
      </c>
    </row>
    <row r="58" spans="2:16" x14ac:dyDescent="0.2">
      <c r="C58" s="1" t="s">
        <v>952</v>
      </c>
      <c r="D58">
        <v>26947938</v>
      </c>
      <c r="J58" s="257">
        <v>87040</v>
      </c>
      <c r="K58" s="278">
        <v>0.22222222222222221</v>
      </c>
      <c r="M58" t="s">
        <v>957</v>
      </c>
    </row>
    <row r="59" spans="2:16" x14ac:dyDescent="0.2">
      <c r="C59" s="1" t="s">
        <v>956</v>
      </c>
      <c r="D59">
        <v>26947939</v>
      </c>
      <c r="J59" s="257">
        <v>138752</v>
      </c>
      <c r="K59" s="278">
        <v>0.18819444444444444</v>
      </c>
      <c r="M59" t="s">
        <v>958</v>
      </c>
    </row>
    <row r="60" spans="2:16" x14ac:dyDescent="0.2">
      <c r="K60" s="278"/>
    </row>
    <row r="61" spans="2:16" x14ac:dyDescent="0.2">
      <c r="K61" s="278"/>
    </row>
    <row r="62" spans="2:16" x14ac:dyDescent="0.2">
      <c r="C62" s="1" t="s">
        <v>975</v>
      </c>
      <c r="D62">
        <v>26949475</v>
      </c>
      <c r="J62" s="596" t="s">
        <v>976</v>
      </c>
      <c r="K62" s="278"/>
      <c r="M62" t="s">
        <v>974</v>
      </c>
    </row>
    <row r="63" spans="2:16" x14ac:dyDescent="0.2">
      <c r="K63" s="278"/>
    </row>
    <row r="64" spans="2:16" x14ac:dyDescent="0.2">
      <c r="K64" s="278"/>
    </row>
    <row r="65" spans="1:16" ht="15.75" customHeight="1" x14ac:dyDescent="0.2">
      <c r="C65" s="216" t="s">
        <v>962</v>
      </c>
      <c r="D65">
        <v>26949011</v>
      </c>
      <c r="J65" s="596" t="s">
        <v>961</v>
      </c>
      <c r="K65" s="278"/>
      <c r="M65" t="s">
        <v>973</v>
      </c>
    </row>
    <row r="66" spans="1:16" ht="15.75" customHeight="1" x14ac:dyDescent="0.2">
      <c r="C66" s="216" t="s">
        <v>965</v>
      </c>
      <c r="D66" s="598">
        <v>26949097</v>
      </c>
      <c r="J66" s="320">
        <v>272544</v>
      </c>
      <c r="K66" s="278">
        <v>0.6958333333333333</v>
      </c>
      <c r="M66" t="s">
        <v>974</v>
      </c>
    </row>
    <row r="67" spans="1:16" x14ac:dyDescent="0.2">
      <c r="C67" s="1" t="s">
        <v>959</v>
      </c>
      <c r="D67">
        <v>26948626</v>
      </c>
      <c r="J67" s="257">
        <v>168640</v>
      </c>
      <c r="K67" s="278">
        <v>0.43055555555555558</v>
      </c>
      <c r="M67" t="s">
        <v>966</v>
      </c>
      <c r="P67" s="1" t="s">
        <v>968</v>
      </c>
    </row>
    <row r="68" spans="1:16" x14ac:dyDescent="0.2">
      <c r="K68" s="278"/>
    </row>
    <row r="69" spans="1:16" x14ac:dyDescent="0.2">
      <c r="A69" s="1" t="s">
        <v>980</v>
      </c>
      <c r="C69" s="1" t="s">
        <v>983</v>
      </c>
      <c r="D69">
        <v>26950564</v>
      </c>
      <c r="J69" s="257">
        <v>79152</v>
      </c>
      <c r="K69" s="278">
        <v>0.20208333333333331</v>
      </c>
      <c r="M69" t="s">
        <v>982</v>
      </c>
    </row>
    <row r="70" spans="1:16" x14ac:dyDescent="0.2">
      <c r="A70" s="1" t="s">
        <v>980</v>
      </c>
      <c r="C70" s="1" t="s">
        <v>979</v>
      </c>
      <c r="D70">
        <v>26949597</v>
      </c>
      <c r="J70" s="257">
        <v>77520</v>
      </c>
      <c r="K70" s="278">
        <v>0.19791666666666666</v>
      </c>
      <c r="M70" t="s">
        <v>977</v>
      </c>
    </row>
    <row r="71" spans="1:16" x14ac:dyDescent="0.2">
      <c r="A71" s="1" t="s">
        <v>980</v>
      </c>
      <c r="C71" s="1" t="s">
        <v>981</v>
      </c>
      <c r="D71">
        <v>26949666</v>
      </c>
      <c r="K71" s="278">
        <v>0.27708333333333335</v>
      </c>
      <c r="M71" t="s">
        <v>978</v>
      </c>
    </row>
    <row r="72" spans="1:16" x14ac:dyDescent="0.2">
      <c r="A72" s="1" t="s">
        <v>980</v>
      </c>
      <c r="C72" s="1" t="s">
        <v>985</v>
      </c>
      <c r="D72">
        <v>26950755</v>
      </c>
      <c r="J72" s="257">
        <v>103360</v>
      </c>
      <c r="K72" s="278">
        <v>0.13194444444444445</v>
      </c>
      <c r="M72" t="s">
        <v>984</v>
      </c>
    </row>
    <row r="73" spans="1:16" x14ac:dyDescent="0.2">
      <c r="C73" s="1" t="s">
        <v>989</v>
      </c>
      <c r="D73">
        <v>27050748</v>
      </c>
      <c r="J73" s="257">
        <v>132192</v>
      </c>
      <c r="K73" s="278">
        <v>0.1125</v>
      </c>
      <c r="M73" t="s">
        <v>990</v>
      </c>
    </row>
    <row r="74" spans="1:16" x14ac:dyDescent="0.2">
      <c r="A74" s="1" t="s">
        <v>980</v>
      </c>
      <c r="C74" s="1" t="s">
        <v>991</v>
      </c>
      <c r="D74">
        <v>27050749</v>
      </c>
      <c r="K74" s="278"/>
      <c r="M74" t="s">
        <v>993</v>
      </c>
      <c r="P74" s="599" t="s">
        <v>994</v>
      </c>
    </row>
    <row r="75" spans="1:16" x14ac:dyDescent="0.2">
      <c r="A75" s="1" t="s">
        <v>980</v>
      </c>
      <c r="C75" s="1" t="s">
        <v>1005</v>
      </c>
      <c r="D75">
        <v>27053233</v>
      </c>
      <c r="K75" s="278">
        <v>0.17847222222222223</v>
      </c>
      <c r="M75" t="s">
        <v>992</v>
      </c>
      <c r="P75" s="599"/>
    </row>
    <row r="76" spans="1:16" x14ac:dyDescent="0.2">
      <c r="K76" s="278"/>
    </row>
    <row r="77" spans="1:16" x14ac:dyDescent="0.2">
      <c r="K77" s="278"/>
    </row>
    <row r="78" spans="1:16" ht="15.75" customHeight="1" x14ac:dyDescent="0.2">
      <c r="C78" s="597"/>
      <c r="J78" s="596"/>
      <c r="K78" s="278"/>
    </row>
    <row r="79" spans="1:16" x14ac:dyDescent="0.2">
      <c r="C79" s="1" t="s">
        <v>960</v>
      </c>
      <c r="D79">
        <v>26948652</v>
      </c>
      <c r="J79" s="596" t="s">
        <v>961</v>
      </c>
      <c r="M79" t="s">
        <v>971</v>
      </c>
    </row>
    <row r="80" spans="1:16" x14ac:dyDescent="0.2">
      <c r="C80" s="597" t="s">
        <v>963</v>
      </c>
      <c r="D80">
        <v>26948979</v>
      </c>
      <c r="J80" s="596" t="s">
        <v>961</v>
      </c>
      <c r="M80" t="s">
        <v>972</v>
      </c>
    </row>
    <row r="81" spans="1:16" x14ac:dyDescent="0.2">
      <c r="C81" s="216" t="s">
        <v>964</v>
      </c>
      <c r="D81" s="598">
        <v>26949041</v>
      </c>
      <c r="K81" s="599" t="s">
        <v>947</v>
      </c>
      <c r="M81" t="s">
        <v>970</v>
      </c>
    </row>
    <row r="83" spans="1:16" s="73" customFormat="1" x14ac:dyDescent="0.2">
      <c r="A83" s="138"/>
      <c r="B83" s="138" t="s">
        <v>954</v>
      </c>
      <c r="C83" s="619" t="s">
        <v>1040</v>
      </c>
      <c r="D83" s="73">
        <v>27051713</v>
      </c>
      <c r="F83" s="138"/>
      <c r="G83" s="138"/>
      <c r="H83" s="138"/>
      <c r="I83" s="138"/>
      <c r="J83" s="258">
        <v>173264</v>
      </c>
      <c r="K83" s="504">
        <v>0.44236111111111115</v>
      </c>
      <c r="L83" s="258"/>
      <c r="M83" s="73" t="s">
        <v>938</v>
      </c>
      <c r="P83" s="138"/>
    </row>
    <row r="84" spans="1:16" s="73" customFormat="1" x14ac:dyDescent="0.2">
      <c r="A84" s="138"/>
      <c r="B84" s="138"/>
      <c r="C84" s="619" t="s">
        <v>998</v>
      </c>
      <c r="D84" s="73">
        <v>27051893</v>
      </c>
      <c r="F84" s="138"/>
      <c r="G84" s="138"/>
      <c r="H84" s="138"/>
      <c r="I84" s="138"/>
      <c r="J84" s="258">
        <v>166464</v>
      </c>
      <c r="K84" s="504">
        <v>0.42499999999999999</v>
      </c>
      <c r="L84" s="258"/>
      <c r="M84" s="73" t="s">
        <v>999</v>
      </c>
      <c r="P84" s="138"/>
    </row>
    <row r="85" spans="1:16" s="73" customFormat="1" x14ac:dyDescent="0.2">
      <c r="A85" s="138"/>
      <c r="B85" s="138"/>
      <c r="C85" s="619" t="s">
        <v>997</v>
      </c>
      <c r="D85" s="73">
        <v>27051720</v>
      </c>
      <c r="F85" s="138"/>
      <c r="G85" s="138"/>
      <c r="H85" s="138"/>
      <c r="I85" s="138"/>
      <c r="J85" s="258">
        <v>130816</v>
      </c>
      <c r="K85" s="620">
        <v>0.35069444444444442</v>
      </c>
      <c r="L85" s="258"/>
      <c r="M85" s="73" t="s">
        <v>957</v>
      </c>
      <c r="P85" s="138"/>
    </row>
    <row r="86" spans="1:16" s="73" customFormat="1" x14ac:dyDescent="0.2">
      <c r="A86" s="138"/>
      <c r="B86" s="138"/>
      <c r="C86" s="619" t="s">
        <v>1001</v>
      </c>
      <c r="D86" s="73">
        <v>27052025</v>
      </c>
      <c r="F86" s="138"/>
      <c r="G86" s="138"/>
      <c r="H86" s="138"/>
      <c r="I86" s="138"/>
      <c r="J86" s="258"/>
      <c r="K86" s="504">
        <v>0.41180555555555554</v>
      </c>
      <c r="L86" s="258"/>
      <c r="M86" s="73" t="s">
        <v>1000</v>
      </c>
      <c r="P86" s="138"/>
    </row>
    <row r="88" spans="1:16" s="83" customFormat="1" x14ac:dyDescent="0.2">
      <c r="A88" s="139"/>
      <c r="B88" s="139"/>
      <c r="C88" s="587" t="s">
        <v>1041</v>
      </c>
      <c r="D88" s="83">
        <v>27052250</v>
      </c>
      <c r="F88" s="139"/>
      <c r="G88" s="139"/>
      <c r="H88" s="139"/>
      <c r="I88" s="139"/>
      <c r="J88" s="260"/>
      <c r="K88" s="621" t="s">
        <v>1006</v>
      </c>
      <c r="L88" s="260"/>
      <c r="M88" s="83" t="s">
        <v>938</v>
      </c>
      <c r="P88" s="139"/>
    </row>
    <row r="89" spans="1:16" s="83" customFormat="1" x14ac:dyDescent="0.2">
      <c r="A89" s="139"/>
      <c r="B89" s="139"/>
      <c r="C89" s="587" t="s">
        <v>1002</v>
      </c>
      <c r="D89" s="83">
        <v>27052429</v>
      </c>
      <c r="F89" s="139"/>
      <c r="G89" s="139"/>
      <c r="H89" s="139"/>
      <c r="I89" s="139"/>
      <c r="J89" s="260"/>
      <c r="K89" s="621" t="s">
        <v>1007</v>
      </c>
      <c r="L89" s="260"/>
      <c r="M89" s="83" t="s">
        <v>999</v>
      </c>
      <c r="P89" s="139"/>
    </row>
    <row r="90" spans="1:16" s="83" customFormat="1" x14ac:dyDescent="0.2">
      <c r="A90" s="139"/>
      <c r="B90" s="139"/>
      <c r="C90" s="587" t="s">
        <v>1004</v>
      </c>
      <c r="D90" s="83">
        <v>27052439</v>
      </c>
      <c r="F90" s="139"/>
      <c r="G90" s="139"/>
      <c r="H90" s="139"/>
      <c r="I90" s="139"/>
      <c r="J90" s="260"/>
      <c r="K90" s="622" t="s">
        <v>1015</v>
      </c>
      <c r="L90" s="260"/>
      <c r="M90" s="83" t="s">
        <v>957</v>
      </c>
      <c r="P90" s="139"/>
    </row>
    <row r="91" spans="1:16" s="83" customFormat="1" x14ac:dyDescent="0.2">
      <c r="A91" s="139"/>
      <c r="B91" s="139"/>
      <c r="C91" s="587" t="s">
        <v>1003</v>
      </c>
      <c r="D91" s="83">
        <v>27052447</v>
      </c>
      <c r="F91" s="139"/>
      <c r="G91" s="139"/>
      <c r="H91" s="139"/>
      <c r="I91" s="139"/>
      <c r="J91" s="260"/>
      <c r="K91" s="622" t="s">
        <v>1016</v>
      </c>
      <c r="L91" s="260"/>
      <c r="M91" s="83" t="s">
        <v>1000</v>
      </c>
      <c r="P91" s="587" t="s">
        <v>1034</v>
      </c>
    </row>
    <row r="92" spans="1:16" s="83" customFormat="1" x14ac:dyDescent="0.2">
      <c r="A92" s="139"/>
      <c r="B92" s="139"/>
      <c r="C92" s="587"/>
      <c r="F92" s="139"/>
      <c r="G92" s="139"/>
      <c r="H92" s="139"/>
      <c r="I92" s="139"/>
      <c r="J92" s="260"/>
      <c r="K92" s="621"/>
      <c r="L92" s="260"/>
      <c r="P92" s="139"/>
    </row>
    <row r="93" spans="1:16" s="83" customFormat="1" x14ac:dyDescent="0.2">
      <c r="A93" s="139"/>
      <c r="B93" s="139"/>
      <c r="C93" s="398" t="s">
        <v>1008</v>
      </c>
      <c r="D93" s="83">
        <v>27053355</v>
      </c>
      <c r="F93" s="139"/>
      <c r="G93" s="139"/>
      <c r="H93" s="139"/>
      <c r="I93" s="139"/>
      <c r="J93" s="260"/>
      <c r="K93" s="621" t="s">
        <v>1017</v>
      </c>
      <c r="L93" s="260"/>
      <c r="M93" s="83" t="s">
        <v>1009</v>
      </c>
      <c r="P93" s="139">
        <v>1.22</v>
      </c>
    </row>
    <row r="94" spans="1:16" s="83" customFormat="1" x14ac:dyDescent="0.2">
      <c r="A94" s="139"/>
      <c r="B94" s="139"/>
      <c r="C94" s="398" t="s">
        <v>1010</v>
      </c>
      <c r="D94" s="83">
        <v>27053358</v>
      </c>
      <c r="F94" s="139"/>
      <c r="G94" s="139"/>
      <c r="H94" s="139"/>
      <c r="I94" s="139"/>
      <c r="J94" s="260"/>
      <c r="K94" s="622" t="s">
        <v>1018</v>
      </c>
      <c r="L94" s="260"/>
      <c r="M94" s="83" t="s">
        <v>1014</v>
      </c>
      <c r="P94" s="139">
        <v>1.1399999999999999</v>
      </c>
    </row>
    <row r="95" spans="1:16" s="83" customFormat="1" x14ac:dyDescent="0.2">
      <c r="A95" s="139"/>
      <c r="B95" s="139"/>
      <c r="C95" s="398" t="s">
        <v>1011</v>
      </c>
      <c r="D95" s="83">
        <v>27054749</v>
      </c>
      <c r="F95" s="139"/>
      <c r="G95" s="139"/>
      <c r="H95" s="139"/>
      <c r="I95" s="139"/>
      <c r="J95" s="260"/>
      <c r="K95" s="622" t="s">
        <v>1027</v>
      </c>
      <c r="L95" s="260"/>
      <c r="M95" s="83" t="s">
        <v>943</v>
      </c>
      <c r="P95" s="139">
        <v>1.44</v>
      </c>
    </row>
    <row r="96" spans="1:16" s="83" customFormat="1" x14ac:dyDescent="0.2">
      <c r="A96" s="139"/>
      <c r="B96" s="139"/>
      <c r="C96" s="398" t="s">
        <v>1012</v>
      </c>
      <c r="D96" s="83">
        <v>27054754</v>
      </c>
      <c r="F96" s="139"/>
      <c r="G96" s="139"/>
      <c r="H96" s="139"/>
      <c r="I96" s="139"/>
      <c r="J96" s="260"/>
      <c r="K96" s="622" t="s">
        <v>1028</v>
      </c>
      <c r="L96" s="260"/>
      <c r="M96" s="83" t="s">
        <v>1013</v>
      </c>
      <c r="P96" s="139">
        <v>1.38</v>
      </c>
    </row>
    <row r="97" spans="1:18" s="83" customFormat="1" x14ac:dyDescent="0.2">
      <c r="A97" s="139"/>
      <c r="B97" s="139"/>
      <c r="C97" s="139"/>
      <c r="F97" s="139"/>
      <c r="G97" s="139"/>
      <c r="H97" s="139"/>
      <c r="I97" s="139"/>
      <c r="J97" s="260"/>
      <c r="K97" s="621"/>
      <c r="L97" s="260"/>
      <c r="P97" s="139"/>
    </row>
    <row r="98" spans="1:18" s="83" customFormat="1" x14ac:dyDescent="0.2">
      <c r="A98" s="139"/>
      <c r="B98" s="139"/>
      <c r="C98" s="398" t="s">
        <v>1019</v>
      </c>
      <c r="D98" s="83">
        <v>27054840</v>
      </c>
      <c r="F98" s="139"/>
      <c r="G98" s="139"/>
      <c r="H98" s="139"/>
      <c r="I98" s="139"/>
      <c r="J98" s="260"/>
      <c r="K98" s="621" t="s">
        <v>1033</v>
      </c>
      <c r="L98" s="260"/>
      <c r="M98" s="83" t="s">
        <v>1023</v>
      </c>
      <c r="P98" s="139">
        <v>1.59</v>
      </c>
    </row>
    <row r="99" spans="1:18" s="83" customFormat="1" x14ac:dyDescent="0.2">
      <c r="A99" s="139"/>
      <c r="B99" s="139"/>
      <c r="C99" s="398" t="s">
        <v>1020</v>
      </c>
      <c r="D99" s="83">
        <v>27054849</v>
      </c>
      <c r="F99" s="139"/>
      <c r="G99" s="139"/>
      <c r="H99" s="139"/>
      <c r="I99" s="139"/>
      <c r="J99" s="260"/>
      <c r="K99" s="621" t="s">
        <v>1035</v>
      </c>
      <c r="L99" s="260"/>
      <c r="M99" s="83" t="s">
        <v>1024</v>
      </c>
      <c r="P99" s="139">
        <v>1.62</v>
      </c>
    </row>
    <row r="100" spans="1:18" s="83" customFormat="1" x14ac:dyDescent="0.2">
      <c r="A100" s="139"/>
      <c r="B100" s="139"/>
      <c r="C100" s="398" t="s">
        <v>1021</v>
      </c>
      <c r="D100" s="83">
        <v>27055136</v>
      </c>
      <c r="F100" s="139"/>
      <c r="G100" s="139"/>
      <c r="H100" s="139"/>
      <c r="I100" s="139"/>
      <c r="J100" s="260"/>
      <c r="K100" s="622" t="s">
        <v>1036</v>
      </c>
      <c r="L100" s="260"/>
      <c r="M100" s="83" t="s">
        <v>1025</v>
      </c>
      <c r="P100" s="139">
        <v>1.75</v>
      </c>
    </row>
    <row r="101" spans="1:18" s="83" customFormat="1" x14ac:dyDescent="0.2">
      <c r="A101" s="139"/>
      <c r="B101" s="139"/>
      <c r="C101" s="398" t="s">
        <v>1022</v>
      </c>
      <c r="D101" s="83">
        <v>27055143</v>
      </c>
      <c r="F101" s="139"/>
      <c r="G101" s="139"/>
      <c r="H101" s="139"/>
      <c r="I101" s="139"/>
      <c r="J101" s="260"/>
      <c r="K101" s="621" t="s">
        <v>1044</v>
      </c>
      <c r="L101" s="260"/>
      <c r="M101" s="83" t="s">
        <v>1026</v>
      </c>
      <c r="P101" s="139"/>
    </row>
    <row r="102" spans="1:18" x14ac:dyDescent="0.2">
      <c r="C102" s="501"/>
      <c r="K102" s="618"/>
    </row>
    <row r="103" spans="1:18" s="449" customFormat="1" x14ac:dyDescent="0.2">
      <c r="A103" s="441"/>
      <c r="B103" s="441"/>
      <c r="C103" s="623" t="s">
        <v>1042</v>
      </c>
      <c r="D103" s="449">
        <v>27055327</v>
      </c>
      <c r="F103" s="441"/>
      <c r="G103" s="441"/>
      <c r="H103" s="441"/>
      <c r="I103" s="441"/>
      <c r="J103" s="624"/>
      <c r="K103" s="625">
        <v>0.31458333333333333</v>
      </c>
      <c r="L103" s="624"/>
      <c r="M103" s="449" t="s">
        <v>1029</v>
      </c>
      <c r="P103" s="441">
        <v>1.1599999999999999</v>
      </c>
    </row>
    <row r="104" spans="1:18" s="449" customFormat="1" x14ac:dyDescent="0.2">
      <c r="A104" s="441"/>
      <c r="B104" s="441"/>
      <c r="C104" s="623" t="s">
        <v>1037</v>
      </c>
      <c r="D104" s="449">
        <v>27055542</v>
      </c>
      <c r="F104" s="441"/>
      <c r="G104" s="441"/>
      <c r="H104" s="441"/>
      <c r="I104" s="441"/>
      <c r="J104" s="624"/>
      <c r="K104" s="626">
        <v>0.29791666666666666</v>
      </c>
      <c r="L104" s="624"/>
      <c r="M104" s="449" t="s">
        <v>1030</v>
      </c>
      <c r="P104" s="441">
        <v>1.33</v>
      </c>
    </row>
    <row r="105" spans="1:18" s="449" customFormat="1" x14ac:dyDescent="0.2">
      <c r="A105" s="441"/>
      <c r="B105" s="441"/>
      <c r="C105" s="623" t="s">
        <v>1038</v>
      </c>
      <c r="D105" s="627">
        <v>27066614</v>
      </c>
      <c r="F105" s="441"/>
      <c r="G105" s="441"/>
      <c r="H105" s="441"/>
      <c r="I105" s="441"/>
      <c r="J105" s="624"/>
      <c r="K105" s="628">
        <v>0.3263888888888889</v>
      </c>
      <c r="L105" s="624"/>
      <c r="M105" s="449" t="s">
        <v>1031</v>
      </c>
      <c r="P105" s="441">
        <v>1.83</v>
      </c>
    </row>
    <row r="106" spans="1:18" s="449" customFormat="1" x14ac:dyDescent="0.2">
      <c r="A106" s="441"/>
      <c r="B106" s="441"/>
      <c r="C106" s="623" t="s">
        <v>1039</v>
      </c>
      <c r="D106" s="449">
        <v>27055545</v>
      </c>
      <c r="F106" s="441"/>
      <c r="G106" s="441"/>
      <c r="H106" s="441"/>
      <c r="I106" s="441"/>
      <c r="J106" s="624"/>
      <c r="K106" s="625">
        <v>0.39513888888888887</v>
      </c>
      <c r="L106" s="624"/>
      <c r="M106" s="449" t="s">
        <v>1032</v>
      </c>
      <c r="P106" s="441">
        <v>2.08</v>
      </c>
    </row>
    <row r="108" spans="1:18" x14ac:dyDescent="0.2">
      <c r="C108" s="501" t="s">
        <v>1075</v>
      </c>
      <c r="D108">
        <v>27068502</v>
      </c>
      <c r="K108" s="278">
        <v>0.36319444444444443</v>
      </c>
      <c r="M108" t="s">
        <v>1079</v>
      </c>
      <c r="P108" s="1">
        <v>1.33</v>
      </c>
      <c r="R108" t="s">
        <v>939</v>
      </c>
    </row>
    <row r="109" spans="1:18" x14ac:dyDescent="0.2">
      <c r="C109" s="501" t="s">
        <v>1076</v>
      </c>
      <c r="D109">
        <v>27068504</v>
      </c>
      <c r="K109" s="278">
        <v>0.29583333333333334</v>
      </c>
      <c r="M109" t="s">
        <v>1080</v>
      </c>
      <c r="P109" s="1">
        <v>1.32</v>
      </c>
      <c r="R109" t="s">
        <v>939</v>
      </c>
    </row>
    <row r="110" spans="1:18" x14ac:dyDescent="0.2">
      <c r="C110" s="501" t="s">
        <v>1077</v>
      </c>
      <c r="D110">
        <v>27068507</v>
      </c>
      <c r="K110" s="278">
        <v>0.36319444444444443</v>
      </c>
      <c r="M110" t="s">
        <v>1043</v>
      </c>
      <c r="R110" t="s">
        <v>939</v>
      </c>
    </row>
    <row r="111" spans="1:18" x14ac:dyDescent="0.2">
      <c r="C111" s="501" t="s">
        <v>1078</v>
      </c>
      <c r="D111">
        <v>27068521</v>
      </c>
      <c r="K111" s="278">
        <v>0.48472222222222222</v>
      </c>
      <c r="M111" t="s">
        <v>1081</v>
      </c>
      <c r="R111" t="s">
        <v>939</v>
      </c>
    </row>
    <row r="112" spans="1:18" x14ac:dyDescent="0.2">
      <c r="C112" s="501"/>
      <c r="K112" s="278"/>
    </row>
    <row r="113" spans="1:21" x14ac:dyDescent="0.2">
      <c r="C113" s="501" t="s">
        <v>1274</v>
      </c>
      <c r="D113">
        <v>27270583</v>
      </c>
      <c r="K113" s="278"/>
      <c r="M113" t="s">
        <v>1079</v>
      </c>
      <c r="R113" t="s">
        <v>1272</v>
      </c>
      <c r="U113" t="s">
        <v>1273</v>
      </c>
    </row>
    <row r="114" spans="1:21" x14ac:dyDescent="0.2">
      <c r="C114" s="501" t="s">
        <v>1275</v>
      </c>
      <c r="D114">
        <v>27270586</v>
      </c>
      <c r="M114" t="s">
        <v>1079</v>
      </c>
      <c r="R114" t="s">
        <v>1271</v>
      </c>
    </row>
    <row r="115" spans="1:21" x14ac:dyDescent="0.2">
      <c r="J115" s="319" t="s">
        <v>1049</v>
      </c>
      <c r="K115" s="618"/>
    </row>
    <row r="116" spans="1:21" x14ac:dyDescent="0.2">
      <c r="B116" s="1" t="s">
        <v>1047</v>
      </c>
      <c r="C116" s="1" t="s">
        <v>1045</v>
      </c>
      <c r="D116">
        <v>27067345</v>
      </c>
      <c r="J116" s="629" t="s">
        <v>1007</v>
      </c>
      <c r="K116" s="618" t="s">
        <v>1050</v>
      </c>
      <c r="P116" s="295" t="s">
        <v>1051</v>
      </c>
    </row>
    <row r="117" spans="1:21" x14ac:dyDescent="0.2">
      <c r="C117" s="1" t="s">
        <v>1046</v>
      </c>
      <c r="D117">
        <v>27067356</v>
      </c>
      <c r="J117" s="629" t="s">
        <v>1015</v>
      </c>
      <c r="K117" s="618" t="s">
        <v>1050</v>
      </c>
    </row>
    <row r="118" spans="1:21" x14ac:dyDescent="0.2">
      <c r="C118" s="1" t="s">
        <v>1048</v>
      </c>
      <c r="J118" s="629" t="s">
        <v>1016</v>
      </c>
      <c r="K118" s="618"/>
    </row>
    <row r="119" spans="1:21" s="631" customFormat="1" ht="16" thickBot="1" x14ac:dyDescent="0.25">
      <c r="A119" s="630"/>
      <c r="B119" s="630"/>
      <c r="C119" s="630"/>
      <c r="F119" s="630"/>
      <c r="G119" s="630"/>
      <c r="H119" s="630"/>
      <c r="I119" s="630"/>
      <c r="J119" s="632"/>
      <c r="K119" s="630"/>
      <c r="L119" s="632"/>
      <c r="P119" s="630"/>
    </row>
    <row r="120" spans="1:21" ht="16" thickTop="1" x14ac:dyDescent="0.2"/>
    <row r="121" spans="1:21" x14ac:dyDescent="0.2">
      <c r="C121" s="1" t="s">
        <v>1052</v>
      </c>
      <c r="D121">
        <v>27067992</v>
      </c>
      <c r="K121" s="278">
        <v>0.37638888888888888</v>
      </c>
      <c r="M121" t="s">
        <v>1053</v>
      </c>
      <c r="P121" s="295" t="s">
        <v>939</v>
      </c>
    </row>
    <row r="122" spans="1:21" x14ac:dyDescent="0.2">
      <c r="C122" s="1" t="s">
        <v>1054</v>
      </c>
      <c r="D122">
        <v>27067993</v>
      </c>
      <c r="K122" s="278">
        <v>0.35486111111111113</v>
      </c>
      <c r="M122" t="s">
        <v>1057</v>
      </c>
      <c r="P122" s="295" t="s">
        <v>939</v>
      </c>
    </row>
    <row r="123" spans="1:21" x14ac:dyDescent="0.2">
      <c r="C123" s="1" t="s">
        <v>1055</v>
      </c>
      <c r="D123" s="218">
        <v>27068028</v>
      </c>
      <c r="K123" s="278">
        <v>0.35416666666666669</v>
      </c>
      <c r="M123" t="s">
        <v>1058</v>
      </c>
      <c r="P123" s="295" t="s">
        <v>939</v>
      </c>
    </row>
    <row r="124" spans="1:21" x14ac:dyDescent="0.2">
      <c r="C124" s="1" t="s">
        <v>1056</v>
      </c>
      <c r="D124" s="218">
        <v>27068032</v>
      </c>
      <c r="K124" s="278">
        <v>0.38263888888888892</v>
      </c>
      <c r="M124" t="s">
        <v>1059</v>
      </c>
      <c r="P124" s="295" t="s">
        <v>939</v>
      </c>
    </row>
    <row r="125" spans="1:21" x14ac:dyDescent="0.2">
      <c r="D125" s="218"/>
    </row>
    <row r="126" spans="1:21" x14ac:dyDescent="0.2">
      <c r="C126" s="1" t="s">
        <v>1060</v>
      </c>
      <c r="D126" s="218">
        <v>27068059</v>
      </c>
      <c r="K126" s="278">
        <v>0.35694444444444445</v>
      </c>
      <c r="M126" t="s">
        <v>1057</v>
      </c>
      <c r="P126" s="295" t="s">
        <v>1062</v>
      </c>
      <c r="S126" t="s">
        <v>1065</v>
      </c>
    </row>
    <row r="127" spans="1:21" x14ac:dyDescent="0.2">
      <c r="C127" s="1" t="s">
        <v>1061</v>
      </c>
      <c r="D127">
        <v>27068060</v>
      </c>
      <c r="K127" s="278">
        <v>0.35347222222222219</v>
      </c>
      <c r="M127" t="s">
        <v>1058</v>
      </c>
      <c r="P127" s="295" t="s">
        <v>941</v>
      </c>
    </row>
    <row r="128" spans="1:21" x14ac:dyDescent="0.2">
      <c r="C128" s="1" t="s">
        <v>1064</v>
      </c>
      <c r="D128">
        <v>27068208</v>
      </c>
      <c r="K128" s="278">
        <v>0.35555555555555557</v>
      </c>
      <c r="M128" t="s">
        <v>1059</v>
      </c>
      <c r="P128" s="295" t="s">
        <v>1063</v>
      </c>
      <c r="S128" t="s">
        <v>1074</v>
      </c>
    </row>
    <row r="130" spans="2:19" x14ac:dyDescent="0.2">
      <c r="C130" s="501" t="s">
        <v>1066</v>
      </c>
      <c r="D130">
        <v>27068288</v>
      </c>
      <c r="K130" s="278">
        <v>0.17430555555555557</v>
      </c>
      <c r="M130" t="s">
        <v>1067</v>
      </c>
      <c r="P130" s="295" t="s">
        <v>939</v>
      </c>
      <c r="S130">
        <v>1.73</v>
      </c>
    </row>
    <row r="131" spans="2:19" x14ac:dyDescent="0.2">
      <c r="C131" s="501" t="s">
        <v>1068</v>
      </c>
      <c r="D131">
        <v>27068289</v>
      </c>
      <c r="K131" s="278">
        <v>0.12083333333333333</v>
      </c>
      <c r="M131" t="s">
        <v>1069</v>
      </c>
      <c r="P131" s="295" t="s">
        <v>939</v>
      </c>
      <c r="S131">
        <v>1.27</v>
      </c>
    </row>
    <row r="132" spans="2:19" x14ac:dyDescent="0.2">
      <c r="C132" s="501" t="s">
        <v>1070</v>
      </c>
      <c r="D132">
        <v>27068290</v>
      </c>
      <c r="K132" s="278">
        <v>0.14027777777777778</v>
      </c>
      <c r="M132" t="s">
        <v>1071</v>
      </c>
      <c r="P132" s="295" t="s">
        <v>939</v>
      </c>
    </row>
    <row r="133" spans="2:19" x14ac:dyDescent="0.2">
      <c r="C133" s="501" t="s">
        <v>1073</v>
      </c>
      <c r="D133">
        <v>27068292</v>
      </c>
      <c r="K133" s="278">
        <v>0.14375000000000002</v>
      </c>
      <c r="M133" t="s">
        <v>1072</v>
      </c>
      <c r="P133" s="295" t="s">
        <v>939</v>
      </c>
    </row>
    <row r="135" spans="2:19" x14ac:dyDescent="0.2">
      <c r="B135" s="295" t="s">
        <v>1315</v>
      </c>
    </row>
    <row r="136" spans="2:19" x14ac:dyDescent="0.2">
      <c r="C136" s="501" t="s">
        <v>1316</v>
      </c>
      <c r="D136">
        <v>27311885</v>
      </c>
      <c r="K136" s="278"/>
      <c r="M136" t="s">
        <v>1079</v>
      </c>
      <c r="P136" s="1">
        <v>1.33</v>
      </c>
      <c r="R136" t="s">
        <v>939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9E2F-411D-4305-B51D-2958080B386C}">
  <dimension ref="B1:I10"/>
  <sheetViews>
    <sheetView workbookViewId="0">
      <selection activeCell="H10" activeCellId="1" sqref="G3491 H10"/>
    </sheetView>
  </sheetViews>
  <sheetFormatPr baseColWidth="10" defaultColWidth="8.83203125" defaultRowHeight="15" x14ac:dyDescent="0.2"/>
  <cols>
    <col min="2" max="2" width="12.6640625" bestFit="1" customWidth="1"/>
  </cols>
  <sheetData>
    <row r="1" spans="2:9" x14ac:dyDescent="0.2">
      <c r="H1" s="1" t="s">
        <v>2722</v>
      </c>
      <c r="I1" s="1" t="s">
        <v>7635</v>
      </c>
    </row>
    <row r="2" spans="2:9" s="2447" customFormat="1" ht="19" x14ac:dyDescent="0.25">
      <c r="B2" s="2445">
        <v>62229297</v>
      </c>
      <c r="C2" s="2445"/>
      <c r="D2" s="2446" t="s">
        <v>5416</v>
      </c>
      <c r="H2" s="2447">
        <v>1268</v>
      </c>
      <c r="I2" s="2447">
        <v>366</v>
      </c>
    </row>
    <row r="3" spans="2:9" s="2447" customFormat="1" ht="19" x14ac:dyDescent="0.25">
      <c r="B3" s="2445">
        <v>62231487</v>
      </c>
      <c r="C3" s="2445"/>
      <c r="D3" s="2446" t="s">
        <v>5418</v>
      </c>
      <c r="H3" s="2447">
        <v>1268</v>
      </c>
      <c r="I3" s="2447">
        <v>366</v>
      </c>
    </row>
    <row r="4" spans="2:9" s="2447" customFormat="1" ht="19" x14ac:dyDescent="0.25">
      <c r="B4" s="2445">
        <v>62231488</v>
      </c>
      <c r="C4" s="2445"/>
      <c r="D4" s="2446" t="s">
        <v>5419</v>
      </c>
      <c r="H4" s="2447">
        <v>1268</v>
      </c>
      <c r="I4" s="2447">
        <v>366</v>
      </c>
    </row>
    <row r="5" spans="2:9" s="2447" customFormat="1" ht="19" x14ac:dyDescent="0.25">
      <c r="B5" s="2445">
        <v>62231489</v>
      </c>
      <c r="C5" s="2445"/>
      <c r="D5" s="2446" t="s">
        <v>5420</v>
      </c>
      <c r="H5" s="2447">
        <v>1268</v>
      </c>
      <c r="I5" s="2447">
        <v>366</v>
      </c>
    </row>
    <row r="6" spans="2:9" s="2447" customFormat="1" ht="19" x14ac:dyDescent="0.25">
      <c r="B6" s="2445">
        <v>62231490</v>
      </c>
      <c r="C6" s="2445"/>
      <c r="D6" s="2446" t="s">
        <v>5422</v>
      </c>
      <c r="H6" s="2447">
        <v>1268</v>
      </c>
      <c r="I6" s="2447">
        <v>366</v>
      </c>
    </row>
    <row r="7" spans="2:9" s="2447" customFormat="1" ht="19" x14ac:dyDescent="0.25">
      <c r="B7" s="2445">
        <v>62231491</v>
      </c>
      <c r="C7" s="2445"/>
      <c r="D7" s="2446" t="s">
        <v>5414</v>
      </c>
      <c r="H7" s="2447">
        <v>1268</v>
      </c>
      <c r="I7" s="2447">
        <v>366</v>
      </c>
    </row>
    <row r="8" spans="2:9" s="2447" customFormat="1" ht="19" x14ac:dyDescent="0.25">
      <c r="B8" s="2445">
        <v>62231493</v>
      </c>
      <c r="C8" s="2445"/>
      <c r="D8" s="2446" t="s">
        <v>5413</v>
      </c>
      <c r="H8" s="2447">
        <v>1268</v>
      </c>
      <c r="I8" s="2447">
        <v>366</v>
      </c>
    </row>
    <row r="9" spans="2:9" s="2447" customFormat="1" ht="19" x14ac:dyDescent="0.25">
      <c r="B9" s="2445">
        <v>62231494</v>
      </c>
      <c r="C9" s="2445"/>
      <c r="D9" s="2446" t="s">
        <v>5412</v>
      </c>
      <c r="H9" s="2447">
        <v>1268</v>
      </c>
      <c r="I9" s="2447">
        <v>366</v>
      </c>
    </row>
    <row r="10" spans="2:9" s="2447" customFormat="1" ht="19" x14ac:dyDescent="0.25">
      <c r="B10" s="2445">
        <v>62231496</v>
      </c>
      <c r="C10" s="2445"/>
      <c r="D10" s="2446" t="s">
        <v>5410</v>
      </c>
      <c r="H10" s="2447">
        <v>1268</v>
      </c>
      <c r="I10" s="2447">
        <v>366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115"/>
  <sheetViews>
    <sheetView topLeftCell="A91" workbookViewId="0">
      <selection activeCell="E115" sqref="E115"/>
    </sheetView>
  </sheetViews>
  <sheetFormatPr baseColWidth="10" defaultColWidth="8.83203125" defaultRowHeight="15" x14ac:dyDescent="0.2"/>
  <cols>
    <col min="1" max="1" width="4.33203125" customWidth="1"/>
    <col min="2" max="4" width="9.1640625" style="1"/>
    <col min="5" max="5" width="25.1640625" customWidth="1"/>
    <col min="6" max="6" width="3" customWidth="1"/>
    <col min="7" max="11" width="9.1640625" style="1"/>
    <col min="12" max="12" width="9.1640625" style="695"/>
    <col min="13" max="13" width="9.1640625" style="139"/>
    <col min="14" max="14" width="9.1640625" style="696"/>
    <col min="15" max="15" width="9.33203125" style="698" bestFit="1" customWidth="1"/>
    <col min="16" max="16" width="9.33203125" style="261" bestFit="1" customWidth="1"/>
    <col min="17" max="17" width="11.1640625" style="699" customWidth="1"/>
    <col min="18" max="18" width="3.6640625" customWidth="1"/>
    <col min="19" max="19" width="10.1640625" style="741" bestFit="1" customWidth="1"/>
    <col min="20" max="21" width="10.1640625" style="741" customWidth="1"/>
    <col min="22" max="23" width="10.1640625" style="898" customWidth="1"/>
    <col min="24" max="24" width="9.1640625" style="734"/>
    <col min="25" max="25" width="9.1640625" style="793"/>
    <col min="26" max="26" width="9.1640625" style="257"/>
    <col min="27" max="27" width="9.1640625" style="651"/>
    <col min="28" max="28" width="5.6640625" style="760" customWidth="1"/>
    <col min="29" max="29" width="19" style="753" customWidth="1"/>
    <col min="30" max="30" width="8.5" style="757" customWidth="1"/>
    <col min="31" max="31" width="9.1640625" style="755"/>
  </cols>
  <sheetData>
    <row r="1" spans="2:32" ht="16" thickBot="1" x14ac:dyDescent="0.25">
      <c r="S1" s="741" t="s">
        <v>26</v>
      </c>
      <c r="T1" s="741" t="s">
        <v>506</v>
      </c>
      <c r="U1" s="741" t="s">
        <v>1403</v>
      </c>
      <c r="X1" s="734" t="s">
        <v>506</v>
      </c>
      <c r="Z1" s="257" t="s">
        <v>1304</v>
      </c>
      <c r="AB1" s="759" t="s">
        <v>1321</v>
      </c>
      <c r="AD1" s="757" t="s">
        <v>9</v>
      </c>
      <c r="AE1" s="755" t="s">
        <v>1327</v>
      </c>
    </row>
    <row r="2" spans="2:32" ht="16" thickBot="1" x14ac:dyDescent="0.25">
      <c r="L2" s="2764" t="s">
        <v>1283</v>
      </c>
      <c r="M2" s="2765"/>
      <c r="N2" s="2766"/>
      <c r="O2" s="2767" t="s">
        <v>1284</v>
      </c>
      <c r="P2" s="2768"/>
      <c r="Q2" s="2769"/>
      <c r="S2" s="743" t="s">
        <v>507</v>
      </c>
      <c r="T2" s="743" t="s">
        <v>509</v>
      </c>
      <c r="U2" s="743" t="s">
        <v>506</v>
      </c>
      <c r="V2" s="899"/>
      <c r="W2" s="899"/>
      <c r="X2" s="744" t="s">
        <v>1300</v>
      </c>
      <c r="Y2" s="794" t="s">
        <v>1299</v>
      </c>
      <c r="Z2" s="257" t="s">
        <v>1305</v>
      </c>
      <c r="AA2" s="651" t="s">
        <v>1306</v>
      </c>
      <c r="AB2" s="759" t="s">
        <v>1322</v>
      </c>
      <c r="AC2" s="753" t="s">
        <v>1323</v>
      </c>
      <c r="AD2" s="757" t="s">
        <v>1326</v>
      </c>
      <c r="AE2" s="755" t="s">
        <v>1326</v>
      </c>
    </row>
    <row r="3" spans="2:32" ht="16" thickBot="1" x14ac:dyDescent="0.25">
      <c r="C3" s="1" t="s">
        <v>1285</v>
      </c>
      <c r="D3" s="1" t="s">
        <v>1286</v>
      </c>
      <c r="E3" t="s">
        <v>549</v>
      </c>
      <c r="G3" s="1" t="s">
        <v>810</v>
      </c>
      <c r="H3" s="1" t="s">
        <v>548</v>
      </c>
      <c r="I3" s="1" t="s">
        <v>1282</v>
      </c>
      <c r="J3" s="1" t="s">
        <v>1281</v>
      </c>
      <c r="K3" s="1" t="s">
        <v>1280</v>
      </c>
      <c r="L3" s="700" t="s">
        <v>112</v>
      </c>
      <c r="M3" s="701" t="s">
        <v>133</v>
      </c>
      <c r="N3" s="702" t="s">
        <v>26</v>
      </c>
      <c r="O3" s="703" t="s">
        <v>112</v>
      </c>
      <c r="P3" s="704" t="s">
        <v>133</v>
      </c>
      <c r="Q3" s="705" t="s">
        <v>26</v>
      </c>
    </row>
    <row r="5" spans="2:32" x14ac:dyDescent="0.2">
      <c r="C5" s="1">
        <v>1</v>
      </c>
      <c r="D5" s="1" t="s">
        <v>160</v>
      </c>
      <c r="E5" t="s">
        <v>787</v>
      </c>
      <c r="G5" s="1">
        <v>26712989</v>
      </c>
      <c r="H5" s="1" t="s">
        <v>921</v>
      </c>
      <c r="I5" s="1" t="s">
        <v>60</v>
      </c>
      <c r="J5" s="1">
        <v>25000</v>
      </c>
      <c r="K5" s="1">
        <v>100</v>
      </c>
      <c r="L5" s="695">
        <v>8.3000000000000004E-2</v>
      </c>
      <c r="M5" s="139">
        <v>0.215</v>
      </c>
      <c r="N5" s="696">
        <v>2068</v>
      </c>
      <c r="O5" s="698">
        <v>2662</v>
      </c>
      <c r="P5" s="261">
        <v>4548</v>
      </c>
      <c r="Q5" s="699">
        <v>29606400</v>
      </c>
      <c r="S5" s="741">
        <f>Q5/N5</f>
        <v>14316.441005802708</v>
      </c>
      <c r="T5" s="741">
        <f>86400*X5</f>
        <v>4620</v>
      </c>
      <c r="X5" s="849">
        <v>5.347222222222222E-2</v>
      </c>
      <c r="Y5" s="793">
        <v>100</v>
      </c>
      <c r="Z5" s="257">
        <v>492856</v>
      </c>
      <c r="AA5" s="651">
        <f>Z5/1000000</f>
        <v>0.49285600000000002</v>
      </c>
      <c r="AB5" s="760">
        <v>64</v>
      </c>
      <c r="AC5" s="753" t="s">
        <v>1352</v>
      </c>
    </row>
    <row r="6" spans="2:32" x14ac:dyDescent="0.2">
      <c r="C6" s="1">
        <v>2</v>
      </c>
      <c r="D6" s="1" t="s">
        <v>160</v>
      </c>
      <c r="E6" t="s">
        <v>790</v>
      </c>
      <c r="G6" s="1">
        <v>26731597</v>
      </c>
      <c r="H6" s="1" t="s">
        <v>921</v>
      </c>
      <c r="I6" s="1" t="s">
        <v>60</v>
      </c>
      <c r="J6" s="1">
        <v>25000</v>
      </c>
      <c r="K6" s="1">
        <v>100</v>
      </c>
      <c r="L6" s="695">
        <v>8.1000000000000003E-2</v>
      </c>
      <c r="M6" s="139">
        <v>0.224</v>
      </c>
      <c r="N6" s="696">
        <v>2037</v>
      </c>
      <c r="O6" s="698">
        <v>2118</v>
      </c>
      <c r="P6" s="261">
        <v>3123</v>
      </c>
      <c r="Q6" s="699">
        <v>31180800</v>
      </c>
      <c r="S6" s="741">
        <f>Q6/N6</f>
        <v>15307.216494845361</v>
      </c>
      <c r="T6" s="741">
        <f t="shared" ref="T6:T25" si="0">86400*X6</f>
        <v>4860</v>
      </c>
      <c r="X6" s="849">
        <v>5.6250000000000001E-2</v>
      </c>
      <c r="Y6" s="793">
        <v>100</v>
      </c>
      <c r="Z6" s="257">
        <v>492836</v>
      </c>
      <c r="AA6" s="651">
        <f>Z6/1000000</f>
        <v>0.492836</v>
      </c>
      <c r="AB6" s="760">
        <v>64</v>
      </c>
      <c r="AC6" s="753" t="s">
        <v>1352</v>
      </c>
      <c r="AF6" t="s">
        <v>1386</v>
      </c>
    </row>
    <row r="7" spans="2:32" x14ac:dyDescent="0.2">
      <c r="C7" s="1">
        <v>3</v>
      </c>
      <c r="D7" s="1" t="s">
        <v>160</v>
      </c>
      <c r="E7" t="s">
        <v>791</v>
      </c>
      <c r="G7" s="1">
        <v>26712992</v>
      </c>
      <c r="H7" s="1" t="s">
        <v>921</v>
      </c>
      <c r="I7" s="499" t="s">
        <v>22</v>
      </c>
      <c r="J7" s="1">
        <v>25000</v>
      </c>
      <c r="K7" s="1">
        <v>100</v>
      </c>
      <c r="L7" s="695">
        <v>7.9000000000000001E-2</v>
      </c>
      <c r="M7" s="139">
        <v>0.22500000000000001</v>
      </c>
      <c r="N7" s="696">
        <v>1997</v>
      </c>
      <c r="O7" s="698">
        <v>1397</v>
      </c>
      <c r="P7" s="261">
        <v>2038</v>
      </c>
      <c r="Q7" s="699">
        <v>21056000</v>
      </c>
      <c r="S7" s="741">
        <f>Q7/N7</f>
        <v>10543.815723585378</v>
      </c>
      <c r="T7" s="741">
        <f t="shared" si="0"/>
        <v>3240</v>
      </c>
      <c r="X7" s="849">
        <v>3.7499999999999999E-2</v>
      </c>
      <c r="Y7" s="793">
        <v>100</v>
      </c>
      <c r="Z7" s="257">
        <v>283828</v>
      </c>
      <c r="AA7" s="651">
        <f>Z7/1000000</f>
        <v>0.28382800000000002</v>
      </c>
      <c r="AB7" s="760">
        <v>64</v>
      </c>
      <c r="AC7" s="753" t="s">
        <v>1352</v>
      </c>
      <c r="AF7" t="s">
        <v>1342</v>
      </c>
    </row>
    <row r="8" spans="2:32" x14ac:dyDescent="0.2">
      <c r="C8" s="1">
        <v>4</v>
      </c>
      <c r="D8" s="1" t="s">
        <v>160</v>
      </c>
      <c r="E8" t="s">
        <v>858</v>
      </c>
      <c r="G8" s="1">
        <v>26809068</v>
      </c>
      <c r="H8" s="1" t="s">
        <v>921</v>
      </c>
      <c r="I8" s="499" t="s">
        <v>1279</v>
      </c>
      <c r="J8" s="1">
        <v>25000</v>
      </c>
      <c r="K8" s="1">
        <v>100</v>
      </c>
      <c r="L8" s="695" t="s">
        <v>1346</v>
      </c>
      <c r="M8" s="139">
        <v>0.20699999999999999</v>
      </c>
      <c r="N8" s="696">
        <v>2073</v>
      </c>
      <c r="O8" s="698">
        <v>2106</v>
      </c>
      <c r="P8" s="261">
        <v>2913</v>
      </c>
      <c r="Q8" s="699">
        <v>30400000</v>
      </c>
      <c r="S8" s="741">
        <f>Q8/N8</f>
        <v>14664.737095996141</v>
      </c>
      <c r="T8" s="741">
        <f t="shared" si="0"/>
        <v>4740</v>
      </c>
      <c r="X8" s="849">
        <v>5.486111111111111E-2</v>
      </c>
      <c r="Y8" s="793">
        <v>100</v>
      </c>
      <c r="Z8" s="257">
        <v>5086500</v>
      </c>
      <c r="AA8" s="747">
        <f>Z8/1000000</f>
        <v>5.0865</v>
      </c>
      <c r="AB8" s="760">
        <v>64</v>
      </c>
      <c r="AC8" s="753" t="s">
        <v>1352</v>
      </c>
      <c r="AF8" t="s">
        <v>1343</v>
      </c>
    </row>
    <row r="9" spans="2:32" x14ac:dyDescent="0.2">
      <c r="C9" s="1">
        <v>5</v>
      </c>
      <c r="D9" s="1" t="s">
        <v>160</v>
      </c>
      <c r="E9" t="s">
        <v>861</v>
      </c>
      <c r="G9" s="1">
        <v>26809072</v>
      </c>
      <c r="H9" s="1" t="s">
        <v>921</v>
      </c>
      <c r="I9" s="499" t="s">
        <v>1279</v>
      </c>
      <c r="J9" s="1">
        <v>25000</v>
      </c>
      <c r="K9" s="1">
        <v>100</v>
      </c>
      <c r="L9" s="695">
        <v>8.3000000000000004E-2</v>
      </c>
      <c r="M9" s="139">
        <v>0.23400000000000001</v>
      </c>
      <c r="N9" s="696">
        <v>2073</v>
      </c>
      <c r="O9" s="698">
        <v>2116</v>
      </c>
      <c r="P9" s="261">
        <v>3001</v>
      </c>
      <c r="Q9" s="699">
        <v>31084800</v>
      </c>
      <c r="S9" s="741">
        <f>Q9/N9</f>
        <v>14995.079594790159</v>
      </c>
      <c r="T9" s="741">
        <f t="shared" si="0"/>
        <v>4800</v>
      </c>
      <c r="X9" s="849">
        <v>5.5555555555555552E-2</v>
      </c>
      <c r="Y9" s="793">
        <v>100</v>
      </c>
      <c r="Z9" s="257">
        <v>5086484</v>
      </c>
      <c r="AA9" s="747">
        <f>Z9/1000000</f>
        <v>5.0864839999999996</v>
      </c>
      <c r="AB9" s="760">
        <v>64</v>
      </c>
      <c r="AC9" s="753" t="s">
        <v>1352</v>
      </c>
      <c r="AF9" t="s">
        <v>1343</v>
      </c>
    </row>
    <row r="10" spans="2:32" x14ac:dyDescent="0.2">
      <c r="T10" s="741">
        <f t="shared" si="0"/>
        <v>0</v>
      </c>
      <c r="X10" s="849"/>
    </row>
    <row r="11" spans="2:32" x14ac:dyDescent="0.2">
      <c r="C11" s="1">
        <v>6</v>
      </c>
      <c r="D11" s="1" t="s">
        <v>160</v>
      </c>
      <c r="E11" t="s">
        <v>909</v>
      </c>
      <c r="G11" s="1">
        <v>26831048</v>
      </c>
      <c r="H11" s="1" t="s">
        <v>912</v>
      </c>
      <c r="I11" s="499" t="s">
        <v>60</v>
      </c>
      <c r="J11" s="1">
        <v>25000</v>
      </c>
      <c r="K11" s="1">
        <v>15</v>
      </c>
      <c r="L11" s="695">
        <v>8.2000000000000003E-2</v>
      </c>
      <c r="M11" s="139">
        <v>0.215</v>
      </c>
      <c r="N11" s="696">
        <v>2056</v>
      </c>
      <c r="O11" s="698">
        <v>3077</v>
      </c>
      <c r="P11" s="261">
        <v>6000</v>
      </c>
      <c r="Q11" s="699">
        <v>21321600</v>
      </c>
      <c r="S11" s="741">
        <f>Q11/N11</f>
        <v>10370.428015564203</v>
      </c>
      <c r="T11" s="741">
        <f t="shared" si="0"/>
        <v>22200.000000000004</v>
      </c>
      <c r="X11" s="849">
        <v>0.25694444444444448</v>
      </c>
      <c r="Y11" s="793">
        <v>15</v>
      </c>
      <c r="Z11" s="257">
        <v>490668</v>
      </c>
      <c r="AA11" s="651">
        <f>Z11/1000000</f>
        <v>0.49066799999999999</v>
      </c>
      <c r="AB11" s="760">
        <v>64</v>
      </c>
      <c r="AC11" s="753" t="s">
        <v>1353</v>
      </c>
    </row>
    <row r="12" spans="2:32" x14ac:dyDescent="0.2">
      <c r="C12" s="1">
        <v>7</v>
      </c>
      <c r="D12" s="1" t="s">
        <v>160</v>
      </c>
      <c r="E12" t="s">
        <v>913</v>
      </c>
      <c r="G12" s="1">
        <v>26831050</v>
      </c>
      <c r="H12" s="1" t="s">
        <v>912</v>
      </c>
      <c r="I12" s="499" t="s">
        <v>22</v>
      </c>
      <c r="J12" s="1">
        <v>25000</v>
      </c>
      <c r="K12" s="1">
        <v>15</v>
      </c>
      <c r="L12" s="695">
        <v>5.3999999999999999E-2</v>
      </c>
      <c r="M12" s="139">
        <v>7.5999999999999998E-2</v>
      </c>
      <c r="N12" s="696">
        <v>2024</v>
      </c>
      <c r="O12" s="698">
        <v>1457</v>
      </c>
      <c r="P12" s="261">
        <v>2118</v>
      </c>
      <c r="Q12" s="699">
        <v>15036480</v>
      </c>
      <c r="S12" s="741">
        <f>Q12/N12</f>
        <v>7429.090909090909</v>
      </c>
      <c r="T12" s="741">
        <f t="shared" si="0"/>
        <v>15660</v>
      </c>
      <c r="X12" s="849">
        <v>0.18124999999999999</v>
      </c>
      <c r="Y12" s="793">
        <v>15</v>
      </c>
      <c r="Z12" s="257">
        <v>281516</v>
      </c>
      <c r="AA12" s="651">
        <f>Z12/1000000</f>
        <v>0.28151599999999999</v>
      </c>
      <c r="AB12" s="760">
        <v>64</v>
      </c>
      <c r="AC12" s="753" t="s">
        <v>1353</v>
      </c>
    </row>
    <row r="13" spans="2:32" x14ac:dyDescent="0.2">
      <c r="T13" s="741">
        <f t="shared" si="0"/>
        <v>0</v>
      </c>
      <c r="X13" s="849"/>
    </row>
    <row r="14" spans="2:32" s="223" customFormat="1" x14ac:dyDescent="0.2">
      <c r="B14" s="222"/>
      <c r="C14" s="222">
        <v>8</v>
      </c>
      <c r="D14" s="222" t="s">
        <v>160</v>
      </c>
      <c r="E14" s="223" t="s">
        <v>928</v>
      </c>
      <c r="G14" s="222">
        <v>26856307</v>
      </c>
      <c r="H14" s="222" t="s">
        <v>309</v>
      </c>
      <c r="I14" s="815" t="s">
        <v>60</v>
      </c>
      <c r="J14" s="222">
        <v>25000</v>
      </c>
      <c r="K14" s="222">
        <v>50</v>
      </c>
      <c r="L14" s="816">
        <v>7.9000000000000001E-2</v>
      </c>
      <c r="M14" s="222">
        <v>0.216</v>
      </c>
      <c r="N14" s="817">
        <v>1982</v>
      </c>
      <c r="O14" s="818">
        <v>7742</v>
      </c>
      <c r="P14" s="263">
        <v>18614</v>
      </c>
      <c r="Q14" s="817">
        <v>66115200</v>
      </c>
      <c r="S14" s="741">
        <f>Q14/N14</f>
        <v>33357.820383451057</v>
      </c>
      <c r="T14" s="741">
        <f t="shared" si="0"/>
        <v>20640</v>
      </c>
      <c r="U14" s="741"/>
      <c r="V14" s="898"/>
      <c r="W14" s="898"/>
      <c r="X14" s="850">
        <v>0.2388888888888889</v>
      </c>
      <c r="Y14" s="819">
        <v>50</v>
      </c>
      <c r="Z14" s="263">
        <v>490960</v>
      </c>
      <c r="AA14" s="820">
        <f>Z14/1000000</f>
        <v>0.49096000000000001</v>
      </c>
      <c r="AB14" s="760">
        <v>64</v>
      </c>
      <c r="AC14" s="753" t="s">
        <v>1351</v>
      </c>
      <c r="AD14" s="821"/>
      <c r="AE14" s="822"/>
    </row>
    <row r="15" spans="2:32" x14ac:dyDescent="0.2">
      <c r="C15" s="1">
        <v>9</v>
      </c>
      <c r="D15" s="1" t="s">
        <v>160</v>
      </c>
      <c r="E15" t="s">
        <v>931</v>
      </c>
      <c r="G15" s="1">
        <v>26856308</v>
      </c>
      <c r="H15" s="1" t="s">
        <v>309</v>
      </c>
      <c r="I15" s="499" t="s">
        <v>22</v>
      </c>
      <c r="J15" s="1">
        <v>25000</v>
      </c>
      <c r="K15" s="1">
        <v>50</v>
      </c>
      <c r="L15" s="695">
        <v>7.6999999999999999E-2</v>
      </c>
      <c r="M15" s="139">
        <v>0.216</v>
      </c>
      <c r="N15" s="696">
        <v>1923</v>
      </c>
      <c r="O15" s="698">
        <v>5227</v>
      </c>
      <c r="P15" s="261">
        <v>13073</v>
      </c>
      <c r="Q15" s="699">
        <v>44988800</v>
      </c>
      <c r="S15" s="741">
        <f>Q15/N15</f>
        <v>23395.111804472181</v>
      </c>
      <c r="T15" s="741">
        <f t="shared" si="0"/>
        <v>14040</v>
      </c>
      <c r="X15" s="849">
        <v>0.16250000000000001</v>
      </c>
      <c r="Y15" s="793">
        <v>50</v>
      </c>
      <c r="Z15" s="257">
        <v>281792</v>
      </c>
      <c r="AA15" s="651">
        <f>Z15/1000000</f>
        <v>0.28179199999999999</v>
      </c>
      <c r="AB15" s="760">
        <v>64</v>
      </c>
      <c r="AC15" s="753" t="s">
        <v>1351</v>
      </c>
    </row>
    <row r="16" spans="2:32" x14ac:dyDescent="0.2">
      <c r="T16" s="741">
        <f t="shared" si="0"/>
        <v>0</v>
      </c>
      <c r="X16" s="849"/>
    </row>
    <row r="17" spans="2:32" s="223" customFormat="1" x14ac:dyDescent="0.2">
      <c r="B17" s="222"/>
      <c r="C17" s="222">
        <v>10</v>
      </c>
      <c r="D17" s="222" t="s">
        <v>159</v>
      </c>
      <c r="E17" s="223" t="s">
        <v>1277</v>
      </c>
      <c r="G17" s="222">
        <v>27245048</v>
      </c>
      <c r="H17" s="222" t="s">
        <v>309</v>
      </c>
      <c r="I17" s="222" t="s">
        <v>1279</v>
      </c>
      <c r="J17" s="222">
        <v>25000</v>
      </c>
      <c r="K17" s="222">
        <v>1</v>
      </c>
      <c r="L17" s="816">
        <v>8.1000000000000003E-2</v>
      </c>
      <c r="M17" s="222">
        <v>0.11</v>
      </c>
      <c r="N17" s="823">
        <v>44.3</v>
      </c>
      <c r="O17" s="818">
        <v>81558</v>
      </c>
      <c r="P17" s="263">
        <v>116344</v>
      </c>
      <c r="Q17" s="817">
        <v>32425392</v>
      </c>
      <c r="S17" s="741">
        <f t="shared" ref="S17:S25" si="1">Q17/N17</f>
        <v>731950.15801354405</v>
      </c>
      <c r="T17" s="741">
        <f t="shared" si="0"/>
        <v>119160</v>
      </c>
      <c r="U17" s="741"/>
      <c r="V17" s="898"/>
      <c r="W17" s="898"/>
      <c r="X17" s="850" t="s">
        <v>1301</v>
      </c>
      <c r="Y17" s="819">
        <v>1</v>
      </c>
      <c r="Z17" s="263">
        <v>5074640</v>
      </c>
      <c r="AA17" s="824">
        <f t="shared" ref="AA17:AA24" si="2">Z17/1000000</f>
        <v>5.0746399999999996</v>
      </c>
      <c r="AB17" s="760">
        <v>64</v>
      </c>
      <c r="AC17" s="753" t="s">
        <v>1324</v>
      </c>
      <c r="AD17" s="821" t="s">
        <v>1328</v>
      </c>
      <c r="AE17" s="822">
        <v>0.11</v>
      </c>
    </row>
    <row r="18" spans="2:32" x14ac:dyDescent="0.2">
      <c r="C18" s="1">
        <v>11</v>
      </c>
      <c r="D18" s="1" t="s">
        <v>159</v>
      </c>
      <c r="E18" t="s">
        <v>1278</v>
      </c>
      <c r="G18" s="1">
        <v>27245068</v>
      </c>
      <c r="H18" s="1" t="s">
        <v>309</v>
      </c>
      <c r="I18" s="1" t="s">
        <v>1279</v>
      </c>
      <c r="J18" s="1">
        <v>25000</v>
      </c>
      <c r="K18" s="1">
        <v>1</v>
      </c>
      <c r="L18" s="695">
        <v>8.1000000000000003E-2</v>
      </c>
      <c r="M18" s="139">
        <v>0.11</v>
      </c>
      <c r="N18" s="697">
        <v>42.1</v>
      </c>
      <c r="O18" s="698">
        <v>82187</v>
      </c>
      <c r="P18" s="261">
        <v>113821</v>
      </c>
      <c r="Q18" s="699">
        <v>31129856</v>
      </c>
      <c r="S18" s="741">
        <f t="shared" si="1"/>
        <v>739426.50831353921</v>
      </c>
      <c r="T18" s="741">
        <f t="shared" si="0"/>
        <v>114420</v>
      </c>
      <c r="X18" s="849" t="s">
        <v>1302</v>
      </c>
      <c r="Y18" s="793">
        <v>1</v>
      </c>
      <c r="Z18" s="257">
        <v>5074624</v>
      </c>
      <c r="AA18" s="747">
        <f t="shared" si="2"/>
        <v>5.074624</v>
      </c>
      <c r="AB18" s="760">
        <v>64</v>
      </c>
      <c r="AC18" s="753" t="s">
        <v>1324</v>
      </c>
      <c r="AD18" s="757" t="s">
        <v>1328</v>
      </c>
      <c r="AE18" s="755">
        <v>0.11</v>
      </c>
      <c r="AF18" t="s">
        <v>1337</v>
      </c>
    </row>
    <row r="19" spans="2:32" x14ac:dyDescent="0.2">
      <c r="N19" s="697"/>
      <c r="T19" s="741">
        <f t="shared" si="0"/>
        <v>0</v>
      </c>
      <c r="X19" s="849"/>
      <c r="AA19" s="747"/>
    </row>
    <row r="20" spans="2:32" s="773" customFormat="1" x14ac:dyDescent="0.2">
      <c r="B20" s="748"/>
      <c r="C20" s="748">
        <v>12</v>
      </c>
      <c r="D20" s="748" t="s">
        <v>159</v>
      </c>
      <c r="E20" s="773" t="s">
        <v>1308</v>
      </c>
      <c r="G20" s="748">
        <v>27287028</v>
      </c>
      <c r="H20" s="748" t="s">
        <v>309</v>
      </c>
      <c r="I20" s="774" t="s">
        <v>22</v>
      </c>
      <c r="J20" s="748">
        <v>25000</v>
      </c>
      <c r="K20" s="748">
        <v>1</v>
      </c>
      <c r="L20" s="775">
        <v>2.5000000000000001E-2</v>
      </c>
      <c r="M20" s="656">
        <v>0.11</v>
      </c>
      <c r="N20" s="776">
        <v>25.38</v>
      </c>
      <c r="O20" s="777">
        <v>14117</v>
      </c>
      <c r="P20" s="778">
        <v>19800</v>
      </c>
      <c r="Q20" s="779">
        <v>5395664</v>
      </c>
      <c r="S20" s="780">
        <f t="shared" si="1"/>
        <v>212595.11426319939</v>
      </c>
      <c r="T20" s="741">
        <f t="shared" si="0"/>
        <v>19800</v>
      </c>
      <c r="U20" s="741"/>
      <c r="V20" s="898"/>
      <c r="W20" s="898"/>
      <c r="X20" s="851" t="s">
        <v>1307</v>
      </c>
      <c r="Y20" s="795">
        <v>1</v>
      </c>
      <c r="Z20" s="781">
        <v>50576</v>
      </c>
      <c r="AA20" s="782">
        <f t="shared" si="2"/>
        <v>5.0576000000000003E-2</v>
      </c>
      <c r="AB20" s="783">
        <v>64</v>
      </c>
      <c r="AC20" s="784" t="s">
        <v>1324</v>
      </c>
      <c r="AD20" s="785" t="s">
        <v>1329</v>
      </c>
      <c r="AE20" s="786">
        <v>0.11</v>
      </c>
      <c r="AF20" s="773" t="s">
        <v>1330</v>
      </c>
    </row>
    <row r="21" spans="2:32" s="801" customFormat="1" x14ac:dyDescent="0.2">
      <c r="B21" s="800"/>
      <c r="C21" s="800"/>
      <c r="D21" s="800"/>
      <c r="E21" s="801" t="s">
        <v>1308</v>
      </c>
      <c r="G21" s="800">
        <v>27330266</v>
      </c>
      <c r="H21" s="800"/>
      <c r="I21" s="802"/>
      <c r="J21" s="800"/>
      <c r="K21" s="800"/>
      <c r="L21" s="803"/>
      <c r="M21" s="800"/>
      <c r="N21" s="804"/>
      <c r="O21" s="805"/>
      <c r="P21" s="806"/>
      <c r="Q21" s="807"/>
      <c r="S21" s="790"/>
      <c r="T21" s="741">
        <f t="shared" si="0"/>
        <v>0</v>
      </c>
      <c r="U21" s="741"/>
      <c r="V21" s="898"/>
      <c r="W21" s="898"/>
      <c r="X21" s="852"/>
      <c r="Y21" s="809"/>
      <c r="Z21" s="806"/>
      <c r="AA21" s="810"/>
      <c r="AB21" s="811"/>
      <c r="AC21" s="812"/>
      <c r="AD21" s="813"/>
      <c r="AE21" s="814"/>
      <c r="AF21" s="801" t="s">
        <v>1341</v>
      </c>
    </row>
    <row r="22" spans="2:32" ht="15" customHeight="1" x14ac:dyDescent="0.2">
      <c r="E22" s="11" t="s">
        <v>1311</v>
      </c>
      <c r="G22" s="1">
        <v>27307110</v>
      </c>
      <c r="I22" s="499"/>
      <c r="L22" s="695">
        <v>0.01</v>
      </c>
      <c r="M22" s="139">
        <v>3.4000000000000002E-2</v>
      </c>
      <c r="N22" s="697">
        <v>10.311999999999999</v>
      </c>
      <c r="O22" s="698">
        <v>14245</v>
      </c>
      <c r="P22" s="261">
        <v>19800</v>
      </c>
      <c r="Q22" s="699">
        <v>5397840</v>
      </c>
      <c r="S22" s="741">
        <f t="shared" si="1"/>
        <v>523452.28859581077</v>
      </c>
      <c r="T22" s="741">
        <f t="shared" si="0"/>
        <v>19800</v>
      </c>
      <c r="X22" s="849" t="s">
        <v>1307</v>
      </c>
      <c r="Y22" s="847"/>
      <c r="AA22" s="747"/>
      <c r="AB22" s="760">
        <v>256</v>
      </c>
      <c r="AC22" s="753" t="s">
        <v>1325</v>
      </c>
      <c r="AD22" s="757" t="s">
        <v>1329</v>
      </c>
      <c r="AE22" s="755">
        <v>0.11</v>
      </c>
    </row>
    <row r="23" spans="2:32" ht="15" customHeight="1" x14ac:dyDescent="0.2">
      <c r="E23" s="11" t="s">
        <v>1313</v>
      </c>
      <c r="G23" s="1">
        <v>27307842</v>
      </c>
      <c r="I23" s="499"/>
      <c r="L23" s="695">
        <v>0.06</v>
      </c>
      <c r="M23" s="139">
        <v>0.08</v>
      </c>
      <c r="N23" s="697">
        <v>0.5</v>
      </c>
      <c r="O23" s="698">
        <v>17333</v>
      </c>
      <c r="P23" s="261">
        <v>19593</v>
      </c>
      <c r="Q23" s="699">
        <v>5401920</v>
      </c>
      <c r="S23" s="741">
        <f t="shared" si="1"/>
        <v>10803840</v>
      </c>
      <c r="T23" s="741">
        <f t="shared" si="0"/>
        <v>19800</v>
      </c>
      <c r="X23" s="849" t="s">
        <v>1307</v>
      </c>
      <c r="Y23" s="847"/>
      <c r="AA23" s="747"/>
      <c r="AB23" s="760">
        <v>256</v>
      </c>
      <c r="AC23" s="753" t="s">
        <v>1324</v>
      </c>
      <c r="AD23" s="757" t="s">
        <v>1329</v>
      </c>
      <c r="AE23" s="755">
        <v>0.11</v>
      </c>
    </row>
    <row r="24" spans="2:32" x14ac:dyDescent="0.2">
      <c r="D24" s="1" t="s">
        <v>159</v>
      </c>
      <c r="E24" t="s">
        <v>1319</v>
      </c>
      <c r="G24" s="748">
        <v>27312330</v>
      </c>
      <c r="H24" s="1" t="s">
        <v>309</v>
      </c>
      <c r="I24" s="1" t="s">
        <v>1279</v>
      </c>
      <c r="J24" s="1">
        <v>25000</v>
      </c>
      <c r="K24" s="1">
        <v>1</v>
      </c>
      <c r="L24" s="695">
        <v>5.0000000000000001E-3</v>
      </c>
      <c r="M24" s="139">
        <v>8.2299999999999995E-3</v>
      </c>
      <c r="N24" s="697">
        <v>5.12</v>
      </c>
      <c r="O24" s="698">
        <v>1187</v>
      </c>
      <c r="P24" s="261">
        <v>1500</v>
      </c>
      <c r="Q24" s="699">
        <v>429760</v>
      </c>
      <c r="S24" s="741">
        <f t="shared" si="1"/>
        <v>83937.5</v>
      </c>
      <c r="T24" s="741">
        <f t="shared" si="0"/>
        <v>1560.0000000000002</v>
      </c>
      <c r="X24" s="849" t="s">
        <v>1320</v>
      </c>
      <c r="Z24" s="257">
        <v>5073048</v>
      </c>
      <c r="AA24" s="747">
        <f t="shared" si="2"/>
        <v>5.073048</v>
      </c>
      <c r="AB24" s="760">
        <v>64</v>
      </c>
      <c r="AC24" s="753" t="s">
        <v>1324</v>
      </c>
      <c r="AD24" s="757" t="s">
        <v>1331</v>
      </c>
      <c r="AE24" s="755">
        <v>0.11</v>
      </c>
      <c r="AF24" t="s">
        <v>1347</v>
      </c>
    </row>
    <row r="25" spans="2:32" x14ac:dyDescent="0.2">
      <c r="E25" t="s">
        <v>1349</v>
      </c>
      <c r="G25" s="1">
        <v>27330140</v>
      </c>
      <c r="H25" s="1" t="s">
        <v>309</v>
      </c>
      <c r="I25" s="1" t="s">
        <v>22</v>
      </c>
      <c r="L25" s="695">
        <v>6.3E-3</v>
      </c>
      <c r="M25" s="139">
        <v>1.473E-2</v>
      </c>
      <c r="N25" s="697">
        <v>6.45</v>
      </c>
      <c r="O25" s="698">
        <v>1065</v>
      </c>
      <c r="P25" s="261">
        <v>1400</v>
      </c>
      <c r="Q25" s="699">
        <v>417520</v>
      </c>
      <c r="S25" s="741">
        <f t="shared" si="1"/>
        <v>64731.782945736435</v>
      </c>
      <c r="T25" s="741">
        <f t="shared" si="0"/>
        <v>1500</v>
      </c>
      <c r="X25" s="849" t="s">
        <v>1350</v>
      </c>
      <c r="AA25" s="747"/>
      <c r="AF25" t="s">
        <v>1348</v>
      </c>
    </row>
    <row r="26" spans="2:32" x14ac:dyDescent="0.2">
      <c r="X26" s="849"/>
    </row>
    <row r="27" spans="2:32" s="631" customFormat="1" ht="16" thickBot="1" x14ac:dyDescent="0.25">
      <c r="B27" s="630"/>
      <c r="C27" s="630"/>
      <c r="D27" s="630"/>
      <c r="G27" s="630"/>
      <c r="H27" s="630"/>
      <c r="I27" s="630"/>
      <c r="J27" s="630"/>
      <c r="K27" s="630"/>
      <c r="L27" s="735"/>
      <c r="M27" s="736"/>
      <c r="N27" s="737"/>
      <c r="O27" s="738"/>
      <c r="P27" s="739"/>
      <c r="Q27" s="740"/>
      <c r="S27" s="742"/>
      <c r="T27" s="742"/>
      <c r="U27" s="742"/>
      <c r="V27" s="900"/>
      <c r="W27" s="900"/>
      <c r="X27" s="853"/>
      <c r="Y27" s="796"/>
      <c r="Z27" s="632"/>
      <c r="AA27" s="746"/>
      <c r="AB27" s="761"/>
      <c r="AC27" s="754"/>
      <c r="AD27" s="758"/>
      <c r="AE27" s="756"/>
    </row>
    <row r="28" spans="2:32" ht="16" thickTop="1" x14ac:dyDescent="0.2">
      <c r="X28" s="745" t="s">
        <v>1303</v>
      </c>
    </row>
    <row r="29" spans="2:32" x14ac:dyDescent="0.2">
      <c r="C29" s="1">
        <v>12</v>
      </c>
      <c r="D29" s="1" t="s">
        <v>160</v>
      </c>
      <c r="E29" s="501" t="s">
        <v>1297</v>
      </c>
      <c r="G29">
        <v>27068288</v>
      </c>
      <c r="H29" s="1" t="s">
        <v>921</v>
      </c>
      <c r="I29" s="1" t="s">
        <v>60</v>
      </c>
      <c r="J29" s="1">
        <v>15000</v>
      </c>
      <c r="K29" s="1">
        <v>8</v>
      </c>
      <c r="L29" s="730">
        <v>8.8999999999999995E-4</v>
      </c>
      <c r="M29" s="731">
        <v>1E-3</v>
      </c>
      <c r="N29" s="732">
        <v>13.38</v>
      </c>
      <c r="O29" s="733">
        <v>16.600000000000001</v>
      </c>
      <c r="P29" s="279">
        <v>20.100000000000001</v>
      </c>
      <c r="Q29" s="699">
        <v>128512</v>
      </c>
      <c r="S29" s="741">
        <f t="shared" ref="S29:S37" si="3">Q29/N29</f>
        <v>9604.7832585949163</v>
      </c>
      <c r="T29" s="749">
        <f>86400*X29</f>
        <v>251.00000000000003</v>
      </c>
      <c r="U29" s="749"/>
      <c r="X29" s="745" t="s">
        <v>1387</v>
      </c>
      <c r="Y29" s="793">
        <v>8</v>
      </c>
      <c r="Z29" s="257">
        <v>482408</v>
      </c>
      <c r="AA29" s="562">
        <f>Z29/1000000</f>
        <v>0.482408</v>
      </c>
      <c r="AB29" s="760">
        <v>64</v>
      </c>
      <c r="AC29" s="753" t="s">
        <v>1382</v>
      </c>
    </row>
    <row r="30" spans="2:32" x14ac:dyDescent="0.2">
      <c r="C30" s="1">
        <v>13</v>
      </c>
      <c r="D30" s="1" t="s">
        <v>160</v>
      </c>
      <c r="E30" s="501" t="s">
        <v>1068</v>
      </c>
      <c r="G30">
        <v>27068289</v>
      </c>
      <c r="H30" s="1" t="s">
        <v>921</v>
      </c>
      <c r="I30" s="1" t="s">
        <v>60</v>
      </c>
      <c r="J30" s="1">
        <v>15000</v>
      </c>
      <c r="K30" s="1">
        <v>8</v>
      </c>
      <c r="L30" s="730">
        <v>8.8999999999999995E-4</v>
      </c>
      <c r="M30" s="731">
        <v>1E-3</v>
      </c>
      <c r="N30" s="732">
        <v>13.38</v>
      </c>
      <c r="O30" s="733">
        <v>32.4</v>
      </c>
      <c r="P30" s="279">
        <v>49.6</v>
      </c>
      <c r="Q30" s="699">
        <v>89099</v>
      </c>
      <c r="S30" s="741">
        <f t="shared" si="3"/>
        <v>6659.1180866965615</v>
      </c>
      <c r="T30" s="749">
        <f t="shared" ref="T30:T37" si="4">86400*X30</f>
        <v>174</v>
      </c>
      <c r="X30" s="745" t="s">
        <v>1388</v>
      </c>
      <c r="Y30" s="793">
        <v>16</v>
      </c>
      <c r="Z30" s="257">
        <v>476380</v>
      </c>
      <c r="AA30" s="562">
        <f>Z30/1000000</f>
        <v>0.47638000000000003</v>
      </c>
      <c r="AB30" s="760">
        <v>64</v>
      </c>
      <c r="AC30" s="753" t="s">
        <v>1383</v>
      </c>
    </row>
    <row r="31" spans="2:32" x14ac:dyDescent="0.2">
      <c r="C31" s="1">
        <v>14</v>
      </c>
      <c r="D31" s="1" t="s">
        <v>160</v>
      </c>
      <c r="E31" s="501" t="s">
        <v>1070</v>
      </c>
      <c r="G31">
        <v>27068290</v>
      </c>
      <c r="H31" s="1" t="s">
        <v>921</v>
      </c>
      <c r="I31" s="1" t="s">
        <v>60</v>
      </c>
      <c r="J31" s="1">
        <v>15000</v>
      </c>
      <c r="K31" s="1">
        <v>8</v>
      </c>
      <c r="L31" s="730">
        <v>8.8999999999999995E-4</v>
      </c>
      <c r="M31" s="731">
        <v>1E-3</v>
      </c>
      <c r="N31" s="732">
        <v>13.37</v>
      </c>
      <c r="O31" s="733">
        <v>58.2</v>
      </c>
      <c r="P31" s="279">
        <v>88.4</v>
      </c>
      <c r="Q31" s="699">
        <v>103424</v>
      </c>
      <c r="S31" s="741">
        <f t="shared" si="3"/>
        <v>7735.5272999252065</v>
      </c>
      <c r="T31" s="749">
        <f t="shared" si="4"/>
        <v>202.00000000000003</v>
      </c>
      <c r="X31" s="745" t="s">
        <v>1389</v>
      </c>
      <c r="Y31" s="793">
        <v>32</v>
      </c>
      <c r="Z31" s="257">
        <v>475210</v>
      </c>
      <c r="AA31" s="562">
        <f>Z31/1000000</f>
        <v>0.47521000000000002</v>
      </c>
      <c r="AB31" s="760">
        <v>64</v>
      </c>
      <c r="AC31" s="753" t="s">
        <v>1384</v>
      </c>
    </row>
    <row r="32" spans="2:32" x14ac:dyDescent="0.2">
      <c r="C32" s="1">
        <v>15</v>
      </c>
      <c r="D32" s="1" t="s">
        <v>160</v>
      </c>
      <c r="E32" s="501" t="s">
        <v>1073</v>
      </c>
      <c r="G32">
        <v>27068292</v>
      </c>
      <c r="H32" s="1" t="s">
        <v>921</v>
      </c>
      <c r="I32" s="1" t="s">
        <v>60</v>
      </c>
      <c r="J32" s="1">
        <v>15000</v>
      </c>
      <c r="K32" s="1">
        <v>8</v>
      </c>
      <c r="L32" s="730">
        <v>8.8999999999999995E-4</v>
      </c>
      <c r="M32" s="731">
        <v>1E-3</v>
      </c>
      <c r="N32" s="732">
        <v>13.38</v>
      </c>
      <c r="O32" s="733">
        <v>118.5</v>
      </c>
      <c r="P32" s="279">
        <v>149.4</v>
      </c>
      <c r="Q32" s="699">
        <v>105984</v>
      </c>
      <c r="S32" s="741">
        <f t="shared" si="3"/>
        <v>7921.0762331838559</v>
      </c>
      <c r="T32" s="749">
        <f t="shared" si="4"/>
        <v>207.00000000000003</v>
      </c>
      <c r="X32" s="745" t="s">
        <v>1390</v>
      </c>
      <c r="Y32" s="793">
        <v>64</v>
      </c>
      <c r="Z32" s="257">
        <v>476857</v>
      </c>
      <c r="AA32" s="562">
        <f>Z32/1000000</f>
        <v>0.47685699999999998</v>
      </c>
      <c r="AB32" s="760">
        <v>64</v>
      </c>
      <c r="AC32" s="753" t="s">
        <v>1385</v>
      </c>
    </row>
    <row r="33" spans="1:40" x14ac:dyDescent="0.2">
      <c r="L33" s="730"/>
      <c r="M33" s="731"/>
      <c r="N33" s="732"/>
      <c r="O33" s="733"/>
      <c r="P33" s="279"/>
      <c r="T33" s="749"/>
      <c r="X33" s="745"/>
      <c r="AA33" s="562"/>
    </row>
    <row r="34" spans="1:40" x14ac:dyDescent="0.2">
      <c r="C34" s="1">
        <v>16</v>
      </c>
      <c r="D34" s="1" t="s">
        <v>159</v>
      </c>
      <c r="E34" s="501" t="s">
        <v>1298</v>
      </c>
      <c r="G34">
        <v>27055327</v>
      </c>
      <c r="H34" s="1" t="s">
        <v>921</v>
      </c>
      <c r="I34" s="1" t="s">
        <v>60</v>
      </c>
      <c r="J34" s="1">
        <v>15000</v>
      </c>
      <c r="K34" s="1">
        <v>8</v>
      </c>
      <c r="L34" s="730">
        <v>8.8999999999999995E-4</v>
      </c>
      <c r="M34" s="731">
        <v>1E-3</v>
      </c>
      <c r="N34" s="732">
        <v>13.37</v>
      </c>
      <c r="O34" s="733">
        <v>173.2</v>
      </c>
      <c r="P34" s="279">
        <v>283.10000000000002</v>
      </c>
      <c r="Q34" s="699">
        <v>985728</v>
      </c>
      <c r="S34" s="741">
        <f t="shared" si="3"/>
        <v>73726.851159311904</v>
      </c>
      <c r="T34" s="749">
        <f t="shared" si="4"/>
        <v>453</v>
      </c>
      <c r="X34" s="745" t="s">
        <v>1391</v>
      </c>
      <c r="Y34" s="793">
        <v>8</v>
      </c>
      <c r="Z34" s="257">
        <v>485400</v>
      </c>
      <c r="AA34" s="562">
        <f>Z34/1000000</f>
        <v>0.4854</v>
      </c>
      <c r="AB34" s="760">
        <v>64</v>
      </c>
      <c r="AC34" s="753" t="s">
        <v>1333</v>
      </c>
      <c r="AD34" s="757" t="s">
        <v>1332</v>
      </c>
      <c r="AE34" s="755">
        <v>1E-3</v>
      </c>
    </row>
    <row r="35" spans="1:40" x14ac:dyDescent="0.2">
      <c r="C35" s="1">
        <v>17</v>
      </c>
      <c r="D35" s="1" t="s">
        <v>159</v>
      </c>
      <c r="E35" s="501" t="s">
        <v>1037</v>
      </c>
      <c r="G35">
        <v>27055542</v>
      </c>
      <c r="H35" s="1" t="s">
        <v>921</v>
      </c>
      <c r="I35" s="1" t="s">
        <v>60</v>
      </c>
      <c r="J35" s="1">
        <v>15000</v>
      </c>
      <c r="K35" s="1">
        <v>8</v>
      </c>
      <c r="L35" s="730">
        <v>8.8999999999999995E-4</v>
      </c>
      <c r="M35" s="731">
        <v>1E-3</v>
      </c>
      <c r="N35" s="732">
        <v>13.37</v>
      </c>
      <c r="O35" s="733">
        <v>236</v>
      </c>
      <c r="P35" s="279">
        <v>376.8</v>
      </c>
      <c r="Q35" s="699">
        <v>933504</v>
      </c>
      <c r="S35" s="741">
        <f t="shared" si="3"/>
        <v>69820.792819745708</v>
      </c>
      <c r="T35" s="749">
        <f t="shared" si="4"/>
        <v>429</v>
      </c>
      <c r="X35" s="745" t="s">
        <v>1392</v>
      </c>
      <c r="Y35" s="793">
        <v>16</v>
      </c>
      <c r="Z35" s="257">
        <v>479266</v>
      </c>
      <c r="AA35" s="562">
        <f>Z35/1000000</f>
        <v>0.47926600000000003</v>
      </c>
      <c r="AB35" s="760">
        <v>64</v>
      </c>
      <c r="AC35" s="753" t="s">
        <v>1334</v>
      </c>
      <c r="AD35" s="757" t="s">
        <v>1332</v>
      </c>
      <c r="AE35" s="755">
        <v>1E-3</v>
      </c>
    </row>
    <row r="36" spans="1:40" x14ac:dyDescent="0.2">
      <c r="C36" s="1">
        <v>18</v>
      </c>
      <c r="D36" s="1" t="s">
        <v>159</v>
      </c>
      <c r="E36" s="501" t="s">
        <v>1038</v>
      </c>
      <c r="G36" s="218">
        <v>27066614</v>
      </c>
      <c r="H36" s="1" t="s">
        <v>921</v>
      </c>
      <c r="I36" s="1" t="s">
        <v>60</v>
      </c>
      <c r="J36" s="1">
        <v>15000</v>
      </c>
      <c r="K36" s="1">
        <v>8</v>
      </c>
      <c r="L36" s="730">
        <v>8.8999999999999995E-4</v>
      </c>
      <c r="M36" s="731">
        <v>1E-3</v>
      </c>
      <c r="N36" s="732">
        <v>13.37</v>
      </c>
      <c r="O36" s="733">
        <v>240.6</v>
      </c>
      <c r="P36" s="279">
        <v>380.6</v>
      </c>
      <c r="Q36" s="699">
        <v>1022720</v>
      </c>
      <c r="S36" s="741">
        <f t="shared" si="3"/>
        <v>76493.642483171279</v>
      </c>
      <c r="T36" s="749">
        <f t="shared" si="4"/>
        <v>470</v>
      </c>
      <c r="X36" s="745" t="s">
        <v>1393</v>
      </c>
      <c r="Y36" s="797">
        <v>32</v>
      </c>
      <c r="Z36" s="257">
        <v>478081</v>
      </c>
      <c r="AA36" s="562">
        <f>Z36/1000000</f>
        <v>0.47808099999999998</v>
      </c>
      <c r="AB36" s="760">
        <v>64</v>
      </c>
      <c r="AC36" s="753" t="s">
        <v>1335</v>
      </c>
      <c r="AD36" s="757" t="s">
        <v>1332</v>
      </c>
      <c r="AE36" s="755">
        <v>1E-3</v>
      </c>
    </row>
    <row r="37" spans="1:40" x14ac:dyDescent="0.2">
      <c r="C37" s="1">
        <v>19</v>
      </c>
      <c r="D37" s="1" t="s">
        <v>159</v>
      </c>
      <c r="E37" s="501" t="s">
        <v>1039</v>
      </c>
      <c r="G37">
        <v>27055545</v>
      </c>
      <c r="H37" s="1" t="s">
        <v>921</v>
      </c>
      <c r="I37" s="1" t="s">
        <v>60</v>
      </c>
      <c r="J37" s="1">
        <v>15000</v>
      </c>
      <c r="K37" s="1">
        <v>8</v>
      </c>
      <c r="L37" s="730">
        <v>8.8999999999999995E-4</v>
      </c>
      <c r="M37" s="731">
        <v>1E-3</v>
      </c>
      <c r="N37" s="732">
        <v>13.37</v>
      </c>
      <c r="O37" s="733">
        <v>238.5</v>
      </c>
      <c r="P37" s="279">
        <v>513</v>
      </c>
      <c r="Q37" s="699">
        <v>1238144</v>
      </c>
      <c r="S37" s="741">
        <f t="shared" si="3"/>
        <v>92606.133133881827</v>
      </c>
      <c r="T37" s="749">
        <f t="shared" si="4"/>
        <v>568.99999999999989</v>
      </c>
      <c r="X37" s="745" t="s">
        <v>1394</v>
      </c>
      <c r="Y37" s="793">
        <v>64</v>
      </c>
      <c r="Z37" s="257">
        <v>479668</v>
      </c>
      <c r="AA37" s="562">
        <f>Z37/1000000</f>
        <v>0.47966799999999998</v>
      </c>
      <c r="AB37" s="760">
        <v>64</v>
      </c>
      <c r="AC37" s="753" t="s">
        <v>1336</v>
      </c>
      <c r="AD37" s="757" t="s">
        <v>1332</v>
      </c>
      <c r="AE37" s="755">
        <v>1E-3</v>
      </c>
    </row>
    <row r="38" spans="1:40" ht="16" thickBot="1" x14ac:dyDescent="0.25">
      <c r="O38" s="733"/>
      <c r="P38" s="279"/>
      <c r="X38" s="745"/>
    </row>
    <row r="39" spans="1:40" ht="16" thickBot="1" x14ac:dyDescent="0.25">
      <c r="L39" s="700" t="s">
        <v>112</v>
      </c>
      <c r="M39" s="701" t="s">
        <v>133</v>
      </c>
      <c r="N39" s="702" t="s">
        <v>26</v>
      </c>
      <c r="O39" s="703" t="s">
        <v>112</v>
      </c>
      <c r="P39" s="704" t="s">
        <v>133</v>
      </c>
      <c r="Q39" s="705" t="s">
        <v>26</v>
      </c>
    </row>
    <row r="40" spans="1:40" ht="16" x14ac:dyDescent="0.2">
      <c r="D40" s="1" t="s">
        <v>159</v>
      </c>
      <c r="E40" s="11" t="s">
        <v>1255</v>
      </c>
      <c r="G40" s="11">
        <v>27265573</v>
      </c>
      <c r="H40" s="1" t="s">
        <v>309</v>
      </c>
      <c r="I40" s="1" t="s">
        <v>60</v>
      </c>
      <c r="J40" s="1">
        <v>5041</v>
      </c>
      <c r="K40" s="1">
        <v>12</v>
      </c>
      <c r="L40" s="826">
        <v>4.2999999999999999E-4</v>
      </c>
      <c r="M40" s="827">
        <v>1E-3</v>
      </c>
      <c r="N40" s="828">
        <v>2.1800000000000002</v>
      </c>
      <c r="O40" s="750">
        <v>302.13189999999997</v>
      </c>
      <c r="P40" s="257">
        <v>1319</v>
      </c>
      <c r="Q40" s="751">
        <v>1853680</v>
      </c>
      <c r="S40" s="752">
        <f t="shared" ref="S40:S55" si="5">Q40/N40</f>
        <v>850311.92660550447</v>
      </c>
      <c r="T40" s="749">
        <f>86400*X40</f>
        <v>1362.9999999999998</v>
      </c>
      <c r="U40" s="752"/>
      <c r="V40" s="901"/>
      <c r="W40" s="901"/>
      <c r="X40" s="745" t="s">
        <v>1395</v>
      </c>
      <c r="AB40" s="829"/>
      <c r="AC40" s="830"/>
      <c r="AD40" s="831"/>
      <c r="AE40" s="832"/>
    </row>
    <row r="41" spans="1:40" x14ac:dyDescent="0.2">
      <c r="E41" s="11"/>
      <c r="G41" s="11"/>
      <c r="L41" s="839"/>
      <c r="M41" s="827"/>
      <c r="N41" s="828"/>
      <c r="O41" s="750"/>
      <c r="P41" s="257"/>
      <c r="Q41" s="751"/>
      <c r="S41" s="752"/>
      <c r="T41" s="752"/>
      <c r="U41" s="752"/>
      <c r="V41" s="901"/>
      <c r="W41" s="901"/>
      <c r="X41" s="745"/>
      <c r="AB41" s="829"/>
      <c r="AC41" s="830"/>
      <c r="AD41" s="831"/>
      <c r="AE41" s="832"/>
    </row>
    <row r="42" spans="1:40" s="73" customFormat="1" ht="15" customHeight="1" x14ac:dyDescent="0.2">
      <c r="B42" s="138"/>
      <c r="C42" s="138"/>
      <c r="D42" s="138" t="s">
        <v>159</v>
      </c>
      <c r="E42" s="143" t="s">
        <v>1179</v>
      </c>
      <c r="G42" s="143">
        <v>27203189</v>
      </c>
      <c r="H42" s="138" t="s">
        <v>309</v>
      </c>
      <c r="I42" s="138" t="s">
        <v>60</v>
      </c>
      <c r="J42" s="138">
        <v>5041</v>
      </c>
      <c r="K42" s="138">
        <v>12</v>
      </c>
      <c r="L42" s="730">
        <v>5.5000000000000003E-4</v>
      </c>
      <c r="M42" s="731">
        <v>1E-3</v>
      </c>
      <c r="N42" s="834">
        <v>2.77</v>
      </c>
      <c r="O42" s="698">
        <v>417</v>
      </c>
      <c r="P42" s="261">
        <v>1129</v>
      </c>
      <c r="Q42" s="825">
        <v>3920064</v>
      </c>
      <c r="R42"/>
      <c r="S42" s="741">
        <f t="shared" si="5"/>
        <v>1415185.559566787</v>
      </c>
      <c r="T42" s="749">
        <f t="shared" ref="T42:T53" si="6">86400*X42</f>
        <v>1201</v>
      </c>
      <c r="U42" s="741">
        <f>T42/M42</f>
        <v>1201000</v>
      </c>
      <c r="V42" s="898"/>
      <c r="W42" s="898"/>
      <c r="X42" s="745" t="s">
        <v>1396</v>
      </c>
      <c r="Y42" s="793"/>
      <c r="Z42" s="257"/>
      <c r="AA42" s="651"/>
      <c r="AB42" s="760">
        <v>64</v>
      </c>
      <c r="AC42" s="753" t="s">
        <v>1377</v>
      </c>
      <c r="AD42" s="757"/>
      <c r="AE42" s="755"/>
      <c r="AF42"/>
      <c r="AG42"/>
      <c r="AH42"/>
      <c r="AI42"/>
      <c r="AJ42"/>
      <c r="AK42"/>
      <c r="AL42"/>
      <c r="AM42"/>
      <c r="AN42"/>
    </row>
    <row r="43" spans="1:40" s="73" customFormat="1" ht="15" customHeight="1" x14ac:dyDescent="0.2">
      <c r="B43" s="138"/>
      <c r="C43" s="138"/>
      <c r="D43" s="138" t="s">
        <v>159</v>
      </c>
      <c r="E43" s="143" t="s">
        <v>1339</v>
      </c>
      <c r="G43" s="143">
        <v>27329124</v>
      </c>
      <c r="H43" s="138" t="s">
        <v>309</v>
      </c>
      <c r="I43" s="138" t="s">
        <v>60</v>
      </c>
      <c r="J43" s="138">
        <v>5041</v>
      </c>
      <c r="K43" s="138">
        <v>12</v>
      </c>
      <c r="L43" s="730">
        <v>5.5000000000000003E-4</v>
      </c>
      <c r="M43" s="139">
        <v>1E-3</v>
      </c>
      <c r="N43" s="834">
        <v>2.77</v>
      </c>
      <c r="O43" s="698">
        <v>106</v>
      </c>
      <c r="P43" s="261">
        <v>323</v>
      </c>
      <c r="Q43" s="699">
        <v>1259904</v>
      </c>
      <c r="R43"/>
      <c r="S43" s="741">
        <f t="shared" si="5"/>
        <v>454838.9891696751</v>
      </c>
      <c r="T43" s="749">
        <f t="shared" si="6"/>
        <v>386.00000000000006</v>
      </c>
      <c r="U43" s="741">
        <f>T43/M43</f>
        <v>386000.00000000006</v>
      </c>
      <c r="V43" s="898"/>
      <c r="W43" s="898"/>
      <c r="X43" s="745" t="s">
        <v>1397</v>
      </c>
      <c r="Y43" s="793"/>
      <c r="Z43" s="257"/>
      <c r="AA43" s="651"/>
      <c r="AB43" s="760">
        <v>64</v>
      </c>
      <c r="AC43" s="753" t="s">
        <v>1377</v>
      </c>
      <c r="AD43" s="757"/>
      <c r="AE43" s="755"/>
      <c r="AF43" t="s">
        <v>1340</v>
      </c>
      <c r="AG43"/>
      <c r="AH43"/>
      <c r="AI43"/>
      <c r="AJ43"/>
      <c r="AK43"/>
      <c r="AL43"/>
      <c r="AM43"/>
      <c r="AN43"/>
    </row>
    <row r="44" spans="1:40" s="73" customFormat="1" ht="15" customHeight="1" x14ac:dyDescent="0.2">
      <c r="A44" s="138"/>
      <c r="B44" s="138"/>
      <c r="C44" s="138"/>
      <c r="D44" s="138" t="s">
        <v>159</v>
      </c>
      <c r="E44" s="143" t="s">
        <v>1354</v>
      </c>
      <c r="F44" s="73" t="s">
        <v>0</v>
      </c>
      <c r="G44" s="138">
        <v>27358534</v>
      </c>
      <c r="H44" s="138" t="s">
        <v>309</v>
      </c>
      <c r="I44" s="138" t="s">
        <v>60</v>
      </c>
      <c r="J44" s="138">
        <v>5041</v>
      </c>
      <c r="K44" s="138">
        <v>12</v>
      </c>
      <c r="L44" s="730">
        <v>5.5000000000000003E-4</v>
      </c>
      <c r="M44" s="139">
        <v>0.01</v>
      </c>
      <c r="N44" s="834">
        <v>2.77</v>
      </c>
      <c r="O44" s="698">
        <v>322</v>
      </c>
      <c r="P44" s="261">
        <v>1038</v>
      </c>
      <c r="Q44" s="699">
        <v>3528384</v>
      </c>
      <c r="R44"/>
      <c r="S44" s="741">
        <f t="shared" si="5"/>
        <v>1273784.8375451264</v>
      </c>
      <c r="T44" s="749">
        <f t="shared" si="6"/>
        <v>1080.9999999999998</v>
      </c>
      <c r="U44" s="741">
        <f t="shared" ref="U44:U53" si="7">T44/M44</f>
        <v>108099.99999999997</v>
      </c>
      <c r="V44" s="898"/>
      <c r="W44" s="898"/>
      <c r="X44" s="745" t="s">
        <v>1398</v>
      </c>
      <c r="Y44" s="793"/>
      <c r="Z44" s="257"/>
      <c r="AA44" s="651"/>
      <c r="AB44" s="760">
        <v>64</v>
      </c>
      <c r="AC44" s="753" t="s">
        <v>1377</v>
      </c>
      <c r="AD44" s="757"/>
      <c r="AE44" s="755"/>
    </row>
    <row r="45" spans="1:40" s="73" customFormat="1" ht="15" customHeight="1" x14ac:dyDescent="0.2">
      <c r="A45" s="138"/>
      <c r="B45" s="138"/>
      <c r="C45" s="138"/>
      <c r="D45" s="138" t="s">
        <v>159</v>
      </c>
      <c r="E45" s="143" t="s">
        <v>1354</v>
      </c>
      <c r="G45" s="138">
        <v>27359816</v>
      </c>
      <c r="H45" s="138" t="s">
        <v>309</v>
      </c>
      <c r="I45" s="138" t="s">
        <v>60</v>
      </c>
      <c r="J45" s="138">
        <v>5041</v>
      </c>
      <c r="K45" s="138">
        <v>5</v>
      </c>
      <c r="L45" s="730">
        <v>5.5000000000000003E-4</v>
      </c>
      <c r="M45" s="139">
        <v>1E-3</v>
      </c>
      <c r="N45" s="834">
        <v>2.77</v>
      </c>
      <c r="O45" s="698">
        <v>332</v>
      </c>
      <c r="P45" s="261">
        <v>981</v>
      </c>
      <c r="Q45" s="699">
        <v>1418480</v>
      </c>
      <c r="R45"/>
      <c r="S45" s="741">
        <f t="shared" si="5"/>
        <v>512086.64259927796</v>
      </c>
      <c r="T45" s="749">
        <f t="shared" si="6"/>
        <v>1032.9999999999998</v>
      </c>
      <c r="U45" s="741">
        <f t="shared" si="7"/>
        <v>1032999.9999999998</v>
      </c>
      <c r="V45" s="898"/>
      <c r="W45" s="898"/>
      <c r="X45" s="745" t="s">
        <v>1399</v>
      </c>
      <c r="Y45" s="793"/>
      <c r="Z45" s="257"/>
      <c r="AA45" s="651"/>
      <c r="AB45" s="843">
        <v>64</v>
      </c>
      <c r="AC45" s="844" t="s">
        <v>1378</v>
      </c>
      <c r="AD45" s="757"/>
      <c r="AE45" s="755"/>
      <c r="AF45" s="73" t="s">
        <v>1358</v>
      </c>
    </row>
    <row r="46" spans="1:40" s="716" customFormat="1" ht="15" customHeight="1" x14ac:dyDescent="0.2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73"/>
      <c r="S46" s="741">
        <f t="shared" si="5"/>
        <v>575422.38267148018</v>
      </c>
      <c r="T46" s="749">
        <f t="shared" si="6"/>
        <v>1172</v>
      </c>
      <c r="U46" s="741">
        <f t="shared" si="7"/>
        <v>1172000</v>
      </c>
      <c r="V46" s="898"/>
      <c r="W46" s="898"/>
      <c r="X46" s="840" t="s">
        <v>1400</v>
      </c>
      <c r="Y46" s="795"/>
      <c r="Z46" s="781"/>
      <c r="AA46" s="841"/>
      <c r="AB46" s="845">
        <v>64</v>
      </c>
      <c r="AC46" s="846" t="s">
        <v>1378</v>
      </c>
      <c r="AD46" s="785"/>
      <c r="AE46" s="786"/>
      <c r="AF46" s="833" t="s">
        <v>1360</v>
      </c>
    </row>
    <row r="47" spans="1:40" s="728" customFormat="1" ht="15" customHeight="1" x14ac:dyDescent="0.2">
      <c r="A47" s="717"/>
      <c r="B47" s="717" t="s">
        <v>1368</v>
      </c>
      <c r="C47" s="717"/>
      <c r="D47" s="138" t="s">
        <v>159</v>
      </c>
      <c r="E47" s="720" t="s">
        <v>1362</v>
      </c>
      <c r="G47" s="717">
        <v>27359956</v>
      </c>
      <c r="H47" s="138" t="s">
        <v>309</v>
      </c>
      <c r="I47" s="138" t="s">
        <v>60</v>
      </c>
      <c r="J47" s="138">
        <v>5041</v>
      </c>
      <c r="K47" s="717">
        <v>12</v>
      </c>
      <c r="L47" s="838">
        <v>5.5000000000000003E-4</v>
      </c>
      <c r="M47" s="666">
        <v>1E-3</v>
      </c>
      <c r="N47" s="836">
        <v>2.77</v>
      </c>
      <c r="O47" s="787">
        <v>264</v>
      </c>
      <c r="P47" s="788">
        <v>807</v>
      </c>
      <c r="Q47" s="789">
        <v>2797248</v>
      </c>
      <c r="R47" s="801"/>
      <c r="S47" s="790">
        <f t="shared" si="5"/>
        <v>1009836.8231046931</v>
      </c>
      <c r="T47" s="749">
        <f>86400*X47</f>
        <v>857</v>
      </c>
      <c r="U47" s="741">
        <f>T47/M47</f>
        <v>857000</v>
      </c>
      <c r="V47" s="898">
        <f t="shared" ref="V47:V53" si="8">T47/N47</f>
        <v>309.38628158844767</v>
      </c>
      <c r="W47" s="898">
        <f t="shared" ref="W47:W53" si="9">U47/V47</f>
        <v>2770</v>
      </c>
      <c r="X47" s="808" t="s">
        <v>1401</v>
      </c>
      <c r="Y47" s="809"/>
      <c r="Z47" s="806"/>
      <c r="AA47" s="842"/>
      <c r="AB47" s="843">
        <v>64</v>
      </c>
      <c r="AC47" s="753" t="s">
        <v>1405</v>
      </c>
      <c r="AD47" s="791"/>
      <c r="AE47" s="792"/>
      <c r="AF47" s="728" t="s">
        <v>1361</v>
      </c>
    </row>
    <row r="48" spans="1:40" s="73" customFormat="1" x14ac:dyDescent="0.2">
      <c r="A48" s="138"/>
      <c r="B48" s="138" t="s">
        <v>1369</v>
      </c>
      <c r="C48" s="138"/>
      <c r="D48" s="138" t="s">
        <v>159</v>
      </c>
      <c r="E48" s="73" t="s">
        <v>1370</v>
      </c>
      <c r="G48" s="138">
        <v>27361581</v>
      </c>
      <c r="H48" s="138" t="s">
        <v>309</v>
      </c>
      <c r="I48" s="138" t="s">
        <v>60</v>
      </c>
      <c r="J48" s="138">
        <v>5041</v>
      </c>
      <c r="K48" s="717">
        <v>12</v>
      </c>
      <c r="L48" s="838">
        <v>5.5000000000000003E-4</v>
      </c>
      <c r="M48" s="666">
        <v>1E-3</v>
      </c>
      <c r="N48" s="834">
        <v>2.77</v>
      </c>
      <c r="O48" s="698">
        <v>315</v>
      </c>
      <c r="P48" s="261">
        <v>1021</v>
      </c>
      <c r="Q48" s="699">
        <v>3593664</v>
      </c>
      <c r="R48"/>
      <c r="S48" s="741">
        <f t="shared" si="5"/>
        <v>1297351.6245487365</v>
      </c>
      <c r="T48" s="749">
        <f t="shared" si="6"/>
        <v>1101</v>
      </c>
      <c r="U48" s="741">
        <f t="shared" si="7"/>
        <v>1101000</v>
      </c>
      <c r="V48" s="898">
        <f t="shared" si="8"/>
        <v>397.47292418772565</v>
      </c>
      <c r="W48" s="898">
        <f t="shared" si="9"/>
        <v>2770</v>
      </c>
      <c r="X48" s="745" t="s">
        <v>1402</v>
      </c>
      <c r="Y48" s="793"/>
      <c r="Z48" s="257"/>
      <c r="AA48" s="651"/>
      <c r="AB48" s="760">
        <v>64</v>
      </c>
      <c r="AC48" s="753" t="s">
        <v>1377</v>
      </c>
      <c r="AD48" s="757"/>
      <c r="AE48" s="755"/>
      <c r="AF48" s="73" t="s">
        <v>1371</v>
      </c>
    </row>
    <row r="49" spans="1:32" ht="16" x14ac:dyDescent="0.2">
      <c r="A49" s="138"/>
      <c r="B49" s="138" t="s">
        <v>1373</v>
      </c>
      <c r="C49" s="138"/>
      <c r="D49" s="138" t="s">
        <v>159</v>
      </c>
      <c r="E49" s="143" t="s">
        <v>1372</v>
      </c>
      <c r="F49" s="73"/>
      <c r="G49" s="138">
        <v>27391507</v>
      </c>
      <c r="H49" s="138" t="s">
        <v>309</v>
      </c>
      <c r="I49" s="138" t="s">
        <v>60</v>
      </c>
      <c r="J49" s="138">
        <v>5041</v>
      </c>
      <c r="K49" s="717">
        <v>12</v>
      </c>
      <c r="L49" s="730">
        <v>5.5000000000000003E-4</v>
      </c>
      <c r="M49" s="139">
        <v>1E-3</v>
      </c>
      <c r="N49" s="732">
        <v>2.77</v>
      </c>
      <c r="O49" s="698">
        <v>104</v>
      </c>
      <c r="P49" s="261">
        <v>327</v>
      </c>
      <c r="Q49" s="825">
        <v>1210944</v>
      </c>
      <c r="S49" s="741">
        <f t="shared" si="5"/>
        <v>437163.8989169675</v>
      </c>
      <c r="T49" s="749">
        <f t="shared" si="6"/>
        <v>370.99999999999994</v>
      </c>
      <c r="U49" s="741">
        <f t="shared" si="7"/>
        <v>370999.99999999994</v>
      </c>
      <c r="V49" s="898">
        <f t="shared" si="8"/>
        <v>133.93501805054149</v>
      </c>
      <c r="W49" s="898">
        <f t="shared" si="9"/>
        <v>2770</v>
      </c>
      <c r="X49" s="745" t="s">
        <v>1404</v>
      </c>
      <c r="AB49" s="760">
        <v>64</v>
      </c>
      <c r="AC49" s="753" t="s">
        <v>1377</v>
      </c>
      <c r="AF49" s="73" t="s">
        <v>1374</v>
      </c>
    </row>
    <row r="50" spans="1:32" ht="15" customHeight="1" x14ac:dyDescent="0.2">
      <c r="A50" s="138"/>
      <c r="B50" s="138" t="s">
        <v>1373</v>
      </c>
      <c r="C50" s="138"/>
      <c r="D50" s="138" t="s">
        <v>159</v>
      </c>
      <c r="E50" s="143" t="s">
        <v>1375</v>
      </c>
      <c r="F50" s="73"/>
      <c r="G50" s="138">
        <v>27391528</v>
      </c>
      <c r="H50" s="138" t="s">
        <v>309</v>
      </c>
      <c r="I50" s="138" t="s">
        <v>60</v>
      </c>
      <c r="J50" s="138">
        <v>5041</v>
      </c>
      <c r="K50" s="717">
        <v>12</v>
      </c>
      <c r="L50" s="730">
        <v>5.5000000000000003E-4</v>
      </c>
      <c r="M50" s="139">
        <v>1E-3</v>
      </c>
      <c r="N50" s="732">
        <v>2.77</v>
      </c>
      <c r="O50" s="698">
        <v>106</v>
      </c>
      <c r="P50" s="261">
        <v>327</v>
      </c>
      <c r="Q50" s="825">
        <v>1207680</v>
      </c>
      <c r="S50" s="741">
        <f t="shared" si="5"/>
        <v>435985.55956678698</v>
      </c>
      <c r="T50" s="749">
        <f t="shared" si="6"/>
        <v>370</v>
      </c>
      <c r="U50" s="741">
        <f t="shared" si="7"/>
        <v>370000</v>
      </c>
      <c r="V50" s="898">
        <f t="shared" si="8"/>
        <v>133.5740072202166</v>
      </c>
      <c r="W50" s="898">
        <f t="shared" si="9"/>
        <v>2770</v>
      </c>
      <c r="X50" s="854">
        <v>4.2824074074074075E-3</v>
      </c>
      <c r="AB50" s="843">
        <v>32</v>
      </c>
      <c r="AC50" s="753" t="s">
        <v>1377</v>
      </c>
      <c r="AF50" s="73" t="s">
        <v>1376</v>
      </c>
    </row>
    <row r="51" spans="1:32" ht="15" customHeight="1" x14ac:dyDescent="0.2">
      <c r="A51" s="138"/>
      <c r="B51" s="138" t="s">
        <v>1406</v>
      </c>
      <c r="C51" s="138"/>
      <c r="D51" s="138" t="s">
        <v>159</v>
      </c>
      <c r="E51" s="143" t="s">
        <v>1408</v>
      </c>
      <c r="F51" s="73"/>
      <c r="G51" s="138">
        <v>27392914</v>
      </c>
      <c r="H51" s="138" t="s">
        <v>309</v>
      </c>
      <c r="I51" s="138"/>
      <c r="J51" s="138"/>
      <c r="K51" s="138"/>
      <c r="L51" s="730">
        <v>5.5000000000000003E-4</v>
      </c>
      <c r="M51" s="139">
        <v>1E-3</v>
      </c>
      <c r="N51" s="732">
        <v>2.77</v>
      </c>
      <c r="O51" s="698">
        <v>418</v>
      </c>
      <c r="P51" s="261">
        <v>1207</v>
      </c>
      <c r="Q51" s="699">
        <v>4419168</v>
      </c>
      <c r="S51" s="741">
        <f t="shared" si="5"/>
        <v>1595367.5090252708</v>
      </c>
      <c r="T51" s="749">
        <f t="shared" si="6"/>
        <v>1262</v>
      </c>
      <c r="U51" s="741">
        <f t="shared" si="7"/>
        <v>1262000</v>
      </c>
      <c r="V51" s="898">
        <f t="shared" si="8"/>
        <v>455.5956678700361</v>
      </c>
      <c r="W51" s="898">
        <f t="shared" si="9"/>
        <v>2770</v>
      </c>
      <c r="X51" s="854">
        <v>1.4606481481481482E-2</v>
      </c>
      <c r="AB51" s="760">
        <v>64</v>
      </c>
      <c r="AC51" s="753" t="s">
        <v>1377</v>
      </c>
      <c r="AF51" s="73" t="s">
        <v>1409</v>
      </c>
    </row>
    <row r="52" spans="1:32" ht="16" x14ac:dyDescent="0.2">
      <c r="A52" s="138"/>
      <c r="B52" s="138" t="s">
        <v>1407</v>
      </c>
      <c r="C52" s="138"/>
      <c r="D52" s="138" t="s">
        <v>159</v>
      </c>
      <c r="E52" s="143" t="s">
        <v>1411</v>
      </c>
      <c r="F52" s="73"/>
      <c r="G52" s="138">
        <v>27392923</v>
      </c>
      <c r="H52" s="138" t="s">
        <v>309</v>
      </c>
      <c r="I52" s="138"/>
      <c r="J52" s="138"/>
      <c r="K52" s="138"/>
      <c r="L52" s="730">
        <v>5.5000000000000003E-4</v>
      </c>
      <c r="M52" s="139">
        <v>1E-3</v>
      </c>
      <c r="N52" s="732">
        <v>2.77</v>
      </c>
      <c r="O52" s="698">
        <v>78</v>
      </c>
      <c r="P52" s="261">
        <v>254</v>
      </c>
      <c r="Q52" s="699">
        <v>982464</v>
      </c>
      <c r="S52" s="741">
        <f t="shared" si="5"/>
        <v>354680.14440433215</v>
      </c>
      <c r="T52" s="749">
        <f t="shared" si="6"/>
        <v>301</v>
      </c>
      <c r="U52" s="741">
        <f t="shared" si="7"/>
        <v>301000</v>
      </c>
      <c r="V52" s="898">
        <f t="shared" si="8"/>
        <v>108.66425992779783</v>
      </c>
      <c r="W52" s="898">
        <f t="shared" si="9"/>
        <v>2770</v>
      </c>
      <c r="X52" s="854">
        <v>3.483796296296296E-3</v>
      </c>
      <c r="AB52" s="760">
        <v>64</v>
      </c>
      <c r="AC52" s="753" t="s">
        <v>1377</v>
      </c>
      <c r="AF52" s="73" t="s">
        <v>1410</v>
      </c>
    </row>
    <row r="53" spans="1:32" ht="16" x14ac:dyDescent="0.2">
      <c r="A53" s="138"/>
      <c r="B53" s="138" t="s">
        <v>1373</v>
      </c>
      <c r="C53" s="138"/>
      <c r="D53" s="138" t="s">
        <v>159</v>
      </c>
      <c r="E53" s="143" t="s">
        <v>1412</v>
      </c>
      <c r="F53" s="73"/>
      <c r="G53" s="138">
        <v>27392960</v>
      </c>
      <c r="H53" s="138" t="s">
        <v>309</v>
      </c>
      <c r="I53" s="138"/>
      <c r="J53" s="138"/>
      <c r="K53" s="138"/>
      <c r="L53" s="730">
        <v>5.5000000000000003E-4</v>
      </c>
      <c r="M53" s="139">
        <v>1E-3</v>
      </c>
      <c r="N53" s="732">
        <v>2.77</v>
      </c>
      <c r="O53" s="698">
        <v>112</v>
      </c>
      <c r="P53" s="261">
        <v>366</v>
      </c>
      <c r="Q53" s="699">
        <v>591600</v>
      </c>
      <c r="S53" s="741">
        <f t="shared" si="5"/>
        <v>213574.00722021662</v>
      </c>
      <c r="T53" s="749">
        <f t="shared" si="6"/>
        <v>435</v>
      </c>
      <c r="U53" s="741">
        <f t="shared" si="7"/>
        <v>435000</v>
      </c>
      <c r="V53" s="898">
        <f t="shared" si="8"/>
        <v>157.03971119133573</v>
      </c>
      <c r="W53" s="898">
        <f t="shared" si="9"/>
        <v>2770.0000000000005</v>
      </c>
      <c r="X53" s="854">
        <v>5.0347222222222225E-3</v>
      </c>
      <c r="AB53" s="760">
        <v>64</v>
      </c>
      <c r="AC53" s="753" t="s">
        <v>1378</v>
      </c>
      <c r="AF53" s="73" t="s">
        <v>1413</v>
      </c>
    </row>
    <row r="54" spans="1:32" ht="16" x14ac:dyDescent="0.2">
      <c r="A54" s="138"/>
      <c r="B54" s="138" t="s">
        <v>1407</v>
      </c>
      <c r="C54" s="138"/>
      <c r="D54" s="138" t="s">
        <v>159</v>
      </c>
      <c r="E54" s="143" t="s">
        <v>1419</v>
      </c>
      <c r="F54" s="73"/>
      <c r="G54" s="138">
        <v>27413762</v>
      </c>
      <c r="H54" s="138" t="s">
        <v>309</v>
      </c>
      <c r="I54" s="138"/>
      <c r="J54" s="138"/>
      <c r="K54" s="138"/>
      <c r="L54" s="730"/>
      <c r="N54" s="732"/>
      <c r="Q54" s="699">
        <v>2095488</v>
      </c>
      <c r="X54" s="854">
        <v>7.4305555555555548E-3</v>
      </c>
      <c r="AA54" s="651">
        <v>5</v>
      </c>
      <c r="AB54" s="857">
        <v>129</v>
      </c>
      <c r="AC54" s="858" t="s">
        <v>1420</v>
      </c>
      <c r="AF54" s="859" t="s">
        <v>1423</v>
      </c>
    </row>
    <row r="55" spans="1:32" ht="14.25" customHeight="1" x14ac:dyDescent="0.2">
      <c r="A55" s="138"/>
      <c r="B55" s="138" t="s">
        <v>1407</v>
      </c>
      <c r="C55" s="138"/>
      <c r="D55" s="138"/>
      <c r="E55" s="143" t="s">
        <v>1421</v>
      </c>
      <c r="F55" s="73"/>
      <c r="G55" s="138">
        <v>27414118</v>
      </c>
      <c r="H55" s="138"/>
      <c r="I55" s="138"/>
      <c r="J55" s="138"/>
      <c r="K55" s="138"/>
      <c r="L55" s="730">
        <v>5.5000000000000003E-4</v>
      </c>
      <c r="M55" s="139">
        <v>1E-3</v>
      </c>
      <c r="N55" s="732">
        <v>2.77</v>
      </c>
      <c r="O55" s="698">
        <v>184</v>
      </c>
      <c r="P55" s="261">
        <v>597</v>
      </c>
      <c r="Q55" s="699">
        <v>2186880</v>
      </c>
      <c r="S55" s="741">
        <f t="shared" si="5"/>
        <v>789487.36462093866</v>
      </c>
      <c r="T55" s="749">
        <f>86400*X55</f>
        <v>669.99999999999989</v>
      </c>
      <c r="U55" s="741">
        <f>T55/M55</f>
        <v>669999.99999999988</v>
      </c>
      <c r="V55" s="898">
        <f>T55/N55</f>
        <v>241.8772563176895</v>
      </c>
      <c r="W55" s="898">
        <f>U55/V55</f>
        <v>2770</v>
      </c>
      <c r="X55" s="854">
        <v>7.7546296296296287E-3</v>
      </c>
      <c r="AB55" s="857">
        <v>137</v>
      </c>
      <c r="AC55" s="858" t="s">
        <v>1422</v>
      </c>
      <c r="AF55" s="859" t="s">
        <v>1425</v>
      </c>
    </row>
    <row r="56" spans="1:32" ht="16" x14ac:dyDescent="0.2">
      <c r="A56" s="578"/>
      <c r="B56" s="138" t="s">
        <v>1407</v>
      </c>
      <c r="C56" s="138"/>
      <c r="D56" s="138"/>
      <c r="E56" s="143" t="s">
        <v>1424</v>
      </c>
      <c r="F56" s="73"/>
      <c r="G56" s="138">
        <v>27414129</v>
      </c>
      <c r="H56" s="138"/>
      <c r="I56" s="138"/>
      <c r="J56" s="138"/>
      <c r="K56" s="138"/>
      <c r="L56" s="730"/>
      <c r="N56" s="732"/>
      <c r="Q56" s="825">
        <v>5124480</v>
      </c>
      <c r="T56" s="749">
        <f>86400*X56</f>
        <v>1570</v>
      </c>
      <c r="X56" s="854">
        <v>1.8171296296296297E-2</v>
      </c>
      <c r="AB56" s="857">
        <v>137</v>
      </c>
      <c r="AC56" s="858" t="s">
        <v>1422</v>
      </c>
      <c r="AF56" s="859" t="s">
        <v>1498</v>
      </c>
    </row>
    <row r="57" spans="1:32" ht="16" x14ac:dyDescent="0.2">
      <c r="A57" s="138"/>
      <c r="B57" s="138" t="s">
        <v>1407</v>
      </c>
      <c r="C57" s="138"/>
      <c r="D57" s="138"/>
      <c r="E57" s="143" t="s">
        <v>1427</v>
      </c>
      <c r="F57" s="73"/>
      <c r="G57" s="138">
        <v>27414224</v>
      </c>
      <c r="H57" s="138"/>
      <c r="I57" s="138"/>
      <c r="J57" s="138"/>
      <c r="K57" s="138"/>
      <c r="L57" s="730"/>
      <c r="N57" s="732"/>
      <c r="X57" s="861" t="s">
        <v>1432</v>
      </c>
      <c r="AB57" s="857">
        <v>35</v>
      </c>
      <c r="AC57" s="858" t="s">
        <v>1422</v>
      </c>
      <c r="AF57" s="859" t="s">
        <v>1433</v>
      </c>
    </row>
    <row r="58" spans="1:32" ht="16" x14ac:dyDescent="0.2">
      <c r="A58" s="138"/>
      <c r="B58" s="138" t="s">
        <v>1407</v>
      </c>
      <c r="C58" s="138"/>
      <c r="D58" s="138"/>
      <c r="E58" s="143" t="s">
        <v>1431</v>
      </c>
      <c r="F58" s="73"/>
      <c r="G58" s="138">
        <v>27414676</v>
      </c>
      <c r="H58" s="138"/>
      <c r="I58" s="138"/>
      <c r="J58" s="138"/>
      <c r="K58" s="138"/>
      <c r="L58" s="730">
        <v>5.5000000000000003E-4</v>
      </c>
      <c r="M58" s="139">
        <v>1E-3</v>
      </c>
      <c r="N58" s="732">
        <v>2.77</v>
      </c>
      <c r="O58" s="698">
        <v>77</v>
      </c>
      <c r="P58" s="261">
        <v>254</v>
      </c>
      <c r="Q58" s="699">
        <v>1057536</v>
      </c>
      <c r="T58" s="749">
        <f>86400*X58</f>
        <v>324</v>
      </c>
      <c r="U58" s="741">
        <f>T58/M58</f>
        <v>324000</v>
      </c>
      <c r="V58" s="898">
        <f>T58/N58</f>
        <v>116.96750902527076</v>
      </c>
      <c r="W58" s="898">
        <f>U58/V58</f>
        <v>2770</v>
      </c>
      <c r="X58" s="854">
        <v>3.7500000000000003E-3</v>
      </c>
      <c r="AB58" s="860">
        <v>65</v>
      </c>
      <c r="AC58" s="753" t="s">
        <v>1377</v>
      </c>
      <c r="AF58" s="859" t="s">
        <v>1437</v>
      </c>
    </row>
    <row r="59" spans="1:32" x14ac:dyDescent="0.2">
      <c r="A59" s="138"/>
      <c r="B59" s="138"/>
      <c r="C59" s="138"/>
      <c r="D59" s="138"/>
      <c r="E59" s="143"/>
      <c r="F59" s="73"/>
      <c r="G59" s="138"/>
      <c r="H59" s="138"/>
      <c r="I59" s="138"/>
      <c r="J59" s="138"/>
      <c r="K59" s="138"/>
      <c r="L59" s="730"/>
      <c r="N59" s="732"/>
      <c r="AF59" s="73"/>
    </row>
    <row r="60" spans="1:32" ht="15" customHeight="1" x14ac:dyDescent="0.2">
      <c r="A60" s="138"/>
      <c r="B60" s="138"/>
      <c r="C60" s="138"/>
      <c r="D60" s="138" t="s">
        <v>160</v>
      </c>
      <c r="E60" s="143" t="s">
        <v>1414</v>
      </c>
      <c r="F60" s="73"/>
      <c r="G60" s="138">
        <v>27413466</v>
      </c>
      <c r="H60" s="138"/>
      <c r="I60" s="138"/>
      <c r="J60" s="138"/>
      <c r="K60" s="138"/>
      <c r="L60" s="730">
        <v>5.5000000000000003E-4</v>
      </c>
      <c r="M60" s="139">
        <v>1E-3</v>
      </c>
      <c r="N60" s="732">
        <v>2.77</v>
      </c>
      <c r="O60" s="698">
        <v>23.2</v>
      </c>
      <c r="P60" s="261">
        <v>72.8</v>
      </c>
      <c r="Q60" s="699">
        <v>122112</v>
      </c>
      <c r="S60" s="790">
        <f>Q60/N60</f>
        <v>44083.75451263538</v>
      </c>
      <c r="T60" s="749">
        <f>86400*X60</f>
        <v>159</v>
      </c>
      <c r="U60" s="741">
        <f>T60/M60</f>
        <v>159000</v>
      </c>
      <c r="V60" s="898">
        <f>T60/N60</f>
        <v>57.400722021660648</v>
      </c>
      <c r="W60" s="898">
        <f>U60/V60</f>
        <v>2770</v>
      </c>
      <c r="X60" s="854">
        <v>1.8402777777777777E-3</v>
      </c>
      <c r="AB60" s="843">
        <v>32</v>
      </c>
      <c r="AC60" s="753" t="s">
        <v>1417</v>
      </c>
      <c r="AF60" s="73"/>
    </row>
    <row r="61" spans="1:32" ht="16" x14ac:dyDescent="0.2">
      <c r="A61" s="138"/>
      <c r="B61" s="138"/>
      <c r="C61" s="138"/>
      <c r="D61" s="138"/>
      <c r="E61" s="143" t="s">
        <v>1416</v>
      </c>
      <c r="F61" s="73"/>
      <c r="G61" s="138">
        <v>27413467</v>
      </c>
      <c r="H61" s="138"/>
      <c r="I61" s="138"/>
      <c r="J61" s="138"/>
      <c r="K61" s="138"/>
      <c r="L61" s="730">
        <v>5.5000000000000003E-4</v>
      </c>
      <c r="M61" s="139">
        <v>1E-3</v>
      </c>
      <c r="N61" s="732">
        <v>2.77</v>
      </c>
      <c r="O61" s="698">
        <v>81</v>
      </c>
      <c r="P61" s="261">
        <v>192</v>
      </c>
      <c r="Q61" s="699">
        <v>180480</v>
      </c>
      <c r="S61" s="790">
        <f>Q61/N61</f>
        <v>65155.234657039713</v>
      </c>
      <c r="T61" s="749">
        <f>86400*X61</f>
        <v>235</v>
      </c>
      <c r="U61" s="741">
        <f>T61/M61</f>
        <v>235000</v>
      </c>
      <c r="V61" s="898">
        <f>T61/N61</f>
        <v>84.837545126353788</v>
      </c>
      <c r="W61" s="898">
        <f>U61/V61</f>
        <v>2770</v>
      </c>
      <c r="X61" s="854">
        <v>2.7199074074074074E-3</v>
      </c>
      <c r="AB61" s="843">
        <v>64</v>
      </c>
      <c r="AC61" s="753" t="s">
        <v>1415</v>
      </c>
      <c r="AF61" s="73"/>
    </row>
    <row r="62" spans="1:32" ht="16" x14ac:dyDescent="0.2">
      <c r="A62" s="138"/>
      <c r="B62" s="138"/>
      <c r="C62" s="138"/>
      <c r="D62" s="138"/>
      <c r="E62" s="143" t="s">
        <v>1418</v>
      </c>
      <c r="F62" s="73"/>
      <c r="G62" s="138">
        <v>27413732</v>
      </c>
      <c r="H62" s="138"/>
      <c r="I62" s="138"/>
      <c r="J62" s="138"/>
      <c r="K62" s="138"/>
      <c r="L62" s="730">
        <v>5.5000000000000003E-4</v>
      </c>
      <c r="M62" s="139">
        <v>1E-3</v>
      </c>
      <c r="N62" s="732">
        <v>2.76</v>
      </c>
      <c r="O62" s="698">
        <v>82</v>
      </c>
      <c r="P62" s="261">
        <v>187</v>
      </c>
      <c r="Q62" s="699">
        <v>182784</v>
      </c>
      <c r="S62" s="790">
        <f>Q62/N62</f>
        <v>66226.086956521744</v>
      </c>
      <c r="T62" s="749">
        <f>86400*X62</f>
        <v>237.99999999999997</v>
      </c>
      <c r="U62" s="741">
        <f>T62/M62</f>
        <v>237999.99999999997</v>
      </c>
      <c r="V62" s="898">
        <f>T62/N62</f>
        <v>86.231884057971016</v>
      </c>
      <c r="W62" s="898">
        <f>U62/V62</f>
        <v>2759.9999999999995</v>
      </c>
      <c r="X62" s="854">
        <v>2.7546296296296294E-3</v>
      </c>
      <c r="AB62" s="857">
        <v>65</v>
      </c>
      <c r="AC62" s="858" t="s">
        <v>1415</v>
      </c>
      <c r="AF62" s="859" t="s">
        <v>1426</v>
      </c>
    </row>
    <row r="63" spans="1:32" ht="16" x14ac:dyDescent="0.2">
      <c r="A63" s="138"/>
      <c r="B63" s="138"/>
      <c r="C63" s="138"/>
      <c r="D63" s="138"/>
      <c r="E63" s="143" t="s">
        <v>1428</v>
      </c>
      <c r="F63" s="73"/>
      <c r="G63" s="138">
        <v>27414343</v>
      </c>
      <c r="H63" s="138"/>
      <c r="I63" s="138"/>
      <c r="J63" s="138"/>
      <c r="K63" s="138"/>
      <c r="L63" s="730">
        <v>5.5000000000000003E-4</v>
      </c>
      <c r="M63" s="139">
        <v>1E-3</v>
      </c>
      <c r="N63" s="732">
        <v>2.77</v>
      </c>
      <c r="O63" s="698">
        <v>82.6</v>
      </c>
      <c r="P63" s="261">
        <v>187</v>
      </c>
      <c r="Q63" s="699">
        <v>126720</v>
      </c>
      <c r="S63" s="790">
        <f>Q63/N63</f>
        <v>45747.292418772566</v>
      </c>
      <c r="T63" s="749">
        <f>86400*X63</f>
        <v>163</v>
      </c>
      <c r="U63" s="741">
        <f>T63/M63</f>
        <v>163000</v>
      </c>
      <c r="V63" s="898">
        <f>T63/N63</f>
        <v>58.844765342960287</v>
      </c>
      <c r="W63" s="898">
        <f>U63/V63</f>
        <v>2770</v>
      </c>
      <c r="X63" s="854">
        <v>1.8865740740740742E-3</v>
      </c>
      <c r="AB63" s="843">
        <v>33</v>
      </c>
      <c r="AC63" s="753" t="s">
        <v>1417</v>
      </c>
      <c r="AF63" s="73" t="s">
        <v>1429</v>
      </c>
    </row>
    <row r="64" spans="1:32" ht="16" x14ac:dyDescent="0.2">
      <c r="A64" s="138"/>
      <c r="B64" s="138"/>
      <c r="C64" s="138"/>
      <c r="D64" s="138"/>
      <c r="E64" s="143" t="s">
        <v>1499</v>
      </c>
      <c r="F64" s="73"/>
      <c r="G64" s="138"/>
      <c r="H64" s="138"/>
      <c r="I64" s="138"/>
      <c r="J64" s="138"/>
      <c r="K64" s="138"/>
      <c r="L64" s="730">
        <v>5.5000000000000003E-4</v>
      </c>
      <c r="M64" s="139">
        <v>1E-3</v>
      </c>
      <c r="N64" s="732">
        <v>2.77</v>
      </c>
      <c r="O64" s="698">
        <v>41</v>
      </c>
      <c r="P64" s="261">
        <v>103</v>
      </c>
      <c r="Q64" s="699">
        <v>127488</v>
      </c>
      <c r="S64" s="790">
        <f>Q64/N64</f>
        <v>46024.548736462093</v>
      </c>
      <c r="T64" s="749">
        <f>86400*X64</f>
        <v>166</v>
      </c>
      <c r="U64" s="741">
        <f>T64/M64</f>
        <v>166000</v>
      </c>
      <c r="V64" s="898">
        <f>T64/N64</f>
        <v>59.927797833935017</v>
      </c>
      <c r="W64" s="898">
        <f>U64/V64</f>
        <v>2770</v>
      </c>
      <c r="X64" s="854">
        <v>1.9212962962962962E-3</v>
      </c>
      <c r="AB64" s="843">
        <v>64</v>
      </c>
      <c r="AC64" s="753" t="s">
        <v>1500</v>
      </c>
      <c r="AF64" s="73"/>
    </row>
    <row r="66" spans="1:32" x14ac:dyDescent="0.2">
      <c r="A66" s="855" t="s">
        <v>1379</v>
      </c>
      <c r="B66" s="856"/>
      <c r="C66" s="856"/>
      <c r="D66" s="856"/>
      <c r="E66" s="855" t="s">
        <v>1349</v>
      </c>
      <c r="F66" s="855"/>
      <c r="G66" s="856">
        <v>27330140</v>
      </c>
      <c r="H66" s="856" t="s">
        <v>309</v>
      </c>
      <c r="I66" s="856" t="s">
        <v>22</v>
      </c>
      <c r="J66" s="856">
        <v>1024</v>
      </c>
      <c r="K66" s="856"/>
      <c r="L66" s="695">
        <v>6.3E-3</v>
      </c>
      <c r="M66" s="139">
        <v>1.473E-2</v>
      </c>
      <c r="N66" s="697">
        <v>6.45</v>
      </c>
      <c r="O66" s="698">
        <v>1065</v>
      </c>
      <c r="P66" s="261">
        <v>1400</v>
      </c>
      <c r="Q66" s="699">
        <v>417520</v>
      </c>
      <c r="S66" s="741">
        <f>Q66/N66</f>
        <v>64731.782945736435</v>
      </c>
      <c r="X66" s="745" t="s">
        <v>1350</v>
      </c>
      <c r="AA66" s="747"/>
      <c r="AF66" t="s">
        <v>1348</v>
      </c>
    </row>
    <row r="67" spans="1:32" x14ac:dyDescent="0.2">
      <c r="A67" s="856"/>
      <c r="B67" s="856" t="s">
        <v>1373</v>
      </c>
      <c r="C67" s="856"/>
      <c r="D67" s="856"/>
      <c r="E67" s="855" t="s">
        <v>1381</v>
      </c>
      <c r="F67" s="855"/>
      <c r="G67" s="856">
        <v>27391984</v>
      </c>
      <c r="H67" s="856" t="s">
        <v>309</v>
      </c>
      <c r="I67" s="856" t="s">
        <v>22</v>
      </c>
      <c r="J67" s="856">
        <v>1024</v>
      </c>
      <c r="K67" s="856"/>
      <c r="Q67" s="699">
        <v>418064</v>
      </c>
      <c r="X67" s="854">
        <v>1.7789351851851851E-2</v>
      </c>
      <c r="AF67" t="s">
        <v>1380</v>
      </c>
    </row>
    <row r="70" spans="1:32" s="84" customFormat="1" ht="16" x14ac:dyDescent="0.2">
      <c r="B70" s="85" t="s">
        <v>1407</v>
      </c>
      <c r="C70" s="85"/>
      <c r="D70" s="85"/>
      <c r="E70" s="239" t="s">
        <v>1446</v>
      </c>
      <c r="G70" s="85">
        <v>27415860</v>
      </c>
      <c r="H70" s="85"/>
      <c r="I70" s="85"/>
      <c r="J70" s="85"/>
      <c r="K70" s="85"/>
      <c r="L70" s="730">
        <v>9.6000000000000002E-4</v>
      </c>
      <c r="M70" s="731">
        <v>3.2399999999999998E-3</v>
      </c>
      <c r="N70" s="697">
        <v>23.6</v>
      </c>
      <c r="O70" s="698">
        <v>157</v>
      </c>
      <c r="P70" s="261">
        <v>200</v>
      </c>
      <c r="Q70" s="699">
        <v>5548800</v>
      </c>
      <c r="R70"/>
      <c r="S70" s="741">
        <f>Q70/N70</f>
        <v>235118.64406779659</v>
      </c>
      <c r="T70" s="749">
        <f>86400*X70</f>
        <v>850</v>
      </c>
      <c r="U70" s="741">
        <f>T70/M70</f>
        <v>262345.67901234567</v>
      </c>
      <c r="V70" s="898">
        <f>T70/N70</f>
        <v>36.016949152542374</v>
      </c>
      <c r="W70" s="898">
        <f>U70/V70</f>
        <v>7283.9506172839501</v>
      </c>
      <c r="X70" s="875">
        <v>9.8379629629629633E-3</v>
      </c>
      <c r="Y70" s="873"/>
      <c r="Z70" s="261"/>
      <c r="AA70" s="874"/>
      <c r="AB70" s="760">
        <v>64</v>
      </c>
      <c r="AC70" s="753" t="s">
        <v>1458</v>
      </c>
      <c r="AD70" s="757"/>
      <c r="AE70" s="755"/>
    </row>
    <row r="71" spans="1:32" s="84" customFormat="1" ht="16" x14ac:dyDescent="0.2">
      <c r="B71" s="85" t="s">
        <v>1406</v>
      </c>
      <c r="C71" s="85"/>
      <c r="D71" s="85"/>
      <c r="E71" s="239" t="s">
        <v>1456</v>
      </c>
      <c r="G71" s="85">
        <v>27416200</v>
      </c>
      <c r="H71" s="85"/>
      <c r="I71" s="85"/>
      <c r="J71" s="85"/>
      <c r="K71" s="85"/>
      <c r="L71" s="730">
        <v>1.6000000000000001E-4</v>
      </c>
      <c r="M71" s="731">
        <v>3.5E-4</v>
      </c>
      <c r="N71" s="697">
        <v>3.8</v>
      </c>
      <c r="O71" s="698">
        <v>158</v>
      </c>
      <c r="P71" s="261">
        <v>200</v>
      </c>
      <c r="Q71" s="699">
        <v>7703040</v>
      </c>
      <c r="R71"/>
      <c r="S71" s="741">
        <f>Q71/N71</f>
        <v>2027115.7894736843</v>
      </c>
      <c r="T71" s="749">
        <f>86400*X71</f>
        <v>1180</v>
      </c>
      <c r="U71" s="741">
        <f>T71/M71</f>
        <v>3371428.5714285714</v>
      </c>
      <c r="V71" s="898">
        <f t="shared" ref="V71:V83" si="10">T71/N71</f>
        <v>310.5263157894737</v>
      </c>
      <c r="W71" s="898">
        <f t="shared" ref="W71:W78" si="11">U71/V71</f>
        <v>10857.142857142857</v>
      </c>
      <c r="X71" s="875">
        <v>1.3657407407407408E-2</v>
      </c>
      <c r="Y71" s="873"/>
      <c r="Z71" s="261"/>
      <c r="AA71" s="874"/>
      <c r="AB71" s="760">
        <v>64</v>
      </c>
      <c r="AC71" s="753" t="s">
        <v>1458</v>
      </c>
      <c r="AD71" s="757"/>
      <c r="AE71" s="755"/>
      <c r="AF71" s="84" t="s">
        <v>1461</v>
      </c>
    </row>
    <row r="72" spans="1:32" s="84" customFormat="1" ht="16" x14ac:dyDescent="0.2">
      <c r="A72" s="825"/>
      <c r="B72" s="878" t="s">
        <v>1407</v>
      </c>
      <c r="C72" s="825"/>
      <c r="D72" s="85"/>
      <c r="E72" s="239" t="s">
        <v>1460</v>
      </c>
      <c r="G72" s="85">
        <v>27416659</v>
      </c>
      <c r="H72" s="85"/>
      <c r="I72" s="85"/>
      <c r="J72" s="85"/>
      <c r="K72" s="85"/>
      <c r="L72" s="730">
        <v>7.2000000000000005E-4</v>
      </c>
      <c r="M72" s="731">
        <v>3.2200000000000002E-3</v>
      </c>
      <c r="N72" s="697">
        <v>17.7</v>
      </c>
      <c r="O72" s="698">
        <v>158</v>
      </c>
      <c r="P72" s="261">
        <v>200</v>
      </c>
      <c r="Q72" s="699">
        <v>3296640</v>
      </c>
      <c r="R72"/>
      <c r="S72" s="741">
        <f>Q72/N72</f>
        <v>186250.84745762713</v>
      </c>
      <c r="T72" s="749">
        <f>86400*X72</f>
        <v>505</v>
      </c>
      <c r="U72" s="741">
        <f>T72/M72</f>
        <v>156832.29813664596</v>
      </c>
      <c r="V72" s="898">
        <f t="shared" si="10"/>
        <v>28.531073446327685</v>
      </c>
      <c r="W72" s="898">
        <f t="shared" si="11"/>
        <v>5496.8944099378878</v>
      </c>
      <c r="X72" s="875">
        <v>5.8449074074074072E-3</v>
      </c>
      <c r="Y72" s="873"/>
      <c r="Z72" s="261"/>
      <c r="AA72" s="874"/>
      <c r="AB72" s="760">
        <v>128</v>
      </c>
      <c r="AC72" s="753" t="s">
        <v>1458</v>
      </c>
      <c r="AD72" s="757"/>
      <c r="AE72" s="755"/>
      <c r="AF72" s="84" t="s">
        <v>1462</v>
      </c>
    </row>
    <row r="73" spans="1:32" s="84" customFormat="1" ht="16" x14ac:dyDescent="0.2">
      <c r="A73" s="85"/>
      <c r="B73" s="85" t="s">
        <v>1407</v>
      </c>
      <c r="C73" s="85"/>
      <c r="D73" s="85"/>
      <c r="E73" s="239" t="s">
        <v>1463</v>
      </c>
      <c r="G73" s="85">
        <v>27416846</v>
      </c>
      <c r="H73" s="85"/>
      <c r="I73" s="85"/>
      <c r="J73" s="85"/>
      <c r="K73" s="85"/>
      <c r="L73" s="730">
        <v>9.7999999999999997E-4</v>
      </c>
      <c r="M73" s="731">
        <v>3.2299999999999998E-3</v>
      </c>
      <c r="N73" s="697">
        <v>24</v>
      </c>
      <c r="O73" s="698">
        <v>158</v>
      </c>
      <c r="P73" s="261">
        <v>200</v>
      </c>
      <c r="Q73" s="699">
        <v>9609216</v>
      </c>
      <c r="R73"/>
      <c r="S73" s="741">
        <f t="shared" ref="S73:S78" si="12">Q73/N73</f>
        <v>400384</v>
      </c>
      <c r="T73" s="749">
        <f t="shared" ref="T73:T78" si="13">86400*X73</f>
        <v>1472</v>
      </c>
      <c r="U73" s="741">
        <f t="shared" ref="U73:U78" si="14">T73/M73</f>
        <v>455727.55417956656</v>
      </c>
      <c r="V73" s="898">
        <f t="shared" si="10"/>
        <v>61.333333333333336</v>
      </c>
      <c r="W73" s="898">
        <f t="shared" si="11"/>
        <v>7430.3405572755419</v>
      </c>
      <c r="X73" s="875">
        <v>1.7037037037037038E-2</v>
      </c>
      <c r="Y73" s="873"/>
      <c r="Z73" s="261"/>
      <c r="AA73" s="874"/>
      <c r="AB73" s="760">
        <v>32</v>
      </c>
      <c r="AC73" s="753" t="s">
        <v>1458</v>
      </c>
      <c r="AD73" s="757"/>
      <c r="AE73" s="755"/>
      <c r="AF73" s="84" t="s">
        <v>1464</v>
      </c>
    </row>
    <row r="74" spans="1:32" ht="15" customHeight="1" x14ac:dyDescent="0.2">
      <c r="A74" s="85"/>
      <c r="B74" s="85"/>
      <c r="C74" s="85"/>
      <c r="D74" s="85"/>
      <c r="E74" s="239" t="s">
        <v>1466</v>
      </c>
      <c r="F74" s="84"/>
      <c r="G74" s="85">
        <v>27417603</v>
      </c>
      <c r="H74" s="85"/>
      <c r="I74" s="85"/>
      <c r="J74" s="85"/>
      <c r="K74" s="85"/>
      <c r="L74" s="730">
        <v>4.2999999999999999E-4</v>
      </c>
      <c r="M74" s="731">
        <v>1.6999999999999999E-3</v>
      </c>
      <c r="N74" s="697">
        <v>10.5</v>
      </c>
      <c r="O74" s="698">
        <v>158</v>
      </c>
      <c r="P74" s="261">
        <v>200</v>
      </c>
      <c r="Q74" s="699">
        <v>2056320</v>
      </c>
      <c r="S74" s="741">
        <f t="shared" si="12"/>
        <v>195840</v>
      </c>
      <c r="T74" s="741">
        <f t="shared" si="13"/>
        <v>314.99999999999994</v>
      </c>
      <c r="U74" s="741">
        <f t="shared" si="14"/>
        <v>185294.1176470588</v>
      </c>
      <c r="V74" s="898">
        <f t="shared" si="10"/>
        <v>29.999999999999993</v>
      </c>
      <c r="W74" s="898">
        <f t="shared" si="11"/>
        <v>6176.4705882352946</v>
      </c>
      <c r="X74" s="875">
        <v>3.645833333333333E-3</v>
      </c>
      <c r="Y74" s="873"/>
      <c r="Z74" s="261"/>
      <c r="AA74" s="874"/>
      <c r="AB74" s="760">
        <v>256</v>
      </c>
      <c r="AC74" s="753" t="s">
        <v>1458</v>
      </c>
      <c r="AD74" s="831"/>
      <c r="AE74" s="832"/>
    </row>
    <row r="75" spans="1:32" ht="15" customHeight="1" x14ac:dyDescent="0.2">
      <c r="A75" s="85"/>
      <c r="B75" s="85"/>
      <c r="C75" s="85"/>
      <c r="D75" s="85"/>
      <c r="E75" s="879" t="s">
        <v>1475</v>
      </c>
      <c r="F75" s="84"/>
      <c r="G75" s="85">
        <v>27457085</v>
      </c>
      <c r="H75" s="85"/>
      <c r="I75" s="85"/>
      <c r="J75" s="85"/>
      <c r="K75" s="85"/>
      <c r="L75" s="730">
        <v>2.3000000000000001E-4</v>
      </c>
      <c r="M75" s="731">
        <v>1.25E-3</v>
      </c>
      <c r="N75" s="697">
        <v>5.68</v>
      </c>
      <c r="O75" s="698">
        <v>159</v>
      </c>
      <c r="P75" s="261">
        <v>200</v>
      </c>
      <c r="Q75" s="699">
        <v>1788672</v>
      </c>
      <c r="S75" s="741">
        <f t="shared" si="12"/>
        <v>314907.04225352115</v>
      </c>
      <c r="T75" s="741">
        <f t="shared" si="13"/>
        <v>273.99999999999994</v>
      </c>
      <c r="U75" s="741">
        <f t="shared" si="14"/>
        <v>219199.99999999994</v>
      </c>
      <c r="V75" s="898">
        <f t="shared" si="10"/>
        <v>48.239436619718305</v>
      </c>
      <c r="W75" s="898">
        <f t="shared" si="11"/>
        <v>4543.9999999999991</v>
      </c>
      <c r="X75" s="875">
        <v>3.1712962962962958E-3</v>
      </c>
      <c r="Y75" s="873"/>
      <c r="Z75" s="261"/>
      <c r="AA75" s="874"/>
      <c r="AB75" s="857">
        <v>256</v>
      </c>
      <c r="AC75" s="858" t="s">
        <v>1476</v>
      </c>
      <c r="AD75" s="831"/>
      <c r="AE75" s="832"/>
    </row>
    <row r="76" spans="1:32" ht="15" customHeight="1" x14ac:dyDescent="0.2">
      <c r="A76" s="85"/>
      <c r="B76" s="85"/>
      <c r="C76" s="85"/>
      <c r="D76" s="85"/>
      <c r="E76" s="879" t="s">
        <v>1477</v>
      </c>
      <c r="F76" s="84"/>
      <c r="G76" s="85">
        <v>27457094</v>
      </c>
      <c r="H76" s="85"/>
      <c r="I76" s="85"/>
      <c r="J76" s="85"/>
      <c r="K76" s="85"/>
      <c r="L76" s="730">
        <v>1.2E-4</v>
      </c>
      <c r="M76" s="731">
        <v>5.4000000000000001E-4</v>
      </c>
      <c r="N76" s="697">
        <v>2.89</v>
      </c>
      <c r="O76" s="698">
        <v>159</v>
      </c>
      <c r="P76" s="261">
        <v>201</v>
      </c>
      <c r="Q76" s="699">
        <v>1788672</v>
      </c>
      <c r="S76" s="741">
        <f t="shared" si="12"/>
        <v>618917.6470588235</v>
      </c>
      <c r="T76" s="741">
        <f t="shared" si="13"/>
        <v>273.99999999999994</v>
      </c>
      <c r="U76" s="741">
        <f t="shared" si="14"/>
        <v>507407.4074074073</v>
      </c>
      <c r="V76" s="898">
        <f t="shared" si="10"/>
        <v>94.809688581314859</v>
      </c>
      <c r="W76" s="898">
        <f t="shared" si="11"/>
        <v>5351.8518518518522</v>
      </c>
      <c r="X76" s="875">
        <v>3.1712962962962958E-3</v>
      </c>
      <c r="Y76" s="873"/>
      <c r="Z76" s="261"/>
      <c r="AA76" s="874"/>
      <c r="AB76" s="857">
        <v>256</v>
      </c>
      <c r="AC76" s="858" t="s">
        <v>1459</v>
      </c>
      <c r="AD76" s="831"/>
      <c r="AE76" s="832"/>
    </row>
    <row r="77" spans="1:32" x14ac:dyDescent="0.2">
      <c r="E77" s="599" t="s">
        <v>1478</v>
      </c>
      <c r="G77" s="1">
        <v>27457972</v>
      </c>
      <c r="L77" s="839">
        <v>2.3000000000000001E-4</v>
      </c>
      <c r="M77" s="827">
        <v>1.6800000000000001E-3</v>
      </c>
      <c r="N77" s="877">
        <v>5.73</v>
      </c>
      <c r="O77" s="750">
        <v>159</v>
      </c>
      <c r="P77" s="257">
        <v>201</v>
      </c>
      <c r="Q77" s="751">
        <v>3087744</v>
      </c>
      <c r="S77" s="752">
        <f t="shared" si="12"/>
        <v>538873.29842931929</v>
      </c>
      <c r="T77" s="752">
        <f t="shared" si="13"/>
        <v>473</v>
      </c>
      <c r="U77" s="752">
        <f t="shared" si="14"/>
        <v>281547.61904761905</v>
      </c>
      <c r="V77" s="898">
        <f t="shared" si="10"/>
        <v>82.547993019197207</v>
      </c>
      <c r="W77" s="898">
        <f t="shared" si="11"/>
        <v>3410.7142857142858</v>
      </c>
      <c r="X77" s="854">
        <v>5.4745370370370373E-3</v>
      </c>
      <c r="AB77" s="829">
        <v>128</v>
      </c>
      <c r="AC77" s="858" t="s">
        <v>1459</v>
      </c>
      <c r="AD77" s="831"/>
      <c r="AE77" s="832"/>
    </row>
    <row r="78" spans="1:32" x14ac:dyDescent="0.2">
      <c r="E78" s="599" t="s">
        <v>1484</v>
      </c>
      <c r="G78" s="869">
        <v>27458603</v>
      </c>
      <c r="L78" s="839">
        <v>1.2E-4</v>
      </c>
      <c r="M78" s="827">
        <v>6.7000000000000002E-4</v>
      </c>
      <c r="N78" s="877">
        <v>2.87</v>
      </c>
      <c r="O78" s="750">
        <v>160</v>
      </c>
      <c r="P78" s="257">
        <v>201</v>
      </c>
      <c r="Q78" s="751">
        <v>1311744</v>
      </c>
      <c r="S78" s="752">
        <f t="shared" si="12"/>
        <v>457053.65853658534</v>
      </c>
      <c r="T78" s="752">
        <f t="shared" si="13"/>
        <v>853.99999999999989</v>
      </c>
      <c r="U78" s="752">
        <f t="shared" si="14"/>
        <v>1274626.8656716417</v>
      </c>
      <c r="V78" s="898">
        <f t="shared" si="10"/>
        <v>297.56097560975604</v>
      </c>
      <c r="W78" s="898">
        <f t="shared" si="11"/>
        <v>4283.5820895522393</v>
      </c>
      <c r="X78" s="854">
        <v>9.8842592592592576E-3</v>
      </c>
      <c r="AB78" s="829">
        <v>128</v>
      </c>
      <c r="AC78" s="599" t="s">
        <v>1479</v>
      </c>
      <c r="AD78" s="831"/>
      <c r="AE78" s="832"/>
    </row>
    <row r="79" spans="1:32" x14ac:dyDescent="0.2">
      <c r="E79" s="599"/>
      <c r="L79" s="876"/>
      <c r="M79" s="1"/>
      <c r="N79" s="877"/>
      <c r="O79" s="750"/>
      <c r="P79" s="257"/>
      <c r="Q79" s="751"/>
      <c r="S79" s="752"/>
      <c r="T79" s="752"/>
      <c r="U79" s="752"/>
      <c r="X79" s="854"/>
      <c r="AB79" s="829"/>
      <c r="AC79" s="830"/>
      <c r="AD79" s="831"/>
      <c r="AE79" s="832"/>
    </row>
    <row r="80" spans="1:32" s="84" customFormat="1" ht="16" x14ac:dyDescent="0.2">
      <c r="B80" s="85" t="s">
        <v>308</v>
      </c>
      <c r="C80" s="85"/>
      <c r="D80" s="85"/>
      <c r="E80" s="239" t="s">
        <v>1450</v>
      </c>
      <c r="G80" s="239">
        <v>27415822</v>
      </c>
      <c r="H80" s="85"/>
      <c r="I80" s="85"/>
      <c r="J80" s="85"/>
      <c r="K80" s="85"/>
      <c r="L80" s="695">
        <v>3.3500000000000001E-3</v>
      </c>
      <c r="M80" s="139">
        <v>1.17E-2</v>
      </c>
      <c r="N80" s="897">
        <v>82.4</v>
      </c>
      <c r="O80" s="698">
        <v>156</v>
      </c>
      <c r="P80" s="261">
        <v>200</v>
      </c>
      <c r="Q80" s="699">
        <v>2247168</v>
      </c>
      <c r="R80"/>
      <c r="S80" s="741">
        <f>Q80/N80</f>
        <v>27271.456310679609</v>
      </c>
      <c r="T80" s="749">
        <f>86400*X80</f>
        <v>1473</v>
      </c>
      <c r="U80" s="741">
        <f>T80/M80</f>
        <v>125897.43589743589</v>
      </c>
      <c r="V80" s="898">
        <f t="shared" si="10"/>
        <v>17.876213592233007</v>
      </c>
      <c r="W80" s="898">
        <f>U80/V80</f>
        <v>7042.735042735043</v>
      </c>
      <c r="X80" s="875">
        <v>1.7048611111111112E-2</v>
      </c>
      <c r="Y80" s="873"/>
      <c r="Z80" s="261"/>
      <c r="AA80" s="874"/>
      <c r="AB80" s="760">
        <v>32</v>
      </c>
      <c r="AC80" s="753" t="s">
        <v>1459</v>
      </c>
      <c r="AD80" s="757"/>
      <c r="AE80" s="755"/>
    </row>
    <row r="81" spans="1:32" ht="16" x14ac:dyDescent="0.2">
      <c r="A81" s="85"/>
      <c r="E81" s="239" t="s">
        <v>1465</v>
      </c>
      <c r="G81" s="1">
        <v>27417048</v>
      </c>
      <c r="L81" s="695">
        <v>2.0600000000000002E-3</v>
      </c>
      <c r="M81" s="139">
        <v>1.14E-2</v>
      </c>
      <c r="N81" s="897">
        <v>50.7</v>
      </c>
      <c r="O81" s="698">
        <v>157</v>
      </c>
      <c r="P81" s="261">
        <v>200</v>
      </c>
      <c r="Q81" s="699">
        <v>1325568</v>
      </c>
      <c r="S81" s="741">
        <f>Q81/N81</f>
        <v>26145.32544378698</v>
      </c>
      <c r="T81" s="749">
        <f>86400*X81</f>
        <v>863.00000000000011</v>
      </c>
      <c r="U81" s="741">
        <f>T81/M81</f>
        <v>75701.754385964916</v>
      </c>
      <c r="V81" s="898">
        <f t="shared" si="10"/>
        <v>17.021696252465485</v>
      </c>
      <c r="W81" s="898">
        <f>U81/V81</f>
        <v>4447.3684210526317</v>
      </c>
      <c r="X81" s="854">
        <v>9.9884259259259266E-3</v>
      </c>
      <c r="AB81" s="843">
        <v>64</v>
      </c>
      <c r="AC81" s="753" t="s">
        <v>1459</v>
      </c>
    </row>
    <row r="82" spans="1:32" x14ac:dyDescent="0.2">
      <c r="E82" s="1" t="s">
        <v>1480</v>
      </c>
      <c r="G82" s="869">
        <v>27458059</v>
      </c>
      <c r="L82" s="695">
        <v>1.1000000000000001E-3</v>
      </c>
      <c r="M82" s="139">
        <v>9.9399999999999992E-3</v>
      </c>
      <c r="N82" s="897">
        <v>26.9</v>
      </c>
      <c r="O82" s="698">
        <v>158</v>
      </c>
      <c r="P82" s="261">
        <v>200</v>
      </c>
      <c r="Q82" s="699">
        <v>1317888</v>
      </c>
      <c r="S82" s="741">
        <f>Q82/N82</f>
        <v>48992.118959107807</v>
      </c>
      <c r="T82" s="749">
        <f>86400*X82</f>
        <v>858</v>
      </c>
      <c r="U82" s="741">
        <f>T82/M82</f>
        <v>86317.907444668017</v>
      </c>
      <c r="V82" s="898">
        <f t="shared" si="10"/>
        <v>31.895910780669148</v>
      </c>
      <c r="W82" s="898">
        <f>U82/V82</f>
        <v>2706.2374245472838</v>
      </c>
      <c r="X82" s="854">
        <v>9.9305555555555553E-3</v>
      </c>
      <c r="AB82" s="760">
        <v>64</v>
      </c>
      <c r="AC82" s="753" t="s">
        <v>1481</v>
      </c>
    </row>
    <row r="83" spans="1:32" x14ac:dyDescent="0.2">
      <c r="E83" s="1" t="s">
        <v>1482</v>
      </c>
      <c r="G83" s="869">
        <v>27458160</v>
      </c>
      <c r="L83" s="695">
        <v>5.8E-4</v>
      </c>
      <c r="M83" s="139">
        <v>7.5500000000000003E-3</v>
      </c>
      <c r="N83" s="897">
        <v>14.2</v>
      </c>
      <c r="O83" s="698">
        <v>158</v>
      </c>
      <c r="P83" s="261">
        <v>200</v>
      </c>
      <c r="Q83" s="699">
        <v>1422744</v>
      </c>
      <c r="S83" s="741">
        <f>Q83/N83</f>
        <v>100193.23943661973</v>
      </c>
      <c r="T83" s="749">
        <f>86400*X83</f>
        <v>853.99999999999989</v>
      </c>
      <c r="U83" s="741">
        <f>T83/M83</f>
        <v>113112.58278145693</v>
      </c>
      <c r="V83" s="898">
        <f t="shared" si="10"/>
        <v>60.140845070422529</v>
      </c>
      <c r="W83" s="898">
        <f>U83/V83</f>
        <v>1880.7947019867549</v>
      </c>
      <c r="X83" s="854">
        <v>9.8842592592592576E-3</v>
      </c>
      <c r="AB83" s="760">
        <v>64</v>
      </c>
      <c r="AC83" s="753" t="s">
        <v>1483</v>
      </c>
    </row>
    <row r="84" spans="1:32" s="631" customFormat="1" ht="16" thickBot="1" x14ac:dyDescent="0.25">
      <c r="B84" s="630"/>
      <c r="C84" s="630"/>
      <c r="D84" s="630"/>
      <c r="G84" s="869"/>
      <c r="H84" s="630"/>
      <c r="I84" s="630"/>
      <c r="J84" s="630"/>
      <c r="K84" s="630"/>
      <c r="L84" s="735"/>
      <c r="M84" s="736"/>
      <c r="N84" s="737"/>
      <c r="O84" s="738"/>
      <c r="P84" s="739"/>
      <c r="Q84" s="740"/>
      <c r="S84" s="742"/>
      <c r="T84" s="742"/>
      <c r="U84" s="742"/>
      <c r="V84" s="900"/>
      <c r="W84" s="900"/>
      <c r="X84" s="880"/>
      <c r="Y84" s="796"/>
      <c r="Z84" s="632"/>
      <c r="AA84" s="746"/>
      <c r="AB84" s="761"/>
      <c r="AC84" s="753"/>
      <c r="AD84" s="758"/>
      <c r="AE84" s="756"/>
    </row>
    <row r="85" spans="1:32" s="881" customFormat="1" ht="17" thickTop="1" thickBot="1" x14ac:dyDescent="0.25">
      <c r="B85" s="895" t="s">
        <v>1468</v>
      </c>
      <c r="C85" s="882"/>
      <c r="D85" s="882"/>
      <c r="G85" s="882"/>
      <c r="H85" s="882"/>
      <c r="I85" s="882"/>
      <c r="J85" s="882"/>
      <c r="K85" s="882"/>
      <c r="L85" s="883"/>
      <c r="M85" s="882"/>
      <c r="N85" s="884"/>
      <c r="O85" s="885"/>
      <c r="P85" s="886"/>
      <c r="Q85" s="884"/>
      <c r="S85" s="887"/>
      <c r="T85" s="887"/>
      <c r="U85" s="887"/>
      <c r="V85" s="902"/>
      <c r="W85" s="902"/>
      <c r="X85" s="888"/>
      <c r="Y85" s="889"/>
      <c r="Z85" s="886"/>
      <c r="AA85" s="890"/>
      <c r="AB85" s="891"/>
      <c r="AC85" s="892"/>
      <c r="AD85" s="893"/>
      <c r="AE85" s="894"/>
    </row>
    <row r="86" spans="1:32" ht="16" thickTop="1" x14ac:dyDescent="0.2"/>
    <row r="87" spans="1:32" ht="16" x14ac:dyDescent="0.2">
      <c r="A87" s="138"/>
      <c r="B87" s="138" t="s">
        <v>1407</v>
      </c>
      <c r="C87" s="138"/>
      <c r="D87" s="138" t="s">
        <v>159</v>
      </c>
      <c r="E87" s="143" t="s">
        <v>1474</v>
      </c>
      <c r="F87" s="73"/>
      <c r="G87" s="138">
        <v>27456150</v>
      </c>
      <c r="H87" s="138" t="s">
        <v>309</v>
      </c>
      <c r="I87" s="138"/>
      <c r="J87" s="138"/>
      <c r="K87" s="138"/>
      <c r="L87" s="730">
        <v>5.5000000000000003E-4</v>
      </c>
      <c r="M87" s="139">
        <v>1E-3</v>
      </c>
      <c r="N87" s="732">
        <v>2.77</v>
      </c>
      <c r="O87" s="698">
        <v>78</v>
      </c>
      <c r="P87" s="261">
        <v>254</v>
      </c>
      <c r="Q87" s="699">
        <v>982464</v>
      </c>
      <c r="S87" s="741">
        <f>Q87/N87</f>
        <v>354680.14440433215</v>
      </c>
      <c r="T87" s="749">
        <f>86400*X87</f>
        <v>316</v>
      </c>
      <c r="U87" s="741">
        <f>T87/M87</f>
        <v>316000</v>
      </c>
      <c r="V87" s="898">
        <f>T87/N87</f>
        <v>114.07942238267148</v>
      </c>
      <c r="W87" s="898">
        <f>U87/V87</f>
        <v>2770</v>
      </c>
      <c r="X87" s="854">
        <v>3.6574074074074074E-3</v>
      </c>
      <c r="AB87" s="760">
        <v>64</v>
      </c>
      <c r="AC87" s="753" t="s">
        <v>1377</v>
      </c>
      <c r="AF87" t="s">
        <v>1470</v>
      </c>
    </row>
    <row r="88" spans="1:32" x14ac:dyDescent="0.2">
      <c r="E88" s="1" t="s">
        <v>1472</v>
      </c>
      <c r="G88" s="1">
        <v>27456199</v>
      </c>
      <c r="L88" s="730">
        <v>5.5000000000000003E-4</v>
      </c>
      <c r="M88" s="139">
        <v>1E-3</v>
      </c>
      <c r="N88" s="732">
        <v>2.77</v>
      </c>
      <c r="O88" s="698">
        <v>80</v>
      </c>
      <c r="P88" s="261">
        <v>311</v>
      </c>
      <c r="Q88" s="699">
        <v>1181568</v>
      </c>
      <c r="S88" s="741">
        <f>Q88/N88</f>
        <v>426558.84476534295</v>
      </c>
      <c r="T88" s="749">
        <f>86400*X88</f>
        <v>362</v>
      </c>
      <c r="U88" s="741">
        <f>T88/M88</f>
        <v>362000</v>
      </c>
      <c r="V88" s="898">
        <f>T88/N88</f>
        <v>130.68592057761734</v>
      </c>
      <c r="W88" s="898">
        <f>U88/V88</f>
        <v>2770</v>
      </c>
      <c r="X88" s="854">
        <v>4.1898148148148146E-3</v>
      </c>
      <c r="AB88" s="843">
        <v>256</v>
      </c>
      <c r="AC88" s="753" t="s">
        <v>1377</v>
      </c>
      <c r="AF88" t="s">
        <v>1471</v>
      </c>
    </row>
    <row r="89" spans="1:32" x14ac:dyDescent="0.2">
      <c r="E89" s="1" t="s">
        <v>1473</v>
      </c>
      <c r="G89" s="1">
        <v>27456554</v>
      </c>
      <c r="L89" s="730">
        <v>5.5000000000000003E-4</v>
      </c>
      <c r="M89" s="139">
        <v>1E-3</v>
      </c>
      <c r="N89" s="732">
        <v>2.77</v>
      </c>
      <c r="O89" s="698">
        <v>78.900000000000006</v>
      </c>
      <c r="P89" s="261">
        <v>269</v>
      </c>
      <c r="Q89" s="699">
        <v>1018368</v>
      </c>
      <c r="S89" s="741">
        <f>Q89/N89</f>
        <v>367641.8772563177</v>
      </c>
      <c r="T89" s="749">
        <f>86400*X89</f>
        <v>312</v>
      </c>
      <c r="U89" s="741">
        <f>T89/M89</f>
        <v>312000</v>
      </c>
      <c r="V89" s="898">
        <f>T89/N89</f>
        <v>112.63537906137184</v>
      </c>
      <c r="W89" s="898">
        <f>U89/V89</f>
        <v>2770</v>
      </c>
      <c r="X89" s="854">
        <v>3.6111111111111114E-3</v>
      </c>
      <c r="AB89" s="843">
        <v>128</v>
      </c>
      <c r="AC89" s="753" t="s">
        <v>1377</v>
      </c>
    </row>
    <row r="90" spans="1:32" x14ac:dyDescent="0.2">
      <c r="E90" s="1" t="s">
        <v>1494</v>
      </c>
      <c r="G90" s="1">
        <v>27460975</v>
      </c>
      <c r="L90" s="730">
        <v>5.5000000000000003E-4</v>
      </c>
      <c r="M90" s="139">
        <v>1E-3</v>
      </c>
      <c r="N90" s="732">
        <v>2.77</v>
      </c>
      <c r="O90" s="698">
        <v>119</v>
      </c>
      <c r="P90" s="261">
        <v>406</v>
      </c>
      <c r="Q90" s="699">
        <v>1504704</v>
      </c>
      <c r="S90" s="741">
        <f>Q90/N90</f>
        <v>543214.44043321302</v>
      </c>
      <c r="T90" s="749">
        <f>86400*X90</f>
        <v>461</v>
      </c>
      <c r="U90" s="741">
        <f>T90/M90</f>
        <v>461000</v>
      </c>
      <c r="V90" s="898">
        <f>T90/N90</f>
        <v>166.4259927797834</v>
      </c>
      <c r="W90" s="898">
        <f>U90/V90</f>
        <v>2770</v>
      </c>
      <c r="X90" s="854">
        <v>5.3356481481481484E-3</v>
      </c>
      <c r="AB90" s="843">
        <v>256</v>
      </c>
      <c r="AC90" s="753" t="s">
        <v>1497</v>
      </c>
    </row>
    <row r="91" spans="1:32" x14ac:dyDescent="0.2">
      <c r="E91" s="1" t="s">
        <v>1495</v>
      </c>
      <c r="G91" s="1">
        <v>27460978</v>
      </c>
      <c r="L91" s="730">
        <v>5.5000000000000003E-4</v>
      </c>
      <c r="M91" s="139">
        <v>1E-3</v>
      </c>
      <c r="N91" s="732">
        <v>2.77</v>
      </c>
      <c r="O91" s="698">
        <v>204</v>
      </c>
      <c r="P91" s="261">
        <v>673</v>
      </c>
      <c r="Q91" s="699">
        <v>2412096</v>
      </c>
      <c r="S91" s="741">
        <f>Q91/N91</f>
        <v>870792.77978339349</v>
      </c>
      <c r="T91" s="749">
        <f>86400*X91</f>
        <v>739.00000000000011</v>
      </c>
      <c r="U91" s="741">
        <f>T91/M91</f>
        <v>739000.00000000012</v>
      </c>
      <c r="V91" s="898">
        <f>T91/N91</f>
        <v>266.78700361010834</v>
      </c>
      <c r="W91" s="898">
        <f>U91/V91</f>
        <v>2770</v>
      </c>
      <c r="X91" s="854">
        <v>8.5532407407407415E-3</v>
      </c>
      <c r="AB91" s="843">
        <v>256</v>
      </c>
      <c r="AC91" s="753" t="s">
        <v>1496</v>
      </c>
    </row>
    <row r="93" spans="1:32" x14ac:dyDescent="0.2">
      <c r="E93" s="501" t="s">
        <v>1075</v>
      </c>
      <c r="G93">
        <v>27068502</v>
      </c>
      <c r="L93" s="730">
        <v>8.8999999999999995E-4</v>
      </c>
      <c r="M93" s="731">
        <v>1E-3</v>
      </c>
      <c r="N93" s="697">
        <v>26.7</v>
      </c>
      <c r="O93" s="698">
        <v>173</v>
      </c>
      <c r="P93" s="261">
        <v>284</v>
      </c>
      <c r="Q93" s="699">
        <v>2276069</v>
      </c>
      <c r="S93" s="741">
        <f>Q93/N93</f>
        <v>85246.029962546818</v>
      </c>
      <c r="T93" s="749">
        <f>86400*X93</f>
        <v>523</v>
      </c>
      <c r="U93" s="741">
        <f>T93/M93</f>
        <v>523000</v>
      </c>
      <c r="V93" s="898">
        <f>T93/N93</f>
        <v>19.58801498127341</v>
      </c>
      <c r="W93" s="898">
        <f>U93/V93</f>
        <v>26699.999999999996</v>
      </c>
      <c r="X93" s="854">
        <v>6.053240740740741E-3</v>
      </c>
      <c r="AB93" s="760">
        <v>64</v>
      </c>
      <c r="AC93" s="223" t="s">
        <v>1485</v>
      </c>
      <c r="AD93" s="73"/>
    </row>
    <row r="94" spans="1:32" x14ac:dyDescent="0.2">
      <c r="E94" s="501" t="s">
        <v>1076</v>
      </c>
      <c r="G94">
        <v>27068504</v>
      </c>
      <c r="L94" s="730">
        <v>8.8999999999999995E-4</v>
      </c>
      <c r="M94" s="731">
        <v>1E-3</v>
      </c>
      <c r="N94" s="697">
        <v>26.7</v>
      </c>
      <c r="O94" s="698">
        <v>235</v>
      </c>
      <c r="P94" s="261">
        <v>375</v>
      </c>
      <c r="Q94" s="699">
        <v>1853952</v>
      </c>
      <c r="S94" s="741">
        <f>Q94/N94</f>
        <v>69436.404494382019</v>
      </c>
      <c r="T94" s="749">
        <f>86400*X94</f>
        <v>425.99999999999994</v>
      </c>
      <c r="U94" s="741">
        <f>T94/M94</f>
        <v>425999.99999999994</v>
      </c>
      <c r="V94" s="898">
        <f>T94/N94</f>
        <v>15.95505617977528</v>
      </c>
      <c r="W94" s="898">
        <f>U94/V94</f>
        <v>26699.999999999996</v>
      </c>
      <c r="X94" s="854">
        <v>4.9305555555555552E-3</v>
      </c>
      <c r="AB94" s="760">
        <v>64</v>
      </c>
      <c r="AC94" s="223" t="s">
        <v>1486</v>
      </c>
      <c r="AD94" s="73"/>
    </row>
    <row r="95" spans="1:32" x14ac:dyDescent="0.2">
      <c r="E95" s="501" t="s">
        <v>1077</v>
      </c>
      <c r="G95">
        <v>27068507</v>
      </c>
      <c r="L95" s="730">
        <v>8.8999999999999995E-4</v>
      </c>
      <c r="M95" s="731">
        <v>1E-3</v>
      </c>
      <c r="N95" s="697">
        <v>26.7</v>
      </c>
      <c r="O95" s="698">
        <v>240</v>
      </c>
      <c r="P95" s="261">
        <v>470</v>
      </c>
      <c r="Q95" s="699">
        <v>2276069</v>
      </c>
      <c r="S95" s="741">
        <f>Q95/N95</f>
        <v>85246.029962546818</v>
      </c>
      <c r="T95" s="749">
        <f>86400*X95</f>
        <v>523</v>
      </c>
      <c r="U95" s="741">
        <f>T95/M95</f>
        <v>523000</v>
      </c>
      <c r="V95" s="898">
        <f>T95/N95</f>
        <v>19.58801498127341</v>
      </c>
      <c r="W95" s="898">
        <f>U95/V95</f>
        <v>26699.999999999996</v>
      </c>
      <c r="X95" s="854">
        <v>6.053240740740741E-3</v>
      </c>
      <c r="AB95" s="760">
        <v>64</v>
      </c>
      <c r="AC95" s="223" t="s">
        <v>1487</v>
      </c>
      <c r="AD95" s="73"/>
    </row>
    <row r="96" spans="1:32" x14ac:dyDescent="0.2">
      <c r="E96" s="501" t="s">
        <v>1078</v>
      </c>
      <c r="G96">
        <v>27068521</v>
      </c>
      <c r="L96" s="730">
        <v>8.8999999999999995E-4</v>
      </c>
      <c r="M96" s="731">
        <v>1E-3</v>
      </c>
      <c r="N96" s="697">
        <v>26.7</v>
      </c>
      <c r="O96" s="698">
        <v>237</v>
      </c>
      <c r="P96" s="261">
        <v>648</v>
      </c>
      <c r="Q96" s="699">
        <v>3037696</v>
      </c>
      <c r="X96" s="854">
        <v>8.0787037037037043E-3</v>
      </c>
      <c r="AB96" s="760">
        <v>64</v>
      </c>
      <c r="AC96" s="223" t="s">
        <v>1488</v>
      </c>
      <c r="AD96" s="73"/>
    </row>
    <row r="97" spans="2:32" x14ac:dyDescent="0.2">
      <c r="E97" s="501" t="s">
        <v>1274</v>
      </c>
      <c r="G97">
        <v>27270583</v>
      </c>
      <c r="L97" s="730">
        <v>8.8999999999999995E-4</v>
      </c>
      <c r="M97" s="731">
        <v>1E-3</v>
      </c>
      <c r="N97" s="697">
        <v>26.7</v>
      </c>
      <c r="O97" s="698">
        <v>236</v>
      </c>
      <c r="P97" s="261">
        <v>377</v>
      </c>
      <c r="Q97" s="699">
        <v>1888768</v>
      </c>
      <c r="S97" s="741">
        <f>Q97/N97</f>
        <v>70740.374531835201</v>
      </c>
      <c r="T97" s="749">
        <f>86400*X97</f>
        <v>434</v>
      </c>
      <c r="U97" s="741">
        <f>T97/M97</f>
        <v>434000</v>
      </c>
      <c r="V97" s="898">
        <f>T97/N97</f>
        <v>16.254681647940075</v>
      </c>
      <c r="W97" s="898">
        <f>U97/V97</f>
        <v>26700</v>
      </c>
      <c r="X97" s="854">
        <v>5.0231481481481481E-3</v>
      </c>
      <c r="AB97" s="760">
        <v>128</v>
      </c>
      <c r="AC97" s="223" t="s">
        <v>1485</v>
      </c>
      <c r="AD97" s="73"/>
    </row>
    <row r="98" spans="2:32" x14ac:dyDescent="0.2">
      <c r="E98" s="501" t="s">
        <v>1275</v>
      </c>
      <c r="G98">
        <v>27270586</v>
      </c>
      <c r="L98" s="730">
        <v>8.8999999999999995E-4</v>
      </c>
      <c r="M98" s="731">
        <v>1E-3</v>
      </c>
      <c r="N98" s="697">
        <v>26.7</v>
      </c>
      <c r="O98" s="698">
        <v>223</v>
      </c>
      <c r="P98" s="261">
        <v>380</v>
      </c>
      <c r="Q98" s="699">
        <v>1836544</v>
      </c>
      <c r="T98" s="749">
        <f>86400*X98</f>
        <v>422</v>
      </c>
      <c r="U98" s="741">
        <f>T98/M98</f>
        <v>422000</v>
      </c>
      <c r="V98" s="898">
        <f>T98/N98</f>
        <v>15.805243445692884</v>
      </c>
      <c r="W98" s="898">
        <f>U98/V98</f>
        <v>26700</v>
      </c>
      <c r="X98" s="854">
        <v>4.8842592592592592E-3</v>
      </c>
      <c r="AB98" s="760">
        <v>256</v>
      </c>
      <c r="AC98" s="223" t="s">
        <v>1485</v>
      </c>
      <c r="AD98" s="73"/>
    </row>
    <row r="99" spans="2:32" x14ac:dyDescent="0.2">
      <c r="B99" s="903" t="s">
        <v>1493</v>
      </c>
      <c r="E99" s="501" t="s">
        <v>1489</v>
      </c>
      <c r="G99" s="1">
        <v>27460529</v>
      </c>
      <c r="L99" s="730"/>
      <c r="M99" s="731"/>
      <c r="AB99" s="760">
        <v>256</v>
      </c>
      <c r="AC99" s="223" t="s">
        <v>1490</v>
      </c>
      <c r="AD99" s="73"/>
    </row>
    <row r="100" spans="2:32" x14ac:dyDescent="0.2">
      <c r="B100" s="903" t="s">
        <v>1493</v>
      </c>
      <c r="E100" s="501" t="s">
        <v>1491</v>
      </c>
      <c r="G100" s="1">
        <v>27460544</v>
      </c>
      <c r="AB100" s="760">
        <v>256</v>
      </c>
      <c r="AC100" s="223" t="s">
        <v>1492</v>
      </c>
    </row>
    <row r="103" spans="2:32" x14ac:dyDescent="0.2">
      <c r="E103" s="501" t="s">
        <v>1501</v>
      </c>
      <c r="G103" s="1">
        <v>27479265</v>
      </c>
      <c r="L103" s="730">
        <v>7.1000000000000002E-4</v>
      </c>
      <c r="M103" s="731">
        <v>3.15E-3</v>
      </c>
      <c r="N103" s="697">
        <v>18.399999999999999</v>
      </c>
      <c r="O103" s="698">
        <v>159</v>
      </c>
      <c r="P103" s="261">
        <v>200</v>
      </c>
      <c r="Q103" s="699">
        <v>3022464</v>
      </c>
      <c r="S103" s="741">
        <f>Q103/N103</f>
        <v>164264.34782608697</v>
      </c>
      <c r="T103" s="749">
        <f>86400*X103</f>
        <v>463</v>
      </c>
      <c r="U103" s="741">
        <f>T103/M103</f>
        <v>146984.12698412698</v>
      </c>
      <c r="V103" s="898">
        <f>T103/N103</f>
        <v>25.163043478260871</v>
      </c>
      <c r="W103" s="898">
        <f>U103/V103</f>
        <v>5841.269841269841</v>
      </c>
      <c r="X103" s="904">
        <v>5.3587962962962964E-3</v>
      </c>
      <c r="AB103" s="760">
        <v>134</v>
      </c>
      <c r="AC103" s="753" t="s">
        <v>1458</v>
      </c>
    </row>
    <row r="104" spans="2:32" x14ac:dyDescent="0.2">
      <c r="E104" s="501" t="s">
        <v>1502</v>
      </c>
      <c r="G104" s="1">
        <v>27479266</v>
      </c>
      <c r="L104" s="730">
        <v>7.1000000000000002E-4</v>
      </c>
      <c r="M104" s="731">
        <v>3.2299999999999998E-3</v>
      </c>
      <c r="N104" s="696">
        <v>18.399999999999999</v>
      </c>
      <c r="O104" s="698">
        <v>159</v>
      </c>
      <c r="P104" s="261">
        <v>200</v>
      </c>
      <c r="Q104" s="699">
        <v>3022464</v>
      </c>
      <c r="S104" s="741">
        <f>Q104/N104</f>
        <v>164264.34782608697</v>
      </c>
      <c r="T104" s="749">
        <f>86400*X104</f>
        <v>463</v>
      </c>
      <c r="U104" s="741">
        <f>T104/M104</f>
        <v>143343.65325077399</v>
      </c>
      <c r="V104" s="898">
        <f>T104/N104</f>
        <v>25.163043478260871</v>
      </c>
      <c r="W104" s="898">
        <f>U104/V104</f>
        <v>5696.5944272445813</v>
      </c>
      <c r="X104" s="904">
        <v>5.3587962962962964E-3</v>
      </c>
      <c r="AB104" s="760">
        <v>135</v>
      </c>
      <c r="AC104" s="753" t="s">
        <v>1458</v>
      </c>
    </row>
    <row r="106" spans="2:32" x14ac:dyDescent="0.2">
      <c r="E106" s="501" t="s">
        <v>1508</v>
      </c>
      <c r="G106" s="11">
        <v>27481667</v>
      </c>
      <c r="I106" s="2741" t="s">
        <v>1542</v>
      </c>
      <c r="J106" s="2741"/>
      <c r="L106" s="730">
        <v>3.1700000000000001E-3</v>
      </c>
      <c r="M106" s="731">
        <v>4.9500000000000004E-3</v>
      </c>
      <c r="N106" s="697">
        <v>3.4</v>
      </c>
      <c r="O106" s="698">
        <v>750</v>
      </c>
      <c r="P106" s="261">
        <v>750</v>
      </c>
      <c r="Q106" s="699">
        <v>418608</v>
      </c>
      <c r="S106" s="741">
        <f>Q106/N106</f>
        <v>123120</v>
      </c>
      <c r="T106" s="749">
        <f>86400*X106</f>
        <v>1538.9999999999998</v>
      </c>
      <c r="U106" s="741">
        <f>T106/M106</f>
        <v>310909.09090909082</v>
      </c>
      <c r="V106" s="898">
        <f>T106/N106</f>
        <v>452.64705882352933</v>
      </c>
      <c r="W106" s="898">
        <f>U106/V106</f>
        <v>686.86868686868684</v>
      </c>
      <c r="X106" s="854">
        <v>1.7812499999999998E-2</v>
      </c>
    </row>
    <row r="107" spans="2:32" x14ac:dyDescent="0.2">
      <c r="E107" s="501"/>
      <c r="G107" s="11"/>
      <c r="I107" s="1" t="s">
        <v>1541</v>
      </c>
      <c r="J107" s="1" t="s">
        <v>133</v>
      </c>
      <c r="L107" s="730"/>
      <c r="M107" s="731"/>
      <c r="N107" s="697"/>
      <c r="T107" s="749"/>
      <c r="X107" s="854"/>
    </row>
    <row r="108" spans="2:32" ht="17" thickBot="1" x14ac:dyDescent="0.25">
      <c r="E108" s="11" t="s">
        <v>1513</v>
      </c>
      <c r="G108" s="11">
        <v>27483621</v>
      </c>
      <c r="I108" s="946">
        <v>7.7000000000000002E-3</v>
      </c>
      <c r="J108" s="946">
        <v>3.9300000000000002E-2</v>
      </c>
      <c r="L108" s="695">
        <v>1.2E-2</v>
      </c>
      <c r="M108" s="139">
        <v>3.9E-2</v>
      </c>
      <c r="N108" s="697">
        <v>6.6</v>
      </c>
      <c r="O108" s="698">
        <v>2696</v>
      </c>
      <c r="P108" s="261">
        <v>3400</v>
      </c>
      <c r="Q108" s="699">
        <v>938400</v>
      </c>
      <c r="S108" s="741">
        <f>Q108/N108</f>
        <v>142181.81818181818</v>
      </c>
      <c r="T108" s="749">
        <f>86400*X108</f>
        <v>3450.0000000000005</v>
      </c>
      <c r="U108" s="741">
        <f>T108/M108</f>
        <v>88461.538461538468</v>
      </c>
      <c r="V108" s="898">
        <f>T108/N108</f>
        <v>522.72727272727286</v>
      </c>
      <c r="W108" s="898">
        <f>U108/V108</f>
        <v>169.2307692307692</v>
      </c>
      <c r="X108" s="854">
        <v>3.9930555555555559E-2</v>
      </c>
      <c r="AF108" s="944" t="s">
        <v>1530</v>
      </c>
    </row>
    <row r="109" spans="2:32" s="906" customFormat="1" ht="16" x14ac:dyDescent="0.2">
      <c r="B109" s="907"/>
      <c r="C109" s="907"/>
      <c r="D109" s="907"/>
      <c r="E109" s="908" t="s">
        <v>1511</v>
      </c>
      <c r="G109" s="908">
        <v>27482400</v>
      </c>
      <c r="H109" s="907"/>
      <c r="I109" s="945">
        <v>3.8999999999999998E-3</v>
      </c>
      <c r="J109" s="945">
        <v>1.6899999999999998E-2</v>
      </c>
      <c r="K109" s="907"/>
      <c r="L109" s="909">
        <v>5.3899999999999998E-3</v>
      </c>
      <c r="M109" s="910">
        <v>1.6899999999999998E-2</v>
      </c>
      <c r="N109" s="911">
        <v>2.9</v>
      </c>
      <c r="O109" s="912">
        <v>1155</v>
      </c>
      <c r="P109" s="913">
        <v>1500</v>
      </c>
      <c r="Q109" s="914">
        <v>425408</v>
      </c>
      <c r="S109" s="915">
        <f>Q109/N109</f>
        <v>146692.41379310345</v>
      </c>
      <c r="T109" s="916">
        <f>86400*X109</f>
        <v>1564</v>
      </c>
      <c r="U109" s="915">
        <f>T109/M109</f>
        <v>92544.378698224857</v>
      </c>
      <c r="V109" s="917">
        <f>T109/N109</f>
        <v>539.31034482758628</v>
      </c>
      <c r="W109" s="917">
        <f>U109/V109</f>
        <v>171.59763313609466</v>
      </c>
      <c r="X109" s="918">
        <v>1.8101851851851852E-2</v>
      </c>
      <c r="Y109" s="919"/>
      <c r="Z109" s="920"/>
      <c r="AA109" s="921"/>
      <c r="AB109" s="922"/>
      <c r="AC109" s="923"/>
      <c r="AD109" s="924"/>
      <c r="AE109" s="925"/>
      <c r="AF109" s="943" t="s">
        <v>1529</v>
      </c>
    </row>
    <row r="110" spans="2:32" ht="16" x14ac:dyDescent="0.2">
      <c r="E110" s="11" t="s">
        <v>1517</v>
      </c>
      <c r="G110" s="11">
        <v>27483695</v>
      </c>
      <c r="I110" s="946">
        <v>1.7399999999999999E-2</v>
      </c>
      <c r="J110" s="946">
        <v>9.98E-2</v>
      </c>
      <c r="L110" s="695">
        <v>2.6800000000000001E-3</v>
      </c>
      <c r="M110" s="139">
        <v>9.9799999999999993E-3</v>
      </c>
      <c r="N110" s="732">
        <v>1.43</v>
      </c>
      <c r="O110" s="698">
        <v>596</v>
      </c>
      <c r="P110" s="261">
        <v>750</v>
      </c>
      <c r="Q110" s="699">
        <v>218688</v>
      </c>
      <c r="S110" s="741">
        <f>Q110/N110</f>
        <v>152928.67132867133</v>
      </c>
      <c r="T110" s="749">
        <f>86400*X110</f>
        <v>803.99999999999989</v>
      </c>
      <c r="U110" s="741">
        <f>T110/M110</f>
        <v>80561.122244488972</v>
      </c>
      <c r="V110" s="898">
        <f>T110/N110</f>
        <v>562.23776223776213</v>
      </c>
      <c r="W110" s="898">
        <f>U110/V110</f>
        <v>143.2865731462926</v>
      </c>
      <c r="X110" s="854">
        <v>9.3055555555555548E-3</v>
      </c>
    </row>
    <row r="111" spans="2:32" s="926" customFormat="1" ht="17" thickBot="1" x14ac:dyDescent="0.25">
      <c r="B111" s="927"/>
      <c r="C111" s="927"/>
      <c r="D111" s="927"/>
      <c r="E111" s="928" t="s">
        <v>1520</v>
      </c>
      <c r="G111" s="928">
        <v>27483829</v>
      </c>
      <c r="H111" s="927"/>
      <c r="I111" s="947">
        <v>5.0000000000000001E-4</v>
      </c>
      <c r="J111" s="947">
        <v>2.8900000000000002E-3</v>
      </c>
      <c r="K111" s="927"/>
      <c r="L111" s="929">
        <v>8.8999999999999995E-4</v>
      </c>
      <c r="M111" s="930">
        <v>2.8900000000000002E-3</v>
      </c>
      <c r="N111" s="931">
        <v>0.48</v>
      </c>
      <c r="O111" s="932">
        <v>188</v>
      </c>
      <c r="P111" s="933">
        <v>250</v>
      </c>
      <c r="Q111" s="934">
        <v>82416</v>
      </c>
      <c r="S111" s="743">
        <f>Q111/N111</f>
        <v>171700</v>
      </c>
      <c r="T111" s="935">
        <f>86400*X111</f>
        <v>303</v>
      </c>
      <c r="U111" s="743">
        <f>T111/M111</f>
        <v>104844.29065743944</v>
      </c>
      <c r="V111" s="899">
        <f>T111/N111</f>
        <v>631.25</v>
      </c>
      <c r="W111" s="899">
        <f>U111/V111</f>
        <v>166.08996539792386</v>
      </c>
      <c r="X111" s="936">
        <v>3.5069444444444445E-3</v>
      </c>
      <c r="Y111" s="794"/>
      <c r="Z111" s="937"/>
      <c r="AA111" s="938"/>
      <c r="AB111" s="939"/>
      <c r="AC111" s="940"/>
      <c r="AD111" s="941"/>
      <c r="AE111" s="942"/>
    </row>
    <row r="112" spans="2:32" ht="16" x14ac:dyDescent="0.2">
      <c r="E112" s="11" t="s">
        <v>1522</v>
      </c>
      <c r="G112" s="11">
        <v>27484285</v>
      </c>
    </row>
    <row r="113" spans="5:7" ht="16" x14ac:dyDescent="0.2">
      <c r="E113" s="11" t="s">
        <v>1526</v>
      </c>
      <c r="G113" s="11">
        <v>27484924</v>
      </c>
    </row>
    <row r="115" spans="5:7" ht="16" x14ac:dyDescent="0.2">
      <c r="E115" s="11" t="s">
        <v>7364</v>
      </c>
    </row>
  </sheetData>
  <mergeCells count="3">
    <mergeCell ref="L2:N2"/>
    <mergeCell ref="O2:Q2"/>
    <mergeCell ref="I106:J10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51"/>
  <sheetViews>
    <sheetView workbookViewId="0">
      <selection activeCell="A30" sqref="A30:XFD30"/>
    </sheetView>
  </sheetViews>
  <sheetFormatPr baseColWidth="10" defaultColWidth="8.83203125" defaultRowHeight="15" x14ac:dyDescent="0.2"/>
  <cols>
    <col min="2" max="2" width="9.1640625" style="1"/>
    <col min="5" max="5" width="15.5" customWidth="1"/>
    <col min="23" max="23" width="15.83203125" customWidth="1"/>
  </cols>
  <sheetData>
    <row r="2" spans="1:26" x14ac:dyDescent="0.2">
      <c r="A2" s="865" t="s">
        <v>1438</v>
      </c>
    </row>
    <row r="4" spans="1:26" x14ac:dyDescent="0.2">
      <c r="C4" t="s">
        <v>1439</v>
      </c>
    </row>
    <row r="5" spans="1:26" ht="16" x14ac:dyDescent="0.2">
      <c r="A5" s="138"/>
      <c r="B5" s="138" t="s">
        <v>1373</v>
      </c>
      <c r="C5" s="138" t="s">
        <v>1440</v>
      </c>
      <c r="D5" s="138" t="s">
        <v>159</v>
      </c>
      <c r="E5" s="143" t="s">
        <v>1372</v>
      </c>
      <c r="F5" s="73"/>
      <c r="G5" s="138">
        <v>27391507</v>
      </c>
      <c r="H5" s="138" t="s">
        <v>309</v>
      </c>
      <c r="I5" s="138" t="s">
        <v>60</v>
      </c>
      <c r="J5" s="138">
        <v>5041</v>
      </c>
      <c r="K5" s="717">
        <v>12</v>
      </c>
      <c r="L5" s="730">
        <v>5.5000000000000003E-4</v>
      </c>
      <c r="M5" s="139">
        <v>1E-3</v>
      </c>
      <c r="N5" s="732">
        <v>2.77</v>
      </c>
      <c r="O5" s="698">
        <v>104</v>
      </c>
      <c r="P5" s="261">
        <v>327</v>
      </c>
      <c r="Q5" s="825">
        <v>1210944</v>
      </c>
      <c r="R5" s="741">
        <f>Q5/N5</f>
        <v>437163.8989169675</v>
      </c>
      <c r="S5" s="741">
        <f>86400*U5</f>
        <v>370.99999999999994</v>
      </c>
      <c r="T5" s="741"/>
      <c r="U5" s="745" t="s">
        <v>1404</v>
      </c>
      <c r="V5" s="760">
        <v>64</v>
      </c>
      <c r="W5" s="753" t="s">
        <v>1377</v>
      </c>
      <c r="X5" s="757"/>
      <c r="Y5" s="755"/>
      <c r="Z5" s="73"/>
    </row>
    <row r="6" spans="1:26" ht="15" customHeight="1" x14ac:dyDescent="0.2">
      <c r="A6" s="138"/>
      <c r="B6" s="138" t="s">
        <v>1406</v>
      </c>
      <c r="C6" s="138" t="s">
        <v>1440</v>
      </c>
      <c r="D6" s="138" t="s">
        <v>159</v>
      </c>
      <c r="E6" s="143" t="s">
        <v>1408</v>
      </c>
      <c r="F6" s="73"/>
      <c r="G6" s="138">
        <v>27392914</v>
      </c>
      <c r="H6" s="138" t="s">
        <v>309</v>
      </c>
      <c r="I6" s="138" t="s">
        <v>60</v>
      </c>
      <c r="J6" s="138">
        <v>5041</v>
      </c>
      <c r="K6" s="717">
        <v>12</v>
      </c>
      <c r="L6" s="730">
        <v>5.5000000000000003E-4</v>
      </c>
      <c r="M6" s="139">
        <v>1E-3</v>
      </c>
      <c r="N6" s="732">
        <v>2.77</v>
      </c>
      <c r="O6" s="698">
        <v>418</v>
      </c>
      <c r="P6" s="261">
        <v>1207</v>
      </c>
      <c r="Q6" s="699">
        <v>4419168</v>
      </c>
      <c r="R6" s="741">
        <f>Q6/N6</f>
        <v>1595367.5090252708</v>
      </c>
      <c r="S6" s="741"/>
      <c r="T6" s="741"/>
      <c r="U6" s="854">
        <v>1.4606481481481482E-2</v>
      </c>
      <c r="V6" s="760">
        <v>64</v>
      </c>
      <c r="W6" s="753" t="s">
        <v>1377</v>
      </c>
      <c r="X6" s="757"/>
      <c r="Y6" s="755"/>
      <c r="Z6" s="73"/>
    </row>
    <row r="7" spans="1:26" ht="16" x14ac:dyDescent="0.2">
      <c r="A7" s="138"/>
      <c r="B7" s="138" t="s">
        <v>1407</v>
      </c>
      <c r="C7" s="138">
        <v>4</v>
      </c>
      <c r="D7" s="138" t="s">
        <v>159</v>
      </c>
      <c r="E7" s="143" t="s">
        <v>1411</v>
      </c>
      <c r="F7" s="73"/>
      <c r="G7" s="138">
        <v>27392923</v>
      </c>
      <c r="H7" s="138" t="s">
        <v>309</v>
      </c>
      <c r="I7" s="138" t="s">
        <v>60</v>
      </c>
      <c r="J7" s="138">
        <v>5041</v>
      </c>
      <c r="K7" s="717">
        <v>12</v>
      </c>
      <c r="L7" s="730">
        <v>5.5000000000000003E-4</v>
      </c>
      <c r="M7" s="139">
        <v>1E-3</v>
      </c>
      <c r="N7" s="732">
        <v>2.77</v>
      </c>
      <c r="O7" s="698">
        <v>78</v>
      </c>
      <c r="P7" s="261">
        <v>254</v>
      </c>
      <c r="Q7" s="699">
        <v>982464</v>
      </c>
      <c r="R7" s="741">
        <f>Q7/N7</f>
        <v>354680.14440433215</v>
      </c>
      <c r="S7" s="741"/>
      <c r="T7" s="741"/>
      <c r="U7" s="854">
        <v>3.483796296296296E-3</v>
      </c>
      <c r="V7" s="760">
        <v>64</v>
      </c>
      <c r="W7" s="753" t="s">
        <v>1377</v>
      </c>
      <c r="X7" s="757"/>
      <c r="Y7" s="755"/>
      <c r="Z7" s="73"/>
    </row>
    <row r="8" spans="1:26" s="728" customFormat="1" ht="15" customHeight="1" x14ac:dyDescent="0.2">
      <c r="A8" s="717"/>
      <c r="B8" s="717" t="s">
        <v>1368</v>
      </c>
      <c r="C8" s="717">
        <v>8</v>
      </c>
      <c r="D8" s="138" t="s">
        <v>159</v>
      </c>
      <c r="E8" s="720" t="s">
        <v>1362</v>
      </c>
      <c r="G8" s="717">
        <v>27359956</v>
      </c>
      <c r="H8" s="138" t="s">
        <v>309</v>
      </c>
      <c r="I8" s="138" t="s">
        <v>60</v>
      </c>
      <c r="J8" s="138">
        <v>5041</v>
      </c>
      <c r="K8" s="717">
        <v>12</v>
      </c>
      <c r="L8" s="838">
        <v>5.5000000000000003E-4</v>
      </c>
      <c r="M8" s="666">
        <v>1E-3</v>
      </c>
      <c r="N8" s="836">
        <v>2.77</v>
      </c>
      <c r="O8" s="787">
        <v>264</v>
      </c>
      <c r="P8" s="788">
        <v>807</v>
      </c>
      <c r="Q8" s="789">
        <v>2797248</v>
      </c>
      <c r="R8" s="790">
        <f>Q8/N8</f>
        <v>1009836.8231046931</v>
      </c>
      <c r="S8" s="749">
        <f>86400*U8</f>
        <v>857</v>
      </c>
      <c r="T8" s="741">
        <f>S8/M8</f>
        <v>857000</v>
      </c>
      <c r="U8" s="808" t="s">
        <v>1401</v>
      </c>
      <c r="V8" s="760">
        <v>64</v>
      </c>
      <c r="W8" s="753" t="s">
        <v>1405</v>
      </c>
      <c r="X8" s="791"/>
      <c r="Y8" s="792"/>
    </row>
    <row r="9" spans="1:26" s="73" customFormat="1" x14ac:dyDescent="0.2">
      <c r="A9" s="138"/>
      <c r="B9" s="138" t="s">
        <v>1369</v>
      </c>
      <c r="C9" s="138">
        <v>16</v>
      </c>
      <c r="D9" s="138" t="s">
        <v>159</v>
      </c>
      <c r="E9" s="73" t="s">
        <v>1370</v>
      </c>
      <c r="G9" s="138">
        <v>27361581</v>
      </c>
      <c r="H9" s="138" t="s">
        <v>309</v>
      </c>
      <c r="I9" s="138" t="s">
        <v>60</v>
      </c>
      <c r="J9" s="138">
        <v>5041</v>
      </c>
      <c r="K9" s="717">
        <v>12</v>
      </c>
      <c r="L9" s="838">
        <v>5.5000000000000003E-4</v>
      </c>
      <c r="M9" s="666">
        <v>1E-3</v>
      </c>
      <c r="N9" s="834">
        <v>2.77</v>
      </c>
      <c r="O9" s="698">
        <v>315</v>
      </c>
      <c r="P9" s="261">
        <v>1021</v>
      </c>
      <c r="Q9" s="699">
        <v>3593664</v>
      </c>
      <c r="R9" s="741">
        <f>Q9/N9</f>
        <v>1297351.6245487365</v>
      </c>
      <c r="S9" s="749">
        <f>86400*U9</f>
        <v>1101</v>
      </c>
      <c r="T9" s="741"/>
      <c r="U9" s="745" t="s">
        <v>1402</v>
      </c>
      <c r="V9" s="760">
        <v>64</v>
      </c>
      <c r="W9" s="753" t="s">
        <v>1377</v>
      </c>
      <c r="X9" s="757"/>
      <c r="Y9" s="755"/>
    </row>
    <row r="10" spans="1:26" s="73" customFormat="1" x14ac:dyDescent="0.2">
      <c r="A10" s="138"/>
      <c r="B10" s="138"/>
      <c r="C10" s="138"/>
      <c r="D10" s="138"/>
      <c r="G10" s="138"/>
      <c r="H10" s="138"/>
      <c r="I10" s="138"/>
      <c r="J10" s="138"/>
      <c r="K10" s="138"/>
      <c r="L10" s="731"/>
      <c r="M10" s="139"/>
      <c r="N10" s="862"/>
      <c r="O10" s="261"/>
      <c r="P10" s="261"/>
      <c r="Q10" s="261"/>
      <c r="R10" s="258"/>
      <c r="S10" s="863"/>
      <c r="T10" s="258"/>
      <c r="U10" s="618"/>
      <c r="V10" s="222"/>
      <c r="W10" s="864"/>
      <c r="X10" s="863"/>
      <c r="Y10" s="138"/>
    </row>
    <row r="11" spans="1:26" x14ac:dyDescent="0.2">
      <c r="A11" s="1"/>
      <c r="C11" s="1"/>
      <c r="D11" s="1"/>
      <c r="G11" s="1"/>
      <c r="H11" s="1"/>
      <c r="I11" s="1"/>
      <c r="J11" s="1"/>
      <c r="K11" s="1"/>
      <c r="L11" s="827"/>
      <c r="M11" s="1"/>
      <c r="N11" s="651"/>
      <c r="O11" s="257"/>
      <c r="P11" s="257"/>
      <c r="Q11" s="257"/>
      <c r="R11" s="257"/>
      <c r="S11" s="618"/>
      <c r="T11" s="257"/>
      <c r="U11" s="618"/>
      <c r="V11" s="1"/>
      <c r="W11" s="618"/>
      <c r="X11" s="618"/>
      <c r="Y11" s="1"/>
    </row>
    <row r="12" spans="1:26" x14ac:dyDescent="0.2">
      <c r="A12" s="865" t="s">
        <v>1441</v>
      </c>
      <c r="C12" s="1"/>
      <c r="D12" s="1"/>
      <c r="G12" s="1"/>
      <c r="H12" s="1"/>
      <c r="I12" s="1"/>
      <c r="J12" s="1"/>
      <c r="K12" s="1"/>
      <c r="L12" s="827"/>
      <c r="M12" s="1"/>
      <c r="N12" s="651"/>
      <c r="O12" s="257"/>
      <c r="P12" s="257"/>
      <c r="Q12" s="257"/>
      <c r="R12" s="257"/>
      <c r="S12" s="618"/>
      <c r="T12" s="257"/>
      <c r="U12" s="618"/>
      <c r="V12" s="1"/>
      <c r="W12" s="618"/>
      <c r="X12" s="618"/>
      <c r="Y12" s="1"/>
    </row>
    <row r="13" spans="1:26" ht="15" customHeight="1" x14ac:dyDescent="0.2">
      <c r="A13" s="138"/>
      <c r="B13" s="138" t="s">
        <v>1373</v>
      </c>
      <c r="C13" s="138"/>
      <c r="D13" s="138" t="s">
        <v>159</v>
      </c>
      <c r="E13" s="143" t="s">
        <v>1375</v>
      </c>
      <c r="F13" s="73"/>
      <c r="G13" s="138">
        <v>27391528</v>
      </c>
      <c r="H13" s="138" t="s">
        <v>309</v>
      </c>
      <c r="I13" s="138" t="s">
        <v>60</v>
      </c>
      <c r="J13" s="138">
        <v>5041</v>
      </c>
      <c r="K13" s="717">
        <v>12</v>
      </c>
      <c r="L13" s="730">
        <v>5.5000000000000003E-4</v>
      </c>
      <c r="M13" s="139">
        <v>1E-3</v>
      </c>
      <c r="N13" s="732">
        <v>2.77</v>
      </c>
      <c r="O13" s="698">
        <v>106</v>
      </c>
      <c r="P13" s="261">
        <v>327</v>
      </c>
      <c r="Q13" s="825">
        <v>1207680</v>
      </c>
      <c r="R13" s="741">
        <f>Q13/N13</f>
        <v>435985.55956678698</v>
      </c>
      <c r="S13" s="741"/>
      <c r="T13" s="741"/>
      <c r="U13" s="854">
        <v>4.2824074074074075E-3</v>
      </c>
      <c r="V13" s="870">
        <v>32</v>
      </c>
      <c r="W13" s="753" t="s">
        <v>1377</v>
      </c>
      <c r="X13" s="757"/>
      <c r="Y13" s="755"/>
      <c r="Z13" s="73" t="s">
        <v>1376</v>
      </c>
    </row>
    <row r="14" spans="1:26" ht="16" x14ac:dyDescent="0.2">
      <c r="A14" s="138"/>
      <c r="B14" s="138" t="s">
        <v>1407</v>
      </c>
      <c r="C14" s="138">
        <v>4</v>
      </c>
      <c r="D14" s="138" t="s">
        <v>159</v>
      </c>
      <c r="E14" s="143" t="s">
        <v>1411</v>
      </c>
      <c r="F14" s="73"/>
      <c r="G14" s="138">
        <v>27392923</v>
      </c>
      <c r="H14" s="138" t="s">
        <v>309</v>
      </c>
      <c r="I14" s="138" t="s">
        <v>60</v>
      </c>
      <c r="J14" s="138">
        <v>5041</v>
      </c>
      <c r="K14" s="717">
        <v>12</v>
      </c>
      <c r="L14" s="730">
        <v>5.5000000000000003E-4</v>
      </c>
      <c r="M14" s="139">
        <v>1E-3</v>
      </c>
      <c r="N14" s="732">
        <v>2.77</v>
      </c>
      <c r="O14" s="698">
        <v>78</v>
      </c>
      <c r="P14" s="261">
        <v>254</v>
      </c>
      <c r="Q14" s="699">
        <v>982464</v>
      </c>
      <c r="R14" s="741">
        <f>Q14/N14</f>
        <v>354680.14440433215</v>
      </c>
      <c r="S14" s="741"/>
      <c r="T14" s="741"/>
      <c r="U14" s="854">
        <v>3.483796296296296E-3</v>
      </c>
      <c r="V14" s="870">
        <v>64</v>
      </c>
      <c r="W14" s="871" t="s">
        <v>1377</v>
      </c>
      <c r="X14" s="757"/>
      <c r="Y14" s="755"/>
      <c r="Z14" s="73"/>
    </row>
    <row r="15" spans="1:26" ht="16" x14ac:dyDescent="0.2">
      <c r="A15" s="138"/>
      <c r="B15" s="138" t="s">
        <v>1407</v>
      </c>
      <c r="C15" s="138"/>
      <c r="D15" s="138"/>
      <c r="E15" s="143" t="s">
        <v>1431</v>
      </c>
      <c r="F15" s="73"/>
      <c r="G15" s="138">
        <v>27414676</v>
      </c>
      <c r="H15" s="138"/>
      <c r="I15" s="138"/>
      <c r="J15" s="138"/>
      <c r="K15" s="138"/>
      <c r="L15" s="730">
        <v>5.5000000000000003E-4</v>
      </c>
      <c r="M15" s="139">
        <v>1E-3</v>
      </c>
      <c r="N15" s="732">
        <v>2.77</v>
      </c>
      <c r="O15" s="698">
        <v>77</v>
      </c>
      <c r="P15" s="261">
        <v>254</v>
      </c>
      <c r="Q15" s="699">
        <v>1057536</v>
      </c>
      <c r="R15" s="741"/>
      <c r="S15" s="741"/>
      <c r="T15" s="741"/>
      <c r="U15" s="854">
        <v>3.7500000000000003E-3</v>
      </c>
      <c r="V15" s="872">
        <v>65</v>
      </c>
      <c r="W15" s="871" t="s">
        <v>1377</v>
      </c>
      <c r="X15" s="757"/>
      <c r="Y15" s="755"/>
      <c r="Z15" s="859"/>
    </row>
    <row r="16" spans="1:26" ht="16" x14ac:dyDescent="0.2">
      <c r="A16" s="138"/>
      <c r="B16" s="138" t="s">
        <v>1407</v>
      </c>
      <c r="C16" s="138"/>
      <c r="D16" s="138"/>
      <c r="E16" s="143" t="s">
        <v>1421</v>
      </c>
      <c r="F16" s="73"/>
      <c r="G16" s="138">
        <v>27414118</v>
      </c>
      <c r="H16" s="138"/>
      <c r="I16" s="138"/>
      <c r="J16" s="138"/>
      <c r="K16" s="138"/>
      <c r="L16" s="730">
        <v>5.5000000000000003E-4</v>
      </c>
      <c r="M16" s="139">
        <v>1E-3</v>
      </c>
      <c r="N16" s="732">
        <v>2.77</v>
      </c>
      <c r="O16" s="698">
        <v>184</v>
      </c>
      <c r="P16" s="261">
        <v>597</v>
      </c>
      <c r="Q16" s="699">
        <v>2186880</v>
      </c>
      <c r="R16" s="741">
        <f>Q16/N16</f>
        <v>789487.36462093866</v>
      </c>
      <c r="S16" s="741"/>
      <c r="T16" s="741"/>
      <c r="U16" s="854">
        <v>7.7546296296296287E-3</v>
      </c>
      <c r="V16" s="870">
        <v>137</v>
      </c>
      <c r="W16" s="871" t="s">
        <v>1422</v>
      </c>
      <c r="X16" s="757"/>
      <c r="Y16" s="755"/>
      <c r="Z16" s="859"/>
    </row>
    <row r="17" spans="1:26" ht="16" x14ac:dyDescent="0.2">
      <c r="A17" s="578"/>
      <c r="B17" s="138" t="s">
        <v>1407</v>
      </c>
      <c r="C17" s="138"/>
      <c r="D17" s="138"/>
      <c r="E17" s="143" t="s">
        <v>1424</v>
      </c>
      <c r="F17" s="73"/>
      <c r="G17" s="138">
        <v>27414129</v>
      </c>
      <c r="H17" s="138"/>
      <c r="I17" s="138"/>
      <c r="J17" s="138"/>
      <c r="K17" s="138"/>
      <c r="L17" s="730"/>
      <c r="M17" s="139"/>
      <c r="N17" s="732"/>
      <c r="O17" s="698"/>
      <c r="P17" s="261"/>
      <c r="Q17" s="825">
        <v>5124480</v>
      </c>
      <c r="R17" s="741"/>
      <c r="S17" s="741"/>
      <c r="T17" s="741"/>
      <c r="U17" s="854">
        <v>1.8171296296296297E-2</v>
      </c>
      <c r="V17" s="870">
        <v>137</v>
      </c>
      <c r="W17" s="871" t="s">
        <v>1422</v>
      </c>
      <c r="X17" s="757"/>
      <c r="Y17" s="755"/>
      <c r="Z17" s="859" t="s">
        <v>1430</v>
      </c>
    </row>
    <row r="18" spans="1:26" ht="16" x14ac:dyDescent="0.2">
      <c r="A18" s="138"/>
      <c r="B18" s="138" t="s">
        <v>1407</v>
      </c>
      <c r="C18" s="138"/>
      <c r="D18" s="138"/>
      <c r="E18" s="143" t="s">
        <v>1427</v>
      </c>
      <c r="F18" s="73"/>
      <c r="G18" s="138">
        <v>27414224</v>
      </c>
      <c r="H18" s="138"/>
      <c r="I18" s="138"/>
      <c r="J18" s="138"/>
      <c r="K18" s="138"/>
      <c r="L18" s="730"/>
      <c r="M18" s="139"/>
      <c r="N18" s="732"/>
      <c r="O18" s="698"/>
      <c r="P18" s="261"/>
      <c r="Q18" s="699"/>
      <c r="R18" s="741"/>
      <c r="S18" s="741"/>
      <c r="T18" s="741"/>
      <c r="U18" s="861" t="s">
        <v>1432</v>
      </c>
      <c r="V18" s="870">
        <v>35</v>
      </c>
      <c r="W18" s="871" t="s">
        <v>1422</v>
      </c>
      <c r="X18" s="757"/>
      <c r="Y18" s="755"/>
      <c r="Z18" s="859"/>
    </row>
    <row r="19" spans="1:26" x14ac:dyDescent="0.2">
      <c r="A19" s="1"/>
      <c r="C19" s="1"/>
      <c r="D19" s="1"/>
      <c r="E19" s="11"/>
      <c r="G19" s="1"/>
      <c r="H19" s="1"/>
      <c r="I19" s="1"/>
      <c r="J19" s="1"/>
      <c r="K19" s="1"/>
      <c r="L19" s="827"/>
      <c r="M19" s="1"/>
      <c r="N19" s="866"/>
      <c r="O19" s="257"/>
      <c r="P19" s="257"/>
      <c r="Q19" s="257"/>
      <c r="R19" s="257"/>
      <c r="S19" s="257"/>
      <c r="T19" s="257"/>
      <c r="U19" s="867"/>
      <c r="V19" s="599"/>
      <c r="W19" s="868"/>
      <c r="X19" s="618"/>
      <c r="Y19" s="1"/>
      <c r="Z19" s="869"/>
    </row>
    <row r="20" spans="1:26" x14ac:dyDescent="0.2">
      <c r="A20" s="865" t="s">
        <v>1442</v>
      </c>
      <c r="C20" s="1"/>
      <c r="D20" s="1"/>
      <c r="E20" s="11"/>
      <c r="G20" s="1"/>
      <c r="H20" s="1"/>
      <c r="I20" s="1"/>
      <c r="J20" s="1"/>
      <c r="K20" s="1"/>
      <c r="L20" s="827"/>
      <c r="M20" s="1"/>
      <c r="N20" s="866"/>
      <c r="O20" s="257"/>
      <c r="P20" s="257"/>
      <c r="Q20" s="257"/>
      <c r="R20" s="257"/>
      <c r="S20" s="257"/>
      <c r="T20" s="257"/>
      <c r="U20" s="867"/>
      <c r="V20" s="599"/>
      <c r="W20" s="868"/>
      <c r="X20" s="618"/>
      <c r="Y20" s="1"/>
      <c r="Z20" s="869"/>
    </row>
    <row r="21" spans="1:26" ht="15" customHeight="1" x14ac:dyDescent="0.2">
      <c r="A21" s="138"/>
      <c r="B21" s="138"/>
      <c r="C21" s="138"/>
      <c r="D21" s="138" t="s">
        <v>160</v>
      </c>
      <c r="E21" s="143" t="s">
        <v>1414</v>
      </c>
      <c r="F21" s="73"/>
      <c r="G21" s="138">
        <v>27413466</v>
      </c>
      <c r="H21" s="138"/>
      <c r="I21" s="138"/>
      <c r="J21" s="138"/>
      <c r="K21" s="138"/>
      <c r="L21" s="730">
        <v>5.5000000000000003E-4</v>
      </c>
      <c r="M21" s="139">
        <v>1E-3</v>
      </c>
      <c r="N21" s="732">
        <v>2.77</v>
      </c>
      <c r="O21" s="698">
        <v>23.2</v>
      </c>
      <c r="P21" s="261">
        <v>72.8</v>
      </c>
      <c r="Q21" s="699">
        <v>122112</v>
      </c>
      <c r="R21" s="790">
        <f>Q21/N21</f>
        <v>44083.75451263538</v>
      </c>
      <c r="S21" s="741"/>
      <c r="T21" s="741"/>
      <c r="U21" s="854">
        <v>1.8402777777777777E-3</v>
      </c>
      <c r="V21" s="843">
        <v>32</v>
      </c>
      <c r="W21" s="753" t="s">
        <v>1417</v>
      </c>
      <c r="X21" s="757"/>
      <c r="Y21" s="755"/>
      <c r="Z21" s="73"/>
    </row>
    <row r="22" spans="1:26" ht="15" customHeight="1" x14ac:dyDescent="0.2">
      <c r="A22" s="138"/>
      <c r="B22" s="138"/>
      <c r="C22" s="138"/>
      <c r="D22" s="138"/>
      <c r="E22" s="143" t="s">
        <v>1428</v>
      </c>
      <c r="F22" s="73"/>
      <c r="G22" s="138">
        <v>27414343</v>
      </c>
      <c r="H22" s="138"/>
      <c r="I22" s="138"/>
      <c r="J22" s="138"/>
      <c r="K22" s="138"/>
      <c r="L22" s="730"/>
      <c r="M22" s="139"/>
      <c r="N22" s="696"/>
      <c r="O22" s="698"/>
      <c r="P22" s="261"/>
      <c r="Q22" s="699">
        <v>126720</v>
      </c>
      <c r="R22" s="741"/>
      <c r="S22" s="741"/>
      <c r="T22" s="741"/>
      <c r="U22" s="854">
        <v>1.8865740740740742E-3</v>
      </c>
      <c r="V22" s="843">
        <v>33</v>
      </c>
      <c r="W22" s="753" t="s">
        <v>1417</v>
      </c>
      <c r="X22" s="757"/>
      <c r="Y22" s="755"/>
      <c r="Z22" s="73"/>
    </row>
    <row r="23" spans="1:26" ht="15" customHeight="1" x14ac:dyDescent="0.2">
      <c r="A23" s="138"/>
      <c r="B23" s="138"/>
      <c r="C23" s="138"/>
      <c r="D23" s="138"/>
      <c r="E23" s="143" t="s">
        <v>1416</v>
      </c>
      <c r="F23" s="73"/>
      <c r="G23" s="138">
        <v>27413467</v>
      </c>
      <c r="H23" s="138"/>
      <c r="I23" s="138"/>
      <c r="J23" s="138"/>
      <c r="K23" s="138"/>
      <c r="L23" s="730">
        <v>5.5000000000000003E-4</v>
      </c>
      <c r="M23" s="139">
        <v>1E-3</v>
      </c>
      <c r="N23" s="732">
        <v>2.77</v>
      </c>
      <c r="O23" s="698">
        <v>81</v>
      </c>
      <c r="P23" s="261">
        <v>192</v>
      </c>
      <c r="Q23" s="699">
        <v>180480</v>
      </c>
      <c r="R23" s="790">
        <f>Q23/N23</f>
        <v>65155.234657039713</v>
      </c>
      <c r="S23" s="741"/>
      <c r="T23" s="741"/>
      <c r="U23" s="854">
        <v>2.7199074074074074E-3</v>
      </c>
      <c r="V23" s="843">
        <v>64</v>
      </c>
      <c r="W23" s="753" t="s">
        <v>1415</v>
      </c>
      <c r="X23" s="757"/>
      <c r="Y23" s="755"/>
      <c r="Z23" s="73"/>
    </row>
    <row r="24" spans="1:26" ht="16" x14ac:dyDescent="0.2">
      <c r="A24" s="138"/>
      <c r="B24" s="138"/>
      <c r="C24" s="138"/>
      <c r="D24" s="138"/>
      <c r="E24" s="143" t="s">
        <v>1418</v>
      </c>
      <c r="F24" s="73"/>
      <c r="G24" s="138">
        <v>27413732</v>
      </c>
      <c r="H24" s="138"/>
      <c r="I24" s="138"/>
      <c r="J24" s="138"/>
      <c r="K24" s="138"/>
      <c r="L24" s="730">
        <v>5.5000000000000003E-4</v>
      </c>
      <c r="M24" s="139">
        <v>1E-3</v>
      </c>
      <c r="N24" s="732">
        <v>2.76</v>
      </c>
      <c r="O24" s="698">
        <v>82</v>
      </c>
      <c r="P24" s="261">
        <v>187</v>
      </c>
      <c r="Q24" s="699">
        <v>182784</v>
      </c>
      <c r="R24" s="790">
        <f>Q24/N24</f>
        <v>66226.086956521744</v>
      </c>
      <c r="S24" s="741"/>
      <c r="T24" s="741"/>
      <c r="U24" s="854">
        <v>2.7546296296296294E-3</v>
      </c>
      <c r="V24" s="857">
        <v>65</v>
      </c>
      <c r="W24" s="858" t="s">
        <v>1415</v>
      </c>
      <c r="X24" s="757"/>
      <c r="Y24" s="755"/>
      <c r="Z24" s="859"/>
    </row>
    <row r="26" spans="1:26" x14ac:dyDescent="0.2">
      <c r="A26" s="865" t="s">
        <v>1443</v>
      </c>
      <c r="C26" s="1"/>
      <c r="D26" s="1"/>
      <c r="G26" s="1"/>
      <c r="H26" s="1"/>
      <c r="I26" s="1"/>
      <c r="J26" s="1"/>
      <c r="K26" s="1"/>
      <c r="L26" s="827"/>
      <c r="M26" s="1"/>
      <c r="N26" s="651"/>
      <c r="O26" s="257"/>
      <c r="P26" s="257"/>
      <c r="Q26" s="257"/>
      <c r="R26" s="257"/>
      <c r="S26" s="618"/>
      <c r="T26" s="257"/>
      <c r="U26" s="618"/>
      <c r="V26" s="1"/>
      <c r="W26" s="618"/>
      <c r="X26" s="618"/>
      <c r="Y26" s="1"/>
    </row>
    <row r="27" spans="1:26" ht="16" x14ac:dyDescent="0.2">
      <c r="A27" s="138"/>
      <c r="B27" s="138" t="s">
        <v>1373</v>
      </c>
      <c r="C27" s="138" t="s">
        <v>1440</v>
      </c>
      <c r="D27" s="138" t="s">
        <v>159</v>
      </c>
      <c r="E27" s="143" t="s">
        <v>1372</v>
      </c>
      <c r="F27" s="73"/>
      <c r="G27" s="138">
        <v>27391507</v>
      </c>
      <c r="H27" s="138" t="s">
        <v>309</v>
      </c>
      <c r="I27" s="138" t="s">
        <v>60</v>
      </c>
      <c r="J27" s="138">
        <v>5041</v>
      </c>
      <c r="K27" s="717">
        <v>12</v>
      </c>
      <c r="L27" s="730">
        <v>5.5000000000000003E-4</v>
      </c>
      <c r="M27" s="139">
        <v>1E-3</v>
      </c>
      <c r="N27" s="732">
        <v>2.77</v>
      </c>
      <c r="O27" s="698">
        <v>104</v>
      </c>
      <c r="P27" s="261">
        <v>327</v>
      </c>
      <c r="Q27" s="825">
        <v>1210944</v>
      </c>
      <c r="R27" s="741">
        <f>Q27/N27</f>
        <v>437163.8989169675</v>
      </c>
      <c r="S27" s="741">
        <f>86400*U27</f>
        <v>370.99999999999994</v>
      </c>
      <c r="T27" s="741"/>
      <c r="U27" s="745" t="s">
        <v>1404</v>
      </c>
      <c r="V27" s="760">
        <v>64</v>
      </c>
      <c r="W27" s="753" t="s">
        <v>1377</v>
      </c>
      <c r="X27" s="757"/>
      <c r="Y27" s="755"/>
      <c r="Z27" s="73"/>
    </row>
    <row r="28" spans="1:26" ht="16" x14ac:dyDescent="0.2">
      <c r="A28" s="138"/>
      <c r="B28" s="138" t="s">
        <v>1373</v>
      </c>
      <c r="C28" s="138"/>
      <c r="D28" s="138" t="s">
        <v>159</v>
      </c>
      <c r="E28" s="143" t="s">
        <v>1412</v>
      </c>
      <c r="F28" s="73"/>
      <c r="G28" s="138">
        <v>27392960</v>
      </c>
      <c r="H28" s="138" t="s">
        <v>309</v>
      </c>
      <c r="I28" s="138"/>
      <c r="J28" s="138"/>
      <c r="K28" s="138"/>
      <c r="L28" s="730">
        <v>5.5000000000000003E-4</v>
      </c>
      <c r="M28" s="139">
        <v>1E-3</v>
      </c>
      <c r="N28" s="732">
        <v>2.77</v>
      </c>
      <c r="O28" s="698">
        <v>112</v>
      </c>
      <c r="P28" s="261">
        <v>366</v>
      </c>
      <c r="Q28" s="699">
        <v>591600</v>
      </c>
      <c r="R28" s="741">
        <f>Q28/N28</f>
        <v>213574.00722021662</v>
      </c>
      <c r="S28" s="741"/>
      <c r="T28" s="741"/>
      <c r="U28" s="854">
        <v>5.0347222222222225E-3</v>
      </c>
      <c r="V28" s="760">
        <v>64</v>
      </c>
      <c r="W28" s="753" t="s">
        <v>1378</v>
      </c>
      <c r="X28" s="757"/>
      <c r="Y28" s="755"/>
      <c r="Z28" s="73" t="s">
        <v>1413</v>
      </c>
    </row>
    <row r="39" spans="1:34" x14ac:dyDescent="0.2">
      <c r="A39" s="138"/>
      <c r="B39" s="138"/>
      <c r="C39" s="138"/>
      <c r="D39" s="138"/>
      <c r="E39" s="143"/>
      <c r="F39" s="73"/>
      <c r="G39" s="138"/>
      <c r="H39" s="138"/>
      <c r="I39" s="138"/>
      <c r="J39" s="138"/>
      <c r="K39" s="138"/>
      <c r="L39" s="730"/>
      <c r="M39" s="139"/>
      <c r="N39" s="732"/>
      <c r="O39" s="698"/>
      <c r="P39" s="261"/>
      <c r="Q39" s="699"/>
      <c r="R39" s="741"/>
      <c r="S39" s="741"/>
      <c r="T39" s="741"/>
      <c r="U39" s="734"/>
      <c r="V39" s="760"/>
      <c r="W39" s="753"/>
      <c r="X39" s="757"/>
      <c r="Y39" s="755"/>
      <c r="Z39" s="73"/>
    </row>
    <row r="46" spans="1:34" s="716" customFormat="1" ht="15" customHeight="1" x14ac:dyDescent="0.2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41">
        <f t="shared" ref="R46:R51" si="0">Q46/N46</f>
        <v>575422.38267148018</v>
      </c>
      <c r="S46" s="749">
        <f>86400*U46</f>
        <v>1172</v>
      </c>
      <c r="T46" s="741">
        <f>S46/M46</f>
        <v>1172000</v>
      </c>
      <c r="U46" s="840" t="s">
        <v>1400</v>
      </c>
      <c r="V46" s="845">
        <v>64</v>
      </c>
      <c r="W46" s="846" t="s">
        <v>1378</v>
      </c>
      <c r="X46" s="785"/>
      <c r="Y46" s="786"/>
      <c r="Z46" s="833" t="s">
        <v>1360</v>
      </c>
    </row>
    <row r="47" spans="1:34" ht="16" x14ac:dyDescent="0.2">
      <c r="A47" s="138"/>
      <c r="B47" s="138" t="s">
        <v>1373</v>
      </c>
      <c r="C47" s="138"/>
      <c r="D47" s="138" t="s">
        <v>159</v>
      </c>
      <c r="E47" s="143" t="s">
        <v>1412</v>
      </c>
      <c r="F47" s="73"/>
      <c r="G47" s="138">
        <v>27392960</v>
      </c>
      <c r="H47" s="138" t="s">
        <v>309</v>
      </c>
      <c r="I47" s="138"/>
      <c r="J47" s="138"/>
      <c r="K47" s="138"/>
      <c r="L47" s="730">
        <v>5.5000000000000003E-4</v>
      </c>
      <c r="M47" s="139">
        <v>1E-3</v>
      </c>
      <c r="N47" s="732">
        <v>2.77</v>
      </c>
      <c r="O47" s="698">
        <v>112</v>
      </c>
      <c r="P47" s="261">
        <v>366</v>
      </c>
      <c r="Q47" s="699">
        <v>591600</v>
      </c>
      <c r="R47" s="741">
        <f t="shared" si="0"/>
        <v>213574.00722021662</v>
      </c>
      <c r="S47" s="741"/>
      <c r="T47" s="741"/>
      <c r="U47" s="854">
        <v>5.0347222222222225E-3</v>
      </c>
      <c r="V47" s="760">
        <v>64</v>
      </c>
      <c r="W47" s="753" t="s">
        <v>1378</v>
      </c>
      <c r="X47" s="757"/>
      <c r="Y47" s="755"/>
      <c r="Z47" s="73" t="s">
        <v>1413</v>
      </c>
    </row>
    <row r="48" spans="1:34" s="73" customFormat="1" ht="15" customHeight="1" x14ac:dyDescent="0.2">
      <c r="B48" s="138"/>
      <c r="C48" s="138"/>
      <c r="D48" s="138" t="s">
        <v>159</v>
      </c>
      <c r="E48" s="143" t="s">
        <v>1179</v>
      </c>
      <c r="G48" s="143">
        <v>27203189</v>
      </c>
      <c r="H48" s="138" t="s">
        <v>309</v>
      </c>
      <c r="I48" s="138" t="s">
        <v>60</v>
      </c>
      <c r="J48" s="138">
        <v>5041</v>
      </c>
      <c r="K48" s="138">
        <v>12</v>
      </c>
      <c r="L48" s="730">
        <v>5.5000000000000003E-4</v>
      </c>
      <c r="M48" s="731">
        <v>1E-3</v>
      </c>
      <c r="N48" s="834">
        <v>2.77</v>
      </c>
      <c r="O48" s="698">
        <v>417</v>
      </c>
      <c r="P48" s="261">
        <v>1129</v>
      </c>
      <c r="Q48" s="825">
        <v>3920064</v>
      </c>
      <c r="R48" s="741">
        <f t="shared" si="0"/>
        <v>1415185.559566787</v>
      </c>
      <c r="S48" s="749">
        <f>86400*U48</f>
        <v>1201</v>
      </c>
      <c r="T48" s="741">
        <f>S48/M48</f>
        <v>1201000</v>
      </c>
      <c r="U48" s="745" t="s">
        <v>1396</v>
      </c>
      <c r="V48" s="760">
        <v>64</v>
      </c>
      <c r="W48" s="753" t="s">
        <v>1377</v>
      </c>
      <c r="X48" s="757"/>
      <c r="Y48" s="755"/>
      <c r="Z48"/>
      <c r="AA48"/>
      <c r="AB48"/>
      <c r="AC48"/>
      <c r="AD48"/>
      <c r="AE48"/>
      <c r="AF48"/>
      <c r="AG48"/>
      <c r="AH48"/>
    </row>
    <row r="49" spans="1:34" s="73" customFormat="1" ht="15" customHeight="1" x14ac:dyDescent="0.2">
      <c r="B49" s="138"/>
      <c r="C49" s="138"/>
      <c r="D49" s="138" t="s">
        <v>159</v>
      </c>
      <c r="E49" s="143" t="s">
        <v>1339</v>
      </c>
      <c r="G49" s="143">
        <v>27329124</v>
      </c>
      <c r="H49" s="138" t="s">
        <v>309</v>
      </c>
      <c r="I49" s="138" t="s">
        <v>60</v>
      </c>
      <c r="J49" s="138">
        <v>5041</v>
      </c>
      <c r="K49" s="138">
        <v>12</v>
      </c>
      <c r="L49" s="730">
        <v>5.5000000000000003E-4</v>
      </c>
      <c r="M49" s="139">
        <v>1E-3</v>
      </c>
      <c r="N49" s="834">
        <v>2.77</v>
      </c>
      <c r="O49" s="698">
        <v>106</v>
      </c>
      <c r="P49" s="261">
        <v>323</v>
      </c>
      <c r="Q49" s="699">
        <v>1259904</v>
      </c>
      <c r="R49" s="741">
        <f t="shared" si="0"/>
        <v>454838.9891696751</v>
      </c>
      <c r="S49" s="749">
        <f>86400*U49</f>
        <v>386.00000000000006</v>
      </c>
      <c r="T49" s="741">
        <f>S49/M49</f>
        <v>386000.00000000006</v>
      </c>
      <c r="U49" s="745" t="s">
        <v>1397</v>
      </c>
      <c r="V49" s="760">
        <v>64</v>
      </c>
      <c r="W49" s="753" t="s">
        <v>1377</v>
      </c>
      <c r="X49" s="757"/>
      <c r="Y49" s="755"/>
      <c r="Z49" t="s">
        <v>1340</v>
      </c>
      <c r="AA49"/>
      <c r="AB49"/>
      <c r="AC49"/>
      <c r="AD49"/>
      <c r="AE49"/>
      <c r="AF49"/>
      <c r="AG49"/>
      <c r="AH49"/>
    </row>
    <row r="50" spans="1:34" s="73" customFormat="1" ht="15" customHeight="1" x14ac:dyDescent="0.2">
      <c r="A50" s="138"/>
      <c r="B50" s="138"/>
      <c r="C50" s="138"/>
      <c r="D50" s="138" t="s">
        <v>159</v>
      </c>
      <c r="E50" s="143" t="s">
        <v>1354</v>
      </c>
      <c r="F50" s="73" t="s">
        <v>0</v>
      </c>
      <c r="G50" s="138">
        <v>27358534</v>
      </c>
      <c r="H50" s="138" t="s">
        <v>309</v>
      </c>
      <c r="I50" s="138" t="s">
        <v>60</v>
      </c>
      <c r="J50" s="138">
        <v>5041</v>
      </c>
      <c r="K50" s="138">
        <v>12</v>
      </c>
      <c r="L50" s="730">
        <v>5.5000000000000003E-4</v>
      </c>
      <c r="M50" s="139">
        <v>0.01</v>
      </c>
      <c r="N50" s="834">
        <v>2.77</v>
      </c>
      <c r="O50" s="698">
        <v>322</v>
      </c>
      <c r="P50" s="261">
        <v>1038</v>
      </c>
      <c r="Q50" s="699">
        <v>3528384</v>
      </c>
      <c r="R50" s="741">
        <f t="shared" si="0"/>
        <v>1273784.8375451264</v>
      </c>
      <c r="S50" s="749">
        <f>86400*U50</f>
        <v>1080.9999999999998</v>
      </c>
      <c r="T50" s="741">
        <f>S50/M50</f>
        <v>108099.99999999997</v>
      </c>
      <c r="U50" s="745" t="s">
        <v>1398</v>
      </c>
      <c r="V50" s="760">
        <v>64</v>
      </c>
      <c r="W50" s="753" t="s">
        <v>1377</v>
      </c>
      <c r="X50" s="757"/>
      <c r="Y50" s="755"/>
    </row>
    <row r="51" spans="1:34" s="73" customFormat="1" ht="15" customHeight="1" x14ac:dyDescent="0.2">
      <c r="A51" s="138"/>
      <c r="B51" s="138"/>
      <c r="C51" s="138"/>
      <c r="D51" s="138" t="s">
        <v>159</v>
      </c>
      <c r="E51" s="143" t="s">
        <v>1354</v>
      </c>
      <c r="G51" s="138">
        <v>27359816</v>
      </c>
      <c r="H51" s="138" t="s">
        <v>309</v>
      </c>
      <c r="I51" s="138" t="s">
        <v>60</v>
      </c>
      <c r="J51" s="138">
        <v>5041</v>
      </c>
      <c r="K51" s="138">
        <v>5</v>
      </c>
      <c r="L51" s="730">
        <v>5.5000000000000003E-4</v>
      </c>
      <c r="M51" s="139">
        <v>1E-3</v>
      </c>
      <c r="N51" s="834">
        <v>2.77</v>
      </c>
      <c r="O51" s="698">
        <v>332</v>
      </c>
      <c r="P51" s="261">
        <v>981</v>
      </c>
      <c r="Q51" s="699">
        <v>1418480</v>
      </c>
      <c r="R51" s="741">
        <f t="shared" si="0"/>
        <v>512086.64259927796</v>
      </c>
      <c r="S51" s="749">
        <f>86400*U51</f>
        <v>1032.9999999999998</v>
      </c>
      <c r="T51" s="741">
        <f>S51/M51</f>
        <v>1032999.9999999998</v>
      </c>
      <c r="U51" s="745" t="s">
        <v>1399</v>
      </c>
      <c r="V51" s="843">
        <v>64</v>
      </c>
      <c r="W51" s="844" t="s">
        <v>1378</v>
      </c>
      <c r="X51" s="757"/>
      <c r="Y51" s="755"/>
      <c r="Z51" s="73" t="s">
        <v>1358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P23:Q23"/>
  <sheetViews>
    <sheetView workbookViewId="0">
      <selection activeCell="T26" sqref="T26"/>
    </sheetView>
  </sheetViews>
  <sheetFormatPr baseColWidth="10" defaultColWidth="8.83203125" defaultRowHeight="15" x14ac:dyDescent="0.2"/>
  <sheetData>
    <row r="23" spans="16:17" x14ac:dyDescent="0.2">
      <c r="P23" s="848">
        <v>0.18915509259259258</v>
      </c>
      <c r="Q23">
        <f>86400*P23</f>
        <v>16343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9:P19"/>
  <sheetViews>
    <sheetView workbookViewId="0">
      <selection activeCell="J16" sqref="J16"/>
    </sheetView>
  </sheetViews>
  <sheetFormatPr baseColWidth="10" defaultColWidth="8.83203125" defaultRowHeight="15" x14ac:dyDescent="0.2"/>
  <cols>
    <col min="2" max="2" width="15.83203125" customWidth="1"/>
    <col min="3" max="3" width="10.33203125" customWidth="1"/>
    <col min="6" max="6" width="21" customWidth="1"/>
    <col min="8" max="8" width="2.1640625" customWidth="1"/>
    <col min="9" max="9" width="11.1640625" customWidth="1"/>
    <col min="12" max="12" width="9.1640625" style="652"/>
  </cols>
  <sheetData>
    <row r="9" spans="1:16" x14ac:dyDescent="0.2">
      <c r="A9" s="1"/>
      <c r="B9" s="295" t="s">
        <v>1210</v>
      </c>
      <c r="C9">
        <v>27052250</v>
      </c>
      <c r="E9" s="1">
        <v>7000</v>
      </c>
      <c r="F9" t="s">
        <v>938</v>
      </c>
      <c r="G9" s="618" t="s">
        <v>1006</v>
      </c>
      <c r="H9" s="618"/>
      <c r="I9" s="1"/>
      <c r="L9" s="651"/>
      <c r="P9" s="1"/>
    </row>
    <row r="10" spans="1:16" x14ac:dyDescent="0.2">
      <c r="A10" s="1"/>
      <c r="B10" s="295" t="s">
        <v>1002</v>
      </c>
      <c r="C10">
        <v>27052429</v>
      </c>
      <c r="E10" s="1">
        <v>7000</v>
      </c>
      <c r="F10" t="s">
        <v>999</v>
      </c>
      <c r="G10" s="618" t="s">
        <v>1007</v>
      </c>
      <c r="H10" s="618"/>
      <c r="I10" s="1"/>
      <c r="L10" s="651"/>
      <c r="P10" s="1"/>
    </row>
    <row r="11" spans="1:16" x14ac:dyDescent="0.2">
      <c r="A11" s="1"/>
      <c r="B11" s="295" t="s">
        <v>1004</v>
      </c>
      <c r="C11">
        <v>27052439</v>
      </c>
      <c r="E11" s="1">
        <v>7000</v>
      </c>
      <c r="F11" t="s">
        <v>957</v>
      </c>
      <c r="G11" s="618" t="s">
        <v>1015</v>
      </c>
      <c r="H11" s="618"/>
      <c r="I11" s="1"/>
      <c r="L11" s="651"/>
      <c r="P11" s="1"/>
    </row>
    <row r="12" spans="1:16" x14ac:dyDescent="0.2">
      <c r="A12" s="1"/>
      <c r="B12" s="295" t="s">
        <v>1003</v>
      </c>
      <c r="C12">
        <v>27052447</v>
      </c>
      <c r="E12" s="1">
        <v>7000</v>
      </c>
      <c r="F12" t="s">
        <v>1000</v>
      </c>
      <c r="G12" s="618" t="s">
        <v>1016</v>
      </c>
      <c r="H12" s="618"/>
      <c r="I12" s="1"/>
      <c r="L12" s="651"/>
      <c r="P12" s="295"/>
    </row>
    <row r="13" spans="1:16" x14ac:dyDescent="0.2">
      <c r="A13" s="1"/>
      <c r="B13" s="295"/>
      <c r="E13" s="1"/>
      <c r="G13" s="618"/>
      <c r="H13" s="618"/>
      <c r="I13" s="1"/>
      <c r="L13" s="651"/>
      <c r="P13" s="295"/>
    </row>
    <row r="14" spans="1:16" x14ac:dyDescent="0.2">
      <c r="A14" s="1"/>
      <c r="B14" s="295"/>
      <c r="E14" s="1"/>
      <c r="F14" s="1"/>
      <c r="G14" s="1"/>
      <c r="H14" s="1"/>
      <c r="I14" s="1" t="s">
        <v>1212</v>
      </c>
      <c r="J14" s="257" t="s">
        <v>1213</v>
      </c>
      <c r="K14" s="650"/>
      <c r="L14" s="651"/>
      <c r="P14" s="295"/>
    </row>
    <row r="15" spans="1:16" x14ac:dyDescent="0.2">
      <c r="A15" s="1"/>
      <c r="B15" s="295"/>
      <c r="E15" s="1"/>
      <c r="F15" s="1"/>
      <c r="G15" s="1"/>
      <c r="H15" s="1"/>
      <c r="I15" s="1"/>
      <c r="J15" s="257"/>
      <c r="K15" s="650"/>
      <c r="L15" s="651"/>
      <c r="P15" s="295"/>
    </row>
    <row r="16" spans="1:16" x14ac:dyDescent="0.2">
      <c r="A16" s="1"/>
      <c r="B16" s="501" t="s">
        <v>1211</v>
      </c>
      <c r="C16">
        <v>27068502</v>
      </c>
      <c r="E16" s="1">
        <v>30000</v>
      </c>
      <c r="F16" t="s">
        <v>1079</v>
      </c>
      <c r="G16" s="278">
        <v>0.36319444444444443</v>
      </c>
      <c r="H16" s="278"/>
      <c r="I16" s="1"/>
      <c r="J16" s="257">
        <v>1.33</v>
      </c>
      <c r="L16" s="651">
        <v>6.53</v>
      </c>
      <c r="P16" s="1"/>
    </row>
    <row r="17" spans="1:16" x14ac:dyDescent="0.2">
      <c r="A17" s="1"/>
      <c r="B17" s="501" t="s">
        <v>1076</v>
      </c>
      <c r="C17">
        <v>27068504</v>
      </c>
      <c r="E17" s="1">
        <v>30000</v>
      </c>
      <c r="F17" t="s">
        <v>1080</v>
      </c>
      <c r="G17" s="278">
        <v>0.29583333333333334</v>
      </c>
      <c r="H17" s="278"/>
      <c r="I17" s="1"/>
      <c r="J17" s="257"/>
      <c r="L17" s="651">
        <v>5.36</v>
      </c>
      <c r="P17" s="1"/>
    </row>
    <row r="18" spans="1:16" x14ac:dyDescent="0.2">
      <c r="A18" s="1"/>
      <c r="B18" s="501" t="s">
        <v>1077</v>
      </c>
      <c r="C18">
        <v>27068507</v>
      </c>
      <c r="E18" s="1">
        <v>30000</v>
      </c>
      <c r="F18" t="s">
        <v>1043</v>
      </c>
      <c r="G18" s="278">
        <v>0.36319444444444443</v>
      </c>
      <c r="H18" s="278"/>
      <c r="I18" s="1"/>
      <c r="J18" s="257"/>
      <c r="L18" s="651">
        <v>4.29</v>
      </c>
      <c r="P18" s="1"/>
    </row>
    <row r="19" spans="1:16" x14ac:dyDescent="0.2">
      <c r="A19" s="1"/>
      <c r="B19" s="501" t="s">
        <v>1078</v>
      </c>
      <c r="C19">
        <v>27068521</v>
      </c>
      <c r="E19" s="1">
        <v>30000</v>
      </c>
      <c r="F19" t="s">
        <v>1081</v>
      </c>
      <c r="G19" s="278">
        <v>0.48472222222222222</v>
      </c>
      <c r="H19" s="278"/>
      <c r="I19" s="1"/>
      <c r="J19" s="257"/>
      <c r="L19" s="651">
        <v>4.5599999999999996</v>
      </c>
      <c r="P1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AI13"/>
  <sheetViews>
    <sheetView workbookViewId="0">
      <selection activeCell="L1" sqref="L1:L1048576"/>
    </sheetView>
  </sheetViews>
  <sheetFormatPr baseColWidth="10" defaultColWidth="8.83203125" defaultRowHeight="15" x14ac:dyDescent="0.2"/>
  <cols>
    <col min="4" max="4" width="13.5" customWidth="1"/>
    <col min="9" max="9" width="13.5" customWidth="1"/>
    <col min="10" max="10" width="16.1640625" customWidth="1"/>
    <col min="12" max="12" width="15.1640625" customWidth="1"/>
    <col min="13" max="13" width="14.6640625" customWidth="1"/>
    <col min="14" max="14" width="12.6640625" style="413" customWidth="1"/>
    <col min="17" max="17" width="9.1640625" style="414"/>
    <col min="29" max="29" width="83.33203125" customWidth="1"/>
  </cols>
  <sheetData>
    <row r="6" spans="1:35" s="152" customFormat="1" ht="18.75" customHeight="1" x14ac:dyDescent="0.2">
      <c r="A6" s="157" t="s">
        <v>459</v>
      </c>
      <c r="B6" s="157" t="s">
        <v>231</v>
      </c>
      <c r="C6" s="153" t="s">
        <v>154</v>
      </c>
      <c r="D6" s="154" t="s">
        <v>287</v>
      </c>
      <c r="E6" s="155">
        <v>25216202</v>
      </c>
      <c r="F6" s="156"/>
      <c r="G6" s="157">
        <v>72</v>
      </c>
      <c r="H6" s="158">
        <v>43755</v>
      </c>
      <c r="I6" s="157" t="s">
        <v>288</v>
      </c>
      <c r="J6" s="157" t="s">
        <v>270</v>
      </c>
      <c r="K6" s="157" t="s">
        <v>1</v>
      </c>
      <c r="L6" s="157" t="s">
        <v>60</v>
      </c>
      <c r="M6" s="157" t="s">
        <v>236</v>
      </c>
      <c r="N6" s="159" t="s">
        <v>254</v>
      </c>
      <c r="O6" s="157">
        <v>1</v>
      </c>
      <c r="P6" s="312">
        <v>15000</v>
      </c>
      <c r="Q6" s="157">
        <v>0.99990000000000001</v>
      </c>
      <c r="R6" s="159">
        <v>12</v>
      </c>
      <c r="S6" s="157">
        <v>0.4</v>
      </c>
      <c r="T6" s="160">
        <v>3E-9</v>
      </c>
      <c r="U6" s="339" t="s">
        <v>289</v>
      </c>
      <c r="V6" s="157"/>
      <c r="W6" s="157"/>
      <c r="X6" s="157"/>
      <c r="Y6" s="157"/>
      <c r="Z6" s="161"/>
      <c r="AA6" s="157"/>
      <c r="AB6" s="162"/>
      <c r="AC6" s="159"/>
      <c r="AD6" s="163" t="s">
        <v>293</v>
      </c>
      <c r="AE6" s="164"/>
      <c r="AF6" s="157"/>
    </row>
    <row r="7" spans="1:35" s="152" customFormat="1" ht="18.75" customHeight="1" x14ac:dyDescent="0.2">
      <c r="A7" s="157" t="s">
        <v>459</v>
      </c>
      <c r="B7" s="157" t="s">
        <v>231</v>
      </c>
      <c r="C7" s="153" t="s">
        <v>154</v>
      </c>
      <c r="D7" s="154" t="s">
        <v>290</v>
      </c>
      <c r="E7" s="155">
        <v>25216298</v>
      </c>
      <c r="F7" s="156"/>
      <c r="G7" s="157">
        <v>73</v>
      </c>
      <c r="H7" s="158">
        <v>43755</v>
      </c>
      <c r="I7" s="157" t="s">
        <v>291</v>
      </c>
      <c r="J7" s="157" t="s">
        <v>288</v>
      </c>
      <c r="K7" s="157" t="s">
        <v>1</v>
      </c>
      <c r="L7" s="165" t="s">
        <v>22</v>
      </c>
      <c r="M7" s="157" t="s">
        <v>236</v>
      </c>
      <c r="N7" s="159" t="s">
        <v>254</v>
      </c>
      <c r="O7" s="157">
        <v>1</v>
      </c>
      <c r="P7" s="312">
        <v>15000</v>
      </c>
      <c r="Q7" s="157">
        <v>0.99990000000000001</v>
      </c>
      <c r="R7" s="159">
        <v>12</v>
      </c>
      <c r="S7" s="157">
        <v>0.4</v>
      </c>
      <c r="T7" s="160">
        <v>3E-9</v>
      </c>
      <c r="U7" s="339" t="s">
        <v>292</v>
      </c>
      <c r="V7" s="157"/>
      <c r="W7" s="157"/>
      <c r="X7" s="157"/>
      <c r="Y7" s="157"/>
      <c r="Z7" s="161"/>
      <c r="AA7" s="157"/>
      <c r="AB7" s="162"/>
      <c r="AC7" s="159"/>
      <c r="AD7" s="163" t="s">
        <v>293</v>
      </c>
      <c r="AE7" s="164"/>
      <c r="AF7" s="157"/>
    </row>
    <row r="9" spans="1:35" s="83" customFormat="1" ht="16" x14ac:dyDescent="0.2">
      <c r="A9" s="139"/>
      <c r="B9" s="139" t="s">
        <v>231</v>
      </c>
      <c r="C9" s="139" t="s">
        <v>154</v>
      </c>
      <c r="D9" s="166" t="s">
        <v>536</v>
      </c>
      <c r="E9" s="166">
        <v>25905885</v>
      </c>
      <c r="F9" s="166"/>
      <c r="G9" s="139">
        <v>81</v>
      </c>
      <c r="H9" s="296">
        <v>43786</v>
      </c>
      <c r="I9" s="139" t="s">
        <v>537</v>
      </c>
      <c r="J9" s="139" t="s">
        <v>521</v>
      </c>
      <c r="K9" s="139" t="s">
        <v>1</v>
      </c>
      <c r="L9" s="139" t="s">
        <v>60</v>
      </c>
      <c r="M9" s="105" t="s">
        <v>236</v>
      </c>
      <c r="N9" s="297" t="s">
        <v>254</v>
      </c>
      <c r="O9" s="139">
        <v>1</v>
      </c>
      <c r="P9" s="324">
        <v>25000</v>
      </c>
      <c r="Q9" s="139"/>
      <c r="R9" s="297">
        <v>15</v>
      </c>
      <c r="S9" s="139">
        <v>0.4</v>
      </c>
      <c r="T9" s="298">
        <v>3E-9</v>
      </c>
      <c r="U9" s="340" t="s">
        <v>540</v>
      </c>
      <c r="V9" s="139"/>
      <c r="W9" s="139"/>
      <c r="X9" s="139"/>
      <c r="Y9" s="139"/>
      <c r="Z9" s="299"/>
      <c r="AA9" s="139"/>
      <c r="AB9" s="300"/>
      <c r="AC9" s="297"/>
      <c r="AD9" s="139"/>
      <c r="AE9" s="139"/>
      <c r="AF9" s="139"/>
    </row>
    <row r="10" spans="1:35" s="83" customFormat="1" ht="16" x14ac:dyDescent="0.2">
      <c r="A10" s="139"/>
      <c r="B10" s="139" t="s">
        <v>231</v>
      </c>
      <c r="C10" s="139" t="s">
        <v>328</v>
      </c>
      <c r="D10" s="166" t="s">
        <v>541</v>
      </c>
      <c r="E10" s="166">
        <v>25992547</v>
      </c>
      <c r="F10" s="166"/>
      <c r="G10" s="139">
        <v>83</v>
      </c>
      <c r="H10" s="296">
        <v>43787</v>
      </c>
      <c r="I10" s="139" t="s">
        <v>543</v>
      </c>
      <c r="J10" s="139" t="s">
        <v>537</v>
      </c>
      <c r="K10" s="139" t="s">
        <v>1</v>
      </c>
      <c r="L10" s="139" t="s">
        <v>60</v>
      </c>
      <c r="M10" s="105" t="s">
        <v>236</v>
      </c>
      <c r="N10" s="297" t="s">
        <v>254</v>
      </c>
      <c r="O10" s="139">
        <v>1</v>
      </c>
      <c r="P10" s="324">
        <v>50000</v>
      </c>
      <c r="Q10" s="139"/>
      <c r="R10" s="297">
        <v>15</v>
      </c>
      <c r="S10" s="139">
        <v>0.4</v>
      </c>
      <c r="T10" s="298">
        <v>3E-9</v>
      </c>
      <c r="U10" s="340" t="s">
        <v>625</v>
      </c>
      <c r="V10" s="139"/>
      <c r="W10" s="139"/>
      <c r="X10" s="139"/>
      <c r="Y10" s="139"/>
      <c r="Z10" s="299"/>
      <c r="AA10" s="139"/>
      <c r="AB10" s="300"/>
      <c r="AC10" s="297"/>
      <c r="AD10" s="139"/>
      <c r="AE10" s="139"/>
      <c r="AF10" s="139"/>
    </row>
    <row r="12" spans="1:35" s="83" customFormat="1" ht="32" x14ac:dyDescent="0.2">
      <c r="A12" s="139"/>
      <c r="B12" s="139"/>
      <c r="C12" s="561"/>
      <c r="D12" s="388"/>
      <c r="E12" s="139" t="s">
        <v>772</v>
      </c>
      <c r="F12" s="341" t="s">
        <v>154</v>
      </c>
      <c r="G12" s="166" t="s">
        <v>928</v>
      </c>
      <c r="H12" s="139">
        <v>26856307</v>
      </c>
      <c r="I12" s="560" t="s">
        <v>731</v>
      </c>
      <c r="J12" s="139">
        <v>165</v>
      </c>
      <c r="K12" s="296">
        <v>43817</v>
      </c>
      <c r="L12" s="139" t="s">
        <v>929</v>
      </c>
      <c r="M12" s="139" t="s">
        <v>920</v>
      </c>
      <c r="N12" s="325" t="s">
        <v>309</v>
      </c>
      <c r="O12" s="139" t="s">
        <v>60</v>
      </c>
      <c r="P12" s="105" t="s">
        <v>789</v>
      </c>
      <c r="Q12" s="297" t="s">
        <v>254</v>
      </c>
      <c r="R12" s="139">
        <v>1</v>
      </c>
      <c r="S12" s="321">
        <v>25000</v>
      </c>
      <c r="T12" s="139"/>
      <c r="U12" s="297">
        <v>15</v>
      </c>
      <c r="V12" s="325">
        <v>0.4</v>
      </c>
      <c r="W12" s="577">
        <v>20</v>
      </c>
      <c r="X12" s="340" t="s">
        <v>930</v>
      </c>
      <c r="Y12" s="139"/>
      <c r="Z12" s="139"/>
      <c r="AA12" s="139"/>
      <c r="AB12" s="139"/>
      <c r="AC12" s="299"/>
      <c r="AD12" s="139"/>
      <c r="AE12" s="300"/>
      <c r="AF12" s="297"/>
      <c r="AG12" s="139"/>
      <c r="AH12" s="139"/>
      <c r="AI12" s="139"/>
    </row>
    <row r="13" spans="1:35" s="83" customFormat="1" ht="32" x14ac:dyDescent="0.2">
      <c r="A13" s="139"/>
      <c r="B13" s="139"/>
      <c r="C13" s="561"/>
      <c r="D13" s="388"/>
      <c r="E13" s="139" t="s">
        <v>772</v>
      </c>
      <c r="F13" s="341" t="s">
        <v>154</v>
      </c>
      <c r="G13" s="166" t="s">
        <v>931</v>
      </c>
      <c r="H13" s="139">
        <v>26856308</v>
      </c>
      <c r="I13" s="560" t="s">
        <v>731</v>
      </c>
      <c r="J13" s="139">
        <v>166</v>
      </c>
      <c r="K13" s="296">
        <v>43817</v>
      </c>
      <c r="L13" s="139" t="s">
        <v>932</v>
      </c>
      <c r="M13" s="139" t="s">
        <v>793</v>
      </c>
      <c r="N13" s="325" t="s">
        <v>309</v>
      </c>
      <c r="O13" s="325" t="s">
        <v>22</v>
      </c>
      <c r="P13" s="105" t="s">
        <v>789</v>
      </c>
      <c r="Q13" s="297" t="s">
        <v>254</v>
      </c>
      <c r="R13" s="139">
        <v>1</v>
      </c>
      <c r="S13" s="260">
        <v>25000</v>
      </c>
      <c r="T13" s="139"/>
      <c r="U13" s="297">
        <v>15</v>
      </c>
      <c r="V13" s="139">
        <v>0.4</v>
      </c>
      <c r="W13" s="298">
        <v>3E-9</v>
      </c>
      <c r="X13" s="340" t="s">
        <v>933</v>
      </c>
      <c r="Y13" s="139"/>
      <c r="Z13" s="139"/>
      <c r="AA13" s="139"/>
      <c r="AB13" s="139"/>
      <c r="AC13" s="299"/>
      <c r="AD13" s="139"/>
      <c r="AE13" s="300"/>
      <c r="AF13" s="297"/>
      <c r="AG13" s="139"/>
      <c r="AH13" s="139"/>
      <c r="AI13" s="13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K123"/>
  <sheetViews>
    <sheetView topLeftCell="A109" workbookViewId="0">
      <selection activeCell="A109" sqref="A109:XFD109"/>
    </sheetView>
  </sheetViews>
  <sheetFormatPr baseColWidth="10" defaultColWidth="8.83203125" defaultRowHeight="15" x14ac:dyDescent="0.2"/>
  <cols>
    <col min="1" max="1" width="9.1640625" style="1"/>
    <col min="2" max="2" width="9.1640625" style="257"/>
    <col min="3" max="3" width="9.1640625" style="271"/>
    <col min="4" max="4" width="11" style="257" customWidth="1"/>
    <col min="5" max="5" width="11.6640625" style="264" bestFit="1" customWidth="1"/>
    <col min="6" max="6" width="12.5" customWidth="1"/>
    <col min="7" max="7" width="10.6640625" style="1" customWidth="1"/>
    <col min="8" max="9" width="6" style="42" customWidth="1"/>
    <col min="10" max="10" width="15.5" style="42" customWidth="1"/>
    <col min="11" max="11" width="3.6640625" style="43" customWidth="1"/>
    <col min="12" max="20" width="6.6640625" style="42" customWidth="1"/>
    <col min="21" max="21" width="2.6640625" style="43" customWidth="1"/>
    <col min="22" max="23" width="9.6640625" style="46" customWidth="1"/>
    <col min="24" max="24" width="9.6640625" style="54" customWidth="1"/>
    <col min="25" max="25" width="9.6640625" style="193" customWidth="1"/>
    <col min="26" max="26" width="9.6640625" style="67" customWidth="1"/>
    <col min="27" max="27" width="9.6640625" style="183" customWidth="1"/>
    <col min="28" max="28" width="5.5" style="91" customWidth="1"/>
    <col min="29" max="29" width="7.5" style="89" customWidth="1"/>
    <col min="30" max="30" width="8.6640625" style="89" customWidth="1"/>
    <col min="31" max="31" width="9.6640625" style="188" customWidth="1"/>
  </cols>
  <sheetData>
    <row r="3" spans="7:31" x14ac:dyDescent="0.2">
      <c r="G3" s="1" t="s">
        <v>113</v>
      </c>
      <c r="H3" s="42" t="s">
        <v>0</v>
      </c>
    </row>
    <row r="4" spans="7:31" x14ac:dyDescent="0.2">
      <c r="J4" s="42" t="s">
        <v>4</v>
      </c>
      <c r="L4" s="2771" t="s">
        <v>106</v>
      </c>
      <c r="M4" s="2772"/>
      <c r="N4" s="2772"/>
      <c r="O4" s="2772"/>
      <c r="P4" s="2772"/>
      <c r="Q4" s="2772"/>
      <c r="R4" s="2772"/>
      <c r="S4" s="2772"/>
      <c r="T4" s="2773"/>
      <c r="V4" s="2770" t="s">
        <v>110</v>
      </c>
      <c r="W4" s="2770"/>
      <c r="X4" s="2770"/>
      <c r="Y4" s="2774" t="s">
        <v>111</v>
      </c>
      <c r="Z4" s="2774"/>
      <c r="AA4" s="2774"/>
      <c r="AB4" s="2775" t="s">
        <v>31</v>
      </c>
      <c r="AC4" s="2775"/>
      <c r="AD4" s="2775"/>
      <c r="AE4" s="2775"/>
    </row>
    <row r="5" spans="7:31" x14ac:dyDescent="0.2">
      <c r="L5" s="45" t="s">
        <v>26</v>
      </c>
      <c r="M5" s="45" t="s">
        <v>119</v>
      </c>
      <c r="N5" s="45" t="s">
        <v>13</v>
      </c>
      <c r="O5" s="45" t="s">
        <v>23</v>
      </c>
      <c r="P5" s="45" t="s">
        <v>8</v>
      </c>
      <c r="Q5" s="45" t="s">
        <v>31</v>
      </c>
      <c r="R5" s="45" t="s">
        <v>25</v>
      </c>
      <c r="S5" s="45"/>
      <c r="T5" s="45" t="s">
        <v>24</v>
      </c>
      <c r="V5" s="55" t="s">
        <v>106</v>
      </c>
      <c r="W5" s="55"/>
      <c r="X5" s="62" t="s">
        <v>107</v>
      </c>
      <c r="Y5" s="194" t="s">
        <v>26</v>
      </c>
      <c r="Z5" s="173" t="s">
        <v>108</v>
      </c>
      <c r="AA5" s="184" t="s">
        <v>133</v>
      </c>
      <c r="AB5" s="179" t="s">
        <v>26</v>
      </c>
      <c r="AC5" s="174" t="s">
        <v>112</v>
      </c>
      <c r="AD5" s="174" t="s">
        <v>133</v>
      </c>
      <c r="AE5" s="189" t="s">
        <v>109</v>
      </c>
    </row>
    <row r="8" spans="7:31" x14ac:dyDescent="0.2">
      <c r="H8" s="42">
        <v>9</v>
      </c>
      <c r="J8" s="42" t="s">
        <v>179</v>
      </c>
      <c r="L8" s="42">
        <v>500</v>
      </c>
      <c r="N8" s="42">
        <v>25</v>
      </c>
      <c r="P8" s="42">
        <v>2</v>
      </c>
      <c r="Q8" s="42">
        <v>473</v>
      </c>
      <c r="Y8" s="193">
        <v>22906</v>
      </c>
      <c r="Z8" s="67">
        <v>45.8</v>
      </c>
      <c r="AA8" s="183">
        <v>48.7</v>
      </c>
      <c r="AB8" s="91">
        <v>1.2</v>
      </c>
      <c r="AC8" s="89">
        <v>2.3999999999999998E-3</v>
      </c>
      <c r="AD8" s="89">
        <v>2.5000000000000001E-3</v>
      </c>
      <c r="AE8" s="188">
        <v>19307</v>
      </c>
    </row>
    <row r="10" spans="7:31" x14ac:dyDescent="0.2">
      <c r="G10" s="51">
        <v>24819773</v>
      </c>
      <c r="H10" s="42">
        <v>28</v>
      </c>
      <c r="I10" s="42" t="s">
        <v>22</v>
      </c>
      <c r="J10" s="44" t="s">
        <v>89</v>
      </c>
      <c r="L10" s="42">
        <v>150</v>
      </c>
      <c r="N10" s="42">
        <v>4</v>
      </c>
      <c r="Q10" s="42">
        <v>146</v>
      </c>
      <c r="Y10" s="193">
        <v>47881</v>
      </c>
      <c r="Z10" s="67">
        <v>319</v>
      </c>
      <c r="AA10" s="183">
        <v>405</v>
      </c>
      <c r="AC10" s="89">
        <v>4.8999999999999998E-3</v>
      </c>
      <c r="AD10" s="89">
        <v>5.0000000000000001E-3</v>
      </c>
      <c r="AE10" s="188">
        <f>AC10/AD10</f>
        <v>0.98</v>
      </c>
    </row>
    <row r="13" spans="7:31" x14ac:dyDescent="0.2">
      <c r="G13" s="11">
        <v>24821942</v>
      </c>
      <c r="H13" s="44">
        <v>30</v>
      </c>
      <c r="I13" s="44" t="s">
        <v>22</v>
      </c>
      <c r="J13" s="44" t="s">
        <v>92</v>
      </c>
      <c r="L13" s="42">
        <v>50</v>
      </c>
      <c r="M13" s="42">
        <v>47</v>
      </c>
      <c r="N13" s="42">
        <v>3</v>
      </c>
      <c r="O13" s="42">
        <v>0</v>
      </c>
      <c r="P13" s="42">
        <v>0</v>
      </c>
      <c r="Q13" s="42">
        <v>0</v>
      </c>
      <c r="R13" s="42">
        <v>0</v>
      </c>
      <c r="T13" s="42">
        <v>0</v>
      </c>
      <c r="V13" s="46">
        <v>4.8729999999999997E-3</v>
      </c>
      <c r="X13" s="54">
        <v>4.8719999999999996E-3</v>
      </c>
      <c r="Y13" s="193">
        <v>19809</v>
      </c>
      <c r="Z13" s="67">
        <v>421</v>
      </c>
      <c r="AC13" s="89">
        <v>8.4400000000000003E-2</v>
      </c>
      <c r="AE13" s="188">
        <v>4994</v>
      </c>
    </row>
    <row r="14" spans="7:31" x14ac:dyDescent="0.2">
      <c r="G14" s="11"/>
      <c r="H14" s="44"/>
      <c r="I14" s="44"/>
      <c r="J14" s="44"/>
    </row>
    <row r="15" spans="7:31" x14ac:dyDescent="0.2">
      <c r="G15" s="11">
        <v>24824597</v>
      </c>
      <c r="H15" s="44">
        <v>31</v>
      </c>
      <c r="I15" s="44" t="s">
        <v>22</v>
      </c>
      <c r="J15" s="44" t="s">
        <v>97</v>
      </c>
      <c r="L15" s="42">
        <v>200</v>
      </c>
    </row>
    <row r="16" spans="7:31" x14ac:dyDescent="0.2">
      <c r="G16" s="11"/>
      <c r="H16" s="44"/>
      <c r="I16" s="44"/>
      <c r="J16" s="47" t="s">
        <v>114</v>
      </c>
      <c r="L16" s="48" t="s">
        <v>118</v>
      </c>
      <c r="M16" s="42">
        <v>466</v>
      </c>
      <c r="N16" s="42">
        <v>34</v>
      </c>
      <c r="O16" s="42">
        <v>0</v>
      </c>
      <c r="P16" s="42">
        <v>0</v>
      </c>
      <c r="Q16" s="42">
        <v>0</v>
      </c>
      <c r="R16" s="42">
        <v>0</v>
      </c>
      <c r="T16" s="42">
        <v>0</v>
      </c>
      <c r="V16" s="46">
        <v>4.9800000000000001E-3</v>
      </c>
      <c r="X16" s="54">
        <v>3.0000000000000001E-3</v>
      </c>
      <c r="Y16" s="193">
        <v>317369</v>
      </c>
      <c r="Z16" s="67">
        <v>681</v>
      </c>
      <c r="AC16" s="89">
        <v>9.11E-2</v>
      </c>
      <c r="AE16" s="188">
        <v>7478</v>
      </c>
    </row>
    <row r="17" spans="1:31" x14ac:dyDescent="0.2">
      <c r="G17" s="11"/>
      <c r="H17" s="44"/>
      <c r="I17" s="44"/>
      <c r="J17" s="47" t="s">
        <v>115</v>
      </c>
      <c r="L17" s="42">
        <v>50</v>
      </c>
      <c r="M17" s="42">
        <v>48</v>
      </c>
      <c r="N17" s="42">
        <v>2</v>
      </c>
      <c r="O17" s="42">
        <v>0</v>
      </c>
      <c r="P17" s="42">
        <v>0</v>
      </c>
      <c r="Q17" s="42">
        <v>0</v>
      </c>
      <c r="R17" s="42">
        <v>0</v>
      </c>
      <c r="T17" s="42">
        <v>0</v>
      </c>
      <c r="V17" s="46">
        <v>2.2000000000000001E-3</v>
      </c>
      <c r="X17" s="54">
        <v>2.2000000000000001E-3</v>
      </c>
      <c r="Y17" s="193">
        <v>34998</v>
      </c>
      <c r="Z17" s="67">
        <v>729</v>
      </c>
      <c r="AC17" s="89">
        <v>9.6000000000000002E-2</v>
      </c>
      <c r="AE17" s="188">
        <v>7621</v>
      </c>
    </row>
    <row r="18" spans="1:31" x14ac:dyDescent="0.2">
      <c r="G18" s="11"/>
      <c r="H18" s="44"/>
      <c r="I18" s="44"/>
      <c r="J18" s="47" t="s">
        <v>116</v>
      </c>
      <c r="L18" s="42">
        <v>50</v>
      </c>
      <c r="M18" s="42">
        <v>45</v>
      </c>
      <c r="N18" s="42">
        <v>5</v>
      </c>
      <c r="O18" s="42">
        <v>0</v>
      </c>
      <c r="P18" s="42">
        <v>0</v>
      </c>
      <c r="Q18" s="42">
        <v>0</v>
      </c>
      <c r="R18" s="42">
        <v>0</v>
      </c>
      <c r="T18" s="42">
        <v>0</v>
      </c>
      <c r="V18" s="46">
        <v>8.8999999999999999E-3</v>
      </c>
      <c r="X18" s="54">
        <v>2.5999999999999999E-3</v>
      </c>
      <c r="Y18" s="193">
        <v>32387</v>
      </c>
      <c r="Z18" s="67">
        <v>720</v>
      </c>
      <c r="AC18" s="89">
        <v>9.0999999999999998E-2</v>
      </c>
      <c r="AE18" s="188">
        <v>7915</v>
      </c>
    </row>
    <row r="19" spans="1:31" x14ac:dyDescent="0.2">
      <c r="G19" s="11"/>
      <c r="H19" s="44"/>
      <c r="I19" s="44"/>
      <c r="J19" s="47" t="s">
        <v>117</v>
      </c>
      <c r="L19" s="42">
        <v>50</v>
      </c>
      <c r="M19" s="42">
        <v>47</v>
      </c>
      <c r="N19" s="42">
        <v>3</v>
      </c>
      <c r="O19" s="42">
        <v>0</v>
      </c>
      <c r="P19" s="42">
        <v>0</v>
      </c>
      <c r="Q19" s="42">
        <v>0</v>
      </c>
      <c r="R19" s="42">
        <v>0</v>
      </c>
      <c r="T19" s="42">
        <v>0</v>
      </c>
      <c r="V19" s="46">
        <v>3.5699999999999998E-3</v>
      </c>
      <c r="X19" s="54">
        <v>3.5699999999999998E-3</v>
      </c>
      <c r="Y19" s="193">
        <v>27150</v>
      </c>
      <c r="Z19" s="67">
        <v>577</v>
      </c>
      <c r="AC19" s="89">
        <v>8.7999999999999995E-2</v>
      </c>
      <c r="AE19" s="188">
        <v>6571</v>
      </c>
    </row>
    <row r="20" spans="1:31" x14ac:dyDescent="0.2">
      <c r="G20" s="11"/>
      <c r="H20" s="44"/>
      <c r="I20" s="44"/>
      <c r="J20" s="44"/>
    </row>
    <row r="21" spans="1:31" s="73" customFormat="1" x14ac:dyDescent="0.2">
      <c r="A21" s="138"/>
      <c r="B21" s="258"/>
      <c r="C21" s="272"/>
      <c r="D21" s="258"/>
      <c r="E21" s="265"/>
      <c r="G21" s="74">
        <v>24837992</v>
      </c>
      <c r="H21" s="75">
        <v>33</v>
      </c>
      <c r="I21" s="76" t="s">
        <v>60</v>
      </c>
      <c r="J21" s="75" t="s">
        <v>104</v>
      </c>
      <c r="K21" s="72"/>
      <c r="L21" s="71">
        <v>25</v>
      </c>
      <c r="M21" s="71">
        <v>20</v>
      </c>
      <c r="N21" s="71">
        <v>0</v>
      </c>
      <c r="O21" s="71">
        <v>0</v>
      </c>
      <c r="P21" s="71">
        <v>0</v>
      </c>
      <c r="Q21" s="71">
        <v>0</v>
      </c>
      <c r="R21" s="71">
        <v>3</v>
      </c>
      <c r="S21" s="71"/>
      <c r="T21" s="71">
        <v>0</v>
      </c>
      <c r="U21" s="72"/>
      <c r="V21" s="67"/>
      <c r="W21" s="67"/>
      <c r="X21" s="68"/>
      <c r="Y21" s="193">
        <v>10901</v>
      </c>
      <c r="Z21" s="67">
        <v>436</v>
      </c>
      <c r="AA21" s="183">
        <v>1060</v>
      </c>
      <c r="AB21" s="91">
        <v>2.2000000000000002</v>
      </c>
      <c r="AC21" s="89">
        <v>8.7300000000000003E-2</v>
      </c>
      <c r="AD21" s="89">
        <v>0.22600000000000001</v>
      </c>
      <c r="AE21" s="188">
        <v>4993</v>
      </c>
    </row>
    <row r="22" spans="1:31" x14ac:dyDescent="0.2">
      <c r="J22" s="47" t="s">
        <v>114</v>
      </c>
      <c r="L22" s="42">
        <v>25</v>
      </c>
      <c r="M22" s="42">
        <v>21</v>
      </c>
      <c r="N22" s="42">
        <v>2</v>
      </c>
      <c r="O22" s="42">
        <v>0</v>
      </c>
      <c r="P22" s="42">
        <v>0</v>
      </c>
      <c r="Q22" s="42">
        <v>0</v>
      </c>
      <c r="R22" s="42">
        <v>0</v>
      </c>
      <c r="T22" s="48">
        <v>2</v>
      </c>
      <c r="Y22" s="193">
        <v>11169</v>
      </c>
      <c r="Z22" s="67">
        <v>531</v>
      </c>
      <c r="AA22" s="183">
        <v>984</v>
      </c>
      <c r="AC22" s="89">
        <v>0.108</v>
      </c>
      <c r="AD22" s="89">
        <v>0.20899999999999999</v>
      </c>
      <c r="AE22" s="188">
        <v>4942</v>
      </c>
    </row>
    <row r="23" spans="1:31" x14ac:dyDescent="0.2">
      <c r="J23" s="47" t="s">
        <v>115</v>
      </c>
      <c r="L23" s="42">
        <v>32</v>
      </c>
      <c r="M23" s="42">
        <v>26</v>
      </c>
      <c r="N23" s="42">
        <v>3</v>
      </c>
      <c r="O23" s="42">
        <v>0</v>
      </c>
      <c r="P23" s="42">
        <v>0</v>
      </c>
      <c r="Q23" s="42">
        <v>0</v>
      </c>
      <c r="R23" s="42">
        <v>0</v>
      </c>
      <c r="T23" s="42">
        <v>3</v>
      </c>
      <c r="Y23" s="193">
        <v>14610</v>
      </c>
      <c r="Z23" s="67">
        <v>562</v>
      </c>
      <c r="AC23" s="89">
        <v>0.113</v>
      </c>
      <c r="AE23" s="188">
        <v>4974</v>
      </c>
    </row>
    <row r="24" spans="1:31" x14ac:dyDescent="0.2">
      <c r="J24" s="47" t="s">
        <v>116</v>
      </c>
      <c r="L24" s="42">
        <v>6</v>
      </c>
      <c r="M24" s="42">
        <v>6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T24" s="42">
        <v>0</v>
      </c>
      <c r="Y24" s="193">
        <v>2653</v>
      </c>
      <c r="Z24" s="67">
        <v>442</v>
      </c>
      <c r="AC24" s="89">
        <v>8.5300000000000001E-2</v>
      </c>
      <c r="AE24" s="188">
        <v>5182</v>
      </c>
    </row>
    <row r="25" spans="1:31" x14ac:dyDescent="0.2">
      <c r="J25" s="47" t="s">
        <v>117</v>
      </c>
      <c r="L25" s="42">
        <v>7</v>
      </c>
      <c r="M25" s="42">
        <v>5</v>
      </c>
      <c r="N25" s="42">
        <v>1</v>
      </c>
      <c r="O25" s="42">
        <v>0</v>
      </c>
      <c r="P25" s="42">
        <v>0</v>
      </c>
      <c r="Q25" s="42">
        <v>0</v>
      </c>
      <c r="R25" s="42">
        <v>0</v>
      </c>
      <c r="T25" s="48">
        <v>1</v>
      </c>
    </row>
    <row r="26" spans="1:31" x14ac:dyDescent="0.2">
      <c r="J26" s="47"/>
      <c r="T26" s="48"/>
    </row>
    <row r="27" spans="1:31" x14ac:dyDescent="0.2">
      <c r="H27" s="44">
        <v>33</v>
      </c>
      <c r="I27" s="52" t="s">
        <v>60</v>
      </c>
      <c r="J27" s="44" t="s">
        <v>104</v>
      </c>
      <c r="L27" s="42">
        <v>25</v>
      </c>
      <c r="T27" s="48"/>
    </row>
    <row r="29" spans="1:31" x14ac:dyDescent="0.2">
      <c r="G29" s="1">
        <v>24840800</v>
      </c>
      <c r="H29" s="42">
        <v>34</v>
      </c>
      <c r="I29" s="42" t="s">
        <v>22</v>
      </c>
      <c r="J29" s="44" t="s">
        <v>121</v>
      </c>
      <c r="L29" s="42">
        <v>150</v>
      </c>
      <c r="M29" s="42">
        <v>142</v>
      </c>
      <c r="N29" s="42">
        <v>8</v>
      </c>
      <c r="O29" s="42">
        <v>0</v>
      </c>
      <c r="P29" s="42">
        <v>0</v>
      </c>
      <c r="Q29" s="42">
        <v>0</v>
      </c>
      <c r="R29" s="42">
        <v>0</v>
      </c>
      <c r="T29" s="42">
        <v>0</v>
      </c>
      <c r="V29" s="46">
        <v>3.8800000000000002E-3</v>
      </c>
      <c r="X29" s="54">
        <v>3.16E-3</v>
      </c>
      <c r="Y29" s="193">
        <v>88495</v>
      </c>
      <c r="Z29" s="67">
        <v>623</v>
      </c>
      <c r="AC29" s="89">
        <v>8.6999999999999994E-2</v>
      </c>
      <c r="AE29" s="188">
        <v>7164</v>
      </c>
    </row>
    <row r="30" spans="1:31" x14ac:dyDescent="0.2">
      <c r="L30" s="45" t="s">
        <v>26</v>
      </c>
      <c r="M30" s="45" t="s">
        <v>119</v>
      </c>
      <c r="N30" s="45" t="s">
        <v>13</v>
      </c>
      <c r="O30" s="45" t="s">
        <v>23</v>
      </c>
      <c r="P30" s="45" t="s">
        <v>8</v>
      </c>
      <c r="Q30" s="45" t="s">
        <v>31</v>
      </c>
      <c r="R30" s="45" t="s">
        <v>25</v>
      </c>
      <c r="S30" s="45" t="s">
        <v>139</v>
      </c>
      <c r="T30" s="45" t="s">
        <v>24</v>
      </c>
    </row>
    <row r="31" spans="1:31" x14ac:dyDescent="0.2">
      <c r="G31" s="53">
        <v>24871120</v>
      </c>
      <c r="H31" s="42">
        <v>35</v>
      </c>
      <c r="I31" s="42" t="s">
        <v>60</v>
      </c>
      <c r="J31" s="44" t="s">
        <v>127</v>
      </c>
      <c r="L31" s="42">
        <v>25</v>
      </c>
      <c r="M31" s="42">
        <v>21</v>
      </c>
      <c r="N31" s="42">
        <v>1</v>
      </c>
      <c r="R31" s="42">
        <v>3</v>
      </c>
      <c r="Y31" s="193">
        <v>13255</v>
      </c>
      <c r="Z31" s="67">
        <v>530</v>
      </c>
      <c r="AA31" s="183">
        <v>964</v>
      </c>
      <c r="AC31" s="89">
        <v>0.08</v>
      </c>
      <c r="AD31" s="89">
        <v>0.152</v>
      </c>
      <c r="AE31" s="188">
        <v>6619</v>
      </c>
    </row>
    <row r="32" spans="1:31" x14ac:dyDescent="0.2">
      <c r="G32" s="53">
        <v>24871169</v>
      </c>
      <c r="H32" s="42">
        <v>36</v>
      </c>
      <c r="I32" s="42" t="s">
        <v>60</v>
      </c>
      <c r="J32" s="44" t="s">
        <v>131</v>
      </c>
      <c r="L32" s="42">
        <v>25</v>
      </c>
      <c r="M32" s="42">
        <v>20</v>
      </c>
      <c r="N32" s="42">
        <v>2</v>
      </c>
      <c r="R32" s="42">
        <v>3</v>
      </c>
      <c r="Y32" s="193">
        <v>12306</v>
      </c>
      <c r="Z32" s="67">
        <v>492</v>
      </c>
      <c r="AA32" s="183">
        <v>998</v>
      </c>
      <c r="AC32" s="89">
        <v>0.08</v>
      </c>
      <c r="AD32" s="89">
        <v>0.17499999999999999</v>
      </c>
      <c r="AE32" s="188">
        <v>6114</v>
      </c>
    </row>
    <row r="33" spans="1:32" x14ac:dyDescent="0.2">
      <c r="G33" s="38"/>
    </row>
    <row r="34" spans="1:32" s="18" customFormat="1" ht="32" x14ac:dyDescent="0.2">
      <c r="A34" s="12"/>
      <c r="B34" s="259"/>
      <c r="C34" s="273"/>
      <c r="D34" s="259"/>
      <c r="E34" s="266"/>
      <c r="G34" s="53" t="s">
        <v>143</v>
      </c>
      <c r="H34" s="44">
        <v>37</v>
      </c>
      <c r="I34" s="44" t="s">
        <v>60</v>
      </c>
      <c r="J34" s="44" t="s">
        <v>134</v>
      </c>
      <c r="K34" s="63"/>
      <c r="L34" s="44">
        <v>150</v>
      </c>
      <c r="M34" s="44">
        <v>140</v>
      </c>
      <c r="N34" s="44">
        <v>10</v>
      </c>
      <c r="O34" s="44"/>
      <c r="P34" s="44"/>
      <c r="Q34" s="44"/>
      <c r="R34" s="44"/>
      <c r="S34" s="44"/>
      <c r="T34" s="44"/>
      <c r="U34" s="63"/>
      <c r="V34" s="64"/>
      <c r="W34" s="64"/>
      <c r="X34" s="65"/>
      <c r="Y34" s="195"/>
      <c r="Z34" s="175"/>
      <c r="AA34" s="185"/>
      <c r="AB34" s="180"/>
      <c r="AC34" s="176"/>
      <c r="AD34" s="176"/>
      <c r="AE34" s="190"/>
    </row>
    <row r="35" spans="1:32" x14ac:dyDescent="0.2">
      <c r="G35" s="53">
        <v>24873885</v>
      </c>
      <c r="H35" s="42">
        <v>38</v>
      </c>
      <c r="I35" s="42" t="s">
        <v>60</v>
      </c>
      <c r="J35" s="44" t="s">
        <v>137</v>
      </c>
      <c r="L35" s="42">
        <v>150</v>
      </c>
      <c r="Y35" s="193">
        <v>73013</v>
      </c>
      <c r="Z35" s="67">
        <v>486</v>
      </c>
      <c r="AA35" s="183">
        <v>925</v>
      </c>
      <c r="AC35" s="89">
        <v>7.3999999999999996E-2</v>
      </c>
      <c r="AD35" s="89">
        <v>0.16600000000000001</v>
      </c>
      <c r="AE35" s="188">
        <v>6567</v>
      </c>
    </row>
    <row r="37" spans="1:32" x14ac:dyDescent="0.2">
      <c r="G37" s="53">
        <v>24874619</v>
      </c>
      <c r="H37" s="42">
        <v>28</v>
      </c>
      <c r="J37" s="44" t="s">
        <v>89</v>
      </c>
      <c r="N37" s="42">
        <v>3</v>
      </c>
      <c r="Q37" s="42">
        <v>147</v>
      </c>
      <c r="Y37" s="193">
        <v>47060</v>
      </c>
      <c r="Z37" s="67">
        <v>313</v>
      </c>
      <c r="AA37" s="183">
        <v>366</v>
      </c>
      <c r="AC37" s="89">
        <v>4.8999999999999998E-3</v>
      </c>
      <c r="AD37" s="89">
        <v>5.0000000000000001E-3</v>
      </c>
      <c r="AE37" s="188">
        <v>64026</v>
      </c>
    </row>
    <row r="40" spans="1:32" x14ac:dyDescent="0.2">
      <c r="Y40" s="193" t="s">
        <v>26</v>
      </c>
      <c r="Z40" s="67" t="s">
        <v>108</v>
      </c>
      <c r="AA40" s="183" t="s">
        <v>133</v>
      </c>
      <c r="AB40" s="91" t="s">
        <v>180</v>
      </c>
      <c r="AC40" s="89" t="s">
        <v>112</v>
      </c>
      <c r="AD40" s="89" t="s">
        <v>133</v>
      </c>
      <c r="AE40" s="188" t="s">
        <v>109</v>
      </c>
    </row>
    <row r="42" spans="1:32" s="18" customFormat="1" ht="32" x14ac:dyDescent="0.2">
      <c r="A42" s="12"/>
      <c r="B42" s="259"/>
      <c r="C42" s="273"/>
      <c r="D42" s="259"/>
      <c r="E42" s="266"/>
      <c r="G42" s="53" t="s">
        <v>150</v>
      </c>
      <c r="H42" s="44">
        <v>37</v>
      </c>
      <c r="I42" s="44" t="s">
        <v>60</v>
      </c>
      <c r="J42" s="44" t="s">
        <v>134</v>
      </c>
      <c r="K42" s="63"/>
      <c r="L42" s="44">
        <v>150</v>
      </c>
      <c r="M42" s="44">
        <v>5</v>
      </c>
      <c r="N42" s="44">
        <v>11</v>
      </c>
      <c r="O42" s="44"/>
      <c r="P42" s="44"/>
      <c r="R42" s="44"/>
      <c r="S42" s="44">
        <v>134</v>
      </c>
      <c r="T42" s="44"/>
      <c r="U42" s="63"/>
      <c r="V42" s="64"/>
      <c r="W42" s="64"/>
      <c r="X42" s="65"/>
      <c r="Y42" s="195">
        <v>237683</v>
      </c>
      <c r="Z42" s="175">
        <v>1584</v>
      </c>
      <c r="AA42" s="185">
        <v>1700</v>
      </c>
      <c r="AB42" s="180"/>
      <c r="AC42" s="176">
        <v>2.7E-2</v>
      </c>
      <c r="AD42" s="176">
        <v>3.7999999999999999E-2</v>
      </c>
      <c r="AE42" s="190">
        <v>58070</v>
      </c>
    </row>
    <row r="45" spans="1:32" x14ac:dyDescent="0.2">
      <c r="G45" s="53">
        <v>24876787</v>
      </c>
      <c r="H45" s="42">
        <v>40</v>
      </c>
      <c r="I45" s="42" t="s">
        <v>60</v>
      </c>
      <c r="J45" s="44" t="s">
        <v>153</v>
      </c>
      <c r="L45" s="42">
        <v>1000</v>
      </c>
      <c r="M45" s="42">
        <v>290</v>
      </c>
      <c r="N45" s="42">
        <v>131</v>
      </c>
      <c r="R45" s="48">
        <v>94</v>
      </c>
      <c r="S45" s="48">
        <v>485</v>
      </c>
      <c r="Y45" s="193">
        <v>21903307</v>
      </c>
      <c r="Z45" s="67">
        <v>21903</v>
      </c>
      <c r="AA45" s="183">
        <v>30000</v>
      </c>
      <c r="AC45" s="89">
        <v>5.4899999999999997E-2</v>
      </c>
      <c r="AD45" s="89">
        <v>0.14949999999999999</v>
      </c>
      <c r="AE45" s="188">
        <v>398893</v>
      </c>
      <c r="AF45" t="s">
        <v>165</v>
      </c>
    </row>
    <row r="47" spans="1:32" s="18" customFormat="1" x14ac:dyDescent="0.2">
      <c r="A47" s="12"/>
      <c r="B47" s="259"/>
      <c r="C47" s="273"/>
      <c r="D47" s="259"/>
      <c r="E47" s="266"/>
      <c r="F47" s="18" t="s">
        <v>159</v>
      </c>
      <c r="G47" s="53">
        <v>24888747</v>
      </c>
      <c r="H47" s="44">
        <v>41</v>
      </c>
      <c r="I47" s="44" t="s">
        <v>60</v>
      </c>
      <c r="J47" s="44" t="s">
        <v>157</v>
      </c>
      <c r="K47" s="63"/>
      <c r="L47" s="44">
        <v>150</v>
      </c>
      <c r="M47" s="44">
        <v>0</v>
      </c>
      <c r="N47" s="44">
        <v>9</v>
      </c>
      <c r="O47" s="44">
        <v>0</v>
      </c>
      <c r="P47" s="44">
        <v>0</v>
      </c>
      <c r="Q47" s="44">
        <v>141</v>
      </c>
      <c r="R47" s="44">
        <v>0</v>
      </c>
      <c r="S47" s="44">
        <v>0</v>
      </c>
      <c r="T47" s="44"/>
      <c r="U47" s="63"/>
      <c r="V47" s="64"/>
      <c r="W47" s="64"/>
      <c r="X47" s="65"/>
      <c r="Y47" s="195">
        <v>72592</v>
      </c>
      <c r="Z47" s="175">
        <v>483</v>
      </c>
      <c r="AA47" s="185">
        <v>603</v>
      </c>
      <c r="AB47" s="180"/>
      <c r="AC47" s="176">
        <v>9.4000000000000004E-3</v>
      </c>
      <c r="AD47" s="176">
        <v>0.01</v>
      </c>
      <c r="AE47" s="190">
        <v>51479</v>
      </c>
    </row>
    <row r="48" spans="1:32" s="18" customFormat="1" x14ac:dyDescent="0.2">
      <c r="A48" s="12"/>
      <c r="B48" s="259"/>
      <c r="C48" s="273"/>
      <c r="D48" s="259"/>
      <c r="E48" s="266"/>
      <c r="F48" s="18" t="s">
        <v>160</v>
      </c>
      <c r="G48" s="53">
        <v>24888867</v>
      </c>
      <c r="H48" s="44">
        <v>41</v>
      </c>
      <c r="I48" s="44" t="s">
        <v>60</v>
      </c>
      <c r="J48" s="44" t="s">
        <v>157</v>
      </c>
      <c r="K48" s="63"/>
      <c r="L48" s="44">
        <v>150</v>
      </c>
      <c r="M48" s="44">
        <v>0</v>
      </c>
      <c r="N48" s="44">
        <v>11</v>
      </c>
      <c r="O48" s="44">
        <v>0</v>
      </c>
      <c r="P48" s="44">
        <v>0</v>
      </c>
      <c r="Q48" s="44">
        <v>139</v>
      </c>
      <c r="R48" s="44">
        <v>0</v>
      </c>
      <c r="S48" s="44">
        <v>0</v>
      </c>
      <c r="T48" s="44"/>
      <c r="U48" s="63"/>
      <c r="V48" s="64"/>
      <c r="W48" s="64"/>
      <c r="X48" s="65"/>
      <c r="Y48" s="195">
        <v>11253</v>
      </c>
      <c r="Z48" s="175">
        <v>75</v>
      </c>
      <c r="AA48" s="185">
        <v>142</v>
      </c>
      <c r="AB48" s="180"/>
      <c r="AC48" s="176">
        <v>9.4000000000000004E-3</v>
      </c>
      <c r="AD48" s="176">
        <v>0.01</v>
      </c>
      <c r="AE48" s="190">
        <v>8001</v>
      </c>
    </row>
    <row r="49" spans="1:35" x14ac:dyDescent="0.2">
      <c r="F49" s="18" t="s">
        <v>160</v>
      </c>
      <c r="G49" s="1">
        <v>24888989</v>
      </c>
      <c r="H49" s="42">
        <v>42</v>
      </c>
      <c r="I49" s="42" t="s">
        <v>60</v>
      </c>
      <c r="J49" s="44" t="s">
        <v>162</v>
      </c>
      <c r="L49" s="42">
        <v>0</v>
      </c>
      <c r="M49" s="42">
        <v>32</v>
      </c>
      <c r="N49" s="42">
        <v>5</v>
      </c>
      <c r="O49" s="42">
        <v>0</v>
      </c>
      <c r="P49" s="42">
        <v>0</v>
      </c>
      <c r="Q49" s="42">
        <v>113</v>
      </c>
      <c r="R49" s="42">
        <v>0</v>
      </c>
      <c r="S49" s="42">
        <v>0</v>
      </c>
      <c r="Y49" s="193">
        <v>56251</v>
      </c>
      <c r="Z49" s="67">
        <v>375</v>
      </c>
      <c r="AA49" s="183">
        <v>914</v>
      </c>
      <c r="AC49" s="89">
        <v>4.5999999999999999E-2</v>
      </c>
      <c r="AD49" s="89">
        <v>0.5</v>
      </c>
      <c r="AE49" s="188">
        <v>8123</v>
      </c>
      <c r="AF49" t="s">
        <v>164</v>
      </c>
    </row>
    <row r="50" spans="1:35" x14ac:dyDescent="0.2">
      <c r="T50" s="42" t="s">
        <v>184</v>
      </c>
    </row>
    <row r="51" spans="1:35" x14ac:dyDescent="0.2">
      <c r="F51" s="18" t="s">
        <v>159</v>
      </c>
      <c r="G51" s="1">
        <v>24890119</v>
      </c>
      <c r="H51" s="42">
        <v>44</v>
      </c>
      <c r="I51" s="42" t="s">
        <v>22</v>
      </c>
      <c r="J51" s="44" t="s">
        <v>169</v>
      </c>
      <c r="L51" s="42">
        <v>150</v>
      </c>
      <c r="N51" s="42">
        <v>13</v>
      </c>
      <c r="Q51" s="42">
        <v>127</v>
      </c>
      <c r="R51" s="42">
        <v>10</v>
      </c>
      <c r="Y51" s="193">
        <v>88411</v>
      </c>
      <c r="Z51" s="67">
        <v>589</v>
      </c>
      <c r="AA51" s="183">
        <v>867</v>
      </c>
      <c r="AC51" s="89">
        <v>8.6E-3</v>
      </c>
      <c r="AD51" s="89">
        <v>0.01</v>
      </c>
      <c r="AE51" s="188">
        <v>68486</v>
      </c>
    </row>
    <row r="52" spans="1:35" x14ac:dyDescent="0.2">
      <c r="F52" s="18" t="s">
        <v>159</v>
      </c>
      <c r="G52" s="53">
        <v>24903406</v>
      </c>
      <c r="H52" s="42">
        <v>45</v>
      </c>
      <c r="I52" s="42" t="s">
        <v>22</v>
      </c>
      <c r="J52" s="44" t="s">
        <v>172</v>
      </c>
      <c r="L52" s="42">
        <v>270</v>
      </c>
      <c r="M52" s="42">
        <v>0</v>
      </c>
      <c r="N52" s="42">
        <v>31</v>
      </c>
      <c r="P52" s="42">
        <v>0</v>
      </c>
      <c r="Q52" s="42">
        <v>27</v>
      </c>
      <c r="R52" s="42">
        <v>14</v>
      </c>
      <c r="S52" s="42">
        <v>198</v>
      </c>
      <c r="Y52" s="193">
        <v>387275</v>
      </c>
      <c r="Z52" s="67">
        <v>1434</v>
      </c>
      <c r="AA52" s="183">
        <v>1700</v>
      </c>
      <c r="AB52" s="91">
        <v>1.7</v>
      </c>
      <c r="AC52" s="89">
        <v>6.4000000000000003E-3</v>
      </c>
      <c r="AD52" s="89">
        <v>0.01</v>
      </c>
      <c r="AE52" s="188">
        <v>222976</v>
      </c>
    </row>
    <row r="53" spans="1:35" x14ac:dyDescent="0.2">
      <c r="F53" s="18" t="s">
        <v>159</v>
      </c>
      <c r="G53" s="53">
        <v>24903438</v>
      </c>
      <c r="H53" s="42">
        <v>46</v>
      </c>
      <c r="I53" s="42" t="s">
        <v>22</v>
      </c>
      <c r="J53" s="44" t="s">
        <v>177</v>
      </c>
      <c r="L53" s="71">
        <v>10</v>
      </c>
      <c r="M53" s="71">
        <v>0</v>
      </c>
      <c r="N53" s="71">
        <v>0</v>
      </c>
      <c r="O53" s="71">
        <v>0</v>
      </c>
      <c r="P53" s="71">
        <v>0</v>
      </c>
      <c r="Q53" s="71">
        <v>9</v>
      </c>
      <c r="R53" s="71">
        <v>1</v>
      </c>
      <c r="S53" s="71">
        <v>0</v>
      </c>
      <c r="T53" s="71"/>
      <c r="U53" s="72"/>
      <c r="V53" s="67"/>
      <c r="W53" s="67"/>
      <c r="X53" s="68"/>
      <c r="Y53" s="193">
        <v>11751</v>
      </c>
      <c r="Z53" s="67">
        <v>1175</v>
      </c>
      <c r="AA53" s="183">
        <v>1305</v>
      </c>
      <c r="AB53" s="91">
        <v>0.1</v>
      </c>
      <c r="AC53" s="89">
        <v>8.9999999999999993E-3</v>
      </c>
      <c r="AD53" s="89">
        <v>0.01</v>
      </c>
      <c r="AE53" s="188">
        <v>130529</v>
      </c>
    </row>
    <row r="54" spans="1:35" x14ac:dyDescent="0.2">
      <c r="F54" s="18" t="s">
        <v>159</v>
      </c>
      <c r="G54" s="53"/>
      <c r="H54" s="42">
        <v>47</v>
      </c>
      <c r="I54" s="42" t="s">
        <v>22</v>
      </c>
      <c r="J54" s="44" t="s">
        <v>185</v>
      </c>
      <c r="L54" s="42">
        <v>64</v>
      </c>
      <c r="M54" s="42">
        <v>63</v>
      </c>
      <c r="N54" s="42">
        <v>1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</row>
    <row r="55" spans="1:35" s="83" customFormat="1" x14ac:dyDescent="0.2">
      <c r="A55" s="139"/>
      <c r="B55" s="260"/>
      <c r="C55" s="274"/>
      <c r="D55" s="260"/>
      <c r="E55" s="267"/>
      <c r="F55" s="78" t="s">
        <v>160</v>
      </c>
      <c r="G55" s="79">
        <v>24939079</v>
      </c>
      <c r="H55" s="80">
        <v>48</v>
      </c>
      <c r="I55" s="80" t="s">
        <v>22</v>
      </c>
      <c r="J55" s="81" t="s">
        <v>193</v>
      </c>
      <c r="K55" s="82"/>
      <c r="Y55" s="193">
        <v>8694</v>
      </c>
      <c r="Z55" s="67">
        <v>135</v>
      </c>
      <c r="AA55" s="183">
        <v>145</v>
      </c>
      <c r="AB55" s="91">
        <v>0.6</v>
      </c>
      <c r="AC55" s="89">
        <v>9.9000000000000008E-3</v>
      </c>
      <c r="AD55" s="89">
        <v>0.01</v>
      </c>
      <c r="AE55" s="188">
        <v>13779</v>
      </c>
    </row>
    <row r="56" spans="1:35" s="84" customFormat="1" x14ac:dyDescent="0.2">
      <c r="A56" s="85"/>
      <c r="B56" s="261"/>
      <c r="C56" s="275"/>
      <c r="D56" s="261"/>
      <c r="E56" s="268"/>
      <c r="G56" s="85"/>
      <c r="H56" s="86">
        <v>49</v>
      </c>
      <c r="I56" s="86" t="s">
        <v>22</v>
      </c>
      <c r="J56" s="87" t="s">
        <v>198</v>
      </c>
      <c r="K56" s="88"/>
      <c r="L56" s="86">
        <v>64</v>
      </c>
      <c r="M56" s="86">
        <v>8</v>
      </c>
      <c r="N56" s="86">
        <v>7</v>
      </c>
      <c r="O56" s="86"/>
      <c r="P56" s="86"/>
      <c r="Q56" s="86">
        <v>44</v>
      </c>
      <c r="R56" s="86">
        <v>5</v>
      </c>
      <c r="S56" s="86"/>
      <c r="T56" s="86"/>
      <c r="U56" s="88"/>
      <c r="V56" s="89"/>
      <c r="W56" s="89"/>
      <c r="X56" s="90"/>
      <c r="Y56" s="193">
        <v>4318</v>
      </c>
      <c r="Z56" s="67">
        <v>526</v>
      </c>
      <c r="AA56" s="183">
        <v>793</v>
      </c>
      <c r="AB56" s="91">
        <v>2.6</v>
      </c>
      <c r="AC56" s="89">
        <v>3.5999999999999997E-2</v>
      </c>
      <c r="AD56" s="89">
        <v>4.7800000000000002E-2</v>
      </c>
      <c r="AE56" s="188">
        <v>15053</v>
      </c>
    </row>
    <row r="58" spans="1:35" x14ac:dyDescent="0.2">
      <c r="V58" s="46" t="s">
        <v>214</v>
      </c>
      <c r="W58" s="46" t="s">
        <v>214</v>
      </c>
      <c r="X58" s="54" t="s">
        <v>217</v>
      </c>
    </row>
    <row r="59" spans="1:35" x14ac:dyDescent="0.2">
      <c r="L59" s="70" t="s">
        <v>26</v>
      </c>
      <c r="M59" s="70" t="s">
        <v>119</v>
      </c>
      <c r="N59" s="70" t="s">
        <v>13</v>
      </c>
      <c r="O59" s="70" t="s">
        <v>23</v>
      </c>
      <c r="P59" s="70" t="s">
        <v>8</v>
      </c>
      <c r="Q59" s="70" t="s">
        <v>31</v>
      </c>
      <c r="R59" s="70" t="s">
        <v>25</v>
      </c>
      <c r="S59" s="70" t="s">
        <v>139</v>
      </c>
      <c r="T59" s="70" t="s">
        <v>24</v>
      </c>
      <c r="V59" s="46" t="s">
        <v>215</v>
      </c>
      <c r="W59" s="46" t="s">
        <v>216</v>
      </c>
      <c r="X59" s="54" t="s">
        <v>216</v>
      </c>
      <c r="Y59" s="193" t="s">
        <v>200</v>
      </c>
      <c r="Z59" s="67" t="s">
        <v>108</v>
      </c>
      <c r="AA59" s="183" t="s">
        <v>201</v>
      </c>
      <c r="AB59" s="91" t="s">
        <v>180</v>
      </c>
      <c r="AC59" s="89" t="s">
        <v>112</v>
      </c>
      <c r="AD59" s="89" t="s">
        <v>133</v>
      </c>
      <c r="AE59" s="188" t="s">
        <v>109</v>
      </c>
    </row>
    <row r="61" spans="1:35" s="73" customFormat="1" x14ac:dyDescent="0.2">
      <c r="A61" s="138"/>
      <c r="B61" s="258"/>
      <c r="C61" s="272"/>
      <c r="D61" s="258"/>
      <c r="E61" s="265"/>
      <c r="F61" s="73" t="s">
        <v>160</v>
      </c>
      <c r="G61" s="74">
        <v>24942324</v>
      </c>
      <c r="H61" s="114">
        <v>50</v>
      </c>
      <c r="I61" s="71"/>
      <c r="J61" s="75" t="s">
        <v>204</v>
      </c>
      <c r="K61" s="72"/>
      <c r="L61" s="71">
        <v>1000</v>
      </c>
      <c r="M61" s="71">
        <v>958</v>
      </c>
      <c r="N61" s="71">
        <v>42</v>
      </c>
      <c r="O61" s="71"/>
      <c r="P61" s="71"/>
      <c r="Q61" s="71"/>
      <c r="R61" s="71"/>
      <c r="S61" s="71"/>
      <c r="T61" s="71"/>
      <c r="U61" s="72"/>
      <c r="V61" s="67">
        <v>4.2000000000000003E-2</v>
      </c>
      <c r="W61" s="67">
        <v>3.3999999999999998E-3</v>
      </c>
      <c r="X61" s="68">
        <v>2.5999999999999999E-3</v>
      </c>
      <c r="Y61" s="193">
        <v>1230223</v>
      </c>
      <c r="Z61" s="67">
        <v>1234</v>
      </c>
      <c r="AA61" s="183">
        <v>2217</v>
      </c>
      <c r="AB61" s="91">
        <v>88.3</v>
      </c>
      <c r="AC61" s="89">
        <v>8.8999999999999996E-2</v>
      </c>
      <c r="AD61" s="89">
        <v>0.188</v>
      </c>
      <c r="AE61" s="188">
        <v>13937</v>
      </c>
    </row>
    <row r="62" spans="1:35" s="73" customFormat="1" x14ac:dyDescent="0.2">
      <c r="A62" s="138"/>
      <c r="B62" s="258"/>
      <c r="C62" s="272"/>
      <c r="D62" s="258"/>
      <c r="E62" s="265"/>
      <c r="F62" s="73" t="s">
        <v>160</v>
      </c>
      <c r="G62" s="74">
        <v>24942421</v>
      </c>
      <c r="H62" s="114">
        <v>51</v>
      </c>
      <c r="I62" s="71"/>
      <c r="J62" s="75" t="s">
        <v>207</v>
      </c>
      <c r="K62" s="72"/>
      <c r="L62" s="71">
        <v>1000</v>
      </c>
      <c r="M62" s="71">
        <v>745</v>
      </c>
      <c r="N62" s="71">
        <v>91</v>
      </c>
      <c r="O62" s="71"/>
      <c r="P62" s="71"/>
      <c r="Q62" s="71"/>
      <c r="R62" s="71">
        <v>164</v>
      </c>
      <c r="S62" s="71"/>
      <c r="T62" s="71"/>
      <c r="U62" s="72"/>
      <c r="V62" s="67">
        <v>0.109</v>
      </c>
      <c r="W62" s="67">
        <v>1.7999999999999999E-2</v>
      </c>
      <c r="X62" s="68">
        <v>0.01</v>
      </c>
      <c r="Y62" s="193">
        <v>1601258</v>
      </c>
      <c r="Z62" s="67">
        <v>1601</v>
      </c>
      <c r="AA62" s="183">
        <v>4350</v>
      </c>
      <c r="AB62" s="91">
        <v>81.099999999999994</v>
      </c>
      <c r="AC62" s="89">
        <v>8.1000000000000003E-2</v>
      </c>
      <c r="AD62" s="89">
        <v>0.249</v>
      </c>
      <c r="AE62" s="188">
        <v>19754</v>
      </c>
      <c r="AF62" s="73" t="s">
        <v>213</v>
      </c>
    </row>
    <row r="64" spans="1:35" s="56" customFormat="1" ht="18.75" customHeight="1" x14ac:dyDescent="0.2">
      <c r="A64" s="14"/>
      <c r="B64" s="262"/>
      <c r="C64" s="276"/>
      <c r="D64" s="262"/>
      <c r="E64" s="269"/>
      <c r="F64" s="56" t="s">
        <v>160</v>
      </c>
      <c r="G64" s="38">
        <v>24985574</v>
      </c>
      <c r="H64" s="53"/>
      <c r="I64" s="53"/>
      <c r="K64" s="14"/>
      <c r="L64" s="14">
        <v>1250</v>
      </c>
      <c r="M64" s="14"/>
      <c r="N64" s="14"/>
      <c r="O64" s="14"/>
      <c r="P64" s="14"/>
      <c r="Q64" s="14"/>
      <c r="R64" s="24"/>
      <c r="S64" s="14"/>
      <c r="U64" s="14"/>
      <c r="V64" s="24"/>
      <c r="W64" s="58"/>
      <c r="X64" s="24"/>
      <c r="Y64" s="196"/>
      <c r="Z64" s="177"/>
      <c r="AA64" s="186"/>
      <c r="AB64" s="181"/>
      <c r="AC64" s="178"/>
      <c r="AD64" s="178"/>
      <c r="AE64" s="191"/>
      <c r="AF64" s="14"/>
      <c r="AG64" s="61"/>
      <c r="AH64" s="103"/>
      <c r="AI64" s="14"/>
    </row>
    <row r="65" spans="1:35" s="56" customFormat="1" ht="18.75" customHeight="1" x14ac:dyDescent="0.2">
      <c r="A65" s="14"/>
      <c r="B65" s="262"/>
      <c r="C65" s="276"/>
      <c r="D65" s="262"/>
      <c r="E65" s="269"/>
      <c r="F65" s="56" t="s">
        <v>160</v>
      </c>
      <c r="G65" s="38">
        <v>24985577</v>
      </c>
      <c r="H65" s="53"/>
      <c r="I65" s="53"/>
      <c r="K65" s="14"/>
      <c r="L65" s="14">
        <v>1250</v>
      </c>
      <c r="M65" s="14"/>
      <c r="N65" s="14"/>
      <c r="O65" s="14"/>
      <c r="P65" s="14"/>
      <c r="Q65" s="14"/>
      <c r="R65" s="24"/>
      <c r="S65" s="14"/>
      <c r="U65" s="14"/>
      <c r="V65" s="24"/>
      <c r="W65" s="58"/>
      <c r="X65" s="24"/>
      <c r="Y65" s="196"/>
      <c r="Z65" s="177"/>
      <c r="AA65" s="186"/>
      <c r="AB65" s="181"/>
      <c r="AC65" s="178"/>
      <c r="AD65" s="178"/>
      <c r="AE65" s="191"/>
      <c r="AF65" s="14"/>
      <c r="AG65" s="61"/>
      <c r="AH65" s="103"/>
      <c r="AI65" s="14"/>
    </row>
    <row r="66" spans="1:35" x14ac:dyDescent="0.2">
      <c r="G66" s="11"/>
      <c r="H66" s="11"/>
      <c r="I66" s="11"/>
      <c r="K66" s="1"/>
      <c r="L66" s="1"/>
      <c r="M66" s="1"/>
      <c r="N66"/>
      <c r="O66"/>
      <c r="P66"/>
      <c r="Q66"/>
      <c r="R66" s="5"/>
      <c r="S66" s="1"/>
      <c r="U66" s="1"/>
      <c r="V66" s="5"/>
      <c r="W66" s="1"/>
      <c r="X66" s="5"/>
      <c r="Y66" s="197"/>
      <c r="Z66" s="71"/>
      <c r="AA66" s="187"/>
      <c r="AB66" s="182"/>
      <c r="AC66" s="86"/>
      <c r="AD66" s="86"/>
      <c r="AE66" s="192"/>
      <c r="AF66" s="1"/>
      <c r="AG66" s="1"/>
      <c r="AH66" s="1"/>
      <c r="AI66" s="1"/>
    </row>
    <row r="67" spans="1:35" s="56" customFormat="1" ht="18.75" customHeight="1" x14ac:dyDescent="0.2">
      <c r="A67" s="14"/>
      <c r="B67" s="262"/>
      <c r="C67" s="276"/>
      <c r="D67" s="262"/>
      <c r="E67" s="269"/>
      <c r="F67" s="56" t="s">
        <v>160</v>
      </c>
      <c r="G67" s="38">
        <v>25046494</v>
      </c>
      <c r="H67" s="53"/>
      <c r="I67" s="53"/>
      <c r="K67" s="14"/>
      <c r="L67" s="14">
        <v>12500</v>
      </c>
      <c r="M67" s="14"/>
      <c r="N67" s="14"/>
      <c r="O67" s="14"/>
      <c r="P67" s="14"/>
      <c r="Q67" s="14"/>
      <c r="R67" s="24"/>
      <c r="S67" s="14"/>
      <c r="U67" s="14"/>
      <c r="V67" s="24"/>
      <c r="W67" s="58"/>
      <c r="X67" s="24"/>
      <c r="Y67" s="196"/>
      <c r="Z67" s="177"/>
      <c r="AA67" s="186"/>
      <c r="AB67" s="181"/>
      <c r="AC67" s="178"/>
      <c r="AD67" s="178"/>
      <c r="AE67" s="191"/>
      <c r="AF67" s="14"/>
      <c r="AG67" s="61"/>
      <c r="AH67" s="103"/>
      <c r="AI67" s="14"/>
    </row>
    <row r="68" spans="1:35" s="56" customFormat="1" ht="18.75" customHeight="1" x14ac:dyDescent="0.2">
      <c r="A68" s="14"/>
      <c r="B68" s="262"/>
      <c r="C68" s="276"/>
      <c r="D68" s="262"/>
      <c r="E68" s="269" t="s">
        <v>232</v>
      </c>
      <c r="F68" s="56" t="s">
        <v>160</v>
      </c>
      <c r="G68" s="38">
        <v>25046494</v>
      </c>
      <c r="H68" s="53"/>
      <c r="I68" s="53"/>
      <c r="K68" s="14"/>
      <c r="L68" s="14">
        <v>12500</v>
      </c>
      <c r="M68" s="14"/>
      <c r="N68" s="14"/>
      <c r="O68" s="14"/>
      <c r="P68" s="14"/>
      <c r="Q68" s="14"/>
      <c r="R68" s="24"/>
      <c r="S68" s="14"/>
      <c r="U68" s="14"/>
      <c r="V68" s="24"/>
      <c r="W68" s="58"/>
      <c r="X68" s="24"/>
      <c r="Y68" s="196"/>
      <c r="Z68" s="177"/>
      <c r="AA68" s="186"/>
      <c r="AB68" s="181"/>
      <c r="AC68" s="178"/>
      <c r="AD68" s="178"/>
      <c r="AE68" s="191"/>
      <c r="AF68" s="14"/>
      <c r="AG68" s="61"/>
      <c r="AH68" s="103"/>
      <c r="AI68" s="14"/>
    </row>
    <row r="69" spans="1:35" x14ac:dyDescent="0.2">
      <c r="G69" s="11"/>
      <c r="H69" s="11"/>
      <c r="I69" s="11"/>
      <c r="K69" s="1"/>
      <c r="L69" s="1"/>
      <c r="M69" s="1"/>
      <c r="N69"/>
      <c r="O69"/>
      <c r="P69"/>
      <c r="Q69"/>
      <c r="R69" s="5"/>
      <c r="S69" s="1"/>
      <c r="U69" s="1"/>
      <c r="V69" s="5"/>
      <c r="W69" s="1"/>
      <c r="X69" s="5"/>
      <c r="Y69" s="197"/>
      <c r="Z69" s="71"/>
      <c r="AA69" s="187"/>
      <c r="AB69" s="182"/>
      <c r="AC69" s="86"/>
      <c r="AD69" s="86"/>
      <c r="AE69" s="192"/>
      <c r="AF69" s="1"/>
      <c r="AG69" s="1"/>
      <c r="AH69" s="1"/>
      <c r="AI69" s="1"/>
    </row>
    <row r="70" spans="1:35" s="56" customFormat="1" ht="18.75" customHeight="1" x14ac:dyDescent="0.2">
      <c r="A70" s="14"/>
      <c r="B70" s="262"/>
      <c r="C70" s="276"/>
      <c r="D70" s="262"/>
      <c r="E70" s="269" t="s">
        <v>231</v>
      </c>
      <c r="F70" s="56" t="s">
        <v>160</v>
      </c>
      <c r="G70" s="38">
        <v>25101343</v>
      </c>
      <c r="H70" s="53"/>
      <c r="I70" s="53"/>
      <c r="K70" s="14"/>
      <c r="L70" s="19">
        <v>512</v>
      </c>
      <c r="M70" s="12">
        <v>438</v>
      </c>
      <c r="N70" s="12">
        <v>0</v>
      </c>
      <c r="O70" s="12">
        <v>0</v>
      </c>
      <c r="P70" s="12">
        <v>61</v>
      </c>
      <c r="Q70" s="12">
        <v>0</v>
      </c>
      <c r="R70" s="15">
        <v>13</v>
      </c>
      <c r="S70" s="12">
        <v>0</v>
      </c>
      <c r="T70" s="18">
        <v>0</v>
      </c>
      <c r="U70" s="19"/>
      <c r="V70" s="24"/>
      <c r="W70" s="58"/>
      <c r="X70" s="123"/>
      <c r="Y70" s="196">
        <v>382280</v>
      </c>
      <c r="Z70" s="177">
        <v>746</v>
      </c>
      <c r="AA70" s="186">
        <v>2300</v>
      </c>
      <c r="AB70" s="181">
        <v>41</v>
      </c>
      <c r="AC70" s="178">
        <v>8.1000000000000003E-2</v>
      </c>
      <c r="AD70" s="178">
        <v>0.186</v>
      </c>
      <c r="AE70" s="191">
        <v>9261</v>
      </c>
      <c r="AF70" s="14"/>
      <c r="AG70" s="61"/>
      <c r="AH70" s="103"/>
      <c r="AI70" s="14"/>
    </row>
    <row r="71" spans="1:35" s="56" customFormat="1" ht="18.75" customHeight="1" x14ac:dyDescent="0.2">
      <c r="A71" s="14"/>
      <c r="B71" s="262"/>
      <c r="C71" s="276"/>
      <c r="D71" s="262"/>
      <c r="E71" s="269" t="s">
        <v>231</v>
      </c>
      <c r="F71" s="56" t="s">
        <v>160</v>
      </c>
      <c r="G71" s="38">
        <v>25104143</v>
      </c>
      <c r="H71" s="53"/>
      <c r="I71" s="53"/>
      <c r="K71" s="14"/>
      <c r="L71" s="19">
        <v>512</v>
      </c>
      <c r="M71" s="14"/>
      <c r="N71" s="14"/>
      <c r="O71" s="14"/>
      <c r="P71" s="19"/>
      <c r="Q71" s="12"/>
      <c r="R71" s="24"/>
      <c r="S71" s="19"/>
      <c r="U71" s="19"/>
      <c r="V71" s="24"/>
      <c r="W71" s="58"/>
      <c r="X71" s="123"/>
      <c r="Y71" s="196"/>
      <c r="Z71" s="177"/>
      <c r="AA71" s="186"/>
      <c r="AB71" s="181"/>
      <c r="AC71" s="178"/>
      <c r="AD71" s="178"/>
      <c r="AE71" s="191"/>
      <c r="AF71" s="14"/>
      <c r="AG71" s="61"/>
      <c r="AH71" s="103"/>
      <c r="AI71" s="14"/>
    </row>
    <row r="73" spans="1:35" x14ac:dyDescent="0.2">
      <c r="E73" s="269" t="s">
        <v>231</v>
      </c>
      <c r="F73" s="56" t="s">
        <v>160</v>
      </c>
      <c r="G73" s="11">
        <v>25190970</v>
      </c>
      <c r="J73" s="42" t="s">
        <v>261</v>
      </c>
      <c r="L73" s="42">
        <v>15000</v>
      </c>
      <c r="M73" s="42">
        <v>0</v>
      </c>
      <c r="N73" s="42">
        <v>0</v>
      </c>
      <c r="O73" s="42">
        <v>0</v>
      </c>
      <c r="P73" s="42">
        <v>1490</v>
      </c>
      <c r="Q73" s="42">
        <v>0</v>
      </c>
      <c r="R73" s="42">
        <v>298</v>
      </c>
      <c r="S73" s="42">
        <v>13212</v>
      </c>
      <c r="T73" s="42">
        <v>0</v>
      </c>
      <c r="Y73" s="193">
        <v>2999823</v>
      </c>
      <c r="Z73" s="67">
        <v>200</v>
      </c>
      <c r="AA73" s="183">
        <v>269</v>
      </c>
      <c r="AB73" s="91">
        <v>33</v>
      </c>
      <c r="AC73" s="89">
        <v>2.2000000000000001E-3</v>
      </c>
      <c r="AD73" s="89">
        <v>2.5000000000000001E-3</v>
      </c>
      <c r="AE73" s="188">
        <v>90635</v>
      </c>
    </row>
    <row r="74" spans="1:35" x14ac:dyDescent="0.2">
      <c r="E74" s="269" t="s">
        <v>231</v>
      </c>
      <c r="F74" s="56" t="s">
        <v>160</v>
      </c>
      <c r="G74" s="11">
        <v>25190973</v>
      </c>
      <c r="J74" s="42" t="s">
        <v>264</v>
      </c>
      <c r="L74" s="42">
        <v>15000</v>
      </c>
      <c r="M74" s="42">
        <v>0</v>
      </c>
      <c r="N74" s="42">
        <v>0</v>
      </c>
      <c r="O74" s="42">
        <v>0</v>
      </c>
      <c r="P74" s="42">
        <v>688</v>
      </c>
      <c r="Q74" s="42">
        <v>0</v>
      </c>
      <c r="R74" s="42">
        <v>447</v>
      </c>
      <c r="S74" s="42">
        <v>13865</v>
      </c>
      <c r="T74" s="42">
        <v>0</v>
      </c>
      <c r="Y74" s="193">
        <v>4550523</v>
      </c>
      <c r="Z74" s="67">
        <v>303</v>
      </c>
      <c r="AA74" s="183">
        <v>380</v>
      </c>
      <c r="AB74" s="91">
        <v>35</v>
      </c>
      <c r="AC74" s="89">
        <v>2.3E-3</v>
      </c>
      <c r="AD74" s="89">
        <v>2.5000000000000001E-3</v>
      </c>
      <c r="AE74" s="188">
        <v>130670</v>
      </c>
    </row>
    <row r="76" spans="1:35" x14ac:dyDescent="0.2">
      <c r="L76" s="70" t="s">
        <v>26</v>
      </c>
      <c r="M76" s="70" t="s">
        <v>119</v>
      </c>
      <c r="N76" s="70" t="s">
        <v>13</v>
      </c>
      <c r="O76" s="70" t="s">
        <v>23</v>
      </c>
      <c r="P76" s="70" t="s">
        <v>8</v>
      </c>
      <c r="Q76" s="70" t="s">
        <v>31</v>
      </c>
      <c r="R76" s="70" t="s">
        <v>25</v>
      </c>
      <c r="S76" s="70" t="s">
        <v>139</v>
      </c>
      <c r="T76" s="70" t="s">
        <v>24</v>
      </c>
    </row>
    <row r="77" spans="1:35" x14ac:dyDescent="0.2">
      <c r="A77" s="1" t="s">
        <v>506</v>
      </c>
      <c r="B77" s="257" t="s">
        <v>507</v>
      </c>
      <c r="C77" s="271" t="s">
        <v>508</v>
      </c>
      <c r="D77" s="257" t="s">
        <v>509</v>
      </c>
    </row>
    <row r="78" spans="1:35" ht="16" x14ac:dyDescent="0.2">
      <c r="A78" s="278">
        <v>5.8333333333333327E-2</v>
      </c>
      <c r="B78" s="263">
        <f>D78/(L78*AC78)</f>
        <v>12169.27536231884</v>
      </c>
      <c r="C78" s="277">
        <f>D78/3600</f>
        <v>3615.2888888888888</v>
      </c>
      <c r="D78" s="257">
        <v>13015040</v>
      </c>
      <c r="F78" s="154" t="s">
        <v>160</v>
      </c>
      <c r="G78" s="155">
        <v>25216298</v>
      </c>
      <c r="J78" s="42" t="s">
        <v>291</v>
      </c>
      <c r="L78" s="42">
        <v>15000</v>
      </c>
      <c r="M78" s="42">
        <v>14183</v>
      </c>
      <c r="N78" s="42">
        <v>817</v>
      </c>
      <c r="O78" s="42">
        <v>0</v>
      </c>
      <c r="P78" s="42">
        <v>0</v>
      </c>
      <c r="Q78" s="42">
        <v>0</v>
      </c>
      <c r="R78" s="42">
        <v>0</v>
      </c>
      <c r="T78" s="42">
        <v>0</v>
      </c>
      <c r="Y78" s="193">
        <v>35878536</v>
      </c>
      <c r="Z78" s="67">
        <v>2391</v>
      </c>
      <c r="AA78" s="183">
        <v>4964</v>
      </c>
      <c r="AB78" s="91">
        <v>1069</v>
      </c>
      <c r="AC78" s="89">
        <v>7.1300000000000002E-2</v>
      </c>
      <c r="AD78" s="89">
        <v>0.21160000000000001</v>
      </c>
      <c r="AE78" s="188">
        <v>33545</v>
      </c>
    </row>
    <row r="79" spans="1:35" ht="16" x14ac:dyDescent="0.2">
      <c r="A79" s="278">
        <v>6.3194444444444442E-2</v>
      </c>
      <c r="B79" s="263">
        <f>D79/(L79*AC79)</f>
        <v>13404.647619047619</v>
      </c>
      <c r="C79" s="277">
        <f>D79/3600</f>
        <v>3909.6888888888889</v>
      </c>
      <c r="D79" s="257">
        <v>14074880</v>
      </c>
      <c r="F79" s="154" t="s">
        <v>160</v>
      </c>
      <c r="G79" s="155">
        <v>25216202</v>
      </c>
      <c r="J79" s="42" t="s">
        <v>288</v>
      </c>
      <c r="L79" s="42">
        <v>15000</v>
      </c>
      <c r="Y79" s="193">
        <v>35990935</v>
      </c>
      <c r="Z79" s="67">
        <v>3549</v>
      </c>
      <c r="AA79" s="183">
        <v>5400</v>
      </c>
      <c r="AB79" s="91">
        <v>710</v>
      </c>
      <c r="AC79" s="89">
        <v>7.0000000000000007E-2</v>
      </c>
      <c r="AD79" s="89">
        <v>0.19109999999999999</v>
      </c>
      <c r="AE79" s="188">
        <v>50708</v>
      </c>
    </row>
    <row r="80" spans="1:35" ht="16" x14ac:dyDescent="0.2">
      <c r="F80" s="79" t="s">
        <v>160</v>
      </c>
      <c r="G80" s="166">
        <v>25216832</v>
      </c>
      <c r="J80" s="42" t="s">
        <v>295</v>
      </c>
    </row>
    <row r="81" spans="1:37" ht="16" x14ac:dyDescent="0.2">
      <c r="F81" s="79" t="s">
        <v>160</v>
      </c>
      <c r="G81" s="166">
        <v>25217089</v>
      </c>
      <c r="J81" s="42" t="s">
        <v>297</v>
      </c>
    </row>
    <row r="82" spans="1:37" x14ac:dyDescent="0.2">
      <c r="Y82" s="193" t="s">
        <v>200</v>
      </c>
      <c r="Z82" s="67" t="s">
        <v>108</v>
      </c>
      <c r="AA82" s="183" t="s">
        <v>201</v>
      </c>
      <c r="AB82" s="91" t="s">
        <v>180</v>
      </c>
      <c r="AC82" s="89" t="s">
        <v>112</v>
      </c>
      <c r="AD82" s="89" t="s">
        <v>133</v>
      </c>
      <c r="AE82" s="188" t="s">
        <v>109</v>
      </c>
    </row>
    <row r="83" spans="1:37" x14ac:dyDescent="0.2">
      <c r="F83" t="s">
        <v>160</v>
      </c>
      <c r="G83" s="143">
        <v>25437106</v>
      </c>
      <c r="J83" s="42" t="s">
        <v>307</v>
      </c>
      <c r="L83" s="42">
        <v>14</v>
      </c>
      <c r="M83" s="42">
        <v>0</v>
      </c>
      <c r="N83" s="42">
        <v>0</v>
      </c>
      <c r="O83" s="42">
        <v>0</v>
      </c>
      <c r="P83" s="42">
        <v>1</v>
      </c>
      <c r="Q83" s="42">
        <v>13</v>
      </c>
      <c r="R83" s="42">
        <v>0</v>
      </c>
      <c r="S83" s="42">
        <v>0</v>
      </c>
      <c r="T83" s="42">
        <v>0</v>
      </c>
      <c r="Z83" s="67">
        <v>64.5</v>
      </c>
      <c r="AA83" s="183">
        <v>71.2</v>
      </c>
      <c r="AB83" s="91">
        <v>0.1</v>
      </c>
      <c r="AC83" s="89">
        <v>4.5999999999999999E-3</v>
      </c>
      <c r="AD83" s="89">
        <v>5.0000000000000001E-3</v>
      </c>
      <c r="AE83" s="188">
        <v>13888</v>
      </c>
    </row>
    <row r="84" spans="1:37" x14ac:dyDescent="0.2">
      <c r="F84" t="s">
        <v>160</v>
      </c>
      <c r="G84" s="143">
        <v>25471867</v>
      </c>
      <c r="J84" s="42" t="s">
        <v>312</v>
      </c>
      <c r="Y84" s="193">
        <v>94.3</v>
      </c>
      <c r="Z84" s="67">
        <v>6.7</v>
      </c>
      <c r="AA84" s="183">
        <v>7.7</v>
      </c>
      <c r="AC84" s="89">
        <v>5.0000000000000001E-4</v>
      </c>
      <c r="AD84" s="89">
        <v>5.4000000000000001E-4</v>
      </c>
      <c r="AE84" s="188">
        <v>14501</v>
      </c>
    </row>
    <row r="86" spans="1:37" x14ac:dyDescent="0.2">
      <c r="F86" t="s">
        <v>160</v>
      </c>
      <c r="G86" s="143">
        <v>25500828</v>
      </c>
      <c r="J86" s="42" t="s">
        <v>320</v>
      </c>
      <c r="L86" s="42">
        <v>63</v>
      </c>
      <c r="M86" s="42">
        <v>0</v>
      </c>
      <c r="N86" s="42">
        <v>1</v>
      </c>
      <c r="O86" s="42">
        <v>0</v>
      </c>
      <c r="P86" s="42">
        <v>5</v>
      </c>
      <c r="Q86" s="42">
        <v>57</v>
      </c>
      <c r="R86" s="42">
        <v>0</v>
      </c>
      <c r="S86" s="42">
        <v>0</v>
      </c>
      <c r="T86" s="42">
        <v>0</v>
      </c>
      <c r="Y86" s="193">
        <v>9892</v>
      </c>
      <c r="Z86" s="67">
        <v>157</v>
      </c>
      <c r="AA86" s="183">
        <v>212</v>
      </c>
      <c r="AB86" s="91">
        <v>0.26</v>
      </c>
      <c r="AC86" s="89">
        <v>4.4999999999999997E-3</v>
      </c>
      <c r="AD86" s="89">
        <v>5.0000000000000001E-3</v>
      </c>
      <c r="AE86" s="188">
        <v>34706</v>
      </c>
    </row>
    <row r="87" spans="1:37" x14ac:dyDescent="0.2">
      <c r="F87" t="s">
        <v>160</v>
      </c>
      <c r="G87" s="11">
        <v>25501796</v>
      </c>
      <c r="J87" s="42" t="s">
        <v>320</v>
      </c>
      <c r="L87" s="42">
        <v>63</v>
      </c>
      <c r="M87" s="42">
        <v>0</v>
      </c>
      <c r="N87" s="42">
        <v>1</v>
      </c>
      <c r="O87" s="42">
        <v>0</v>
      </c>
      <c r="P87" s="42">
        <v>6</v>
      </c>
      <c r="Q87" s="42">
        <v>56</v>
      </c>
      <c r="R87" s="42">
        <v>0</v>
      </c>
      <c r="S87" s="42">
        <v>0</v>
      </c>
      <c r="T87" s="42">
        <v>0</v>
      </c>
      <c r="Y87" s="193">
        <v>4235</v>
      </c>
      <c r="Z87" s="67">
        <v>67</v>
      </c>
      <c r="AA87" s="183">
        <v>111</v>
      </c>
      <c r="AB87" s="91">
        <v>0.28000000000000003</v>
      </c>
      <c r="AC87" s="89">
        <v>4.4000000000000003E-3</v>
      </c>
      <c r="AD87" s="89">
        <v>5.0000000000000001E-3</v>
      </c>
      <c r="AE87" s="188">
        <v>15125</v>
      </c>
    </row>
    <row r="89" spans="1:37" x14ac:dyDescent="0.2">
      <c r="A89" s="1" t="s">
        <v>506</v>
      </c>
      <c r="B89" s="257" t="s">
        <v>507</v>
      </c>
      <c r="C89" s="271" t="s">
        <v>508</v>
      </c>
      <c r="D89" s="257" t="s">
        <v>509</v>
      </c>
      <c r="L89" s="70" t="s">
        <v>26</v>
      </c>
      <c r="M89" s="70" t="s">
        <v>119</v>
      </c>
      <c r="N89" s="70" t="s">
        <v>13</v>
      </c>
      <c r="O89" s="70" t="s">
        <v>23</v>
      </c>
      <c r="P89" s="70" t="s">
        <v>8</v>
      </c>
      <c r="Q89" s="70" t="s">
        <v>31</v>
      </c>
      <c r="R89" s="70" t="s">
        <v>25</v>
      </c>
      <c r="S89" s="70" t="s">
        <v>139</v>
      </c>
      <c r="T89" s="70" t="s">
        <v>24</v>
      </c>
      <c r="AF89" s="1" t="s">
        <v>450</v>
      </c>
    </row>
    <row r="90" spans="1:37" s="223" customFormat="1" x14ac:dyDescent="0.2">
      <c r="A90" s="222"/>
      <c r="B90" s="263">
        <f t="shared" ref="B90:B101" si="0">D90/(L90*AC90)</f>
        <v>97772.41795158929</v>
      </c>
      <c r="C90" s="277">
        <f t="shared" ref="C90:C102" si="1">D90/3600</f>
        <v>945.86666666666667</v>
      </c>
      <c r="D90" s="270">
        <v>3405120</v>
      </c>
      <c r="F90" s="223" t="s">
        <v>160</v>
      </c>
      <c r="G90" s="224">
        <v>25545056</v>
      </c>
      <c r="H90" s="225" t="s">
        <v>309</v>
      </c>
      <c r="I90" s="225"/>
      <c r="J90" s="222" t="s">
        <v>426</v>
      </c>
      <c r="K90" s="226"/>
      <c r="L90" s="222">
        <v>741</v>
      </c>
      <c r="M90" s="225"/>
      <c r="N90" s="225">
        <v>7</v>
      </c>
      <c r="O90" s="225"/>
      <c r="P90" s="225">
        <v>33</v>
      </c>
      <c r="Q90" s="225">
        <v>701</v>
      </c>
      <c r="R90" s="225"/>
      <c r="S90" s="225"/>
      <c r="T90" s="225"/>
      <c r="U90" s="226"/>
      <c r="V90" s="227"/>
      <c r="W90" s="227"/>
      <c r="X90" s="228"/>
      <c r="Y90" s="229">
        <v>1095014</v>
      </c>
      <c r="Z90" s="227">
        <v>1478</v>
      </c>
      <c r="AA90" s="230">
        <v>3420</v>
      </c>
      <c r="AB90" s="231">
        <v>35</v>
      </c>
      <c r="AC90" s="227">
        <v>4.7E-2</v>
      </c>
      <c r="AD90" s="227">
        <v>0.05</v>
      </c>
      <c r="AE90" s="232">
        <v>31184</v>
      </c>
      <c r="AF90" s="222">
        <v>20</v>
      </c>
      <c r="AG90"/>
      <c r="AH90"/>
      <c r="AI90"/>
      <c r="AJ90"/>
      <c r="AK90"/>
    </row>
    <row r="91" spans="1:37" s="223" customFormat="1" x14ac:dyDescent="0.2">
      <c r="A91" s="222"/>
      <c r="B91" s="336">
        <f>D91/(L91*AC91)</f>
        <v>57014.98146534789</v>
      </c>
      <c r="C91" s="277">
        <f>D91/3600</f>
        <v>278.13333333333333</v>
      </c>
      <c r="D91" s="270">
        <v>1001280</v>
      </c>
      <c r="F91" s="223" t="s">
        <v>160</v>
      </c>
      <c r="G91" s="224">
        <v>25837749</v>
      </c>
      <c r="H91" s="225" t="s">
        <v>309</v>
      </c>
      <c r="I91" s="225"/>
      <c r="J91" s="222" t="s">
        <v>529</v>
      </c>
      <c r="K91" s="226"/>
      <c r="L91" s="222">
        <v>741</v>
      </c>
      <c r="M91" s="225"/>
      <c r="N91" s="225">
        <v>7</v>
      </c>
      <c r="O91" s="225"/>
      <c r="P91" s="225">
        <v>33</v>
      </c>
      <c r="Q91" s="225">
        <v>701</v>
      </c>
      <c r="R91" s="225"/>
      <c r="S91" s="225"/>
      <c r="T91" s="225"/>
      <c r="U91" s="226"/>
      <c r="V91" s="227"/>
      <c r="W91" s="227"/>
      <c r="X91" s="228"/>
      <c r="Y91" s="229"/>
      <c r="Z91" s="227"/>
      <c r="AA91" s="230"/>
      <c r="AB91" s="231"/>
      <c r="AC91" s="227">
        <v>2.3699999999999999E-2</v>
      </c>
      <c r="AD91" s="227">
        <v>2.5000000000000001E-2</v>
      </c>
      <c r="AE91" s="232"/>
      <c r="AF91" s="222">
        <v>20</v>
      </c>
      <c r="AG91" t="s">
        <v>530</v>
      </c>
      <c r="AH91"/>
      <c r="AI91"/>
      <c r="AJ91"/>
      <c r="AK91"/>
    </row>
    <row r="92" spans="1:37" s="223" customFormat="1" x14ac:dyDescent="0.2">
      <c r="A92" s="222"/>
      <c r="B92" s="263">
        <f t="shared" si="0"/>
        <v>47163.4077009217</v>
      </c>
      <c r="C92" s="277">
        <f t="shared" si="1"/>
        <v>456.26666666666665</v>
      </c>
      <c r="D92" s="270">
        <v>1642560</v>
      </c>
      <c r="F92" s="223" t="s">
        <v>160</v>
      </c>
      <c r="G92" s="224">
        <v>25545061</v>
      </c>
      <c r="H92" s="225" t="s">
        <v>309</v>
      </c>
      <c r="I92" s="225"/>
      <c r="J92" s="222" t="s">
        <v>427</v>
      </c>
      <c r="K92" s="226"/>
      <c r="L92" s="222">
        <v>741</v>
      </c>
      <c r="M92" s="225"/>
      <c r="N92" s="225">
        <v>7</v>
      </c>
      <c r="O92" s="225"/>
      <c r="P92" s="225">
        <v>33</v>
      </c>
      <c r="Q92" s="225">
        <v>701</v>
      </c>
      <c r="R92" s="225"/>
      <c r="S92" s="225"/>
      <c r="T92" s="225"/>
      <c r="U92" s="226"/>
      <c r="V92" s="227"/>
      <c r="W92" s="227"/>
      <c r="X92" s="228"/>
      <c r="Y92" s="229">
        <v>769187</v>
      </c>
      <c r="Z92" s="227">
        <v>1038</v>
      </c>
      <c r="AA92" s="230">
        <v>1624</v>
      </c>
      <c r="AB92" s="231">
        <v>35</v>
      </c>
      <c r="AC92" s="227">
        <v>4.7E-2</v>
      </c>
      <c r="AD92" s="227">
        <v>0.05</v>
      </c>
      <c r="AE92" s="232">
        <v>21916</v>
      </c>
      <c r="AF92" s="222">
        <v>15</v>
      </c>
      <c r="AG92"/>
      <c r="AH92"/>
      <c r="AI92"/>
      <c r="AJ92"/>
      <c r="AK92"/>
    </row>
    <row r="93" spans="1:37" s="223" customFormat="1" x14ac:dyDescent="0.2">
      <c r="A93" s="222"/>
      <c r="B93" s="263">
        <f t="shared" si="0"/>
        <v>30073.2190541821</v>
      </c>
      <c r="C93" s="277">
        <f t="shared" si="1"/>
        <v>290.93333333333334</v>
      </c>
      <c r="D93" s="263">
        <v>1047360</v>
      </c>
      <c r="E93" s="270"/>
      <c r="F93" s="223" t="s">
        <v>160</v>
      </c>
      <c r="G93" s="224">
        <v>25545066</v>
      </c>
      <c r="H93" s="225" t="s">
        <v>309</v>
      </c>
      <c r="I93" s="225"/>
      <c r="J93" s="222" t="s">
        <v>428</v>
      </c>
      <c r="K93" s="226"/>
      <c r="L93" s="222">
        <v>741</v>
      </c>
      <c r="M93" s="225"/>
      <c r="N93" s="225">
        <v>7</v>
      </c>
      <c r="O93" s="225"/>
      <c r="P93" s="234">
        <v>35</v>
      </c>
      <c r="Q93" s="225">
        <v>699</v>
      </c>
      <c r="R93" s="225"/>
      <c r="S93" s="225"/>
      <c r="T93" s="225"/>
      <c r="U93" s="226"/>
      <c r="V93" s="227"/>
      <c r="W93" s="227"/>
      <c r="X93" s="228"/>
      <c r="Y93" s="229">
        <v>578352</v>
      </c>
      <c r="Z93" s="227">
        <v>780</v>
      </c>
      <c r="AA93" s="230">
        <v>1059</v>
      </c>
      <c r="AB93" s="231">
        <v>35</v>
      </c>
      <c r="AC93" s="227">
        <v>4.7E-2</v>
      </c>
      <c r="AD93" s="227">
        <v>0.05</v>
      </c>
      <c r="AE93" s="232">
        <v>16522</v>
      </c>
      <c r="AF93" s="222">
        <v>10</v>
      </c>
      <c r="AG93"/>
      <c r="AH93"/>
      <c r="AI93"/>
      <c r="AJ93"/>
      <c r="AK93"/>
    </row>
    <row r="94" spans="1:37" s="223" customFormat="1" x14ac:dyDescent="0.2">
      <c r="A94" s="222"/>
      <c r="B94" s="263">
        <f t="shared" si="0"/>
        <v>26958.39434921182</v>
      </c>
      <c r="C94" s="277">
        <f t="shared" si="1"/>
        <v>260.8</v>
      </c>
      <c r="D94" s="263">
        <v>938880</v>
      </c>
      <c r="E94" s="270"/>
      <c r="F94" s="223" t="s">
        <v>160</v>
      </c>
      <c r="G94" s="224">
        <v>25545068</v>
      </c>
      <c r="H94" s="225" t="s">
        <v>309</v>
      </c>
      <c r="I94" s="225"/>
      <c r="J94" s="222" t="s">
        <v>431</v>
      </c>
      <c r="K94" s="226"/>
      <c r="L94" s="222">
        <v>741</v>
      </c>
      <c r="M94" s="225"/>
      <c r="N94" s="225">
        <v>7</v>
      </c>
      <c r="O94" s="225"/>
      <c r="P94" s="234">
        <v>43</v>
      </c>
      <c r="Q94" s="225">
        <v>691</v>
      </c>
      <c r="R94" s="225"/>
      <c r="S94" s="225"/>
      <c r="T94" s="225"/>
      <c r="U94" s="226"/>
      <c r="V94" s="227"/>
      <c r="W94" s="227"/>
      <c r="X94" s="228"/>
      <c r="Y94" s="229">
        <v>430115</v>
      </c>
      <c r="Z94" s="227">
        <v>580</v>
      </c>
      <c r="AA94" s="230">
        <v>923</v>
      </c>
      <c r="AB94" s="231">
        <v>35</v>
      </c>
      <c r="AC94" s="227">
        <v>4.7E-2</v>
      </c>
      <c r="AD94" s="227">
        <v>0.05</v>
      </c>
      <c r="AE94" s="232">
        <v>12400</v>
      </c>
      <c r="AF94" s="222">
        <v>8</v>
      </c>
      <c r="AG94"/>
      <c r="AH94"/>
      <c r="AI94"/>
      <c r="AJ94"/>
      <c r="AK94"/>
    </row>
    <row r="95" spans="1:37" s="223" customFormat="1" x14ac:dyDescent="0.2">
      <c r="A95" s="222"/>
      <c r="B95" s="263">
        <f t="shared" si="0"/>
        <v>77346.886036695665</v>
      </c>
      <c r="C95" s="277">
        <f t="shared" si="1"/>
        <v>748.26666666666665</v>
      </c>
      <c r="D95" s="263">
        <v>2693760</v>
      </c>
      <c r="E95" s="270"/>
      <c r="F95" s="223" t="s">
        <v>160</v>
      </c>
      <c r="G95" s="224">
        <v>25545069</v>
      </c>
      <c r="H95" s="225" t="s">
        <v>309</v>
      </c>
      <c r="I95" s="225"/>
      <c r="J95" s="222" t="s">
        <v>432</v>
      </c>
      <c r="K95" s="226"/>
      <c r="L95" s="222">
        <v>741</v>
      </c>
      <c r="M95" s="225"/>
      <c r="N95" s="225">
        <v>7</v>
      </c>
      <c r="O95" s="225"/>
      <c r="P95" s="225">
        <v>33</v>
      </c>
      <c r="Q95" s="225">
        <v>701</v>
      </c>
      <c r="R95" s="225"/>
      <c r="S95" s="225"/>
      <c r="T95" s="225"/>
      <c r="U95" s="226"/>
      <c r="V95" s="227"/>
      <c r="W95" s="227"/>
      <c r="X95" s="228"/>
      <c r="Y95" s="229">
        <v>704775</v>
      </c>
      <c r="Z95" s="227">
        <v>951</v>
      </c>
      <c r="AA95" s="230">
        <v>2755</v>
      </c>
      <c r="AB95" s="231">
        <v>35</v>
      </c>
      <c r="AC95" s="227">
        <v>4.7E-2</v>
      </c>
      <c r="AD95" s="227">
        <v>0.05</v>
      </c>
      <c r="AE95" s="232">
        <v>20105</v>
      </c>
      <c r="AF95" s="222">
        <v>12</v>
      </c>
      <c r="AG95"/>
      <c r="AH95"/>
      <c r="AI95"/>
      <c r="AJ95"/>
      <c r="AK95"/>
    </row>
    <row r="96" spans="1:37" s="223" customFormat="1" x14ac:dyDescent="0.2">
      <c r="A96" s="222"/>
      <c r="B96" s="263">
        <f t="shared" si="0"/>
        <v>62048.410715823935</v>
      </c>
      <c r="C96" s="277">
        <f t="shared" si="1"/>
        <v>600.26666666666665</v>
      </c>
      <c r="D96" s="263">
        <v>2160960</v>
      </c>
      <c r="E96" s="270"/>
      <c r="F96" s="223" t="s">
        <v>160</v>
      </c>
      <c r="G96" s="224">
        <v>25611638</v>
      </c>
      <c r="H96" s="225" t="s">
        <v>309</v>
      </c>
      <c r="I96" s="225"/>
      <c r="J96" s="222" t="s">
        <v>441</v>
      </c>
      <c r="K96" s="226"/>
      <c r="L96" s="222">
        <v>741</v>
      </c>
      <c r="M96" s="225"/>
      <c r="N96" s="225">
        <v>7</v>
      </c>
      <c r="O96" s="225"/>
      <c r="P96" s="225">
        <v>33</v>
      </c>
      <c r="Q96" s="225">
        <v>701</v>
      </c>
      <c r="R96" s="225"/>
      <c r="S96" s="225"/>
      <c r="T96" s="225"/>
      <c r="U96" s="226"/>
      <c r="V96" s="227"/>
      <c r="W96" s="227"/>
      <c r="X96" s="228"/>
      <c r="Y96" s="229">
        <v>1070960</v>
      </c>
      <c r="Z96" s="227">
        <v>1445</v>
      </c>
      <c r="AA96" s="230">
        <v>2228</v>
      </c>
      <c r="AB96" s="231">
        <v>35</v>
      </c>
      <c r="AC96" s="227">
        <v>4.7E-2</v>
      </c>
      <c r="AD96" s="227">
        <v>0.05</v>
      </c>
      <c r="AE96" s="232">
        <v>30499</v>
      </c>
      <c r="AF96" s="222">
        <v>30</v>
      </c>
      <c r="AG96"/>
      <c r="AH96"/>
      <c r="AI96"/>
      <c r="AJ96"/>
      <c r="AK96"/>
    </row>
    <row r="97" spans="1:37" s="223" customFormat="1" x14ac:dyDescent="0.2">
      <c r="A97" s="222"/>
      <c r="B97" s="263"/>
      <c r="C97" s="277"/>
      <c r="D97" s="263"/>
      <c r="E97" s="270"/>
      <c r="F97" s="223" t="s">
        <v>160</v>
      </c>
      <c r="G97" s="224"/>
      <c r="H97" s="225" t="s">
        <v>309</v>
      </c>
      <c r="I97" s="225"/>
      <c r="J97" s="222" t="s">
        <v>529</v>
      </c>
      <c r="K97" s="226"/>
      <c r="L97" s="222">
        <v>741</v>
      </c>
      <c r="M97" s="225"/>
      <c r="N97" s="225"/>
      <c r="O97" s="225"/>
      <c r="P97" s="225"/>
      <c r="Q97" s="225"/>
      <c r="R97" s="225"/>
      <c r="S97" s="225"/>
      <c r="T97" s="225"/>
      <c r="U97" s="226"/>
      <c r="V97" s="227"/>
      <c r="W97" s="227"/>
      <c r="X97" s="228"/>
      <c r="Y97" s="229"/>
      <c r="Z97" s="227"/>
      <c r="AA97" s="230"/>
      <c r="AB97" s="231"/>
      <c r="AC97" s="227"/>
      <c r="AD97" s="227"/>
      <c r="AE97" s="232"/>
      <c r="AF97" s="222">
        <v>20</v>
      </c>
      <c r="AG97" t="s">
        <v>530</v>
      </c>
      <c r="AH97"/>
      <c r="AI97"/>
      <c r="AJ97"/>
      <c r="AK97"/>
    </row>
    <row r="98" spans="1:37" s="73" customFormat="1" x14ac:dyDescent="0.2">
      <c r="A98" s="138"/>
      <c r="B98" s="258">
        <f t="shared" si="0"/>
        <v>5597.8407557354931</v>
      </c>
      <c r="C98" s="327">
        <f t="shared" si="1"/>
        <v>55.306666666666665</v>
      </c>
      <c r="D98" s="258">
        <v>199104</v>
      </c>
      <c r="E98" s="265"/>
      <c r="F98" s="73" t="s">
        <v>160</v>
      </c>
      <c r="G98" s="143">
        <v>25619718</v>
      </c>
      <c r="H98" s="71" t="s">
        <v>1</v>
      </c>
      <c r="I98" s="71"/>
      <c r="J98" s="71" t="s">
        <v>448</v>
      </c>
      <c r="K98" s="72"/>
      <c r="L98" s="71">
        <v>741</v>
      </c>
      <c r="M98" s="71"/>
      <c r="N98" s="71">
        <v>9</v>
      </c>
      <c r="O98" s="71"/>
      <c r="P98" s="71">
        <v>16</v>
      </c>
      <c r="Q98" s="71">
        <v>716</v>
      </c>
      <c r="R98" s="71"/>
      <c r="S98" s="71"/>
      <c r="T98" s="71"/>
      <c r="U98" s="72"/>
      <c r="V98" s="67"/>
      <c r="W98" s="67"/>
      <c r="X98" s="68"/>
      <c r="Y98" s="193">
        <v>610435</v>
      </c>
      <c r="Z98" s="67">
        <v>823</v>
      </c>
      <c r="AA98" s="183">
        <v>1002</v>
      </c>
      <c r="AB98" s="235">
        <v>36</v>
      </c>
      <c r="AC98" s="67">
        <v>4.8000000000000001E-2</v>
      </c>
      <c r="AD98" s="67">
        <v>0.05</v>
      </c>
      <c r="AE98" s="236">
        <v>17051</v>
      </c>
      <c r="AF98" s="237">
        <v>3E-9</v>
      </c>
    </row>
    <row r="99" spans="1:37" s="73" customFormat="1" x14ac:dyDescent="0.2">
      <c r="A99" s="138"/>
      <c r="B99" s="258">
        <f t="shared" si="0"/>
        <v>2045.8839406207828</v>
      </c>
      <c r="C99" s="327">
        <f t="shared" si="1"/>
        <v>20.213333333333335</v>
      </c>
      <c r="D99" s="258">
        <v>72768</v>
      </c>
      <c r="E99" s="265"/>
      <c r="F99" s="73" t="s">
        <v>160</v>
      </c>
      <c r="G99" s="143">
        <v>25619806</v>
      </c>
      <c r="H99" s="71" t="s">
        <v>1</v>
      </c>
      <c r="I99" s="71"/>
      <c r="J99" s="138" t="s">
        <v>452</v>
      </c>
      <c r="K99" s="72"/>
      <c r="L99" s="71">
        <v>741</v>
      </c>
      <c r="M99" s="71"/>
      <c r="N99" s="71">
        <v>9</v>
      </c>
      <c r="O99" s="71"/>
      <c r="P99" s="71">
        <v>16</v>
      </c>
      <c r="Q99" s="71">
        <v>716</v>
      </c>
      <c r="R99" s="71"/>
      <c r="S99" s="71"/>
      <c r="T99" s="71"/>
      <c r="U99" s="72"/>
      <c r="V99" s="67"/>
      <c r="W99" s="67"/>
      <c r="X99" s="68"/>
      <c r="Y99" s="193">
        <v>187586</v>
      </c>
      <c r="Z99" s="67">
        <v>253</v>
      </c>
      <c r="AA99" s="183">
        <v>320</v>
      </c>
      <c r="AB99" s="235">
        <v>36</v>
      </c>
      <c r="AC99" s="67">
        <v>4.8000000000000001E-2</v>
      </c>
      <c r="AD99" s="67">
        <v>0.05</v>
      </c>
      <c r="AE99" s="236"/>
      <c r="AF99" s="237"/>
    </row>
    <row r="100" spans="1:37" s="73" customFormat="1" x14ac:dyDescent="0.2">
      <c r="A100" s="138"/>
      <c r="B100" s="258">
        <f t="shared" si="0"/>
        <v>1743.5897435897436</v>
      </c>
      <c r="C100" s="327">
        <f t="shared" si="1"/>
        <v>17.226666666666667</v>
      </c>
      <c r="D100" s="258">
        <v>62016</v>
      </c>
      <c r="E100" s="265"/>
      <c r="F100" s="73" t="s">
        <v>160</v>
      </c>
      <c r="G100" s="143">
        <v>25742379</v>
      </c>
      <c r="H100" s="71" t="s">
        <v>1</v>
      </c>
      <c r="I100" s="71"/>
      <c r="J100" s="138" t="s">
        <v>452</v>
      </c>
      <c r="K100" s="72"/>
      <c r="L100" s="71">
        <v>741</v>
      </c>
      <c r="M100" s="71"/>
      <c r="N100" s="71"/>
      <c r="O100" s="71"/>
      <c r="P100" s="71"/>
      <c r="Q100" s="71"/>
      <c r="R100" s="71"/>
      <c r="S100" s="71"/>
      <c r="T100" s="71"/>
      <c r="U100" s="72"/>
      <c r="V100" s="67"/>
      <c r="W100" s="67"/>
      <c r="X100" s="68"/>
      <c r="Y100" s="193"/>
      <c r="Z100" s="67"/>
      <c r="AA100" s="183"/>
      <c r="AB100" s="235"/>
      <c r="AC100" s="67">
        <v>4.8000000000000001E-2</v>
      </c>
      <c r="AD100" s="67">
        <v>0.05</v>
      </c>
      <c r="AE100" s="236"/>
      <c r="AF100" s="237"/>
      <c r="AG100" s="73" t="s">
        <v>515</v>
      </c>
    </row>
    <row r="101" spans="1:37" s="73" customFormat="1" x14ac:dyDescent="0.2">
      <c r="A101" s="138"/>
      <c r="B101" s="258">
        <f t="shared" si="0"/>
        <v>2083.6707152496629</v>
      </c>
      <c r="C101" s="327">
        <f t="shared" si="1"/>
        <v>20.586666666666666</v>
      </c>
      <c r="D101" s="258">
        <v>74112</v>
      </c>
      <c r="E101" s="265"/>
      <c r="F101" s="73" t="s">
        <v>160</v>
      </c>
      <c r="G101" s="143">
        <v>25707398</v>
      </c>
      <c r="H101" s="71" t="s">
        <v>1</v>
      </c>
      <c r="I101" s="71"/>
      <c r="J101" s="138" t="s">
        <v>502</v>
      </c>
      <c r="K101" s="72"/>
      <c r="L101" s="71">
        <v>741</v>
      </c>
      <c r="M101" s="71"/>
      <c r="N101" s="71">
        <v>9</v>
      </c>
      <c r="O101" s="71"/>
      <c r="P101" s="71">
        <v>16</v>
      </c>
      <c r="Q101" s="71">
        <v>716</v>
      </c>
      <c r="R101" s="71"/>
      <c r="S101" s="71"/>
      <c r="T101" s="71"/>
      <c r="U101" s="72"/>
      <c r="V101" s="67"/>
      <c r="W101" s="67"/>
      <c r="X101" s="68"/>
      <c r="Y101" s="193"/>
      <c r="Z101" s="67"/>
      <c r="AA101" s="183"/>
      <c r="AB101" s="235"/>
      <c r="AC101" s="67">
        <v>4.8000000000000001E-2</v>
      </c>
      <c r="AD101" s="67">
        <v>0.05</v>
      </c>
      <c r="AE101" s="236"/>
      <c r="AF101" s="237">
        <v>1E-8</v>
      </c>
    </row>
    <row r="102" spans="1:37" s="73" customFormat="1" x14ac:dyDescent="0.2">
      <c r="A102" s="138"/>
      <c r="B102" s="258">
        <f>D102/(L102*AC102)</f>
        <v>971.65991902834014</v>
      </c>
      <c r="C102" s="327">
        <f t="shared" si="1"/>
        <v>9.6</v>
      </c>
      <c r="D102" s="258">
        <v>34560</v>
      </c>
      <c r="E102" s="265"/>
      <c r="F102" s="73" t="s">
        <v>160</v>
      </c>
      <c r="G102" s="143">
        <v>25707404</v>
      </c>
      <c r="H102" s="71" t="s">
        <v>1</v>
      </c>
      <c r="I102" s="71"/>
      <c r="J102" s="138" t="s">
        <v>505</v>
      </c>
      <c r="K102" s="72"/>
      <c r="L102" s="71">
        <v>741</v>
      </c>
      <c r="M102" s="71"/>
      <c r="N102" s="71">
        <v>9</v>
      </c>
      <c r="O102" s="71"/>
      <c r="P102" s="71">
        <v>23</v>
      </c>
      <c r="Q102" s="71">
        <v>708</v>
      </c>
      <c r="R102" s="71"/>
      <c r="S102" s="71"/>
      <c r="T102" s="71">
        <v>1</v>
      </c>
      <c r="U102" s="72"/>
      <c r="V102" s="67"/>
      <c r="W102" s="67"/>
      <c r="X102" s="68"/>
      <c r="Y102" s="193"/>
      <c r="Z102" s="67"/>
      <c r="AA102" s="183"/>
      <c r="AB102" s="235"/>
      <c r="AC102" s="67">
        <v>4.8000000000000001E-2</v>
      </c>
      <c r="AD102" s="67">
        <v>0.05</v>
      </c>
      <c r="AE102" s="236"/>
      <c r="AF102" s="237">
        <v>2E-8</v>
      </c>
    </row>
    <row r="103" spans="1:37" x14ac:dyDescent="0.2">
      <c r="F103" s="73" t="s">
        <v>160</v>
      </c>
      <c r="Y103" s="251"/>
      <c r="Z103" s="46"/>
      <c r="AA103" s="252"/>
      <c r="AB103" s="253"/>
      <c r="AC103" s="46"/>
      <c r="AD103" s="46"/>
      <c r="AE103" s="254"/>
    </row>
    <row r="104" spans="1:37" x14ac:dyDescent="0.2">
      <c r="Y104" s="251"/>
      <c r="Z104" s="46"/>
      <c r="AA104" s="252"/>
      <c r="AB104" s="253"/>
      <c r="AC104" s="46"/>
      <c r="AD104" s="46"/>
      <c r="AE104" s="254"/>
    </row>
    <row r="105" spans="1:37" s="84" customFormat="1" x14ac:dyDescent="0.2">
      <c r="A105" s="85"/>
      <c r="B105" s="261">
        <f>D105/(L105*AC105)</f>
        <v>12294.736842105263</v>
      </c>
      <c r="C105" s="279">
        <f t="shared" ref="C105:C115" si="2">D105/3600</f>
        <v>1.2977777777777777</v>
      </c>
      <c r="D105" s="261">
        <v>4672</v>
      </c>
      <c r="E105" s="268"/>
      <c r="F105" s="84" t="s">
        <v>160</v>
      </c>
      <c r="G105" s="239">
        <v>25650342</v>
      </c>
      <c r="H105" s="86" t="s">
        <v>1</v>
      </c>
      <c r="I105" s="86"/>
      <c r="J105" s="85" t="s">
        <v>464</v>
      </c>
      <c r="K105" s="88"/>
      <c r="L105" s="86">
        <v>50</v>
      </c>
      <c r="M105" s="86"/>
      <c r="N105" s="86">
        <v>7</v>
      </c>
      <c r="O105" s="86"/>
      <c r="P105" s="86">
        <v>5</v>
      </c>
      <c r="Q105" s="86">
        <v>38</v>
      </c>
      <c r="R105" s="86"/>
      <c r="S105" s="86"/>
      <c r="T105" s="86"/>
      <c r="U105" s="88"/>
      <c r="V105" s="89"/>
      <c r="W105" s="89"/>
      <c r="X105" s="90"/>
      <c r="Y105" s="249">
        <v>1506</v>
      </c>
      <c r="Z105" s="89">
        <v>30</v>
      </c>
      <c r="AA105" s="250">
        <v>55</v>
      </c>
      <c r="AB105" s="91">
        <v>0.38</v>
      </c>
      <c r="AC105" s="89">
        <v>7.6E-3</v>
      </c>
      <c r="AD105" s="89">
        <v>0.01</v>
      </c>
      <c r="AE105" s="188">
        <v>3964</v>
      </c>
      <c r="AF105" s="245" t="s">
        <v>486</v>
      </c>
    </row>
    <row r="106" spans="1:37" s="84" customFormat="1" x14ac:dyDescent="0.2">
      <c r="A106" s="85"/>
      <c r="B106" s="261">
        <f t="shared" ref="B106:B115" si="3">D106/(L106*AC106)</f>
        <v>13905.263157894737</v>
      </c>
      <c r="C106" s="279">
        <f t="shared" si="2"/>
        <v>1.4677777777777778</v>
      </c>
      <c r="D106" s="261">
        <v>5284</v>
      </c>
      <c r="E106" s="268"/>
      <c r="G106" s="239">
        <v>25653130</v>
      </c>
      <c r="H106" s="86"/>
      <c r="I106" s="86"/>
      <c r="J106" s="85" t="s">
        <v>464</v>
      </c>
      <c r="K106" s="88"/>
      <c r="L106" s="86">
        <v>50</v>
      </c>
      <c r="M106" s="86"/>
      <c r="N106" s="86">
        <v>7</v>
      </c>
      <c r="O106" s="86"/>
      <c r="P106" s="86">
        <v>5</v>
      </c>
      <c r="Q106" s="86">
        <v>38</v>
      </c>
      <c r="R106" s="86"/>
      <c r="S106" s="86"/>
      <c r="T106" s="86"/>
      <c r="U106" s="88"/>
      <c r="V106" s="89"/>
      <c r="W106" s="89"/>
      <c r="X106" s="90"/>
      <c r="Y106" s="249">
        <v>2291</v>
      </c>
      <c r="Z106" s="89">
        <v>46</v>
      </c>
      <c r="AA106" s="250">
        <v>64</v>
      </c>
      <c r="AB106" s="91">
        <v>0.38</v>
      </c>
      <c r="AC106" s="89">
        <v>7.6E-3</v>
      </c>
      <c r="AD106" s="89">
        <v>0.01</v>
      </c>
      <c r="AE106" s="188">
        <v>6031</v>
      </c>
      <c r="AF106" s="245" t="s">
        <v>497</v>
      </c>
    </row>
    <row r="107" spans="1:37" s="84" customFormat="1" x14ac:dyDescent="0.2">
      <c r="A107" s="85"/>
      <c r="B107" s="261">
        <f t="shared" si="3"/>
        <v>21845.333333333332</v>
      </c>
      <c r="C107" s="279">
        <f t="shared" si="2"/>
        <v>2.2755555555555556</v>
      </c>
      <c r="D107" s="261">
        <v>8192</v>
      </c>
      <c r="E107" s="268"/>
      <c r="F107" s="84" t="s">
        <v>160</v>
      </c>
      <c r="G107" s="239">
        <v>25649669</v>
      </c>
      <c r="H107" s="86" t="s">
        <v>1</v>
      </c>
      <c r="I107" s="86"/>
      <c r="J107" s="85" t="s">
        <v>471</v>
      </c>
      <c r="K107" s="88"/>
      <c r="L107" s="86">
        <v>50</v>
      </c>
      <c r="M107" s="86">
        <v>1</v>
      </c>
      <c r="N107" s="86">
        <v>7</v>
      </c>
      <c r="O107" s="86"/>
      <c r="P107" s="86">
        <v>6</v>
      </c>
      <c r="Q107" s="86">
        <v>36</v>
      </c>
      <c r="R107" s="86"/>
      <c r="S107" s="86"/>
      <c r="T107" s="86"/>
      <c r="U107" s="88"/>
      <c r="V107" s="89"/>
      <c r="W107" s="89"/>
      <c r="X107" s="90"/>
      <c r="Y107" s="249">
        <v>3191</v>
      </c>
      <c r="Z107" s="89">
        <v>81</v>
      </c>
      <c r="AA107" s="250">
        <v>81</v>
      </c>
      <c r="AB107" s="91">
        <v>0.38</v>
      </c>
      <c r="AC107" s="89">
        <v>7.4999999999999997E-3</v>
      </c>
      <c r="AD107" s="89">
        <v>0.01</v>
      </c>
      <c r="AE107" s="188">
        <v>8491</v>
      </c>
      <c r="AF107" s="245" t="s">
        <v>467</v>
      </c>
    </row>
    <row r="108" spans="1:37" s="84" customFormat="1" x14ac:dyDescent="0.2">
      <c r="A108" s="85"/>
      <c r="B108" s="261">
        <f t="shared" si="3"/>
        <v>17066.666666666668</v>
      </c>
      <c r="C108" s="279">
        <f t="shared" si="2"/>
        <v>1.8488888888888888</v>
      </c>
      <c r="D108" s="261">
        <v>6656</v>
      </c>
      <c r="E108" s="268"/>
      <c r="F108" s="84" t="s">
        <v>160</v>
      </c>
      <c r="G108" s="239">
        <v>25650087</v>
      </c>
      <c r="H108" s="86" t="s">
        <v>1</v>
      </c>
      <c r="I108" s="86"/>
      <c r="J108" s="85" t="s">
        <v>472</v>
      </c>
      <c r="K108" s="88"/>
      <c r="L108" s="86">
        <v>50</v>
      </c>
      <c r="M108" s="86"/>
      <c r="N108" s="86">
        <v>9</v>
      </c>
      <c r="O108" s="86"/>
      <c r="P108" s="86">
        <v>2</v>
      </c>
      <c r="Q108" s="86">
        <v>39</v>
      </c>
      <c r="R108" s="86"/>
      <c r="S108" s="86"/>
      <c r="T108" s="86"/>
      <c r="U108" s="88"/>
      <c r="V108" s="89"/>
      <c r="W108" s="89"/>
      <c r="X108" s="90"/>
      <c r="Y108" s="249">
        <v>2625</v>
      </c>
      <c r="Z108" s="89">
        <v>52</v>
      </c>
      <c r="AA108" s="250">
        <v>88</v>
      </c>
      <c r="AB108" s="91">
        <v>0.39</v>
      </c>
      <c r="AC108" s="89">
        <v>7.7999999999999996E-3</v>
      </c>
      <c r="AD108" s="89">
        <v>0.01</v>
      </c>
      <c r="AE108" s="188">
        <v>6730</v>
      </c>
      <c r="AF108" s="245" t="s">
        <v>469</v>
      </c>
    </row>
    <row r="109" spans="1:37" s="284" customFormat="1" x14ac:dyDescent="0.2">
      <c r="A109" s="280"/>
      <c r="B109" s="281">
        <f t="shared" si="3"/>
        <v>27007.594936708858</v>
      </c>
      <c r="C109" s="282">
        <f t="shared" si="2"/>
        <v>2.9633333333333334</v>
      </c>
      <c r="D109" s="281">
        <v>10668</v>
      </c>
      <c r="E109" s="283"/>
      <c r="F109" s="284" t="s">
        <v>160</v>
      </c>
      <c r="G109" s="285">
        <v>25650088</v>
      </c>
      <c r="H109" s="286" t="s">
        <v>1</v>
      </c>
      <c r="I109" s="286"/>
      <c r="J109" s="280" t="s">
        <v>473</v>
      </c>
      <c r="K109" s="287"/>
      <c r="L109" s="286">
        <v>50</v>
      </c>
      <c r="M109" s="286"/>
      <c r="N109" s="286">
        <v>9</v>
      </c>
      <c r="O109" s="286"/>
      <c r="P109" s="286">
        <v>2</v>
      </c>
      <c r="Q109" s="286">
        <v>39</v>
      </c>
      <c r="R109" s="286"/>
      <c r="S109" s="286"/>
      <c r="T109" s="286"/>
      <c r="U109" s="287"/>
      <c r="V109" s="288"/>
      <c r="W109" s="288"/>
      <c r="X109" s="289"/>
      <c r="Y109" s="290">
        <v>4470</v>
      </c>
      <c r="Z109" s="288">
        <v>89</v>
      </c>
      <c r="AA109" s="291">
        <v>118</v>
      </c>
      <c r="AB109" s="292">
        <v>0.39</v>
      </c>
      <c r="AC109" s="288">
        <v>7.9000000000000008E-3</v>
      </c>
      <c r="AD109" s="288">
        <v>0.01</v>
      </c>
      <c r="AE109" s="293">
        <v>11346</v>
      </c>
      <c r="AF109" s="294" t="s">
        <v>474</v>
      </c>
    </row>
    <row r="110" spans="1:37" s="84" customFormat="1" x14ac:dyDescent="0.2">
      <c r="A110" s="85"/>
      <c r="B110" s="261">
        <f t="shared" si="3"/>
        <v>24589.473684210527</v>
      </c>
      <c r="C110" s="279">
        <f t="shared" si="2"/>
        <v>2.5955555555555554</v>
      </c>
      <c r="D110" s="261">
        <v>9344</v>
      </c>
      <c r="E110" s="268"/>
      <c r="F110" s="84" t="s">
        <v>160</v>
      </c>
      <c r="G110" s="85">
        <v>25650551</v>
      </c>
      <c r="H110" s="86" t="s">
        <v>1</v>
      </c>
      <c r="I110" s="86"/>
      <c r="J110" s="85" t="s">
        <v>477</v>
      </c>
      <c r="K110" s="88"/>
      <c r="L110" s="86">
        <v>50</v>
      </c>
      <c r="M110" s="86"/>
      <c r="N110" s="86">
        <v>9</v>
      </c>
      <c r="O110" s="86"/>
      <c r="P110" s="86">
        <v>3</v>
      </c>
      <c r="Q110" s="86">
        <v>38</v>
      </c>
      <c r="R110" s="86"/>
      <c r="S110" s="86"/>
      <c r="T110" s="86"/>
      <c r="U110" s="88"/>
      <c r="V110" s="89"/>
      <c r="W110" s="89"/>
      <c r="X110" s="90"/>
      <c r="Y110" s="249">
        <v>4327</v>
      </c>
      <c r="Z110" s="89">
        <v>86</v>
      </c>
      <c r="AA110" s="250">
        <v>116</v>
      </c>
      <c r="AB110" s="91">
        <v>0.38</v>
      </c>
      <c r="AC110" s="89">
        <v>7.6E-3</v>
      </c>
      <c r="AD110" s="89">
        <v>0.01</v>
      </c>
      <c r="AE110" s="188">
        <v>11362</v>
      </c>
      <c r="AF110" s="245" t="s">
        <v>481</v>
      </c>
    </row>
    <row r="111" spans="1:37" s="84" customFormat="1" x14ac:dyDescent="0.2">
      <c r="A111" s="85"/>
      <c r="B111" s="261">
        <f t="shared" si="3"/>
        <v>21005.128205128207</v>
      </c>
      <c r="C111" s="279">
        <f t="shared" si="2"/>
        <v>2.2755555555555556</v>
      </c>
      <c r="D111" s="261">
        <v>8192</v>
      </c>
      <c r="E111" s="268"/>
      <c r="F111" s="84" t="s">
        <v>160</v>
      </c>
      <c r="G111" s="85">
        <v>25650556</v>
      </c>
      <c r="H111" s="86" t="s">
        <v>1</v>
      </c>
      <c r="I111" s="86"/>
      <c r="J111" s="85" t="s">
        <v>478</v>
      </c>
      <c r="K111" s="88"/>
      <c r="L111" s="86">
        <v>50</v>
      </c>
      <c r="M111" s="86"/>
      <c r="N111" s="86">
        <v>9</v>
      </c>
      <c r="O111" s="86"/>
      <c r="P111" s="86">
        <v>2</v>
      </c>
      <c r="Q111" s="86">
        <v>39</v>
      </c>
      <c r="R111" s="86"/>
      <c r="S111" s="86"/>
      <c r="T111" s="86"/>
      <c r="U111" s="88"/>
      <c r="V111" s="89"/>
      <c r="W111" s="89"/>
      <c r="X111" s="90"/>
      <c r="Y111" s="249">
        <v>3624</v>
      </c>
      <c r="Z111" s="89">
        <v>72</v>
      </c>
      <c r="AA111" s="250">
        <v>102</v>
      </c>
      <c r="AB111" s="91">
        <v>0.39</v>
      </c>
      <c r="AC111" s="89">
        <v>7.7999999999999996E-3</v>
      </c>
      <c r="AD111" s="89">
        <v>0.01</v>
      </c>
      <c r="AE111" s="188">
        <v>9293</v>
      </c>
      <c r="AF111" s="245" t="s">
        <v>487</v>
      </c>
    </row>
    <row r="112" spans="1:37" s="84" customFormat="1" x14ac:dyDescent="0.2">
      <c r="A112" s="85"/>
      <c r="B112" s="261">
        <f t="shared" si="3"/>
        <v>10341.052631578948</v>
      </c>
      <c r="C112" s="279">
        <f t="shared" si="2"/>
        <v>5.4577777777777774</v>
      </c>
      <c r="D112" s="261">
        <v>19648</v>
      </c>
      <c r="E112" s="268"/>
      <c r="F112" s="84" t="s">
        <v>160</v>
      </c>
      <c r="G112" s="239">
        <v>25651195</v>
      </c>
      <c r="H112" s="86" t="s">
        <v>1</v>
      </c>
      <c r="I112" s="86"/>
      <c r="J112" s="85" t="s">
        <v>489</v>
      </c>
      <c r="K112" s="88"/>
      <c r="L112" s="86">
        <v>50</v>
      </c>
      <c r="M112" s="86"/>
      <c r="N112" s="86">
        <v>7</v>
      </c>
      <c r="O112" s="86"/>
      <c r="P112" s="86">
        <v>5</v>
      </c>
      <c r="Q112" s="86">
        <v>38</v>
      </c>
      <c r="R112" s="86"/>
      <c r="S112" s="86"/>
      <c r="T112" s="86"/>
      <c r="U112" s="88"/>
      <c r="V112" s="89"/>
      <c r="W112" s="89"/>
      <c r="X112" s="90"/>
      <c r="Y112" s="249">
        <v>10598</v>
      </c>
      <c r="Z112" s="89">
        <v>212</v>
      </c>
      <c r="AA112" s="250">
        <v>293</v>
      </c>
      <c r="AB112" s="91">
        <v>1.9</v>
      </c>
      <c r="AC112" s="89">
        <v>3.7999999999999999E-2</v>
      </c>
      <c r="AD112" s="255">
        <v>0.05</v>
      </c>
      <c r="AE112" s="188">
        <v>5578</v>
      </c>
      <c r="AF112" s="245" t="s">
        <v>485</v>
      </c>
    </row>
    <row r="113" spans="1:32" s="84" customFormat="1" x14ac:dyDescent="0.2">
      <c r="A113" s="85"/>
      <c r="B113" s="261">
        <f t="shared" si="3"/>
        <v>11056.842105263158</v>
      </c>
      <c r="C113" s="279">
        <f t="shared" si="2"/>
        <v>23.342222222222222</v>
      </c>
      <c r="D113" s="261">
        <v>84032</v>
      </c>
      <c r="E113" s="268"/>
      <c r="F113" s="84" t="s">
        <v>160</v>
      </c>
      <c r="G113" s="239">
        <v>25651923</v>
      </c>
      <c r="H113" s="86" t="s">
        <v>1</v>
      </c>
      <c r="I113" s="86"/>
      <c r="J113" s="85" t="s">
        <v>490</v>
      </c>
      <c r="K113" s="88"/>
      <c r="L113" s="86">
        <v>50</v>
      </c>
      <c r="M113" s="86"/>
      <c r="N113" s="86"/>
      <c r="O113" s="86"/>
      <c r="P113" s="86"/>
      <c r="Q113" s="86"/>
      <c r="R113" s="86"/>
      <c r="S113" s="86"/>
      <c r="T113" s="86"/>
      <c r="U113" s="88"/>
      <c r="V113" s="89"/>
      <c r="W113" s="89"/>
      <c r="X113" s="90"/>
      <c r="Y113" s="249">
        <v>37940</v>
      </c>
      <c r="Z113" s="89">
        <v>759</v>
      </c>
      <c r="AA113" s="250">
        <v>1288</v>
      </c>
      <c r="AB113" s="91">
        <v>7.6</v>
      </c>
      <c r="AC113" s="89">
        <v>0.152</v>
      </c>
      <c r="AD113" s="255">
        <v>0.2</v>
      </c>
      <c r="AE113" s="188">
        <v>4992</v>
      </c>
      <c r="AF113" s="245" t="s">
        <v>491</v>
      </c>
    </row>
    <row r="114" spans="1:32" s="84" customFormat="1" x14ac:dyDescent="0.2">
      <c r="A114" s="85"/>
      <c r="B114" s="261">
        <f t="shared" si="3"/>
        <v>6281.4814814814818</v>
      </c>
      <c r="C114" s="279">
        <f t="shared" si="2"/>
        <v>2.8266666666666667</v>
      </c>
      <c r="D114" s="261">
        <v>10176</v>
      </c>
      <c r="E114" s="268"/>
      <c r="F114" s="84" t="s">
        <v>160</v>
      </c>
      <c r="G114" s="239">
        <v>25651931</v>
      </c>
      <c r="H114" s="86"/>
      <c r="I114" s="86"/>
      <c r="J114" s="85" t="s">
        <v>493</v>
      </c>
      <c r="K114" s="88"/>
      <c r="L114" s="256">
        <v>200</v>
      </c>
      <c r="M114" s="86"/>
      <c r="N114" s="86">
        <v>19</v>
      </c>
      <c r="O114" s="86"/>
      <c r="P114" s="86">
        <v>19</v>
      </c>
      <c r="Q114" s="86">
        <v>162</v>
      </c>
      <c r="R114" s="86"/>
      <c r="S114" s="86"/>
      <c r="T114" s="86"/>
      <c r="U114" s="88"/>
      <c r="V114" s="89"/>
      <c r="W114" s="89"/>
      <c r="X114" s="90"/>
      <c r="Y114" s="249">
        <v>18939</v>
      </c>
      <c r="Z114" s="89">
        <v>95</v>
      </c>
      <c r="AA114" s="250">
        <v>147</v>
      </c>
      <c r="AB114" s="91">
        <v>1.6</v>
      </c>
      <c r="AC114" s="89">
        <v>8.0999999999999996E-3</v>
      </c>
      <c r="AD114" s="89">
        <v>0.01</v>
      </c>
      <c r="AE114" s="188">
        <v>11690</v>
      </c>
      <c r="AF114" s="245" t="s">
        <v>494</v>
      </c>
    </row>
    <row r="115" spans="1:32" s="84" customFormat="1" x14ac:dyDescent="0.2">
      <c r="A115" s="85"/>
      <c r="B115" s="261">
        <f t="shared" si="3"/>
        <v>5263.2417363600152</v>
      </c>
      <c r="C115" s="279">
        <f t="shared" si="2"/>
        <v>7.3422222222222224</v>
      </c>
      <c r="D115" s="261">
        <v>26432</v>
      </c>
      <c r="E115" s="268"/>
      <c r="F115" s="84" t="s">
        <v>160</v>
      </c>
      <c r="G115" s="239">
        <v>25653028</v>
      </c>
      <c r="H115" s="86" t="s">
        <v>1</v>
      </c>
      <c r="I115" s="86"/>
      <c r="J115" s="85" t="s">
        <v>496</v>
      </c>
      <c r="K115" s="88"/>
      <c r="L115" s="256">
        <v>600</v>
      </c>
      <c r="M115" s="86"/>
      <c r="N115" s="86">
        <v>7</v>
      </c>
      <c r="O115" s="86"/>
      <c r="P115" s="86">
        <v>5</v>
      </c>
      <c r="Q115" s="86">
        <v>38</v>
      </c>
      <c r="R115" s="86"/>
      <c r="S115" s="86"/>
      <c r="T115" s="86"/>
      <c r="U115" s="88"/>
      <c r="V115" s="89"/>
      <c r="W115" s="89"/>
      <c r="X115" s="90"/>
      <c r="Y115" s="249">
        <v>172744</v>
      </c>
      <c r="Z115" s="89">
        <v>288</v>
      </c>
      <c r="AA115" s="250">
        <v>393</v>
      </c>
      <c r="AB115" s="91">
        <v>5</v>
      </c>
      <c r="AC115" s="89">
        <v>8.3700000000000007E-3</v>
      </c>
      <c r="AD115" s="89">
        <v>0.01</v>
      </c>
      <c r="AE115" s="188">
        <v>34409</v>
      </c>
      <c r="AF115" s="245" t="s">
        <v>495</v>
      </c>
    </row>
    <row r="116" spans="1:32" x14ac:dyDescent="0.2">
      <c r="Y116" s="251"/>
      <c r="Z116" s="46"/>
      <c r="AA116" s="252"/>
      <c r="AB116" s="253"/>
      <c r="AC116" s="46"/>
      <c r="AD116" s="46"/>
      <c r="AE116" s="254"/>
    </row>
    <row r="118" spans="1:32" s="83" customFormat="1" x14ac:dyDescent="0.2">
      <c r="A118" s="328">
        <v>2.0219907407407409E-2</v>
      </c>
      <c r="B118" s="260">
        <f>D118/(L118*AC118)</f>
        <v>33408.764940239038</v>
      </c>
      <c r="C118" s="329">
        <f>D118/3600</f>
        <v>93.173333333333332</v>
      </c>
      <c r="D118" s="260">
        <v>335424</v>
      </c>
      <c r="E118" s="267"/>
      <c r="F118" s="83" t="s">
        <v>160</v>
      </c>
      <c r="G118" s="166">
        <v>25745380</v>
      </c>
      <c r="H118" s="80"/>
      <c r="I118" s="80"/>
      <c r="J118" s="80"/>
      <c r="K118" s="82"/>
      <c r="L118" s="80">
        <v>200</v>
      </c>
      <c r="M118" s="80">
        <v>14</v>
      </c>
      <c r="N118" s="80">
        <v>25</v>
      </c>
      <c r="O118" s="80">
        <v>160</v>
      </c>
      <c r="P118" s="80"/>
      <c r="Q118" s="80"/>
      <c r="R118" s="80"/>
      <c r="S118" s="80"/>
      <c r="T118" s="80">
        <v>1</v>
      </c>
      <c r="U118" s="82"/>
      <c r="V118" s="330"/>
      <c r="W118" s="330"/>
      <c r="X118" s="331"/>
      <c r="Y118" s="332"/>
      <c r="Z118" s="330"/>
      <c r="AA118" s="333"/>
      <c r="AB118" s="334"/>
      <c r="AC118" s="330">
        <v>5.0200000000000002E-2</v>
      </c>
      <c r="AD118" s="330">
        <v>7.0400000000000004E-2</v>
      </c>
      <c r="AE118" s="335"/>
    </row>
    <row r="119" spans="1:32" x14ac:dyDescent="0.2">
      <c r="L119" s="70" t="s">
        <v>26</v>
      </c>
      <c r="M119" s="70" t="s">
        <v>119</v>
      </c>
      <c r="N119" s="70" t="s">
        <v>13</v>
      </c>
      <c r="O119" s="70" t="s">
        <v>23</v>
      </c>
      <c r="P119" s="70" t="s">
        <v>8</v>
      </c>
      <c r="Q119" s="70" t="s">
        <v>31</v>
      </c>
      <c r="R119" s="70" t="s">
        <v>25</v>
      </c>
      <c r="S119" s="70" t="s">
        <v>139</v>
      </c>
      <c r="T119" s="70" t="s">
        <v>24</v>
      </c>
    </row>
    <row r="120" spans="1:32" ht="16.5" customHeight="1" x14ac:dyDescent="0.2">
      <c r="B120" s="260">
        <f>D120/(L120*AC120)</f>
        <v>27813.647058823528</v>
      </c>
      <c r="C120" s="329">
        <f>D120/3600</f>
        <v>656.71111111111111</v>
      </c>
      <c r="D120" s="257">
        <v>2364160</v>
      </c>
      <c r="F120" s="166" t="s">
        <v>520</v>
      </c>
      <c r="G120" s="166">
        <v>25889477</v>
      </c>
      <c r="H120" s="42" t="s">
        <v>1</v>
      </c>
      <c r="J120" s="139" t="s">
        <v>521</v>
      </c>
      <c r="L120" s="42">
        <v>1000</v>
      </c>
      <c r="M120" s="42">
        <v>92</v>
      </c>
      <c r="N120" s="42">
        <v>139</v>
      </c>
      <c r="O120" s="42">
        <v>767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AC120" s="89">
        <v>8.5000000000000006E-2</v>
      </c>
    </row>
    <row r="123" spans="1:32" x14ac:dyDescent="0.2">
      <c r="A123" s="66">
        <v>43796</v>
      </c>
      <c r="F123" s="18" t="s">
        <v>667</v>
      </c>
      <c r="G123" s="53">
        <v>26209627</v>
      </c>
      <c r="H123" s="42">
        <v>45</v>
      </c>
      <c r="I123" s="42" t="s">
        <v>22</v>
      </c>
      <c r="J123" s="44" t="s">
        <v>172</v>
      </c>
      <c r="L123" s="42">
        <v>270</v>
      </c>
      <c r="M123" s="42">
        <v>0</v>
      </c>
      <c r="N123" s="42">
        <v>31</v>
      </c>
      <c r="P123" s="42">
        <v>0</v>
      </c>
      <c r="Q123" s="42">
        <v>27</v>
      </c>
      <c r="R123" s="42">
        <v>14</v>
      </c>
      <c r="S123" s="42">
        <v>198</v>
      </c>
      <c r="Y123" s="193">
        <v>387275</v>
      </c>
      <c r="Z123" s="67">
        <v>1434</v>
      </c>
      <c r="AA123" s="183">
        <v>1700</v>
      </c>
      <c r="AB123" s="91">
        <v>1.7</v>
      </c>
      <c r="AC123" s="89">
        <v>6.4000000000000003E-3</v>
      </c>
      <c r="AD123" s="89">
        <v>0.01</v>
      </c>
      <c r="AE123" s="188">
        <v>222976</v>
      </c>
    </row>
  </sheetData>
  <mergeCells count="4">
    <mergeCell ref="V4:X4"/>
    <mergeCell ref="L4:T4"/>
    <mergeCell ref="Y4:AA4"/>
    <mergeCell ref="AB4:AE4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E7"/>
  <sheetViews>
    <sheetView workbookViewId="0">
      <selection activeCell="E7" sqref="E7"/>
    </sheetView>
  </sheetViews>
  <sheetFormatPr baseColWidth="10" defaultColWidth="8.83203125" defaultRowHeight="15" x14ac:dyDescent="0.2"/>
  <sheetData>
    <row r="3" spans="2:5" x14ac:dyDescent="0.2">
      <c r="B3" t="s">
        <v>19</v>
      </c>
      <c r="E3" t="s">
        <v>245</v>
      </c>
    </row>
    <row r="4" spans="2:5" x14ac:dyDescent="0.2">
      <c r="B4" t="s">
        <v>243</v>
      </c>
    </row>
    <row r="7" spans="2:5" x14ac:dyDescent="0.2">
      <c r="B7">
        <v>2</v>
      </c>
      <c r="C7" t="s">
        <v>244</v>
      </c>
      <c r="D7" s="124">
        <v>3E-9</v>
      </c>
      <c r="E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Y4"/>
  <sheetViews>
    <sheetView workbookViewId="0">
      <selection activeCell="P13" sqref="P13"/>
    </sheetView>
  </sheetViews>
  <sheetFormatPr baseColWidth="10" defaultColWidth="8.83203125" defaultRowHeight="15" x14ac:dyDescent="0.2"/>
  <cols>
    <col min="2" max="4" width="9.1640625" style="1"/>
    <col min="7" max="7" width="13.5" customWidth="1"/>
    <col min="9" max="9" width="10.33203125" customWidth="1"/>
    <col min="12" max="12" width="13.5" customWidth="1"/>
    <col min="15" max="15" width="8" customWidth="1"/>
    <col min="16" max="16" width="18.33203125" customWidth="1"/>
  </cols>
  <sheetData>
    <row r="1" spans="2:51" ht="16" x14ac:dyDescent="0.2">
      <c r="E1" s="1"/>
      <c r="F1" s="1"/>
      <c r="G1" s="11" t="s">
        <v>547</v>
      </c>
      <c r="H1" s="11"/>
      <c r="I1" s="11" t="s">
        <v>2</v>
      </c>
      <c r="J1" s="1"/>
      <c r="K1" s="1" t="s">
        <v>3</v>
      </c>
      <c r="L1" s="1" t="s">
        <v>549</v>
      </c>
      <c r="M1" s="1" t="s">
        <v>5</v>
      </c>
      <c r="N1" s="1" t="s">
        <v>548</v>
      </c>
      <c r="O1" s="1" t="s">
        <v>21</v>
      </c>
      <c r="P1" s="1" t="s">
        <v>6</v>
      </c>
      <c r="Q1" s="2696" t="s">
        <v>7</v>
      </c>
      <c r="R1" s="2697"/>
      <c r="S1" s="2697"/>
      <c r="T1" s="2697"/>
      <c r="U1" s="2703" t="s">
        <v>19</v>
      </c>
      <c r="V1" s="2705"/>
      <c r="W1" s="2698" t="s">
        <v>1</v>
      </c>
      <c r="X1" s="2699"/>
      <c r="Y1" s="2699"/>
      <c r="Z1" s="2699"/>
      <c r="AA1" s="2699"/>
      <c r="AB1" s="2700"/>
      <c r="AC1" s="2701" t="s">
        <v>9</v>
      </c>
      <c r="AD1" s="2702"/>
      <c r="AE1" s="9"/>
      <c r="AF1" s="10"/>
      <c r="AG1" s="10"/>
      <c r="AH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Y1" s="1"/>
    </row>
    <row r="2" spans="2:51" x14ac:dyDescent="0.2">
      <c r="B2" s="1" t="s">
        <v>507</v>
      </c>
      <c r="C2" s="1" t="s">
        <v>508</v>
      </c>
      <c r="D2" s="1" t="s">
        <v>26</v>
      </c>
      <c r="E2" s="1"/>
      <c r="F2" s="1"/>
      <c r="G2" s="11"/>
      <c r="H2" s="11"/>
      <c r="I2" s="11"/>
      <c r="J2" s="1"/>
      <c r="K2" s="1"/>
      <c r="L2" s="1"/>
      <c r="M2" s="1"/>
      <c r="N2" s="1"/>
      <c r="O2" s="1"/>
      <c r="P2" s="1"/>
      <c r="Q2" s="4" t="s">
        <v>10</v>
      </c>
      <c r="R2" s="3" t="s">
        <v>11</v>
      </c>
      <c r="S2" s="301" t="s">
        <v>12</v>
      </c>
      <c r="T2" s="3" t="s">
        <v>8</v>
      </c>
      <c r="U2" s="4" t="s">
        <v>11</v>
      </c>
      <c r="V2" s="3" t="s">
        <v>20</v>
      </c>
      <c r="W2" s="338" t="s">
        <v>23</v>
      </c>
      <c r="X2" s="3" t="s">
        <v>8</v>
      </c>
      <c r="Y2" s="3" t="s">
        <v>13</v>
      </c>
      <c r="Z2" s="3" t="s">
        <v>31</v>
      </c>
      <c r="AA2" s="3" t="s">
        <v>25</v>
      </c>
      <c r="AB2" s="7" t="s">
        <v>24</v>
      </c>
      <c r="AC2" s="3" t="s">
        <v>26</v>
      </c>
      <c r="AD2" s="31" t="s">
        <v>27</v>
      </c>
      <c r="AE2" s="8"/>
      <c r="AF2" s="2"/>
      <c r="AG2" s="2"/>
      <c r="AH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  <c r="AY2" s="1"/>
    </row>
    <row r="3" spans="2:51" x14ac:dyDescent="0.2">
      <c r="D3" s="1" t="s">
        <v>509</v>
      </c>
    </row>
    <row r="4" spans="2:51" s="83" customFormat="1" ht="16" x14ac:dyDescent="0.2">
      <c r="B4" s="139"/>
      <c r="C4" s="139"/>
      <c r="D4" s="139"/>
      <c r="E4" s="139" t="s">
        <v>231</v>
      </c>
      <c r="F4" s="139" t="s">
        <v>105</v>
      </c>
      <c r="G4" s="166" t="s">
        <v>545</v>
      </c>
      <c r="H4" s="166"/>
      <c r="I4" s="166">
        <v>25956452</v>
      </c>
      <c r="J4" s="139">
        <v>2</v>
      </c>
      <c r="K4" s="296">
        <v>43788</v>
      </c>
      <c r="L4" s="139" t="s">
        <v>546</v>
      </c>
      <c r="M4" s="139" t="s">
        <v>16</v>
      </c>
      <c r="N4" s="139" t="s">
        <v>1</v>
      </c>
      <c r="O4" s="210" t="s">
        <v>22</v>
      </c>
      <c r="P4" s="105" t="s">
        <v>236</v>
      </c>
      <c r="Q4" s="297" t="s">
        <v>254</v>
      </c>
      <c r="R4" s="139">
        <v>3</v>
      </c>
      <c r="S4" s="260">
        <v>500</v>
      </c>
      <c r="T4" s="139">
        <v>0.98</v>
      </c>
      <c r="U4" s="297">
        <v>16</v>
      </c>
      <c r="V4" s="298">
        <v>1E-8</v>
      </c>
      <c r="W4" s="340"/>
      <c r="X4" s="139"/>
      <c r="Y4" s="139"/>
      <c r="Z4" s="139"/>
      <c r="AA4" s="139"/>
      <c r="AB4" s="299"/>
      <c r="AC4" s="139"/>
      <c r="AD4" s="300"/>
      <c r="AE4" s="297"/>
      <c r="AF4" s="139"/>
      <c r="AG4" s="139"/>
      <c r="AH4" s="139"/>
    </row>
  </sheetData>
  <mergeCells count="4">
    <mergeCell ref="Q1:T1"/>
    <mergeCell ref="U1:V1"/>
    <mergeCell ref="W1:AB1"/>
    <mergeCell ref="AC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354-3865-4DD1-9581-82306FD1C052}">
  <dimension ref="A3:AJ3504"/>
  <sheetViews>
    <sheetView workbookViewId="0">
      <selection activeCell="L17" sqref="L17"/>
    </sheetView>
  </sheetViews>
  <sheetFormatPr baseColWidth="10" defaultColWidth="8.83203125" defaultRowHeight="15" x14ac:dyDescent="0.2"/>
  <cols>
    <col min="3" max="3" width="10" bestFit="1" customWidth="1"/>
    <col min="4" max="4" width="3.6640625" customWidth="1"/>
    <col min="5" max="7" width="8.83203125" style="257"/>
    <col min="8" max="8" width="8.83203125" style="946"/>
    <col min="9" max="9" width="4.1640625" style="1" customWidth="1"/>
    <col min="10" max="10" width="10.5" style="946" bestFit="1" customWidth="1"/>
    <col min="11" max="12" width="8.83203125" style="946"/>
    <col min="14" max="14" width="8.83203125" style="1"/>
    <col min="16" max="16" width="8.83203125" style="1"/>
    <col min="17" max="17" width="10.5" customWidth="1"/>
    <col min="18" max="18" width="4.33203125" style="1" customWidth="1"/>
  </cols>
  <sheetData>
    <row r="3" spans="1:21" x14ac:dyDescent="0.2">
      <c r="T3" s="2741" t="s">
        <v>4965</v>
      </c>
      <c r="U3" s="2741"/>
    </row>
    <row r="4" spans="1:21" ht="17" customHeight="1" x14ac:dyDescent="0.2">
      <c r="J4" s="2740" t="s">
        <v>1925</v>
      </c>
      <c r="K4" s="2740"/>
      <c r="L4" s="2740"/>
      <c r="T4" t="s">
        <v>4966</v>
      </c>
      <c r="U4" t="s">
        <v>4312</v>
      </c>
    </row>
    <row r="5" spans="1:21" x14ac:dyDescent="0.2">
      <c r="E5" s="257" t="s">
        <v>4948</v>
      </c>
      <c r="F5" s="257" t="s">
        <v>4949</v>
      </c>
      <c r="G5" s="257" t="s">
        <v>4950</v>
      </c>
      <c r="H5" s="946" t="s">
        <v>4953</v>
      </c>
      <c r="J5" s="946" t="s">
        <v>4305</v>
      </c>
      <c r="K5" s="946" t="s">
        <v>4312</v>
      </c>
      <c r="L5" s="946" t="s">
        <v>26</v>
      </c>
      <c r="N5" s="946" t="s">
        <v>3888</v>
      </c>
      <c r="O5" s="946" t="s">
        <v>2447</v>
      </c>
      <c r="P5" s="946" t="s">
        <v>4954</v>
      </c>
    </row>
    <row r="7" spans="1:21" x14ac:dyDescent="0.2">
      <c r="A7" s="1915">
        <v>44438</v>
      </c>
      <c r="B7">
        <v>1283</v>
      </c>
      <c r="C7">
        <v>46237954</v>
      </c>
      <c r="E7" s="257">
        <v>10720</v>
      </c>
      <c r="F7" s="257">
        <v>5073</v>
      </c>
      <c r="G7" s="257">
        <v>5645</v>
      </c>
      <c r="H7" s="946">
        <v>4.9599999999999998E-2</v>
      </c>
      <c r="J7" s="946">
        <v>0.13061</v>
      </c>
      <c r="K7" s="946">
        <v>3.8769999999999999E-2</v>
      </c>
      <c r="L7" s="946">
        <v>0.17477999999999999</v>
      </c>
      <c r="N7" s="600">
        <v>259</v>
      </c>
      <c r="O7" s="1456" t="s">
        <v>4951</v>
      </c>
      <c r="P7" s="1" t="s">
        <v>4955</v>
      </c>
      <c r="Q7" t="s">
        <v>254</v>
      </c>
      <c r="R7" s="1">
        <v>7</v>
      </c>
      <c r="T7">
        <v>439</v>
      </c>
      <c r="U7">
        <v>130</v>
      </c>
    </row>
    <row r="8" spans="1:21" x14ac:dyDescent="0.2">
      <c r="A8" s="1915">
        <v>44398</v>
      </c>
      <c r="B8">
        <v>1249</v>
      </c>
      <c r="C8">
        <v>44493303</v>
      </c>
      <c r="E8" s="257">
        <v>10720</v>
      </c>
      <c r="F8" s="257">
        <v>4919</v>
      </c>
      <c r="G8" s="257">
        <v>5800</v>
      </c>
      <c r="H8" s="946">
        <v>4.9399999999999999E-2</v>
      </c>
      <c r="J8" s="946">
        <v>0.11475</v>
      </c>
      <c r="K8" s="946">
        <v>4.9709999999999997E-2</v>
      </c>
      <c r="L8" s="946">
        <v>0.16446</v>
      </c>
      <c r="N8" s="600">
        <v>200</v>
      </c>
      <c r="O8" t="s">
        <v>4952</v>
      </c>
      <c r="P8" s="1" t="s">
        <v>4955</v>
      </c>
      <c r="Q8" t="s">
        <v>254</v>
      </c>
      <c r="R8" s="1">
        <v>7</v>
      </c>
    </row>
    <row r="9" spans="1:21" x14ac:dyDescent="0.2">
      <c r="A9" s="1915">
        <v>44398</v>
      </c>
      <c r="B9">
        <v>1253</v>
      </c>
      <c r="C9">
        <v>44504032</v>
      </c>
      <c r="E9" s="257">
        <v>10720</v>
      </c>
      <c r="F9" s="257">
        <v>4860</v>
      </c>
      <c r="G9" s="257">
        <v>5858</v>
      </c>
      <c r="H9" s="946">
        <v>4.9700000000000001E-2</v>
      </c>
      <c r="J9" s="946">
        <v>0.11501</v>
      </c>
      <c r="K9" s="946">
        <v>4.6960000000000002E-2</v>
      </c>
      <c r="L9" s="946">
        <v>0.16197</v>
      </c>
      <c r="N9" s="600">
        <v>201</v>
      </c>
      <c r="O9" t="s">
        <v>4952</v>
      </c>
      <c r="P9" s="1" t="s">
        <v>4955</v>
      </c>
      <c r="Q9" t="s">
        <v>254</v>
      </c>
      <c r="R9" s="1">
        <v>7</v>
      </c>
    </row>
    <row r="10" spans="1:21" x14ac:dyDescent="0.2">
      <c r="N10" s="600"/>
    </row>
    <row r="11" spans="1:21" x14ac:dyDescent="0.2">
      <c r="B11">
        <v>1250</v>
      </c>
      <c r="C11">
        <v>44494511</v>
      </c>
      <c r="E11" s="257">
        <v>10720</v>
      </c>
      <c r="F11" s="257">
        <v>4881</v>
      </c>
      <c r="G11" s="257">
        <v>5839</v>
      </c>
      <c r="H11" s="946">
        <v>4.9829999999999999E-2</v>
      </c>
      <c r="J11" s="946">
        <v>0.11819</v>
      </c>
      <c r="K11" s="946">
        <v>4.7829999999999998E-2</v>
      </c>
      <c r="L11" s="946">
        <v>0.16602</v>
      </c>
      <c r="N11" s="600" t="s">
        <v>4958</v>
      </c>
      <c r="O11" t="s">
        <v>4952</v>
      </c>
      <c r="P11" s="1" t="s">
        <v>4955</v>
      </c>
      <c r="Q11" t="s">
        <v>254</v>
      </c>
      <c r="R11" s="1">
        <v>7</v>
      </c>
      <c r="T11">
        <v>398</v>
      </c>
      <c r="U11">
        <v>167</v>
      </c>
    </row>
    <row r="12" spans="1:21" x14ac:dyDescent="0.2">
      <c r="B12">
        <v>1235</v>
      </c>
      <c r="C12">
        <v>42741085</v>
      </c>
      <c r="E12" s="257">
        <v>21440</v>
      </c>
      <c r="F12" s="257">
        <v>9869</v>
      </c>
      <c r="G12" s="257">
        <v>111568</v>
      </c>
      <c r="H12" s="946">
        <v>4.9959999999999997E-2</v>
      </c>
      <c r="J12" s="946">
        <v>0.11981</v>
      </c>
      <c r="K12" s="946">
        <v>4.8370000000000003E-2</v>
      </c>
      <c r="L12" s="946">
        <v>0.16818</v>
      </c>
      <c r="N12" s="600" t="s">
        <v>4958</v>
      </c>
      <c r="O12" t="s">
        <v>4952</v>
      </c>
      <c r="P12" s="1" t="s">
        <v>1886</v>
      </c>
      <c r="Q12" t="s">
        <v>254</v>
      </c>
      <c r="R12" s="1">
        <v>7</v>
      </c>
      <c r="T12">
        <v>402</v>
      </c>
      <c r="U12">
        <v>163</v>
      </c>
    </row>
    <row r="13" spans="1:21" x14ac:dyDescent="0.2">
      <c r="B13" t="s">
        <v>4956</v>
      </c>
      <c r="C13">
        <v>42629724</v>
      </c>
      <c r="E13" s="257">
        <v>10720</v>
      </c>
      <c r="F13" s="257">
        <v>4998</v>
      </c>
      <c r="G13" s="257">
        <v>5722</v>
      </c>
      <c r="H13" s="946">
        <v>4.9889999999999997E-2</v>
      </c>
      <c r="J13" s="946">
        <v>0.12493</v>
      </c>
      <c r="K13" s="946">
        <v>4.7350000000000003E-2</v>
      </c>
      <c r="L13" s="946">
        <v>0.17229</v>
      </c>
      <c r="N13" s="600" t="s">
        <v>4958</v>
      </c>
      <c r="O13" t="s">
        <v>4952</v>
      </c>
      <c r="P13" s="1" t="s">
        <v>1886</v>
      </c>
      <c r="Q13" t="s">
        <v>254</v>
      </c>
      <c r="R13" s="1">
        <v>7</v>
      </c>
      <c r="T13">
        <v>420</v>
      </c>
      <c r="U13">
        <v>159</v>
      </c>
    </row>
    <row r="14" spans="1:21" x14ac:dyDescent="0.2">
      <c r="B14">
        <v>1193</v>
      </c>
      <c r="C14">
        <v>42314906</v>
      </c>
      <c r="E14" s="257">
        <v>180096</v>
      </c>
      <c r="F14" s="257">
        <v>120724</v>
      </c>
      <c r="G14" s="257">
        <v>59371</v>
      </c>
      <c r="H14" s="946">
        <v>7.8259999999999996E-2</v>
      </c>
      <c r="J14" s="946">
        <v>0.28510000000000002</v>
      </c>
      <c r="K14" s="946">
        <v>0.11512</v>
      </c>
      <c r="L14" s="946">
        <v>0.40022000000000002</v>
      </c>
      <c r="N14" s="600" t="s">
        <v>4958</v>
      </c>
      <c r="O14" t="s">
        <v>4952</v>
      </c>
      <c r="P14" s="1" t="s">
        <v>1886</v>
      </c>
      <c r="Q14" s="1456" t="s">
        <v>4301</v>
      </c>
    </row>
    <row r="15" spans="1:21" x14ac:dyDescent="0.2">
      <c r="B15">
        <v>1189</v>
      </c>
      <c r="C15">
        <v>42166610</v>
      </c>
      <c r="E15" s="257">
        <v>60032</v>
      </c>
      <c r="F15" s="257">
        <v>40096</v>
      </c>
      <c r="G15" s="257">
        <v>19936</v>
      </c>
      <c r="H15" s="946">
        <v>7.6780000000000001E-2</v>
      </c>
      <c r="J15" s="946">
        <v>0.28323999999999999</v>
      </c>
      <c r="K15" s="946">
        <v>0.11244999999999999</v>
      </c>
      <c r="L15" s="946">
        <v>0.39679999999999999</v>
      </c>
      <c r="N15" s="600" t="s">
        <v>4958</v>
      </c>
      <c r="O15" t="s">
        <v>4952</v>
      </c>
      <c r="P15" s="1" t="s">
        <v>1886</v>
      </c>
      <c r="Q15" t="s">
        <v>254</v>
      </c>
      <c r="R15" s="1">
        <v>7</v>
      </c>
    </row>
    <row r="16" spans="1:21" x14ac:dyDescent="0.2">
      <c r="B16">
        <v>1184</v>
      </c>
      <c r="C16">
        <v>41646928</v>
      </c>
      <c r="E16" s="257">
        <v>300160</v>
      </c>
      <c r="F16" s="257">
        <v>221263</v>
      </c>
      <c r="G16" s="257">
        <v>78894</v>
      </c>
      <c r="H16" s="946">
        <v>8.0299999999999996E-2</v>
      </c>
      <c r="J16" s="946">
        <v>0.35963000000000001</v>
      </c>
      <c r="K16" s="946">
        <v>0.11425</v>
      </c>
      <c r="L16" s="946">
        <v>0.47388000000000002</v>
      </c>
      <c r="N16" s="600" t="s">
        <v>4959</v>
      </c>
      <c r="O16" t="s">
        <v>4952</v>
      </c>
      <c r="P16" s="1" t="s">
        <v>1886</v>
      </c>
      <c r="Q16" s="1456" t="s">
        <v>4301</v>
      </c>
    </row>
    <row r="17" spans="1:21" x14ac:dyDescent="0.2">
      <c r="B17">
        <v>1182</v>
      </c>
      <c r="C17">
        <v>41596007</v>
      </c>
      <c r="E17" s="257">
        <v>30016</v>
      </c>
      <c r="F17" s="257">
        <v>22160</v>
      </c>
      <c r="G17" s="257">
        <v>7855</v>
      </c>
      <c r="H17" s="946">
        <v>7.6770000000000005E-2</v>
      </c>
      <c r="J17" s="946">
        <v>0.35870999999999997</v>
      </c>
      <c r="K17" s="946">
        <v>0.11497</v>
      </c>
      <c r="L17" s="946">
        <v>0.47367999999999999</v>
      </c>
      <c r="N17" s="600" t="s">
        <v>4959</v>
      </c>
      <c r="O17" t="s">
        <v>4952</v>
      </c>
      <c r="P17" s="1" t="s">
        <v>1886</v>
      </c>
      <c r="Q17" s="1456" t="s">
        <v>4301</v>
      </c>
    </row>
    <row r="18" spans="1:21" x14ac:dyDescent="0.2">
      <c r="B18">
        <v>1165</v>
      </c>
      <c r="C18">
        <v>41297780</v>
      </c>
      <c r="E18" s="257">
        <v>30016</v>
      </c>
      <c r="F18" s="257">
        <v>14333</v>
      </c>
      <c r="G18" s="257">
        <v>15206</v>
      </c>
      <c r="H18" s="946">
        <v>7.3400000000000007E-2</v>
      </c>
      <c r="J18" s="946">
        <v>0.14512</v>
      </c>
      <c r="K18" s="946">
        <v>2.7279999999999999E-2</v>
      </c>
      <c r="L18" s="946">
        <v>0.1724</v>
      </c>
      <c r="N18" s="600" t="s">
        <v>4959</v>
      </c>
      <c r="O18" s="1456" t="s">
        <v>4957</v>
      </c>
      <c r="P18" s="1" t="s">
        <v>1886</v>
      </c>
      <c r="Q18" t="s">
        <v>254</v>
      </c>
      <c r="R18" s="1">
        <v>7</v>
      </c>
      <c r="T18">
        <v>487</v>
      </c>
      <c r="U18">
        <v>92</v>
      </c>
    </row>
    <row r="19" spans="1:21" x14ac:dyDescent="0.2">
      <c r="N19" s="600"/>
    </row>
    <row r="20" spans="1:21" x14ac:dyDescent="0.2">
      <c r="A20" s="1915">
        <v>44438</v>
      </c>
      <c r="B20">
        <v>1283</v>
      </c>
      <c r="C20">
        <v>46237954</v>
      </c>
      <c r="E20" s="257">
        <v>10720</v>
      </c>
      <c r="F20" s="257">
        <v>5073</v>
      </c>
      <c r="G20" s="257">
        <v>5645</v>
      </c>
      <c r="H20" s="946">
        <v>4.9599999999999998E-2</v>
      </c>
      <c r="J20" s="946">
        <v>0.13061</v>
      </c>
      <c r="K20" s="946">
        <v>3.8769999999999999E-2</v>
      </c>
      <c r="L20" s="946">
        <v>0.17477999999999999</v>
      </c>
      <c r="N20" s="600">
        <v>259</v>
      </c>
      <c r="O20" s="1456" t="s">
        <v>4951</v>
      </c>
      <c r="P20" s="1" t="s">
        <v>4955</v>
      </c>
      <c r="Q20" t="s">
        <v>254</v>
      </c>
      <c r="R20" s="1">
        <v>7</v>
      </c>
      <c r="T20">
        <v>439</v>
      </c>
      <c r="U20">
        <v>130</v>
      </c>
    </row>
    <row r="21" spans="1:21" s="449" customFormat="1" x14ac:dyDescent="0.2">
      <c r="B21" s="449">
        <v>1284</v>
      </c>
      <c r="C21" s="441">
        <v>46303105</v>
      </c>
      <c r="E21" s="624">
        <v>10720</v>
      </c>
      <c r="F21" s="624">
        <v>4601</v>
      </c>
      <c r="G21" s="624">
        <v>6115</v>
      </c>
      <c r="H21" s="1921">
        <v>4.9200000000000001E-2</v>
      </c>
      <c r="I21" s="441"/>
      <c r="J21" s="1921">
        <v>0.11497</v>
      </c>
      <c r="K21" s="1921">
        <v>3.0540000000000001E-2</v>
      </c>
      <c r="L21" s="1921">
        <v>0.14551</v>
      </c>
      <c r="N21" s="608">
        <v>201</v>
      </c>
      <c r="O21" s="1922" t="s">
        <v>4951</v>
      </c>
      <c r="P21" s="441"/>
      <c r="Q21" s="449" t="s">
        <v>254</v>
      </c>
      <c r="R21" s="441">
        <v>7</v>
      </c>
      <c r="T21" s="449">
        <v>386</v>
      </c>
      <c r="U21" s="449">
        <v>102</v>
      </c>
    </row>
    <row r="22" spans="1:21" x14ac:dyDescent="0.2">
      <c r="B22">
        <v>1285</v>
      </c>
      <c r="C22" s="1">
        <v>46303109</v>
      </c>
      <c r="E22" s="257">
        <v>10720</v>
      </c>
      <c r="F22" s="257">
        <v>5470</v>
      </c>
      <c r="G22" s="257">
        <v>5248</v>
      </c>
      <c r="H22" s="946">
        <v>4.9919999999999999E-2</v>
      </c>
      <c r="J22" s="946">
        <v>0.14593999999999999</v>
      </c>
      <c r="K22" s="946">
        <v>5.5939999999999997E-2</v>
      </c>
      <c r="L22" s="946">
        <v>0.20186999999999999</v>
      </c>
      <c r="N22" s="600">
        <v>259</v>
      </c>
      <c r="O22" s="1456" t="s">
        <v>4952</v>
      </c>
      <c r="Q22" t="s">
        <v>254</v>
      </c>
      <c r="R22" s="1">
        <v>7</v>
      </c>
      <c r="T22">
        <v>490</v>
      </c>
      <c r="U22">
        <v>188</v>
      </c>
    </row>
    <row r="23" spans="1:21" x14ac:dyDescent="0.2">
      <c r="B23">
        <v>1286</v>
      </c>
      <c r="C23" s="1">
        <v>46318311</v>
      </c>
      <c r="E23" s="257">
        <v>10720</v>
      </c>
      <c r="F23" s="257">
        <v>4411</v>
      </c>
      <c r="G23" s="257">
        <v>6305</v>
      </c>
      <c r="H23" s="946">
        <v>4.8640000000000003E-2</v>
      </c>
      <c r="J23" s="946">
        <v>0.10833</v>
      </c>
      <c r="K23" s="946">
        <v>2.8039999999999999E-2</v>
      </c>
      <c r="L23" s="946">
        <v>0.13636999999999999</v>
      </c>
      <c r="N23" s="600">
        <v>260</v>
      </c>
      <c r="O23" s="1456" t="s">
        <v>4971</v>
      </c>
      <c r="Q23" t="s">
        <v>254</v>
      </c>
      <c r="R23" s="1">
        <v>7</v>
      </c>
      <c r="T23">
        <v>364</v>
      </c>
      <c r="U23">
        <v>94</v>
      </c>
    </row>
    <row r="24" spans="1:21" x14ac:dyDescent="0.2">
      <c r="N24" s="600"/>
    </row>
    <row r="25" spans="1:21" s="449" customFormat="1" x14ac:dyDescent="0.2">
      <c r="B25" s="449">
        <v>1288</v>
      </c>
      <c r="C25" s="449">
        <v>46373805</v>
      </c>
      <c r="E25" s="624">
        <v>10720</v>
      </c>
      <c r="F25" s="624">
        <v>4605</v>
      </c>
      <c r="G25" s="624">
        <v>6112</v>
      </c>
      <c r="H25" s="1921">
        <v>4.9369999999999997E-2</v>
      </c>
      <c r="I25" s="441"/>
      <c r="J25" s="1921">
        <v>0.11511</v>
      </c>
      <c r="K25" s="1921">
        <v>2.8230000000000002E-2</v>
      </c>
      <c r="L25" s="1921">
        <v>0.14334</v>
      </c>
      <c r="N25" s="608">
        <v>261</v>
      </c>
      <c r="O25" s="1922" t="s">
        <v>4952</v>
      </c>
      <c r="P25" s="441"/>
      <c r="Q25" s="449" t="s">
        <v>254</v>
      </c>
      <c r="R25" s="441">
        <v>7</v>
      </c>
      <c r="T25" s="449">
        <v>387</v>
      </c>
      <c r="U25" s="449">
        <v>95</v>
      </c>
    </row>
    <row r="26" spans="1:21" x14ac:dyDescent="0.2">
      <c r="B26">
        <v>1289</v>
      </c>
      <c r="C26">
        <v>46375684</v>
      </c>
      <c r="E26" s="257">
        <v>10720</v>
      </c>
      <c r="F26" s="257">
        <v>4350</v>
      </c>
      <c r="G26" s="257">
        <v>6366</v>
      </c>
      <c r="H26" s="946">
        <v>4.9500000000000002E-2</v>
      </c>
      <c r="J26" s="946">
        <v>0.10584</v>
      </c>
      <c r="K26" s="946">
        <v>2.9149999999999999E-2</v>
      </c>
      <c r="L26" s="946">
        <v>0.13499</v>
      </c>
      <c r="N26" s="600">
        <v>254</v>
      </c>
      <c r="O26" s="1456" t="s">
        <v>4971</v>
      </c>
      <c r="Q26" t="s">
        <v>254</v>
      </c>
      <c r="R26" s="1">
        <v>7</v>
      </c>
      <c r="T26">
        <v>355</v>
      </c>
      <c r="U26">
        <v>98</v>
      </c>
    </row>
    <row r="27" spans="1:21" x14ac:dyDescent="0.2">
      <c r="C27" s="1"/>
      <c r="D27" s="11"/>
      <c r="N27" s="600"/>
    </row>
    <row r="28" spans="1:21" x14ac:dyDescent="0.2">
      <c r="B28">
        <v>1292</v>
      </c>
      <c r="C28" s="1">
        <v>46474152</v>
      </c>
      <c r="D28" s="11"/>
      <c r="E28" s="257">
        <v>10720</v>
      </c>
      <c r="F28" s="257">
        <v>5201</v>
      </c>
      <c r="G28" s="257">
        <v>5519</v>
      </c>
      <c r="H28" s="946">
        <v>4.9570000000000003E-2</v>
      </c>
      <c r="J28" s="946">
        <v>0.14466000000000001</v>
      </c>
      <c r="K28" s="946">
        <v>3.6720000000000003E-2</v>
      </c>
      <c r="L28" s="946">
        <v>0.18138000000000001</v>
      </c>
      <c r="N28" s="1">
        <v>264</v>
      </c>
      <c r="T28" s="600">
        <v>486</v>
      </c>
      <c r="U28" s="946">
        <v>123</v>
      </c>
    </row>
    <row r="29" spans="1:21" x14ac:dyDescent="0.2">
      <c r="C29" s="222"/>
      <c r="D29" s="224"/>
      <c r="N29" s="600"/>
    </row>
    <row r="33" spans="1:12" x14ac:dyDescent="0.2">
      <c r="B33" s="210">
        <v>1298</v>
      </c>
      <c r="C33" s="210">
        <v>46578855</v>
      </c>
      <c r="D33" s="211"/>
      <c r="E33" s="211"/>
    </row>
    <row r="34" spans="1:12" x14ac:dyDescent="0.2">
      <c r="B34" s="210">
        <v>1299</v>
      </c>
      <c r="C34" s="210">
        <v>46655221</v>
      </c>
      <c r="D34" s="211"/>
      <c r="E34" s="211"/>
    </row>
    <row r="35" spans="1:12" x14ac:dyDescent="0.2">
      <c r="B35" s="210">
        <v>1300</v>
      </c>
      <c r="C35" s="210">
        <v>46655223</v>
      </c>
      <c r="D35" s="211"/>
      <c r="E35" s="211"/>
    </row>
    <row r="36" spans="1:12" x14ac:dyDescent="0.2">
      <c r="B36" s="210">
        <v>1301</v>
      </c>
      <c r="C36" s="210">
        <v>46899540</v>
      </c>
      <c r="D36" s="211"/>
      <c r="E36" s="211"/>
    </row>
    <row r="37" spans="1:12" x14ac:dyDescent="0.2">
      <c r="B37" s="210">
        <v>1302</v>
      </c>
      <c r="C37" s="210">
        <v>46962491</v>
      </c>
      <c r="D37" s="211"/>
      <c r="E37" s="211"/>
    </row>
    <row r="38" spans="1:12" x14ac:dyDescent="0.2">
      <c r="B38" s="210">
        <v>1303</v>
      </c>
      <c r="C38" s="210">
        <v>46962502</v>
      </c>
      <c r="D38" s="211"/>
      <c r="E38" s="211">
        <v>3000000</v>
      </c>
      <c r="F38" s="257">
        <v>1062082</v>
      </c>
      <c r="G38" s="257">
        <v>1937918</v>
      </c>
      <c r="H38" s="946">
        <v>5.0000000000000002E-5</v>
      </c>
      <c r="J38" s="946">
        <v>0.1103</v>
      </c>
      <c r="K38" s="946">
        <v>9.1000000000000004E-3</v>
      </c>
      <c r="L38" s="946">
        <v>0.11119999999999999</v>
      </c>
    </row>
    <row r="39" spans="1:12" x14ac:dyDescent="0.2">
      <c r="B39" s="210">
        <v>1304</v>
      </c>
      <c r="C39" s="210">
        <v>46963451</v>
      </c>
      <c r="D39" s="211"/>
      <c r="E39" s="211">
        <v>3000000</v>
      </c>
      <c r="F39" s="257">
        <v>1022425</v>
      </c>
      <c r="G39" s="257">
        <v>1977575</v>
      </c>
      <c r="H39" s="946">
        <v>5.0000000000000002E-5</v>
      </c>
      <c r="J39" s="946">
        <v>0.1032</v>
      </c>
      <c r="K39" s="946">
        <v>7.6999999999999999E-2</v>
      </c>
      <c r="L39" s="946">
        <v>0.104</v>
      </c>
    </row>
    <row r="40" spans="1:12" x14ac:dyDescent="0.2">
      <c r="B40" s="210">
        <v>1305</v>
      </c>
      <c r="C40" s="210">
        <v>46978202</v>
      </c>
      <c r="D40" s="211"/>
      <c r="E40" s="211">
        <v>3000000</v>
      </c>
      <c r="F40" s="257">
        <v>1954355</v>
      </c>
      <c r="G40" s="257">
        <v>5.0000000000000002E-5</v>
      </c>
      <c r="H40" s="827">
        <v>5.0000000000000002E-5</v>
      </c>
      <c r="J40" s="946">
        <v>0.43380000000000002</v>
      </c>
      <c r="K40" s="946">
        <v>0.12770000000000001</v>
      </c>
      <c r="L40" s="946">
        <v>0.56140000000000001</v>
      </c>
    </row>
    <row r="41" spans="1:12" x14ac:dyDescent="0.2">
      <c r="B41" s="210">
        <v>1306</v>
      </c>
      <c r="C41" s="210">
        <v>46981518</v>
      </c>
      <c r="D41" s="211"/>
      <c r="E41" s="211"/>
    </row>
    <row r="43" spans="1:12" x14ac:dyDescent="0.2">
      <c r="A43">
        <v>282</v>
      </c>
      <c r="B43" s="210">
        <v>1309</v>
      </c>
      <c r="C43" s="210">
        <v>47076730</v>
      </c>
      <c r="E43" s="257">
        <v>3000000</v>
      </c>
      <c r="F43" s="257">
        <v>1061477</v>
      </c>
      <c r="G43" s="257">
        <v>1938523</v>
      </c>
      <c r="H43" s="946">
        <v>5.0000000000000002E-5</v>
      </c>
      <c r="J43" s="946">
        <v>0.11004</v>
      </c>
      <c r="K43" s="946">
        <v>1.01E-3</v>
      </c>
      <c r="L43" s="946">
        <v>0.11105</v>
      </c>
    </row>
    <row r="44" spans="1:12" x14ac:dyDescent="0.2">
      <c r="A44">
        <v>283</v>
      </c>
      <c r="B44" s="210">
        <v>1310</v>
      </c>
      <c r="C44" s="210">
        <v>47076736</v>
      </c>
      <c r="E44" s="257">
        <v>3000000</v>
      </c>
      <c r="F44" s="257">
        <v>1069731</v>
      </c>
      <c r="G44" s="257">
        <v>1930268</v>
      </c>
      <c r="H44" s="946">
        <v>5.0000000000000002E-5</v>
      </c>
      <c r="J44" s="946">
        <v>0.1111</v>
      </c>
      <c r="K44" s="946">
        <v>1.7700000000000001E-3</v>
      </c>
      <c r="L44" s="946">
        <v>0.12291000000000001</v>
      </c>
    </row>
    <row r="45" spans="1:12" x14ac:dyDescent="0.2">
      <c r="C45" s="210"/>
      <c r="D45" s="1593"/>
      <c r="E45" s="210"/>
      <c r="F45" s="211"/>
    </row>
    <row r="46" spans="1:12" x14ac:dyDescent="0.2">
      <c r="C46" s="210"/>
      <c r="D46" s="1593"/>
      <c r="E46" s="210"/>
      <c r="F46" s="211"/>
    </row>
    <row r="2883" spans="7:7" x14ac:dyDescent="0.2">
      <c r="G2883" s="257">
        <v>61791609</v>
      </c>
    </row>
    <row r="3482" spans="7:21" x14ac:dyDescent="0.2">
      <c r="G3482" s="257">
        <v>9210389</v>
      </c>
      <c r="U3482" s="1"/>
    </row>
    <row r="3483" spans="7:21" x14ac:dyDescent="0.2">
      <c r="G3483" s="257">
        <v>9699815</v>
      </c>
    </row>
    <row r="3485" spans="7:21" x14ac:dyDescent="0.2">
      <c r="G3485" s="257">
        <v>9699817</v>
      </c>
    </row>
    <row r="3491" spans="5:36" s="84" customFormat="1" x14ac:dyDescent="0.2">
      <c r="E3491" s="261"/>
      <c r="F3491" s="261"/>
      <c r="G3491" s="261">
        <v>9752042</v>
      </c>
      <c r="H3491" s="2637"/>
      <c r="I3491" s="85"/>
      <c r="J3491" s="2637"/>
      <c r="K3491" s="2637"/>
      <c r="L3491" s="2637"/>
      <c r="N3491" s="85"/>
      <c r="P3491" s="85"/>
      <c r="R3491" s="85"/>
    </row>
    <row r="3492" spans="5:36" s="84" customFormat="1" x14ac:dyDescent="0.2">
      <c r="E3492" s="261"/>
      <c r="F3492" s="261"/>
      <c r="G3492" s="261"/>
      <c r="H3492" s="2637"/>
      <c r="I3492" s="85"/>
      <c r="J3492" s="2637"/>
      <c r="K3492" s="2637"/>
      <c r="L3492" s="2637"/>
      <c r="N3492" s="85"/>
      <c r="P3492" s="85"/>
      <c r="R3492" s="85"/>
    </row>
    <row r="3493" spans="5:36" s="84" customFormat="1" x14ac:dyDescent="0.2">
      <c r="E3493" s="261"/>
      <c r="F3493" s="261"/>
      <c r="G3493" s="261"/>
      <c r="H3493" s="2637"/>
      <c r="I3493" s="85"/>
      <c r="J3493" s="2637"/>
      <c r="K3493" s="2637"/>
      <c r="L3493" s="2637"/>
      <c r="N3493" s="85"/>
      <c r="P3493" s="85"/>
      <c r="R3493" s="85"/>
    </row>
    <row r="3494" spans="5:36" s="84" customFormat="1" x14ac:dyDescent="0.2">
      <c r="E3494" s="261"/>
      <c r="F3494" s="261"/>
      <c r="G3494" s="261">
        <v>9752047</v>
      </c>
      <c r="H3494" s="2637"/>
      <c r="I3494" s="85"/>
      <c r="J3494" s="2637"/>
      <c r="K3494" s="2637"/>
      <c r="L3494" s="2637"/>
      <c r="N3494" s="85"/>
      <c r="P3494" s="85"/>
      <c r="R3494" s="85"/>
    </row>
    <row r="3495" spans="5:36" x14ac:dyDescent="0.2">
      <c r="G3495" s="257">
        <v>9806931</v>
      </c>
      <c r="H3495" s="946" t="s">
        <v>8867</v>
      </c>
      <c r="P3495" s="2636">
        <v>45078</v>
      </c>
      <c r="Q3495" t="s">
        <v>8866</v>
      </c>
      <c r="R3495"/>
      <c r="U3495" s="218"/>
      <c r="AJ3495" t="s">
        <v>8868</v>
      </c>
    </row>
    <row r="3497" spans="5:36" s="84" customFormat="1" x14ac:dyDescent="0.2">
      <c r="E3497" s="261"/>
      <c r="F3497" s="261"/>
      <c r="G3497" s="261">
        <v>9843588</v>
      </c>
      <c r="H3497" s="2637" t="s">
        <v>8873</v>
      </c>
      <c r="I3497" s="85"/>
      <c r="J3497" s="2637"/>
      <c r="K3497" s="2637"/>
      <c r="L3497" s="2637"/>
      <c r="N3497" s="85"/>
      <c r="P3497" s="2638">
        <v>45079</v>
      </c>
      <c r="Q3497" s="84" t="s">
        <v>8869</v>
      </c>
      <c r="U3497" s="84" t="s">
        <v>8829</v>
      </c>
    </row>
    <row r="3498" spans="5:36" s="84" customFormat="1" x14ac:dyDescent="0.2">
      <c r="E3498" s="261"/>
      <c r="F3498" s="261"/>
      <c r="G3498" s="261">
        <v>9843590</v>
      </c>
      <c r="H3498" s="2637" t="s">
        <v>8874</v>
      </c>
      <c r="I3498" s="85"/>
      <c r="J3498" s="2637"/>
      <c r="K3498" s="2637"/>
      <c r="L3498" s="2637"/>
      <c r="N3498" s="85"/>
      <c r="P3498" s="2638">
        <v>45079</v>
      </c>
      <c r="Q3498" s="84" t="s">
        <v>8870</v>
      </c>
      <c r="R3498" s="85"/>
      <c r="U3498" s="84" t="s">
        <v>8878</v>
      </c>
    </row>
    <row r="3499" spans="5:36" s="84" customFormat="1" x14ac:dyDescent="0.2">
      <c r="E3499" s="261"/>
      <c r="F3499" s="261"/>
      <c r="G3499" s="261">
        <v>9843591</v>
      </c>
      <c r="H3499" s="2637" t="s">
        <v>8875</v>
      </c>
      <c r="I3499" s="85"/>
      <c r="J3499" s="2637"/>
      <c r="K3499" s="2637"/>
      <c r="L3499" s="2637"/>
      <c r="N3499" s="85"/>
      <c r="P3499" s="2638">
        <v>45079</v>
      </c>
      <c r="Q3499" s="84" t="s">
        <v>8871</v>
      </c>
      <c r="R3499" s="85"/>
      <c r="U3499" s="84" t="s">
        <v>8877</v>
      </c>
    </row>
    <row r="3500" spans="5:36" s="84" customFormat="1" x14ac:dyDescent="0.2">
      <c r="E3500" s="261"/>
      <c r="F3500" s="261"/>
      <c r="G3500" s="261">
        <v>9843592</v>
      </c>
      <c r="H3500" s="2637" t="s">
        <v>8876</v>
      </c>
      <c r="I3500" s="85"/>
      <c r="J3500" s="2637"/>
      <c r="K3500" s="2637"/>
      <c r="L3500" s="2637"/>
      <c r="N3500" s="85"/>
      <c r="P3500" s="2638">
        <v>45079</v>
      </c>
      <c r="Q3500" s="84" t="s">
        <v>8872</v>
      </c>
      <c r="R3500" s="85"/>
      <c r="U3500" s="84" t="s">
        <v>8830</v>
      </c>
    </row>
    <row r="3501" spans="5:36" s="84" customFormat="1" x14ac:dyDescent="0.2">
      <c r="E3501" s="261"/>
      <c r="F3501" s="261"/>
      <c r="G3501" s="261">
        <v>9843593</v>
      </c>
      <c r="H3501" s="2637" t="s">
        <v>8880</v>
      </c>
      <c r="I3501" s="85"/>
      <c r="J3501" s="2637"/>
      <c r="K3501" s="2637"/>
      <c r="L3501" s="2637"/>
      <c r="N3501" s="85"/>
      <c r="P3501" s="2638">
        <v>45079</v>
      </c>
      <c r="Q3501" s="84" t="s">
        <v>8879</v>
      </c>
      <c r="R3501" s="85"/>
      <c r="U3501" s="84" t="s">
        <v>22</v>
      </c>
    </row>
    <row r="3502" spans="5:36" x14ac:dyDescent="0.2">
      <c r="P3502" s="2636"/>
    </row>
    <row r="3503" spans="5:36" x14ac:dyDescent="0.2">
      <c r="G3503" s="257">
        <v>10072759</v>
      </c>
      <c r="H3503" s="946" t="s">
        <v>8882</v>
      </c>
      <c r="P3503" s="2636">
        <v>45078</v>
      </c>
      <c r="Q3503" t="s">
        <v>8881</v>
      </c>
      <c r="R3503" t="s">
        <v>8866</v>
      </c>
      <c r="U3503" s="1456" t="s">
        <v>8829</v>
      </c>
      <c r="AJ3503" t="s">
        <v>8868</v>
      </c>
    </row>
    <row r="3504" spans="5:36" x14ac:dyDescent="0.2">
      <c r="P3504" s="2636"/>
    </row>
  </sheetData>
  <mergeCells count="2">
    <mergeCell ref="J4:L4"/>
    <mergeCell ref="T3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28BF-3345-4F95-84B8-CD35A681459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4DB1-A023-4784-9C49-18A88AEF5DD4}">
  <dimension ref="B3:F9"/>
  <sheetViews>
    <sheetView workbookViewId="0">
      <selection activeCell="B3" sqref="B3:F9"/>
    </sheetView>
  </sheetViews>
  <sheetFormatPr baseColWidth="10" defaultColWidth="8.83203125" defaultRowHeight="15" x14ac:dyDescent="0.2"/>
  <sheetData>
    <row r="3" spans="2:6" x14ac:dyDescent="0.2">
      <c r="B3" s="11">
        <v>559</v>
      </c>
      <c r="C3" s="1400">
        <v>2.0000000000000001E-10</v>
      </c>
      <c r="D3" s="1402">
        <v>1.4999999999999999E-2</v>
      </c>
      <c r="E3" s="600">
        <v>200192</v>
      </c>
      <c r="F3" s="1">
        <v>0.52</v>
      </c>
    </row>
    <row r="4" spans="2:6" x14ac:dyDescent="0.2">
      <c r="B4" s="11">
        <v>558</v>
      </c>
      <c r="C4" s="1400">
        <v>6E-10</v>
      </c>
      <c r="D4" s="1402">
        <v>1.4999999999999999E-2</v>
      </c>
      <c r="E4" s="600">
        <v>153952</v>
      </c>
      <c r="F4" s="1">
        <v>0.57999999999999996</v>
      </c>
    </row>
    <row r="5" spans="2:6" x14ac:dyDescent="0.2">
      <c r="B5" s="11">
        <v>557</v>
      </c>
      <c r="C5" s="1400">
        <v>2.0000000000000001E-9</v>
      </c>
      <c r="D5" s="1402">
        <v>1.4999999999999999E-2</v>
      </c>
      <c r="E5" s="600">
        <v>58752</v>
      </c>
      <c r="F5" s="1">
        <v>0.89</v>
      </c>
    </row>
    <row r="6" spans="2:6" x14ac:dyDescent="0.2">
      <c r="B6" s="217">
        <v>555</v>
      </c>
      <c r="C6" s="1400">
        <v>6E-9</v>
      </c>
      <c r="D6" s="1402">
        <v>1.4999999999999999E-2</v>
      </c>
      <c r="E6" s="600">
        <v>260032</v>
      </c>
      <c r="F6" s="1">
        <v>1.07</v>
      </c>
    </row>
    <row r="7" spans="2:6" x14ac:dyDescent="0.2">
      <c r="B7" s="217">
        <v>556</v>
      </c>
      <c r="C7" s="1400">
        <v>1E-8</v>
      </c>
      <c r="D7" s="1402">
        <v>0.1</v>
      </c>
      <c r="E7" s="600">
        <v>70176</v>
      </c>
      <c r="F7" s="1">
        <v>1.61</v>
      </c>
    </row>
    <row r="8" spans="2:6" x14ac:dyDescent="0.2">
      <c r="B8" s="217">
        <v>553</v>
      </c>
      <c r="C8" s="1400">
        <v>2E-8</v>
      </c>
      <c r="D8" s="1402">
        <v>0.1</v>
      </c>
      <c r="E8" s="600">
        <v>108800</v>
      </c>
      <c r="F8" s="1">
        <v>2.09</v>
      </c>
    </row>
    <row r="9" spans="2:6" x14ac:dyDescent="0.2">
      <c r="B9" s="217">
        <v>554</v>
      </c>
      <c r="C9" s="1400">
        <v>5.9999999999999995E-8</v>
      </c>
      <c r="D9" s="1402">
        <v>0.1</v>
      </c>
      <c r="E9" s="600">
        <v>120868</v>
      </c>
      <c r="F9" s="1">
        <v>2.72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EBBE-2712-46B0-80C5-633365CD0435}">
  <dimension ref="B3:G9"/>
  <sheetViews>
    <sheetView workbookViewId="0">
      <selection activeCell="B3" sqref="B3:G9"/>
    </sheetView>
  </sheetViews>
  <sheetFormatPr baseColWidth="10" defaultColWidth="8.83203125" defaultRowHeight="15" x14ac:dyDescent="0.2"/>
  <sheetData>
    <row r="3" spans="2:7" ht="16" x14ac:dyDescent="0.2">
      <c r="B3" s="1">
        <v>553</v>
      </c>
      <c r="C3" s="11" t="s">
        <v>2590</v>
      </c>
      <c r="D3" s="1400">
        <v>2.0000000000000001E-10</v>
      </c>
      <c r="E3" s="1401">
        <v>0.1</v>
      </c>
      <c r="F3" s="257">
        <v>200192</v>
      </c>
      <c r="G3" s="1">
        <v>0.52</v>
      </c>
    </row>
    <row r="4" spans="2:7" ht="16" x14ac:dyDescent="0.2">
      <c r="B4" s="1">
        <v>554</v>
      </c>
      <c r="C4" s="11" t="s">
        <v>2591</v>
      </c>
      <c r="D4" s="1400">
        <v>6E-10</v>
      </c>
      <c r="E4" s="1401">
        <v>0.1</v>
      </c>
      <c r="F4" s="257">
        <v>153952</v>
      </c>
      <c r="G4" s="1">
        <v>0.57999999999999996</v>
      </c>
    </row>
    <row r="5" spans="2:7" ht="16" x14ac:dyDescent="0.2">
      <c r="B5" s="1">
        <v>555</v>
      </c>
      <c r="C5" s="11" t="s">
        <v>2592</v>
      </c>
      <c r="D5" s="1400">
        <v>2.0000000000000001E-9</v>
      </c>
      <c r="E5" s="1401">
        <v>1.4999999999999999E-2</v>
      </c>
      <c r="F5" s="257">
        <v>58752</v>
      </c>
      <c r="G5" s="1">
        <v>0.89</v>
      </c>
    </row>
    <row r="6" spans="2:7" ht="16" x14ac:dyDescent="0.2">
      <c r="B6" s="1">
        <v>556</v>
      </c>
      <c r="C6" s="51" t="s">
        <v>2593</v>
      </c>
      <c r="D6" s="1400">
        <v>6E-9</v>
      </c>
      <c r="E6" s="1401">
        <v>0.1</v>
      </c>
      <c r="F6" s="257">
        <v>260032</v>
      </c>
      <c r="G6" s="1">
        <v>1.07</v>
      </c>
    </row>
    <row r="7" spans="2:7" ht="16" x14ac:dyDescent="0.2">
      <c r="B7" s="1">
        <v>557</v>
      </c>
      <c r="C7" s="11" t="s">
        <v>2594</v>
      </c>
      <c r="D7" s="1400">
        <v>1E-8</v>
      </c>
      <c r="E7" s="1401">
        <v>1.4999999999999999E-2</v>
      </c>
      <c r="F7" s="257">
        <v>70176</v>
      </c>
      <c r="G7" s="1">
        <v>1.61</v>
      </c>
    </row>
    <row r="8" spans="2:7" ht="16" x14ac:dyDescent="0.2">
      <c r="B8" s="1">
        <v>558</v>
      </c>
      <c r="C8" s="51" t="s">
        <v>2595</v>
      </c>
      <c r="D8" s="1400">
        <v>2E-8</v>
      </c>
      <c r="E8" s="1401">
        <v>1.4999999999999999E-2</v>
      </c>
      <c r="F8" s="257">
        <v>108800</v>
      </c>
      <c r="G8" s="1">
        <v>2.09</v>
      </c>
    </row>
    <row r="9" spans="2:7" ht="16" x14ac:dyDescent="0.2">
      <c r="B9" s="1">
        <v>559</v>
      </c>
      <c r="C9" s="51" t="s">
        <v>2596</v>
      </c>
      <c r="D9" s="1400">
        <v>5.9999999999999995E-8</v>
      </c>
      <c r="E9" s="1401">
        <v>1.4999999999999999E-2</v>
      </c>
      <c r="F9" s="257">
        <v>120868</v>
      </c>
      <c r="G9" s="1">
        <v>2.72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63CC-23B1-4F8F-967A-54357F16FB42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1E2C-AC8D-4827-A6FF-CD8098AE2CE7}">
  <dimension ref="B2:Q26"/>
  <sheetViews>
    <sheetView workbookViewId="0">
      <selection activeCell="AB14" sqref="AB14"/>
    </sheetView>
  </sheetViews>
  <sheetFormatPr baseColWidth="10" defaultColWidth="8.83203125" defaultRowHeight="15" x14ac:dyDescent="0.2"/>
  <cols>
    <col min="1" max="1" width="2.6640625" customWidth="1"/>
    <col min="2" max="2" width="3.5" style="18" customWidth="1"/>
    <col min="3" max="3" width="4.5" customWidth="1"/>
    <col min="4" max="4" width="6.6640625" customWidth="1"/>
    <col min="6" max="6" width="0.6640625" customWidth="1"/>
    <col min="7" max="7" width="7" customWidth="1"/>
    <col min="8" max="8" width="7.6640625" customWidth="1"/>
    <col min="9" max="9" width="1.5" customWidth="1"/>
    <col min="10" max="10" width="5.5" customWidth="1"/>
    <col min="11" max="11" width="7.33203125" customWidth="1"/>
    <col min="12" max="12" width="8.5" customWidth="1"/>
    <col min="13" max="13" width="2" customWidth="1"/>
    <col min="14" max="14" width="7.33203125" customWidth="1"/>
    <col min="15" max="15" width="7.5" customWidth="1"/>
    <col min="16" max="16" width="2.33203125" customWidth="1"/>
    <col min="17" max="17" width="40.1640625" customWidth="1"/>
  </cols>
  <sheetData>
    <row r="2" spans="2:17" s="12" customFormat="1" x14ac:dyDescent="0.2">
      <c r="C2" s="1317" t="s">
        <v>1868</v>
      </c>
      <c r="D2" s="1317" t="s">
        <v>1869</v>
      </c>
      <c r="E2" s="1317" t="s">
        <v>1869</v>
      </c>
      <c r="F2" s="1317"/>
      <c r="G2" s="1317" t="s">
        <v>848</v>
      </c>
      <c r="H2" s="1317" t="s">
        <v>1870</v>
      </c>
      <c r="I2" s="1317"/>
      <c r="J2" s="1317" t="s">
        <v>2439</v>
      </c>
      <c r="K2" s="1317" t="s">
        <v>2440</v>
      </c>
      <c r="L2" s="1317" t="s">
        <v>2441</v>
      </c>
      <c r="M2" s="1317"/>
      <c r="N2" s="1317" t="s">
        <v>2442</v>
      </c>
      <c r="O2" s="1317" t="s">
        <v>2443</v>
      </c>
    </row>
    <row r="3" spans="2:17" s="1" customFormat="1" ht="7.25" customHeight="1" thickBot="1" x14ac:dyDescent="0.25">
      <c r="B3" s="12"/>
    </row>
    <row r="4" spans="2:17" s="1287" customFormat="1" ht="16" x14ac:dyDescent="0.2">
      <c r="B4" s="1293"/>
      <c r="C4" s="1308" t="s">
        <v>1285</v>
      </c>
      <c r="D4" s="1308" t="s">
        <v>5</v>
      </c>
      <c r="E4" s="1308" t="s">
        <v>810</v>
      </c>
      <c r="F4" s="1308"/>
      <c r="G4" s="1308" t="s">
        <v>1282</v>
      </c>
      <c r="H4" s="1308" t="s">
        <v>2428</v>
      </c>
      <c r="I4" s="1308"/>
      <c r="J4" s="1308" t="s">
        <v>2414</v>
      </c>
      <c r="K4" s="1308" t="s">
        <v>2447</v>
      </c>
      <c r="L4" s="1308" t="s">
        <v>815</v>
      </c>
      <c r="M4" s="1308"/>
      <c r="N4" s="1308" t="s">
        <v>506</v>
      </c>
      <c r="O4" s="1308" t="s">
        <v>9</v>
      </c>
      <c r="P4" s="1309"/>
      <c r="Q4" s="1310" t="s">
        <v>2430</v>
      </c>
    </row>
    <row r="5" spans="2:17" s="1287" customFormat="1" ht="16" x14ac:dyDescent="0.2">
      <c r="B5" s="1294"/>
      <c r="C5" s="1311"/>
      <c r="D5" s="1311"/>
      <c r="E5" s="1311"/>
      <c r="F5" s="1311"/>
      <c r="G5" s="1311"/>
      <c r="H5" s="1311"/>
      <c r="I5" s="1311"/>
      <c r="J5" s="1311" t="s">
        <v>2429</v>
      </c>
      <c r="K5" s="1311" t="s">
        <v>2429</v>
      </c>
      <c r="L5" s="1311" t="s">
        <v>2429</v>
      </c>
      <c r="M5" s="1311"/>
      <c r="N5" s="1311" t="s">
        <v>1303</v>
      </c>
      <c r="O5" s="1311"/>
      <c r="P5" s="1288"/>
      <c r="Q5" s="1312"/>
    </row>
    <row r="6" spans="2:17" x14ac:dyDescent="0.2">
      <c r="B6" s="1295"/>
      <c r="C6" s="11"/>
      <c r="D6" s="1"/>
      <c r="E6" s="11"/>
      <c r="F6" s="11"/>
      <c r="G6" s="1"/>
      <c r="J6" s="1"/>
      <c r="K6" s="1"/>
      <c r="L6" s="11"/>
      <c r="M6" s="11"/>
      <c r="N6" s="1"/>
      <c r="O6" s="1"/>
      <c r="Q6" s="1015"/>
    </row>
    <row r="7" spans="2:17" x14ac:dyDescent="0.2">
      <c r="B7" s="2744" t="s">
        <v>2431</v>
      </c>
      <c r="C7" s="514">
        <v>478</v>
      </c>
      <c r="D7" s="513"/>
      <c r="E7" s="514">
        <v>32190929</v>
      </c>
      <c r="F7" s="514"/>
      <c r="G7" s="1313">
        <v>360</v>
      </c>
      <c r="H7" s="543">
        <v>40000</v>
      </c>
      <c r="I7" s="543"/>
      <c r="J7" s="513">
        <v>150</v>
      </c>
      <c r="K7" s="513">
        <v>478</v>
      </c>
      <c r="L7" s="1289">
        <v>6241</v>
      </c>
      <c r="M7" s="1289"/>
      <c r="N7" s="1290" t="s">
        <v>2415</v>
      </c>
      <c r="O7" s="543">
        <v>515168</v>
      </c>
      <c r="P7" s="523"/>
      <c r="Q7" s="1296" t="s">
        <v>2446</v>
      </c>
    </row>
    <row r="8" spans="2:17" x14ac:dyDescent="0.2">
      <c r="B8" s="2744"/>
      <c r="C8" s="514">
        <v>506</v>
      </c>
      <c r="D8" s="513">
        <v>478</v>
      </c>
      <c r="E8" s="514">
        <v>32403436</v>
      </c>
      <c r="F8" s="514"/>
      <c r="G8" s="1313">
        <v>20</v>
      </c>
      <c r="H8" s="543">
        <v>40000</v>
      </c>
      <c r="I8" s="543"/>
      <c r="J8" s="513">
        <v>8.9</v>
      </c>
      <c r="K8" s="513">
        <v>25</v>
      </c>
      <c r="L8" s="1289">
        <v>2626</v>
      </c>
      <c r="M8" s="1289"/>
      <c r="N8" s="1290" t="s">
        <v>1122</v>
      </c>
      <c r="O8" s="543">
        <v>463760</v>
      </c>
      <c r="P8" s="523"/>
      <c r="Q8" s="1296" t="s">
        <v>2400</v>
      </c>
    </row>
    <row r="9" spans="2:17" x14ac:dyDescent="0.2">
      <c r="B9" s="2744"/>
      <c r="C9" s="514">
        <v>507</v>
      </c>
      <c r="D9" s="513">
        <v>506</v>
      </c>
      <c r="E9" s="514">
        <v>32403438</v>
      </c>
      <c r="F9" s="514"/>
      <c r="G9" s="1306" t="s">
        <v>22</v>
      </c>
      <c r="H9" s="543">
        <v>40000</v>
      </c>
      <c r="I9" s="543"/>
      <c r="J9" s="513">
        <v>0.52</v>
      </c>
      <c r="K9" s="513" t="s">
        <v>308</v>
      </c>
      <c r="L9" s="1289">
        <v>2417</v>
      </c>
      <c r="M9" s="1289"/>
      <c r="N9" s="1290" t="s">
        <v>2416</v>
      </c>
      <c r="O9" s="543">
        <v>177072</v>
      </c>
      <c r="P9" s="523"/>
      <c r="Q9" s="1296" t="s">
        <v>2398</v>
      </c>
    </row>
    <row r="10" spans="2:17" x14ac:dyDescent="0.2">
      <c r="B10" s="1295"/>
      <c r="C10" s="11"/>
      <c r="D10" s="1"/>
      <c r="E10" s="11"/>
      <c r="F10" s="11"/>
      <c r="G10" s="1314"/>
      <c r="H10" s="257"/>
      <c r="I10" s="257"/>
      <c r="J10" s="1"/>
      <c r="K10" s="1"/>
      <c r="L10" s="1286"/>
      <c r="M10" s="1286"/>
      <c r="N10" s="618"/>
      <c r="O10" s="257"/>
      <c r="Q10" s="1297"/>
    </row>
    <row r="11" spans="2:17" x14ac:dyDescent="0.2">
      <c r="B11" s="2742" t="s">
        <v>2432</v>
      </c>
      <c r="C11" s="477">
        <v>510</v>
      </c>
      <c r="D11" s="476">
        <v>478</v>
      </c>
      <c r="E11" s="477">
        <v>32405184</v>
      </c>
      <c r="F11" s="477"/>
      <c r="G11" s="1315">
        <v>360</v>
      </c>
      <c r="H11" s="544">
        <v>10</v>
      </c>
      <c r="I11" s="544"/>
      <c r="J11" s="476">
        <v>157</v>
      </c>
      <c r="K11" s="476">
        <v>478</v>
      </c>
      <c r="L11" s="1291">
        <v>5076</v>
      </c>
      <c r="M11" s="1291"/>
      <c r="N11" s="1292" t="s">
        <v>2425</v>
      </c>
      <c r="O11" s="544">
        <v>448800</v>
      </c>
      <c r="P11" s="484"/>
      <c r="Q11" s="1298" t="s">
        <v>2437</v>
      </c>
    </row>
    <row r="12" spans="2:17" x14ac:dyDescent="0.2">
      <c r="B12" s="2742"/>
      <c r="C12" s="477">
        <v>511</v>
      </c>
      <c r="D12" s="476">
        <v>506</v>
      </c>
      <c r="E12" s="477">
        <v>32405638</v>
      </c>
      <c r="F12" s="477"/>
      <c r="G12" s="1315">
        <v>20</v>
      </c>
      <c r="H12" s="544">
        <v>10</v>
      </c>
      <c r="I12" s="544"/>
      <c r="J12" s="476">
        <v>8.9</v>
      </c>
      <c r="K12" s="476">
        <v>25</v>
      </c>
      <c r="L12" s="477">
        <v>304</v>
      </c>
      <c r="M12" s="477"/>
      <c r="N12" s="1292" t="s">
        <v>2427</v>
      </c>
      <c r="O12" s="544">
        <v>487424</v>
      </c>
      <c r="P12" s="484"/>
      <c r="Q12" s="1298" t="s">
        <v>2438</v>
      </c>
    </row>
    <row r="13" spans="2:17" x14ac:dyDescent="0.2">
      <c r="B13" s="2742"/>
      <c r="C13" s="477">
        <v>509</v>
      </c>
      <c r="D13" s="476">
        <v>507</v>
      </c>
      <c r="E13" s="477">
        <v>32405135</v>
      </c>
      <c r="F13" s="477"/>
      <c r="G13" s="1307" t="s">
        <v>22</v>
      </c>
      <c r="H13" s="544">
        <v>10</v>
      </c>
      <c r="I13" s="544"/>
      <c r="J13" s="476">
        <v>0.52</v>
      </c>
      <c r="K13" s="476" t="s">
        <v>308</v>
      </c>
      <c r="L13" s="1291">
        <v>29</v>
      </c>
      <c r="M13" s="1291"/>
      <c r="N13" s="488">
        <v>0.4597222222222222</v>
      </c>
      <c r="O13" s="544">
        <v>180064</v>
      </c>
      <c r="P13" s="484"/>
      <c r="Q13" s="1298" t="s">
        <v>2398</v>
      </c>
    </row>
    <row r="14" spans="2:17" x14ac:dyDescent="0.2">
      <c r="B14" s="1295"/>
      <c r="C14" s="11"/>
      <c r="D14" s="1"/>
      <c r="E14" s="11"/>
      <c r="F14" s="11"/>
      <c r="G14" s="1314"/>
      <c r="H14" s="257"/>
      <c r="I14" s="257"/>
      <c r="J14" s="1"/>
      <c r="K14" s="1"/>
      <c r="L14" s="1286"/>
      <c r="M14" s="1286"/>
      <c r="N14" s="618"/>
      <c r="O14" s="257"/>
      <c r="Q14" s="1297"/>
    </row>
    <row r="15" spans="2:17" x14ac:dyDescent="0.2">
      <c r="B15" s="2744" t="s">
        <v>2433</v>
      </c>
      <c r="C15" s="514">
        <v>478</v>
      </c>
      <c r="D15" s="513"/>
      <c r="E15" s="514">
        <v>32190929</v>
      </c>
      <c r="F15" s="514"/>
      <c r="G15" s="1313">
        <v>360</v>
      </c>
      <c r="H15" s="543">
        <v>40000</v>
      </c>
      <c r="I15" s="543"/>
      <c r="J15" s="513">
        <v>150</v>
      </c>
      <c r="K15" s="513">
        <v>478</v>
      </c>
      <c r="L15" s="1289">
        <v>6241</v>
      </c>
      <c r="M15" s="1289"/>
      <c r="N15" s="1290" t="s">
        <v>2415</v>
      </c>
      <c r="O15" s="543">
        <v>515168</v>
      </c>
      <c r="P15" s="523"/>
      <c r="Q15" s="1296" t="s">
        <v>2423</v>
      </c>
    </row>
    <row r="16" spans="2:17" x14ac:dyDescent="0.2">
      <c r="B16" s="2744"/>
      <c r="C16" s="514">
        <v>510</v>
      </c>
      <c r="D16" s="513">
        <v>478</v>
      </c>
      <c r="E16" s="514">
        <v>32405184</v>
      </c>
      <c r="F16" s="514"/>
      <c r="G16" s="1313">
        <v>360</v>
      </c>
      <c r="H16" s="543">
        <v>10</v>
      </c>
      <c r="I16" s="543"/>
      <c r="J16" s="513">
        <v>157</v>
      </c>
      <c r="K16" s="513">
        <v>478</v>
      </c>
      <c r="L16" s="1289">
        <v>5076</v>
      </c>
      <c r="M16" s="1289"/>
      <c r="N16" s="1290" t="s">
        <v>2425</v>
      </c>
      <c r="O16" s="543">
        <v>448800</v>
      </c>
      <c r="P16" s="523"/>
      <c r="Q16" s="1296" t="s">
        <v>2444</v>
      </c>
    </row>
    <row r="17" spans="2:17" x14ac:dyDescent="0.2">
      <c r="B17" s="1295"/>
      <c r="C17" s="11"/>
      <c r="D17" s="1"/>
      <c r="E17" s="11"/>
      <c r="F17" s="11"/>
      <c r="G17" s="905"/>
      <c r="H17" s="257"/>
      <c r="I17" s="257"/>
      <c r="J17" s="1"/>
      <c r="K17" s="1"/>
      <c r="L17" s="1286"/>
      <c r="M17" s="1286"/>
      <c r="N17" s="618"/>
      <c r="O17" s="257"/>
      <c r="Q17" s="1297"/>
    </row>
    <row r="18" spans="2:17" x14ac:dyDescent="0.2">
      <c r="B18" s="2742" t="s">
        <v>2434</v>
      </c>
      <c r="C18" s="477">
        <v>506</v>
      </c>
      <c r="D18" s="476">
        <v>478</v>
      </c>
      <c r="E18" s="477">
        <v>32403436</v>
      </c>
      <c r="F18" s="477"/>
      <c r="G18" s="1315">
        <v>20</v>
      </c>
      <c r="H18" s="544">
        <v>40000</v>
      </c>
      <c r="I18" s="544"/>
      <c r="J18" s="476">
        <v>8.9</v>
      </c>
      <c r="K18" s="476">
        <v>25</v>
      </c>
      <c r="L18" s="1291">
        <v>2626</v>
      </c>
      <c r="M18" s="1291"/>
      <c r="N18" s="1292" t="s">
        <v>1122</v>
      </c>
      <c r="O18" s="544">
        <v>463760</v>
      </c>
      <c r="P18" s="484"/>
      <c r="Q18" s="1298" t="s">
        <v>2400</v>
      </c>
    </row>
    <row r="19" spans="2:17" x14ac:dyDescent="0.2">
      <c r="B19" s="2742"/>
      <c r="C19" s="477">
        <v>511</v>
      </c>
      <c r="D19" s="476">
        <v>506</v>
      </c>
      <c r="E19" s="477">
        <v>32405638</v>
      </c>
      <c r="F19" s="477"/>
      <c r="G19" s="1315">
        <v>20</v>
      </c>
      <c r="H19" s="544">
        <v>10</v>
      </c>
      <c r="I19" s="544"/>
      <c r="J19" s="476">
        <v>8.9</v>
      </c>
      <c r="K19" s="476">
        <v>25</v>
      </c>
      <c r="L19" s="477">
        <v>304</v>
      </c>
      <c r="M19" s="477"/>
      <c r="N19" s="1292" t="s">
        <v>2427</v>
      </c>
      <c r="O19" s="544">
        <v>487424</v>
      </c>
      <c r="P19" s="484"/>
      <c r="Q19" s="1298" t="s">
        <v>2445</v>
      </c>
    </row>
    <row r="20" spans="2:17" x14ac:dyDescent="0.2">
      <c r="B20" s="1295"/>
      <c r="C20" s="11"/>
      <c r="D20" s="1"/>
      <c r="E20" s="11"/>
      <c r="F20" s="11"/>
      <c r="G20" s="1314"/>
      <c r="H20" s="257"/>
      <c r="I20" s="257"/>
      <c r="J20" s="1"/>
      <c r="K20" s="1"/>
      <c r="L20" s="1286"/>
      <c r="M20" s="1286"/>
      <c r="N20" s="618"/>
      <c r="O20" s="257"/>
      <c r="Q20" s="1297"/>
    </row>
    <row r="21" spans="2:17" x14ac:dyDescent="0.2">
      <c r="B21" s="2744" t="s">
        <v>2435</v>
      </c>
      <c r="C21" s="514">
        <v>507</v>
      </c>
      <c r="D21" s="513">
        <v>506</v>
      </c>
      <c r="E21" s="514">
        <v>32403438</v>
      </c>
      <c r="F21" s="514"/>
      <c r="G21" s="1306" t="s">
        <v>22</v>
      </c>
      <c r="H21" s="543">
        <v>40000</v>
      </c>
      <c r="I21" s="543"/>
      <c r="J21" s="513">
        <v>0.52</v>
      </c>
      <c r="K21" s="513" t="s">
        <v>308</v>
      </c>
      <c r="L21" s="1289">
        <v>2417</v>
      </c>
      <c r="M21" s="1289"/>
      <c r="N21" s="1290" t="s">
        <v>2416</v>
      </c>
      <c r="O21" s="543">
        <v>177072</v>
      </c>
      <c r="P21" s="523"/>
      <c r="Q21" s="1296" t="s">
        <v>2398</v>
      </c>
    </row>
    <row r="22" spans="2:17" x14ac:dyDescent="0.2">
      <c r="B22" s="2744"/>
      <c r="C22" s="514">
        <v>509</v>
      </c>
      <c r="D22" s="513">
        <v>507</v>
      </c>
      <c r="E22" s="514">
        <v>32405135</v>
      </c>
      <c r="F22" s="514"/>
      <c r="G22" s="1306" t="s">
        <v>22</v>
      </c>
      <c r="H22" s="543">
        <v>10</v>
      </c>
      <c r="I22" s="543"/>
      <c r="J22" s="513">
        <v>0.52</v>
      </c>
      <c r="K22" s="513" t="s">
        <v>308</v>
      </c>
      <c r="L22" s="1289">
        <v>29</v>
      </c>
      <c r="M22" s="1289"/>
      <c r="N22" s="524">
        <v>0.4597222222222222</v>
      </c>
      <c r="O22" s="543">
        <v>180064</v>
      </c>
      <c r="P22" s="523"/>
      <c r="Q22" s="1296" t="s">
        <v>2445</v>
      </c>
    </row>
    <row r="23" spans="2:17" x14ac:dyDescent="0.2">
      <c r="B23" s="1295"/>
      <c r="C23" s="1"/>
      <c r="D23" s="11"/>
      <c r="E23" s="11"/>
      <c r="F23" s="11"/>
      <c r="G23" s="1314"/>
      <c r="J23" s="1"/>
      <c r="L23" s="11"/>
      <c r="M23" s="11"/>
      <c r="N23" s="618"/>
      <c r="O23" s="257"/>
      <c r="Q23" s="1015"/>
    </row>
    <row r="24" spans="2:17" x14ac:dyDescent="0.2">
      <c r="B24" s="2742" t="s">
        <v>2436</v>
      </c>
      <c r="C24" s="477">
        <v>478</v>
      </c>
      <c r="D24" s="476"/>
      <c r="E24" s="477">
        <v>32190929</v>
      </c>
      <c r="F24" s="477"/>
      <c r="G24" s="1315">
        <v>360</v>
      </c>
      <c r="H24" s="544">
        <v>40000</v>
      </c>
      <c r="I24" s="544"/>
      <c r="J24" s="476">
        <v>150</v>
      </c>
      <c r="K24" s="476">
        <v>478</v>
      </c>
      <c r="L24" s="1291">
        <v>6241</v>
      </c>
      <c r="M24" s="1291"/>
      <c r="N24" s="1292" t="s">
        <v>2415</v>
      </c>
      <c r="O24" s="544">
        <v>515168</v>
      </c>
      <c r="P24" s="484"/>
      <c r="Q24" s="1298" t="s">
        <v>2423</v>
      </c>
    </row>
    <row r="25" spans="2:17" ht="16" thickBot="1" x14ac:dyDescent="0.25">
      <c r="B25" s="2743"/>
      <c r="C25" s="1299">
        <v>508</v>
      </c>
      <c r="D25" s="1300">
        <v>478</v>
      </c>
      <c r="E25" s="1299">
        <v>32404146</v>
      </c>
      <c r="F25" s="1299"/>
      <c r="G25" s="1316">
        <v>360</v>
      </c>
      <c r="H25" s="1301">
        <v>10</v>
      </c>
      <c r="I25" s="1301"/>
      <c r="J25" s="1300">
        <v>136</v>
      </c>
      <c r="K25" s="1300">
        <v>478</v>
      </c>
      <c r="L25" s="1302">
        <v>5075</v>
      </c>
      <c r="M25" s="1302"/>
      <c r="N25" s="1303" t="s">
        <v>2417</v>
      </c>
      <c r="O25" s="1301">
        <v>195568</v>
      </c>
      <c r="P25" s="1304"/>
      <c r="Q25" s="1305" t="s">
        <v>2448</v>
      </c>
    </row>
    <row r="26" spans="2:17" x14ac:dyDescent="0.2">
      <c r="C26" t="s">
        <v>2449</v>
      </c>
    </row>
  </sheetData>
  <mergeCells count="6">
    <mergeCell ref="B24:B25"/>
    <mergeCell ref="B7:B9"/>
    <mergeCell ref="B11:B13"/>
    <mergeCell ref="B15:B16"/>
    <mergeCell ref="B18:B19"/>
    <mergeCell ref="B21:B22"/>
  </mergeCells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6.5" customWidth="1"/>
    <col min="3" max="3" width="30.83203125" customWidth="1"/>
  </cols>
  <sheetData>
    <row r="1" spans="1:3" x14ac:dyDescent="0.2">
      <c r="A1" s="1">
        <v>323</v>
      </c>
      <c r="B1" s="1" t="s">
        <v>1767</v>
      </c>
      <c r="C1" s="1040" t="s">
        <v>1792</v>
      </c>
    </row>
    <row r="2" spans="1:3" x14ac:dyDescent="0.2">
      <c r="A2" s="1">
        <v>324</v>
      </c>
      <c r="B2" s="1" t="s">
        <v>1777</v>
      </c>
      <c r="C2" s="1040" t="s">
        <v>1793</v>
      </c>
    </row>
    <row r="3" spans="1:3" x14ac:dyDescent="0.2">
      <c r="A3" s="1">
        <v>325</v>
      </c>
      <c r="B3" s="1" t="s">
        <v>1778</v>
      </c>
      <c r="C3" s="1040" t="s">
        <v>1794</v>
      </c>
    </row>
    <row r="4" spans="1:3" x14ac:dyDescent="0.2">
      <c r="A4" s="1">
        <v>326</v>
      </c>
      <c r="B4" s="1" t="s">
        <v>1779</v>
      </c>
      <c r="C4" s="1040" t="s">
        <v>1795</v>
      </c>
    </row>
    <row r="5" spans="1:3" x14ac:dyDescent="0.2">
      <c r="A5" s="1">
        <v>327</v>
      </c>
      <c r="B5" s="1" t="s">
        <v>1780</v>
      </c>
      <c r="C5" s="1040" t="s">
        <v>1796</v>
      </c>
    </row>
    <row r="6" spans="1:3" x14ac:dyDescent="0.2">
      <c r="A6" s="1">
        <v>328</v>
      </c>
      <c r="B6" s="1" t="s">
        <v>1781</v>
      </c>
      <c r="C6" s="1040" t="s">
        <v>1797</v>
      </c>
    </row>
    <row r="7" spans="1:3" x14ac:dyDescent="0.2">
      <c r="A7" s="1">
        <v>329</v>
      </c>
      <c r="B7" s="1" t="s">
        <v>1782</v>
      </c>
      <c r="C7" s="1040" t="s">
        <v>1798</v>
      </c>
    </row>
    <row r="8" spans="1:3" x14ac:dyDescent="0.2">
      <c r="A8" s="1">
        <v>330</v>
      </c>
      <c r="B8" s="1" t="s">
        <v>1783</v>
      </c>
      <c r="C8" s="1040" t="s">
        <v>1799</v>
      </c>
    </row>
    <row r="9" spans="1:3" x14ac:dyDescent="0.2">
      <c r="A9" s="1">
        <v>331</v>
      </c>
      <c r="B9" s="1" t="s">
        <v>1784</v>
      </c>
      <c r="C9" s="1040" t="s">
        <v>1800</v>
      </c>
    </row>
    <row r="10" spans="1:3" x14ac:dyDescent="0.2">
      <c r="A10" s="1">
        <v>332</v>
      </c>
      <c r="B10" s="1" t="s">
        <v>1789</v>
      </c>
      <c r="C10" s="1040" t="s">
        <v>1801</v>
      </c>
    </row>
    <row r="11" spans="1:3" x14ac:dyDescent="0.2">
      <c r="A11" s="1">
        <v>333</v>
      </c>
      <c r="B11" s="1" t="s">
        <v>1790</v>
      </c>
      <c r="C11" s="1040" t="s">
        <v>1802</v>
      </c>
    </row>
    <row r="12" spans="1:3" x14ac:dyDescent="0.2">
      <c r="A12" s="1">
        <v>334</v>
      </c>
      <c r="B12" s="1" t="s">
        <v>1791</v>
      </c>
      <c r="C12" s="1040" t="s">
        <v>1803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Sheet21</vt:lpstr>
      <vt:lpstr>Sheet20</vt:lpstr>
      <vt:lpstr>Sheet19</vt:lpstr>
      <vt:lpstr>Sheet18</vt:lpstr>
      <vt:lpstr>Sheet17</vt:lpstr>
      <vt:lpstr>Sheet16</vt:lpstr>
      <vt:lpstr>Sheet15</vt:lpstr>
      <vt:lpstr>Sheet8</vt:lpstr>
      <vt:lpstr>corr-summary</vt:lpstr>
      <vt:lpstr>Sheet10</vt:lpstr>
      <vt:lpstr>Sheet14</vt:lpstr>
      <vt:lpstr>Sheet12</vt:lpstr>
      <vt:lpstr>Sheet11</vt:lpstr>
      <vt:lpstr>Sheet6</vt:lpstr>
      <vt:lpstr>summary</vt:lpstr>
      <vt:lpstr>Sheet7</vt:lpstr>
      <vt:lpstr>Sheet13</vt:lpstr>
      <vt:lpstr>simtimes</vt:lpstr>
      <vt:lpstr>has-knl</vt:lpstr>
      <vt:lpstr>working</vt:lpstr>
      <vt:lpstr>Sheet9</vt:lpstr>
      <vt:lpstr>simtimes-summary</vt:lpstr>
      <vt:lpstr>Sheet4</vt:lpstr>
      <vt:lpstr>rip-sims</vt:lpstr>
      <vt:lpstr>Sheet5</vt:lpstr>
      <vt:lpstr>Sheet2</vt:lpstr>
      <vt:lpstr>Sheet3</vt:lpstr>
      <vt:lpstr>rf-sims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Scott,Steven D</dc:creator>
  <cp:lastModifiedBy>Microsoft Office User</cp:lastModifiedBy>
  <cp:lastPrinted>2022-08-29T14:56:56Z</cp:lastPrinted>
  <dcterms:created xsi:type="dcterms:W3CDTF">2019-09-22T17:34:19Z</dcterms:created>
  <dcterms:modified xsi:type="dcterms:W3CDTF">2023-06-23T18:27:03Z</dcterms:modified>
</cp:coreProperties>
</file>