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more\Documents\Uni\Anni tre\Tecnica assicurativa\"/>
    </mc:Choice>
  </mc:AlternateContent>
  <xr:revisionPtr revIDLastSave="0" documentId="13_ncr:1_{5861623A-6535-40A2-A088-903E4E0027A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UBADDITIVA-MONOTONA" sheetId="3" r:id="rId1"/>
    <sheet name="POSITIVA OMOGENEA" sheetId="4" r:id="rId2"/>
    <sheet name="INVARIANTE PER TRASLAZIONI" sheetId="6" r:id="rId3"/>
    <sheet name="TVAR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7" l="1"/>
  <c r="H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H1" i="7"/>
  <c r="H5" i="7"/>
  <c r="I10" i="6"/>
  <c r="I9" i="6"/>
  <c r="I6" i="6"/>
  <c r="I5" i="6"/>
  <c r="J15" i="6"/>
  <c r="I15" i="6"/>
  <c r="H15" i="6"/>
  <c r="J14" i="6"/>
  <c r="I14" i="6"/>
  <c r="H14" i="6"/>
  <c r="H9" i="6" s="1"/>
  <c r="H11" i="6"/>
  <c r="H10" i="6"/>
  <c r="H7" i="6"/>
  <c r="H6" i="6"/>
  <c r="H5" i="6"/>
  <c r="I2" i="6"/>
  <c r="I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H3" i="6"/>
  <c r="H2" i="6"/>
  <c r="H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  <c r="I10" i="4"/>
  <c r="I9" i="4"/>
  <c r="H9" i="4"/>
  <c r="H11" i="4"/>
  <c r="H10" i="4"/>
  <c r="J15" i="4"/>
  <c r="J14" i="4"/>
  <c r="I15" i="4"/>
  <c r="I14" i="4"/>
  <c r="H7" i="4"/>
  <c r="H6" i="4"/>
  <c r="H15" i="4"/>
  <c r="H14" i="4"/>
  <c r="I6" i="4"/>
  <c r="I5" i="4"/>
  <c r="H5" i="4"/>
  <c r="I2" i="4"/>
  <c r="I1" i="4"/>
  <c r="H3" i="4"/>
  <c r="H2" i="4"/>
  <c r="H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M11" i="3"/>
  <c r="O11" i="3" s="1"/>
  <c r="O5" i="3"/>
  <c r="N15" i="3"/>
  <c r="M9" i="3"/>
  <c r="M7" i="3"/>
  <c r="M6" i="3"/>
  <c r="M5" i="3"/>
  <c r="N14" i="3"/>
  <c r="M15" i="3"/>
  <c r="M14" i="3"/>
  <c r="L15" i="3"/>
  <c r="L14" i="3"/>
  <c r="M10" i="3"/>
  <c r="M3" i="3"/>
  <c r="M2" i="3"/>
  <c r="M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H7" i="7" l="1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F3" i="7"/>
  <c r="C3" i="7"/>
  <c r="B3" i="7"/>
  <c r="A3" i="7"/>
  <c r="C2" i="7"/>
  <c r="B2" i="7"/>
  <c r="A2" i="7"/>
  <c r="F1" i="7"/>
  <c r="C1" i="7"/>
  <c r="B1" i="7"/>
  <c r="T10" i="3"/>
  <c r="R10" i="3"/>
  <c r="T9" i="3"/>
  <c r="R9" i="3"/>
  <c r="T6" i="3"/>
  <c r="R6" i="3"/>
  <c r="T5" i="3"/>
  <c r="R5" i="3"/>
  <c r="R14" i="3"/>
  <c r="T14" i="3"/>
  <c r="T13" i="3"/>
  <c r="R13" i="3"/>
  <c r="W11" i="3"/>
  <c r="T11" i="3"/>
  <c r="R11" i="3"/>
  <c r="W7" i="3"/>
  <c r="T7" i="3"/>
  <c r="R7" i="3"/>
  <c r="W3" i="3"/>
  <c r="T3" i="3"/>
  <c r="R3" i="3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3" i="3"/>
  <c r="D2" i="3"/>
  <c r="B3" i="4" l="1"/>
  <c r="B3" i="6" s="1"/>
  <c r="B4" i="4"/>
  <c r="B4" i="6" s="1"/>
  <c r="B5" i="4"/>
  <c r="B5" i="6" s="1"/>
  <c r="B6" i="4"/>
  <c r="B6" i="6" s="1"/>
  <c r="B7" i="4"/>
  <c r="B7" i="6" s="1"/>
  <c r="B8" i="4"/>
  <c r="B8" i="6" s="1"/>
  <c r="B9" i="4"/>
  <c r="B9" i="6" s="1"/>
  <c r="B10" i="4"/>
  <c r="B10" i="6" s="1"/>
  <c r="B11" i="4"/>
  <c r="B11" i="6" s="1"/>
  <c r="B12" i="4"/>
  <c r="B12" i="6" s="1"/>
  <c r="B13" i="4"/>
  <c r="B13" i="6" s="1"/>
  <c r="B14" i="4"/>
  <c r="B14" i="6" s="1"/>
  <c r="B15" i="4"/>
  <c r="B15" i="6" s="1"/>
  <c r="B16" i="4"/>
  <c r="B16" i="6" s="1"/>
  <c r="B17" i="4"/>
  <c r="B17" i="6" s="1"/>
  <c r="B18" i="4"/>
  <c r="B18" i="6" s="1"/>
  <c r="B19" i="4"/>
  <c r="B19" i="6" s="1"/>
  <c r="B20" i="4"/>
  <c r="B20" i="6" s="1"/>
  <c r="B21" i="4"/>
  <c r="B21" i="6" s="1"/>
  <c r="B22" i="4"/>
  <c r="B22" i="6" s="1"/>
  <c r="B23" i="4"/>
  <c r="B23" i="6" s="1"/>
  <c r="B24" i="4"/>
  <c r="B24" i="6" s="1"/>
  <c r="B25" i="4"/>
  <c r="B25" i="6" s="1"/>
  <c r="B26" i="4"/>
  <c r="B26" i="6" s="1"/>
  <c r="B27" i="4"/>
  <c r="B27" i="6" s="1"/>
  <c r="B28" i="4"/>
  <c r="B28" i="6" s="1"/>
  <c r="B29" i="4"/>
  <c r="B29" i="6" s="1"/>
  <c r="B30" i="4"/>
  <c r="B30" i="6" s="1"/>
  <c r="B31" i="4"/>
  <c r="B31" i="6" s="1"/>
  <c r="B32" i="4"/>
  <c r="B32" i="6" s="1"/>
  <c r="B33" i="4"/>
  <c r="B33" i="6" s="1"/>
  <c r="B34" i="4"/>
  <c r="B34" i="6" s="1"/>
  <c r="B35" i="4"/>
  <c r="B35" i="6" s="1"/>
  <c r="B36" i="4"/>
  <c r="B36" i="6" s="1"/>
  <c r="B37" i="4"/>
  <c r="B37" i="6" s="1"/>
  <c r="B38" i="4"/>
  <c r="B38" i="6" s="1"/>
  <c r="B39" i="4"/>
  <c r="B39" i="6" s="1"/>
  <c r="B40" i="4"/>
  <c r="B40" i="6" s="1"/>
  <c r="B41" i="4"/>
  <c r="B41" i="6" s="1"/>
  <c r="B42" i="4"/>
  <c r="B42" i="6" s="1"/>
  <c r="B43" i="4"/>
  <c r="B43" i="6" s="1"/>
  <c r="B44" i="4"/>
  <c r="B44" i="6" s="1"/>
  <c r="B45" i="4"/>
  <c r="B45" i="6" s="1"/>
  <c r="B46" i="4"/>
  <c r="B46" i="6" s="1"/>
  <c r="B47" i="4"/>
  <c r="B47" i="6" s="1"/>
  <c r="B48" i="4"/>
  <c r="B48" i="6" s="1"/>
  <c r="B49" i="4"/>
  <c r="B49" i="6" s="1"/>
  <c r="B50" i="4"/>
  <c r="B50" i="6" s="1"/>
  <c r="B51" i="4"/>
  <c r="B51" i="6" s="1"/>
  <c r="B52" i="4"/>
  <c r="B52" i="6" s="1"/>
  <c r="B53" i="4"/>
  <c r="B53" i="6" s="1"/>
  <c r="B54" i="4"/>
  <c r="B54" i="6" s="1"/>
  <c r="B55" i="4"/>
  <c r="B55" i="6" s="1"/>
  <c r="B56" i="4"/>
  <c r="B56" i="6" s="1"/>
  <c r="B57" i="4"/>
  <c r="B57" i="6" s="1"/>
  <c r="B58" i="4"/>
  <c r="B58" i="6" s="1"/>
  <c r="B59" i="4"/>
  <c r="B59" i="6" s="1"/>
  <c r="B60" i="4"/>
  <c r="B60" i="6" s="1"/>
  <c r="B61" i="4"/>
  <c r="B61" i="6" s="1"/>
  <c r="B62" i="4"/>
  <c r="B62" i="6" s="1"/>
  <c r="B63" i="4"/>
  <c r="B63" i="6" s="1"/>
  <c r="B64" i="4"/>
  <c r="B64" i="6" s="1"/>
  <c r="B65" i="4"/>
  <c r="B65" i="6" s="1"/>
  <c r="B66" i="4"/>
  <c r="B66" i="6" s="1"/>
  <c r="B67" i="4"/>
  <c r="B67" i="6" s="1"/>
  <c r="B68" i="4"/>
  <c r="B68" i="6" s="1"/>
  <c r="B69" i="4"/>
  <c r="B69" i="6" s="1"/>
  <c r="B70" i="4"/>
  <c r="B70" i="6" s="1"/>
  <c r="B71" i="4"/>
  <c r="B71" i="6" s="1"/>
  <c r="B72" i="4"/>
  <c r="B72" i="6" s="1"/>
  <c r="B73" i="4"/>
  <c r="B73" i="6" s="1"/>
  <c r="B74" i="4"/>
  <c r="B74" i="6" s="1"/>
  <c r="B75" i="4"/>
  <c r="B75" i="6" s="1"/>
  <c r="B76" i="4"/>
  <c r="B76" i="6" s="1"/>
  <c r="B77" i="4"/>
  <c r="B77" i="6" s="1"/>
  <c r="B78" i="4"/>
  <c r="B78" i="6" s="1"/>
  <c r="B79" i="4"/>
  <c r="B79" i="6" s="1"/>
  <c r="B80" i="4"/>
  <c r="B80" i="6" s="1"/>
  <c r="B81" i="4"/>
  <c r="B81" i="6" s="1"/>
  <c r="B82" i="4"/>
  <c r="B82" i="6" s="1"/>
  <c r="B83" i="4"/>
  <c r="B83" i="6" s="1"/>
  <c r="B84" i="4"/>
  <c r="B84" i="6" s="1"/>
  <c r="B85" i="4"/>
  <c r="B85" i="6" s="1"/>
  <c r="B86" i="4"/>
  <c r="B86" i="6" s="1"/>
  <c r="B87" i="4"/>
  <c r="B87" i="6" s="1"/>
  <c r="B88" i="4"/>
  <c r="B88" i="6" s="1"/>
  <c r="B89" i="4"/>
  <c r="B89" i="6" s="1"/>
  <c r="B90" i="4"/>
  <c r="B90" i="6" s="1"/>
  <c r="B91" i="4"/>
  <c r="B91" i="6" s="1"/>
  <c r="B92" i="4"/>
  <c r="B92" i="6" s="1"/>
  <c r="B93" i="4"/>
  <c r="B93" i="6" s="1"/>
  <c r="B94" i="4"/>
  <c r="B94" i="6" s="1"/>
  <c r="B95" i="4"/>
  <c r="B95" i="6" s="1"/>
  <c r="B96" i="4"/>
  <c r="B96" i="6" s="1"/>
  <c r="B97" i="4"/>
  <c r="B97" i="6" s="1"/>
  <c r="B98" i="4"/>
  <c r="B98" i="6" s="1"/>
  <c r="B99" i="4"/>
  <c r="B99" i="6" s="1"/>
  <c r="B100" i="4"/>
  <c r="B100" i="6" s="1"/>
  <c r="B101" i="4"/>
  <c r="B101" i="6" s="1"/>
  <c r="B2" i="4"/>
  <c r="B2" i="6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2" i="3"/>
</calcChain>
</file>

<file path=xl/sharedStrings.xml><?xml version="1.0" encoding="utf-8"?>
<sst xmlns="http://schemas.openxmlformats.org/spreadsheetml/2006/main" count="93" uniqueCount="57">
  <si>
    <t>Z</t>
  </si>
  <si>
    <t>X</t>
  </si>
  <si>
    <t>Y</t>
  </si>
  <si>
    <t>MEDIA</t>
  </si>
  <si>
    <t>DS</t>
  </si>
  <si>
    <t>K=300</t>
  </si>
  <si>
    <t>z</t>
  </si>
  <si>
    <t>Pr(Z=z)</t>
  </si>
  <si>
    <t>Cumulata</t>
  </si>
  <si>
    <t>x</t>
  </si>
  <si>
    <t>y</t>
  </si>
  <si>
    <t>5*z</t>
  </si>
  <si>
    <t>1000*z</t>
  </si>
  <si>
    <t>x ordinati</t>
  </si>
  <si>
    <t>y ordinati</t>
  </si>
  <si>
    <t>z+5</t>
  </si>
  <si>
    <t>z+1000</t>
  </si>
  <si>
    <t>PR(Z&lt;=1)=0,91</t>
  </si>
  <si>
    <t>PR(Z&lt;=90)=0,95</t>
  </si>
  <si>
    <t>PR(Z&lt;=100)=0,96</t>
  </si>
  <si>
    <t>Z=X+Y</t>
  </si>
  <si>
    <t>VaR(X, 95%)</t>
  </si>
  <si>
    <t>VaR(Y, 95%)</t>
  </si>
  <si>
    <t>VaR(Z, 95%)</t>
  </si>
  <si>
    <t>TVaR(X, 95%)</t>
  </si>
  <si>
    <t>TVaR(Y, 95%)</t>
  </si>
  <si>
    <t>TVaR(Z, 95%)</t>
  </si>
  <si>
    <t>DS(X, K=300)</t>
  </si>
  <si>
    <t>DS(Y, K=300)</t>
  </si>
  <si>
    <t>DS(Z, K=300)</t>
  </si>
  <si>
    <t>&gt;</t>
  </si>
  <si>
    <t>+</t>
  </si>
  <si>
    <t>&lt;</t>
  </si>
  <si>
    <t>Z&gt;=X</t>
  </si>
  <si>
    <t>Z&gt;=Y</t>
  </si>
  <si>
    <t>VaR(5*Z, 95%)</t>
  </si>
  <si>
    <t>VaR(1000*Z, 95%)</t>
  </si>
  <si>
    <t>TVaR(1000*Z, 95%)</t>
  </si>
  <si>
    <t>TVaR(5*Z, 95%)</t>
  </si>
  <si>
    <t>DS(1000*Z, K=300)</t>
  </si>
  <si>
    <t>DS(5*Z, K=300)</t>
  </si>
  <si>
    <t>1000*Z</t>
  </si>
  <si>
    <t>5*Z</t>
  </si>
  <si>
    <t>VaR(Z+1000, 95%)</t>
  </si>
  <si>
    <t>VaR(Z+5, 95%)</t>
  </si>
  <si>
    <t>TVaR(Z+1000, 95%)</t>
  </si>
  <si>
    <t>TVaR(Z+5, 95%)</t>
  </si>
  <si>
    <t>DS(Z+1000, K=300)</t>
  </si>
  <si>
    <t>DS(Z+5, K=300)</t>
  </si>
  <si>
    <t>&lt;=100</t>
  </si>
  <si>
    <t>&gt;100</t>
  </si>
  <si>
    <t>Z+0</t>
  </si>
  <si>
    <t>0+Z</t>
  </si>
  <si>
    <t>y=MIN(z;VaR)</t>
  </si>
  <si>
    <t>E(X)</t>
  </si>
  <si>
    <t>E(Y)=E[MIN(X,VaR)]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</si>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</sst>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71" formatCode="_-* #,##0.0000\ _€_-;\-* #,##0.0000\ _€_-;_-* &quot;-&quot;????\ _€_-;_-@_-"/>
    <numFmt numFmtId="172" formatCode="_-* #,##0.000_-;\-* #,##0.000_-;_-* &quot;-&quot;??_-;_-@_-"/>
    <numFmt numFmtId="17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43" fontId="0" fillId="0" borderId="1" xfId="1" applyFont="1" applyBorder="1"/>
    <xf numFmtId="164" fontId="0" fillId="0" borderId="1" xfId="0" applyNumberFormat="1" applyBorder="1"/>
    <xf numFmtId="164" fontId="0" fillId="0" borderId="1" xfId="1" applyNumberFormat="1" applyFont="1" applyBorder="1"/>
    <xf numFmtId="43" fontId="0" fillId="0" borderId="1" xfId="0" applyNumberFormat="1" applyBorder="1"/>
    <xf numFmtId="164" fontId="0" fillId="2" borderId="1" xfId="0" applyNumberFormat="1" applyFill="1" applyBorder="1"/>
    <xf numFmtId="165" fontId="0" fillId="0" borderId="1" xfId="1" applyNumberFormat="1" applyFont="1" applyBorder="1"/>
    <xf numFmtId="43" fontId="0" fillId="3" borderId="1" xfId="1" applyFon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43" fontId="0" fillId="0" borderId="0" xfId="0" applyNumberFormat="1"/>
    <xf numFmtId="0" fontId="0" fillId="3" borderId="0" xfId="0" applyFill="1"/>
    <xf numFmtId="165" fontId="0" fillId="0" borderId="1" xfId="0" applyNumberFormat="1" applyBorder="1"/>
    <xf numFmtId="0" fontId="0" fillId="4" borderId="0" xfId="0" applyFill="1"/>
    <xf numFmtId="0" fontId="0" fillId="6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3" borderId="1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2" fontId="0" fillId="0" borderId="1" xfId="0" applyNumberFormat="1" applyBorder="1"/>
    <xf numFmtId="174" fontId="0" fillId="0" borderId="0" xfId="0" applyNumberFormat="1"/>
    <xf numFmtId="0" fontId="0" fillId="7" borderId="1" xfId="0" applyFill="1" applyBorder="1"/>
    <xf numFmtId="43" fontId="0" fillId="7" borderId="1" xfId="0" applyNumberFormat="1" applyFill="1" applyBorder="1"/>
    <xf numFmtId="171" fontId="0" fillId="0" borderId="1" xfId="0" applyNumberFormat="1" applyBorder="1"/>
    <xf numFmtId="43" fontId="0" fillId="0" borderId="0" xfId="1" applyFont="1"/>
    <xf numFmtId="43" fontId="0" fillId="2" borderId="1" xfId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</xdr:colOff>
      <xdr:row>7</xdr:row>
      <xdr:rowOff>170180</xdr:rowOff>
    </xdr:from>
    <xdr:to>
      <xdr:col>16</xdr:col>
      <xdr:colOff>512445</xdr:colOff>
      <xdr:row>13</xdr:row>
      <xdr:rowOff>36830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CEC44C4-260B-4425-AB0E-7848074C3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6460" y="1450340"/>
          <a:ext cx="4848225" cy="963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ttuaristudiocea-my.sharepoint.com/personal/s_forte_studio-cea_it/Documents/TUTTO/UNIVERSITA'/UNISANNIO/SETA%202021_2022/MATERIALE%20DIDATTICO/5_MISURE%20DI%20RISCHIO_12_5_2022.xlsx" TargetMode="External"/><Relationship Id="rId1" Type="http://schemas.openxmlformats.org/officeDocument/2006/relationships/externalLinkPath" Target="https://attuaristudiocea-my.sharepoint.com/personal/s_forte_studio-cea_it/Documents/TUTTO/UNIVERSITA'/UNISANNIO/SETA%202021_2022/MATERIALE%20DIDATTICO/5_MISURE%20DI%20RISCHIO_12_5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ADDITIVA-MONOTONA"/>
      <sheetName val="POSITIVA OMOGENEA"/>
      <sheetName val="INVARIANTE PER TRASLAZIONI"/>
      <sheetName val="TVAR"/>
    </sheetNames>
    <sheetDataSet>
      <sheetData sheetId="0">
        <row r="1">
          <cell r="B1" t="str">
            <v>z</v>
          </cell>
          <cell r="C1" t="str">
            <v>Pr(Z=z)</v>
          </cell>
        </row>
        <row r="2">
          <cell r="A2">
            <v>1</v>
          </cell>
          <cell r="B2">
            <v>1.098901098901099E-2</v>
          </cell>
          <cell r="C2">
            <v>0.01</v>
          </cell>
        </row>
        <row r="3">
          <cell r="A3">
            <v>2</v>
          </cell>
          <cell r="B3">
            <v>2.197802197802198E-2</v>
          </cell>
          <cell r="C3">
            <v>0.01</v>
          </cell>
          <cell r="K3" t="str">
            <v>VaR(Z, 95%)</v>
          </cell>
        </row>
        <row r="4">
          <cell r="A4">
            <v>3</v>
          </cell>
          <cell r="B4">
            <v>3.2967032967032968E-2</v>
          </cell>
          <cell r="C4">
            <v>0.01</v>
          </cell>
        </row>
        <row r="5">
          <cell r="A5">
            <v>4</v>
          </cell>
          <cell r="B5">
            <v>4.3956043956043959E-2</v>
          </cell>
          <cell r="C5">
            <v>0.01</v>
          </cell>
        </row>
        <row r="6">
          <cell r="A6">
            <v>5</v>
          </cell>
          <cell r="B6">
            <v>5.4945054945054944E-2</v>
          </cell>
          <cell r="C6">
            <v>0.01</v>
          </cell>
        </row>
        <row r="7">
          <cell r="A7">
            <v>6</v>
          </cell>
          <cell r="B7">
            <v>6.5934065934065936E-2</v>
          </cell>
          <cell r="C7">
            <v>0.01</v>
          </cell>
          <cell r="K7" t="str">
            <v>TVaR(Z, 95%)</v>
          </cell>
        </row>
        <row r="8">
          <cell r="A8">
            <v>7</v>
          </cell>
          <cell r="B8">
            <v>7.6923076923076927E-2</v>
          </cell>
          <cell r="C8">
            <v>0.01</v>
          </cell>
        </row>
        <row r="9">
          <cell r="A9">
            <v>8</v>
          </cell>
          <cell r="B9">
            <v>8.7912087912087919E-2</v>
          </cell>
          <cell r="C9">
            <v>0.01</v>
          </cell>
        </row>
        <row r="10">
          <cell r="A10">
            <v>9</v>
          </cell>
          <cell r="B10">
            <v>9.8901098901098897E-2</v>
          </cell>
          <cell r="C10">
            <v>0.01</v>
          </cell>
        </row>
        <row r="11">
          <cell r="A11">
            <v>10</v>
          </cell>
          <cell r="B11">
            <v>0.10989010989010989</v>
          </cell>
          <cell r="C11">
            <v>0.01</v>
          </cell>
        </row>
        <row r="12">
          <cell r="A12">
            <v>11</v>
          </cell>
          <cell r="B12">
            <v>0.12087912087912088</v>
          </cell>
          <cell r="C12">
            <v>0.01</v>
          </cell>
        </row>
        <row r="13">
          <cell r="A13">
            <v>12</v>
          </cell>
          <cell r="B13">
            <v>0.13186813186813187</v>
          </cell>
          <cell r="C13">
            <v>0.01</v>
          </cell>
        </row>
        <row r="14">
          <cell r="A14">
            <v>13</v>
          </cell>
          <cell r="B14">
            <v>0.14285714285714285</v>
          </cell>
          <cell r="C14">
            <v>0.01</v>
          </cell>
        </row>
        <row r="15">
          <cell r="A15">
            <v>14</v>
          </cell>
          <cell r="B15">
            <v>0.15384615384615385</v>
          </cell>
          <cell r="C15">
            <v>0.01</v>
          </cell>
        </row>
        <row r="16">
          <cell r="A16">
            <v>15</v>
          </cell>
          <cell r="B16">
            <v>0.16483516483516483</v>
          </cell>
          <cell r="C16">
            <v>0.01</v>
          </cell>
        </row>
        <row r="17">
          <cell r="A17">
            <v>16</v>
          </cell>
          <cell r="B17">
            <v>0.17582417582417584</v>
          </cell>
          <cell r="C17">
            <v>0.01</v>
          </cell>
        </row>
        <row r="18">
          <cell r="A18">
            <v>17</v>
          </cell>
          <cell r="B18">
            <v>0.18681318681318682</v>
          </cell>
          <cell r="C18">
            <v>0.01</v>
          </cell>
        </row>
        <row r="19">
          <cell r="A19">
            <v>18</v>
          </cell>
          <cell r="B19">
            <v>0.19780219780219779</v>
          </cell>
          <cell r="C19">
            <v>0.01</v>
          </cell>
        </row>
        <row r="20">
          <cell r="A20">
            <v>19</v>
          </cell>
          <cell r="B20">
            <v>0.2087912087912088</v>
          </cell>
          <cell r="C20">
            <v>0.01</v>
          </cell>
        </row>
        <row r="21">
          <cell r="A21">
            <v>20</v>
          </cell>
          <cell r="B21">
            <v>0.21978021978021978</v>
          </cell>
          <cell r="C21">
            <v>0.01</v>
          </cell>
        </row>
        <row r="22">
          <cell r="A22">
            <v>21</v>
          </cell>
          <cell r="B22">
            <v>0.23076923076923078</v>
          </cell>
          <cell r="C22">
            <v>0.01</v>
          </cell>
        </row>
        <row r="23">
          <cell r="A23">
            <v>22</v>
          </cell>
          <cell r="B23">
            <v>0.24175824175824176</v>
          </cell>
          <cell r="C23">
            <v>0.01</v>
          </cell>
        </row>
        <row r="24">
          <cell r="A24">
            <v>23</v>
          </cell>
          <cell r="B24">
            <v>0.25274725274725274</v>
          </cell>
          <cell r="C24">
            <v>0.01</v>
          </cell>
        </row>
        <row r="25">
          <cell r="A25">
            <v>24</v>
          </cell>
          <cell r="B25">
            <v>0.26373626373626374</v>
          </cell>
          <cell r="C25">
            <v>0.01</v>
          </cell>
        </row>
        <row r="26">
          <cell r="A26">
            <v>25</v>
          </cell>
          <cell r="B26">
            <v>0.27472527472527475</v>
          </cell>
          <cell r="C26">
            <v>0.01</v>
          </cell>
        </row>
        <row r="27">
          <cell r="A27">
            <v>26</v>
          </cell>
          <cell r="B27">
            <v>0.2857142857142857</v>
          </cell>
          <cell r="C27">
            <v>0.01</v>
          </cell>
        </row>
        <row r="28">
          <cell r="A28">
            <v>27</v>
          </cell>
          <cell r="B28">
            <v>0.2967032967032967</v>
          </cell>
          <cell r="C28">
            <v>0.01</v>
          </cell>
        </row>
        <row r="29">
          <cell r="A29">
            <v>28</v>
          </cell>
          <cell r="B29">
            <v>0.30769230769230771</v>
          </cell>
          <cell r="C29">
            <v>0.01</v>
          </cell>
        </row>
        <row r="30">
          <cell r="A30">
            <v>29</v>
          </cell>
          <cell r="B30">
            <v>0.31868131868131866</v>
          </cell>
          <cell r="C30">
            <v>0.01</v>
          </cell>
        </row>
        <row r="31">
          <cell r="A31">
            <v>30</v>
          </cell>
          <cell r="B31">
            <v>0.32967032967032966</v>
          </cell>
          <cell r="C31">
            <v>0.01</v>
          </cell>
        </row>
        <row r="32">
          <cell r="A32">
            <v>31</v>
          </cell>
          <cell r="B32">
            <v>0.34065934065934067</v>
          </cell>
          <cell r="C32">
            <v>0.01</v>
          </cell>
        </row>
        <row r="33">
          <cell r="A33">
            <v>32</v>
          </cell>
          <cell r="B33">
            <v>0.35164835164835168</v>
          </cell>
          <cell r="C33">
            <v>0.01</v>
          </cell>
        </row>
        <row r="34">
          <cell r="A34">
            <v>33</v>
          </cell>
          <cell r="B34">
            <v>0.36263736263736263</v>
          </cell>
          <cell r="C34">
            <v>0.01</v>
          </cell>
        </row>
        <row r="35">
          <cell r="A35">
            <v>34</v>
          </cell>
          <cell r="B35">
            <v>0.37362637362637363</v>
          </cell>
          <cell r="C35">
            <v>0.01</v>
          </cell>
        </row>
        <row r="36">
          <cell r="A36">
            <v>35</v>
          </cell>
          <cell r="B36">
            <v>0.38461538461538464</v>
          </cell>
          <cell r="C36">
            <v>0.01</v>
          </cell>
        </row>
        <row r="37">
          <cell r="A37">
            <v>36</v>
          </cell>
          <cell r="B37">
            <v>0.39560439560439559</v>
          </cell>
          <cell r="C37">
            <v>0.01</v>
          </cell>
        </row>
        <row r="38">
          <cell r="A38">
            <v>37</v>
          </cell>
          <cell r="B38">
            <v>0.40659340659340659</v>
          </cell>
          <cell r="C38">
            <v>0.01</v>
          </cell>
        </row>
        <row r="39">
          <cell r="A39">
            <v>38</v>
          </cell>
          <cell r="B39">
            <v>0.4175824175824176</v>
          </cell>
          <cell r="C39">
            <v>0.01</v>
          </cell>
        </row>
        <row r="40">
          <cell r="A40">
            <v>39</v>
          </cell>
          <cell r="B40">
            <v>0.42857142857142855</v>
          </cell>
          <cell r="C40">
            <v>0.01</v>
          </cell>
        </row>
        <row r="41">
          <cell r="A41">
            <v>40</v>
          </cell>
          <cell r="B41">
            <v>0.43956043956043955</v>
          </cell>
          <cell r="C41">
            <v>0.01</v>
          </cell>
        </row>
        <row r="42">
          <cell r="A42">
            <v>41</v>
          </cell>
          <cell r="B42">
            <v>0.45054945054945056</v>
          </cell>
          <cell r="C42">
            <v>0.01</v>
          </cell>
        </row>
        <row r="43">
          <cell r="A43">
            <v>42</v>
          </cell>
          <cell r="B43">
            <v>0.46153846153846156</v>
          </cell>
          <cell r="C43">
            <v>0.01</v>
          </cell>
        </row>
        <row r="44">
          <cell r="A44">
            <v>43</v>
          </cell>
          <cell r="B44">
            <v>0.47252747252747251</v>
          </cell>
          <cell r="C44">
            <v>0.01</v>
          </cell>
        </row>
        <row r="45">
          <cell r="A45">
            <v>44</v>
          </cell>
          <cell r="B45">
            <v>0.48351648351648352</v>
          </cell>
          <cell r="C45">
            <v>0.01</v>
          </cell>
        </row>
        <row r="46">
          <cell r="A46">
            <v>45</v>
          </cell>
          <cell r="B46">
            <v>0.49450549450549453</v>
          </cell>
          <cell r="C46">
            <v>0.01</v>
          </cell>
        </row>
        <row r="47">
          <cell r="A47">
            <v>46</v>
          </cell>
          <cell r="B47">
            <v>0.50549450549450547</v>
          </cell>
          <cell r="C47">
            <v>0.01</v>
          </cell>
        </row>
        <row r="48">
          <cell r="A48">
            <v>47</v>
          </cell>
          <cell r="B48">
            <v>0.51648351648351654</v>
          </cell>
          <cell r="C48">
            <v>0.01</v>
          </cell>
        </row>
        <row r="49">
          <cell r="A49">
            <v>48</v>
          </cell>
          <cell r="B49">
            <v>0.52747252747252749</v>
          </cell>
          <cell r="C49">
            <v>0.01</v>
          </cell>
        </row>
        <row r="50">
          <cell r="A50">
            <v>49</v>
          </cell>
          <cell r="B50">
            <v>0.53846153846153844</v>
          </cell>
          <cell r="C50">
            <v>0.01</v>
          </cell>
        </row>
        <row r="51">
          <cell r="A51">
            <v>50</v>
          </cell>
          <cell r="B51">
            <v>0.5494505494505495</v>
          </cell>
          <cell r="C51">
            <v>0.01</v>
          </cell>
        </row>
        <row r="52">
          <cell r="A52">
            <v>51</v>
          </cell>
          <cell r="B52">
            <v>0.56043956043956045</v>
          </cell>
          <cell r="C52">
            <v>0.01</v>
          </cell>
        </row>
        <row r="53">
          <cell r="A53">
            <v>52</v>
          </cell>
          <cell r="B53">
            <v>0.5714285714285714</v>
          </cell>
          <cell r="C53">
            <v>0.01</v>
          </cell>
        </row>
        <row r="54">
          <cell r="A54">
            <v>53</v>
          </cell>
          <cell r="B54">
            <v>0.58241758241758246</v>
          </cell>
          <cell r="C54">
            <v>0.01</v>
          </cell>
        </row>
        <row r="55">
          <cell r="A55">
            <v>54</v>
          </cell>
          <cell r="B55">
            <v>0.59340659340659341</v>
          </cell>
          <cell r="C55">
            <v>0.01</v>
          </cell>
        </row>
        <row r="56">
          <cell r="A56">
            <v>55</v>
          </cell>
          <cell r="B56">
            <v>0.60439560439560436</v>
          </cell>
          <cell r="C56">
            <v>0.01</v>
          </cell>
        </row>
        <row r="57">
          <cell r="A57">
            <v>56</v>
          </cell>
          <cell r="B57">
            <v>0.61538461538461542</v>
          </cell>
          <cell r="C57">
            <v>0.01</v>
          </cell>
        </row>
        <row r="58">
          <cell r="A58">
            <v>57</v>
          </cell>
          <cell r="B58">
            <v>0.62637362637362637</v>
          </cell>
          <cell r="C58">
            <v>0.01</v>
          </cell>
        </row>
        <row r="59">
          <cell r="A59">
            <v>58</v>
          </cell>
          <cell r="B59">
            <v>0.63736263736263732</v>
          </cell>
          <cell r="C59">
            <v>0.01</v>
          </cell>
        </row>
        <row r="60">
          <cell r="A60">
            <v>59</v>
          </cell>
          <cell r="B60">
            <v>0.64835164835164838</v>
          </cell>
          <cell r="C60">
            <v>0.01</v>
          </cell>
        </row>
        <row r="61">
          <cell r="A61">
            <v>60</v>
          </cell>
          <cell r="B61">
            <v>0.65934065934065933</v>
          </cell>
          <cell r="C61">
            <v>0.01</v>
          </cell>
        </row>
        <row r="62">
          <cell r="A62">
            <v>61</v>
          </cell>
          <cell r="B62">
            <v>0.67032967032967028</v>
          </cell>
          <cell r="C62">
            <v>0.01</v>
          </cell>
        </row>
        <row r="63">
          <cell r="A63">
            <v>62</v>
          </cell>
          <cell r="B63">
            <v>0.68131868131868134</v>
          </cell>
          <cell r="C63">
            <v>0.01</v>
          </cell>
        </row>
        <row r="64">
          <cell r="A64">
            <v>63</v>
          </cell>
          <cell r="B64">
            <v>0.69230769230769229</v>
          </cell>
          <cell r="C64">
            <v>0.01</v>
          </cell>
        </row>
        <row r="65">
          <cell r="A65">
            <v>64</v>
          </cell>
          <cell r="B65">
            <v>0.70329670329670335</v>
          </cell>
          <cell r="C65">
            <v>0.01</v>
          </cell>
        </row>
        <row r="66">
          <cell r="A66">
            <v>65</v>
          </cell>
          <cell r="B66">
            <v>0.7142857142857143</v>
          </cell>
          <cell r="C66">
            <v>0.01</v>
          </cell>
        </row>
        <row r="67">
          <cell r="A67">
            <v>66</v>
          </cell>
          <cell r="B67">
            <v>0.72527472527472525</v>
          </cell>
          <cell r="C67">
            <v>0.01</v>
          </cell>
        </row>
        <row r="68">
          <cell r="A68">
            <v>67</v>
          </cell>
          <cell r="B68">
            <v>0.73626373626373631</v>
          </cell>
          <cell r="C68">
            <v>0.01</v>
          </cell>
        </row>
        <row r="69">
          <cell r="A69">
            <v>68</v>
          </cell>
          <cell r="B69">
            <v>0.74725274725274726</v>
          </cell>
          <cell r="C69">
            <v>0.01</v>
          </cell>
        </row>
        <row r="70">
          <cell r="A70">
            <v>69</v>
          </cell>
          <cell r="B70">
            <v>0.75824175824175821</v>
          </cell>
          <cell r="C70">
            <v>0.01</v>
          </cell>
        </row>
        <row r="71">
          <cell r="A71">
            <v>70</v>
          </cell>
          <cell r="B71">
            <v>0.76923076923076927</v>
          </cell>
          <cell r="C71">
            <v>0.01</v>
          </cell>
        </row>
        <row r="72">
          <cell r="A72">
            <v>71</v>
          </cell>
          <cell r="B72">
            <v>0.78021978021978022</v>
          </cell>
          <cell r="C72">
            <v>0.01</v>
          </cell>
        </row>
        <row r="73">
          <cell r="A73">
            <v>72</v>
          </cell>
          <cell r="B73">
            <v>0.79120879120879117</v>
          </cell>
          <cell r="C73">
            <v>0.01</v>
          </cell>
        </row>
        <row r="74">
          <cell r="A74">
            <v>73</v>
          </cell>
          <cell r="B74">
            <v>0.80219780219780223</v>
          </cell>
          <cell r="C74">
            <v>0.01</v>
          </cell>
        </row>
        <row r="75">
          <cell r="A75">
            <v>74</v>
          </cell>
          <cell r="B75">
            <v>0.81318681318681318</v>
          </cell>
          <cell r="C75">
            <v>0.01</v>
          </cell>
        </row>
        <row r="76">
          <cell r="A76">
            <v>75</v>
          </cell>
          <cell r="B76">
            <v>0.82417582417582413</v>
          </cell>
          <cell r="C76">
            <v>0.01</v>
          </cell>
        </row>
        <row r="77">
          <cell r="A77">
            <v>76</v>
          </cell>
          <cell r="B77">
            <v>0.8351648351648352</v>
          </cell>
          <cell r="C77">
            <v>0.01</v>
          </cell>
        </row>
        <row r="78">
          <cell r="A78">
            <v>77</v>
          </cell>
          <cell r="B78">
            <v>0.84615384615384615</v>
          </cell>
          <cell r="C78">
            <v>0.01</v>
          </cell>
        </row>
        <row r="79">
          <cell r="A79">
            <v>78</v>
          </cell>
          <cell r="B79">
            <v>0.8571428571428571</v>
          </cell>
          <cell r="C79">
            <v>0.01</v>
          </cell>
        </row>
        <row r="80">
          <cell r="A80">
            <v>79</v>
          </cell>
          <cell r="B80">
            <v>0.86813186813186816</v>
          </cell>
          <cell r="C80">
            <v>0.01</v>
          </cell>
        </row>
        <row r="81">
          <cell r="A81">
            <v>80</v>
          </cell>
          <cell r="B81">
            <v>0.87912087912087911</v>
          </cell>
          <cell r="C81">
            <v>0.01</v>
          </cell>
        </row>
        <row r="82">
          <cell r="A82">
            <v>81</v>
          </cell>
          <cell r="B82">
            <v>0.89010989010989006</v>
          </cell>
          <cell r="C82">
            <v>0.01</v>
          </cell>
        </row>
        <row r="83">
          <cell r="A83">
            <v>82</v>
          </cell>
          <cell r="B83">
            <v>0.90109890109890112</v>
          </cell>
          <cell r="C83">
            <v>0.01</v>
          </cell>
        </row>
        <row r="84">
          <cell r="A84">
            <v>83</v>
          </cell>
          <cell r="B84">
            <v>0.91208791208791207</v>
          </cell>
          <cell r="C84">
            <v>0.01</v>
          </cell>
        </row>
        <row r="85">
          <cell r="A85">
            <v>84</v>
          </cell>
          <cell r="B85">
            <v>0.92307692307692313</v>
          </cell>
          <cell r="C85">
            <v>0.01</v>
          </cell>
        </row>
        <row r="86">
          <cell r="A86">
            <v>85</v>
          </cell>
          <cell r="B86">
            <v>0.93406593406593408</v>
          </cell>
          <cell r="C86">
            <v>0.01</v>
          </cell>
        </row>
        <row r="87">
          <cell r="A87">
            <v>86</v>
          </cell>
          <cell r="B87">
            <v>0.94505494505494503</v>
          </cell>
          <cell r="C87">
            <v>0.01</v>
          </cell>
        </row>
        <row r="88">
          <cell r="A88">
            <v>87</v>
          </cell>
          <cell r="B88">
            <v>0.95604395604395609</v>
          </cell>
          <cell r="C88">
            <v>0.01</v>
          </cell>
        </row>
        <row r="89">
          <cell r="A89">
            <v>88</v>
          </cell>
          <cell r="B89">
            <v>0.96703296703296704</v>
          </cell>
          <cell r="C89">
            <v>0.01</v>
          </cell>
        </row>
        <row r="90">
          <cell r="A90">
            <v>89</v>
          </cell>
          <cell r="B90">
            <v>0.97802197802197799</v>
          </cell>
          <cell r="C90">
            <v>0.01</v>
          </cell>
        </row>
        <row r="91">
          <cell r="A91">
            <v>90</v>
          </cell>
          <cell r="B91">
            <v>0.98901098901098905</v>
          </cell>
          <cell r="C91">
            <v>0.01</v>
          </cell>
        </row>
        <row r="92">
          <cell r="A92">
            <v>91</v>
          </cell>
          <cell r="B92">
            <v>1</v>
          </cell>
          <cell r="C92">
            <v>0.01</v>
          </cell>
        </row>
        <row r="93">
          <cell r="A93">
            <v>92</v>
          </cell>
          <cell r="B93">
            <v>85</v>
          </cell>
          <cell r="C93">
            <v>0.01</v>
          </cell>
        </row>
        <row r="94">
          <cell r="A94">
            <v>93</v>
          </cell>
          <cell r="B94">
            <v>86</v>
          </cell>
          <cell r="C94">
            <v>0.01</v>
          </cell>
        </row>
        <row r="95">
          <cell r="A95">
            <v>94</v>
          </cell>
          <cell r="B95">
            <v>87</v>
          </cell>
          <cell r="C95">
            <v>0.01</v>
          </cell>
        </row>
        <row r="96">
          <cell r="A96">
            <v>95</v>
          </cell>
          <cell r="B96">
            <v>90</v>
          </cell>
          <cell r="C96">
            <v>0.01</v>
          </cell>
        </row>
        <row r="97">
          <cell r="A97">
            <v>96</v>
          </cell>
          <cell r="B97">
            <v>100</v>
          </cell>
          <cell r="C97">
            <v>0.01</v>
          </cell>
        </row>
        <row r="98">
          <cell r="A98">
            <v>97</v>
          </cell>
          <cell r="B98">
            <v>10000</v>
          </cell>
          <cell r="C98">
            <v>0.01</v>
          </cell>
        </row>
        <row r="99">
          <cell r="A99">
            <v>98</v>
          </cell>
          <cell r="B99">
            <v>10001</v>
          </cell>
          <cell r="C99">
            <v>0.01</v>
          </cell>
        </row>
        <row r="100">
          <cell r="A100">
            <v>99</v>
          </cell>
          <cell r="B100">
            <v>10002</v>
          </cell>
          <cell r="C100">
            <v>0.01</v>
          </cell>
        </row>
        <row r="101">
          <cell r="A101">
            <v>100</v>
          </cell>
          <cell r="B101">
            <v>10003</v>
          </cell>
          <cell r="C101">
            <v>0.01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A526-0EE0-420D-B5EE-C2BBA17CE2E4}">
  <dimension ref="A1:W101"/>
  <sheetViews>
    <sheetView workbookViewId="0">
      <selection activeCell="P11" sqref="P11"/>
    </sheetView>
  </sheetViews>
  <sheetFormatPr defaultRowHeight="14.4" x14ac:dyDescent="0.3"/>
  <cols>
    <col min="2" max="2" width="12.33203125" bestFit="1" customWidth="1"/>
    <col min="3" max="4" width="10.109375" customWidth="1"/>
    <col min="5" max="5" width="8.77734375" bestFit="1" customWidth="1"/>
    <col min="6" max="6" width="10.109375" bestFit="1" customWidth="1"/>
    <col min="9" max="9" width="10.109375" bestFit="1" customWidth="1"/>
    <col min="12" max="12" width="11.109375" bestFit="1" customWidth="1"/>
    <col min="13" max="13" width="9.33203125" bestFit="1" customWidth="1"/>
    <col min="14" max="14" width="11.109375" bestFit="1" customWidth="1"/>
    <col min="18" max="18" width="15.109375" bestFit="1" customWidth="1"/>
  </cols>
  <sheetData>
    <row r="1" spans="1:23" x14ac:dyDescent="0.3">
      <c r="A1" s="4"/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/>
      <c r="H1" s="4" t="s">
        <v>13</v>
      </c>
      <c r="I1" s="4" t="s">
        <v>14</v>
      </c>
      <c r="K1" s="23" t="s">
        <v>21</v>
      </c>
      <c r="L1" s="24"/>
      <c r="M1" s="25">
        <f>H96</f>
        <v>1</v>
      </c>
      <c r="O1" s="21" t="s">
        <v>17</v>
      </c>
      <c r="P1" s="21"/>
      <c r="Q1" t="s">
        <v>20</v>
      </c>
      <c r="R1" s="20"/>
    </row>
    <row r="2" spans="1:23" x14ac:dyDescent="0.3">
      <c r="A2" s="4">
        <v>1</v>
      </c>
      <c r="B2" s="10">
        <f>A2/91</f>
        <v>1.098901098901099E-2</v>
      </c>
      <c r="C2" s="5">
        <f>1/$A$101</f>
        <v>0.01</v>
      </c>
      <c r="D2" s="5">
        <f>C2</f>
        <v>0.01</v>
      </c>
      <c r="E2" s="5">
        <f>IF(B2&lt;=100,B2,0)</f>
        <v>1.098901098901099E-2</v>
      </c>
      <c r="F2" s="5">
        <f>B2-E2</f>
        <v>0</v>
      </c>
      <c r="G2" s="4"/>
      <c r="H2" s="5">
        <v>0</v>
      </c>
      <c r="I2" s="5">
        <v>0</v>
      </c>
      <c r="K2" s="23" t="s">
        <v>22</v>
      </c>
      <c r="L2" s="24"/>
      <c r="M2" s="25">
        <f>I96</f>
        <v>0</v>
      </c>
      <c r="O2" s="21" t="s">
        <v>18</v>
      </c>
      <c r="P2" s="21"/>
      <c r="Q2" s="20"/>
      <c r="R2" s="20"/>
    </row>
    <row r="3" spans="1:23" x14ac:dyDescent="0.3">
      <c r="A3" s="4">
        <v>2</v>
      </c>
      <c r="B3" s="10">
        <f t="shared" ref="B3:B66" si="0">A3/91</f>
        <v>2.197802197802198E-2</v>
      </c>
      <c r="C3" s="5">
        <f t="shared" ref="C3:C66" si="1">1/$A$101</f>
        <v>0.01</v>
      </c>
      <c r="D3" s="5">
        <f>C3+D2</f>
        <v>0.02</v>
      </c>
      <c r="E3" s="5">
        <f t="shared" ref="E3:E66" si="2">IF(B3&lt;=100,B3,0)</f>
        <v>2.197802197802198E-2</v>
      </c>
      <c r="F3" s="5">
        <f t="shared" ref="F3:F66" si="3">B3-E3</f>
        <v>0</v>
      </c>
      <c r="G3" s="4"/>
      <c r="H3" s="5">
        <v>0</v>
      </c>
      <c r="I3" s="5">
        <v>0</v>
      </c>
      <c r="K3" s="23" t="s">
        <v>23</v>
      </c>
      <c r="L3" s="24"/>
      <c r="M3" s="25">
        <f>B96</f>
        <v>90</v>
      </c>
      <c r="O3" s="21" t="s">
        <v>19</v>
      </c>
      <c r="P3" s="21"/>
      <c r="R3" t="str">
        <f>K3</f>
        <v>VaR(Z, 95%)</v>
      </c>
      <c r="S3" s="15" t="s">
        <v>30</v>
      </c>
      <c r="T3" s="14" t="str">
        <f>K1</f>
        <v>VaR(X, 95%)</v>
      </c>
      <c r="V3" t="s">
        <v>31</v>
      </c>
      <c r="W3" t="str">
        <f>K2</f>
        <v>VaR(Y, 95%)</v>
      </c>
    </row>
    <row r="4" spans="1:23" x14ac:dyDescent="0.3">
      <c r="A4" s="4">
        <v>3</v>
      </c>
      <c r="B4" s="10">
        <f t="shared" si="0"/>
        <v>3.2967032967032968E-2</v>
      </c>
      <c r="C4" s="5">
        <f t="shared" si="1"/>
        <v>0.01</v>
      </c>
      <c r="D4" s="5">
        <f t="shared" ref="D4:D67" si="4">C4+D3</f>
        <v>0.03</v>
      </c>
      <c r="E4" s="5">
        <f t="shared" si="2"/>
        <v>3.2967032967032968E-2</v>
      </c>
      <c r="F4" s="5">
        <f t="shared" si="3"/>
        <v>0</v>
      </c>
      <c r="G4" s="4"/>
      <c r="H4" s="5">
        <v>0</v>
      </c>
      <c r="I4" s="5">
        <v>0</v>
      </c>
    </row>
    <row r="5" spans="1:23" x14ac:dyDescent="0.3">
      <c r="A5" s="4">
        <v>4</v>
      </c>
      <c r="B5" s="10">
        <f t="shared" si="0"/>
        <v>4.3956043956043959E-2</v>
      </c>
      <c r="C5" s="5">
        <f t="shared" si="1"/>
        <v>0.01</v>
      </c>
      <c r="D5" s="5">
        <f t="shared" si="4"/>
        <v>0.04</v>
      </c>
      <c r="E5" s="5">
        <f t="shared" si="2"/>
        <v>4.3956043956043959E-2</v>
      </c>
      <c r="F5" s="5">
        <f t="shared" si="3"/>
        <v>0</v>
      </c>
      <c r="G5" s="4"/>
      <c r="H5" s="5">
        <v>0</v>
      </c>
      <c r="I5" s="5">
        <v>0</v>
      </c>
      <c r="K5" s="23" t="s">
        <v>24</v>
      </c>
      <c r="L5" s="24"/>
      <c r="M5" s="8">
        <f>AVERAGE(H97:H101)</f>
        <v>89.6</v>
      </c>
      <c r="O5" s="26">
        <f>M7-(M5+M6)</f>
        <v>-69.600000000000364</v>
      </c>
      <c r="R5" t="str">
        <f>R3</f>
        <v>VaR(Z, 95%)</v>
      </c>
      <c r="S5" t="s">
        <v>30</v>
      </c>
      <c r="T5" t="str">
        <f>K1</f>
        <v>VaR(X, 95%)</v>
      </c>
    </row>
    <row r="6" spans="1:23" x14ac:dyDescent="0.3">
      <c r="A6" s="4">
        <v>5</v>
      </c>
      <c r="B6" s="10">
        <f t="shared" si="0"/>
        <v>5.4945054945054944E-2</v>
      </c>
      <c r="C6" s="5">
        <f t="shared" si="1"/>
        <v>0.01</v>
      </c>
      <c r="D6" s="5">
        <f t="shared" si="4"/>
        <v>0.05</v>
      </c>
      <c r="E6" s="5">
        <f t="shared" si="2"/>
        <v>5.4945054945054944E-2</v>
      </c>
      <c r="F6" s="5">
        <f t="shared" si="3"/>
        <v>0</v>
      </c>
      <c r="G6" s="4"/>
      <c r="H6" s="5">
        <v>1.098901098901099E-2</v>
      </c>
      <c r="I6" s="5">
        <v>0</v>
      </c>
      <c r="K6" s="23" t="s">
        <v>25</v>
      </c>
      <c r="L6" s="24"/>
      <c r="M6" s="8">
        <f>AVERAGE(I97:I101)</f>
        <v>8001.2</v>
      </c>
      <c r="P6" s="20"/>
      <c r="Q6" s="20"/>
      <c r="R6" t="str">
        <f>K3</f>
        <v>VaR(Z, 95%)</v>
      </c>
      <c r="S6" t="s">
        <v>30</v>
      </c>
      <c r="T6" t="str">
        <f>K2</f>
        <v>VaR(Y, 95%)</v>
      </c>
    </row>
    <row r="7" spans="1:23" x14ac:dyDescent="0.3">
      <c r="A7" s="4">
        <v>6</v>
      </c>
      <c r="B7" s="10">
        <f t="shared" si="0"/>
        <v>6.5934065934065936E-2</v>
      </c>
      <c r="C7" s="5">
        <f t="shared" si="1"/>
        <v>0.01</v>
      </c>
      <c r="D7" s="5">
        <f t="shared" si="4"/>
        <v>6.0000000000000005E-2</v>
      </c>
      <c r="E7" s="5">
        <f t="shared" si="2"/>
        <v>6.5934065934065936E-2</v>
      </c>
      <c r="F7" s="5">
        <f t="shared" si="3"/>
        <v>0</v>
      </c>
      <c r="G7" s="4"/>
      <c r="H7" s="5">
        <v>2.197802197802198E-2</v>
      </c>
      <c r="I7" s="5">
        <v>0</v>
      </c>
      <c r="K7" s="23" t="s">
        <v>26</v>
      </c>
      <c r="L7" s="24"/>
      <c r="M7" s="8">
        <f>AVERAGE(B97:B101)</f>
        <v>8021.2</v>
      </c>
      <c r="R7" t="str">
        <f>K7</f>
        <v>TVaR(Z, 95%)</v>
      </c>
      <c r="S7" s="15" t="s">
        <v>32</v>
      </c>
      <c r="T7" s="14" t="str">
        <f>K5</f>
        <v>TVaR(X, 95%)</v>
      </c>
      <c r="V7" t="s">
        <v>31</v>
      </c>
      <c r="W7" t="str">
        <f>K6</f>
        <v>TVaR(Y, 95%)</v>
      </c>
    </row>
    <row r="8" spans="1:23" x14ac:dyDescent="0.3">
      <c r="A8" s="4">
        <v>7</v>
      </c>
      <c r="B8" s="10">
        <f t="shared" si="0"/>
        <v>7.6923076923076927E-2</v>
      </c>
      <c r="C8" s="5">
        <f t="shared" si="1"/>
        <v>0.01</v>
      </c>
      <c r="D8" s="5">
        <f t="shared" si="4"/>
        <v>7.0000000000000007E-2</v>
      </c>
      <c r="E8" s="5">
        <f t="shared" si="2"/>
        <v>7.6923076923076927E-2</v>
      </c>
      <c r="F8" s="5">
        <f t="shared" si="3"/>
        <v>0</v>
      </c>
      <c r="G8" s="4"/>
      <c r="H8" s="5">
        <v>3.2967032967032968E-2</v>
      </c>
      <c r="I8" s="5">
        <v>0</v>
      </c>
    </row>
    <row r="9" spans="1:23" x14ac:dyDescent="0.3">
      <c r="A9" s="4">
        <v>8</v>
      </c>
      <c r="B9" s="10">
        <f t="shared" si="0"/>
        <v>8.7912087912087919E-2</v>
      </c>
      <c r="C9" s="5">
        <f t="shared" si="1"/>
        <v>0.01</v>
      </c>
      <c r="D9" s="5">
        <f t="shared" si="4"/>
        <v>0.08</v>
      </c>
      <c r="E9" s="5">
        <f t="shared" si="2"/>
        <v>8.7912087912087919E-2</v>
      </c>
      <c r="F9" s="5">
        <f t="shared" si="3"/>
        <v>0</v>
      </c>
      <c r="G9" s="4"/>
      <c r="H9" s="5">
        <v>4.3956043956043959E-2</v>
      </c>
      <c r="I9" s="5">
        <v>0</v>
      </c>
      <c r="K9" s="23" t="s">
        <v>27</v>
      </c>
      <c r="L9" s="24"/>
      <c r="M9" s="6">
        <f>AVERAGE(E2:E101)+300*SQRT(_xlfn.VAR.P(E2:E101))</f>
        <v>5843.8121212535261</v>
      </c>
      <c r="O9" t="s">
        <v>33</v>
      </c>
      <c r="Q9" s="20"/>
      <c r="R9" t="str">
        <f>K7</f>
        <v>TVaR(Z, 95%)</v>
      </c>
      <c r="S9" t="s">
        <v>30</v>
      </c>
      <c r="T9" t="str">
        <f>K5</f>
        <v>TVaR(X, 95%)</v>
      </c>
    </row>
    <row r="10" spans="1:23" x14ac:dyDescent="0.3">
      <c r="A10" s="4">
        <v>9</v>
      </c>
      <c r="B10" s="10">
        <f t="shared" si="0"/>
        <v>9.8901098901098897E-2</v>
      </c>
      <c r="C10" s="5">
        <f t="shared" si="1"/>
        <v>0.01</v>
      </c>
      <c r="D10" s="5">
        <f t="shared" si="4"/>
        <v>0.09</v>
      </c>
      <c r="E10" s="5">
        <f t="shared" si="2"/>
        <v>9.8901098901098897E-2</v>
      </c>
      <c r="F10" s="5">
        <f t="shared" si="3"/>
        <v>0</v>
      </c>
      <c r="G10" s="4"/>
      <c r="H10" s="5">
        <v>5.4945054945054944E-2</v>
      </c>
      <c r="I10" s="5">
        <v>0</v>
      </c>
      <c r="K10" s="23" t="s">
        <v>28</v>
      </c>
      <c r="L10" s="24"/>
      <c r="M10" s="6">
        <f>AVERAGE(F3:F102)+300*SQRT(_xlfn.VAR.P(F3:F102))</f>
        <v>591207.52085456008</v>
      </c>
      <c r="O10" t="s">
        <v>34</v>
      </c>
      <c r="Q10" s="20"/>
      <c r="R10" t="str">
        <f>K7</f>
        <v>TVaR(Z, 95%)</v>
      </c>
      <c r="S10" t="s">
        <v>30</v>
      </c>
      <c r="T10" t="str">
        <f>K6</f>
        <v>TVaR(Y, 95%)</v>
      </c>
    </row>
    <row r="11" spans="1:23" x14ac:dyDescent="0.3">
      <c r="A11" s="4">
        <v>10</v>
      </c>
      <c r="B11" s="10">
        <f t="shared" si="0"/>
        <v>0.10989010989010989</v>
      </c>
      <c r="C11" s="5">
        <f t="shared" si="1"/>
        <v>0.01</v>
      </c>
      <c r="D11" s="5">
        <f t="shared" si="4"/>
        <v>9.9999999999999992E-2</v>
      </c>
      <c r="E11" s="5">
        <f t="shared" si="2"/>
        <v>0.10989010989010989</v>
      </c>
      <c r="F11" s="5">
        <f t="shared" si="3"/>
        <v>0</v>
      </c>
      <c r="G11" s="4"/>
      <c r="H11" s="5">
        <v>6.5934065934065936E-2</v>
      </c>
      <c r="I11" s="5">
        <v>0</v>
      </c>
      <c r="K11" s="23" t="s">
        <v>29</v>
      </c>
      <c r="L11" s="24"/>
      <c r="M11" s="6">
        <f>AVERAGE(B2:B103)+300*SQRT(_xlfn.VAR.P(B2:B103))</f>
        <v>588097.13994373649</v>
      </c>
      <c r="O11" s="3">
        <f>M11-(M10+M9)</f>
        <v>-8954.1930320771644</v>
      </c>
      <c r="R11" t="str">
        <f>K11</f>
        <v>DS(Z, K=300)</v>
      </c>
      <c r="S11" s="15" t="s">
        <v>32</v>
      </c>
      <c r="T11" s="14" t="str">
        <f>K9</f>
        <v>DS(X, K=300)</v>
      </c>
      <c r="V11" t="s">
        <v>31</v>
      </c>
      <c r="W11" t="str">
        <f>K10</f>
        <v>DS(Y, K=300)</v>
      </c>
    </row>
    <row r="12" spans="1:23" x14ac:dyDescent="0.3">
      <c r="A12" s="4">
        <v>11</v>
      </c>
      <c r="B12" s="10">
        <f t="shared" si="0"/>
        <v>0.12087912087912088</v>
      </c>
      <c r="C12" s="5">
        <f t="shared" si="1"/>
        <v>0.01</v>
      </c>
      <c r="D12" s="5">
        <f t="shared" si="4"/>
        <v>0.10999999999999999</v>
      </c>
      <c r="E12" s="5">
        <f t="shared" si="2"/>
        <v>0.12087912087912088</v>
      </c>
      <c r="F12" s="5">
        <f t="shared" si="3"/>
        <v>0</v>
      </c>
      <c r="G12" s="4"/>
      <c r="H12" s="5">
        <v>7.6923076923076927E-2</v>
      </c>
      <c r="I12" s="5">
        <v>0</v>
      </c>
    </row>
    <row r="13" spans="1:23" x14ac:dyDescent="0.3">
      <c r="A13" s="4">
        <v>12</v>
      </c>
      <c r="B13" s="10">
        <f t="shared" si="0"/>
        <v>0.13186813186813187</v>
      </c>
      <c r="C13" s="5">
        <f t="shared" si="1"/>
        <v>0.01</v>
      </c>
      <c r="D13" s="5">
        <f t="shared" si="4"/>
        <v>0.11999999999999998</v>
      </c>
      <c r="E13" s="5">
        <f t="shared" si="2"/>
        <v>0.13186813186813187</v>
      </c>
      <c r="F13" s="5">
        <f t="shared" si="3"/>
        <v>0</v>
      </c>
      <c r="G13" s="4"/>
      <c r="H13" s="5">
        <v>8.7912087912087919E-2</v>
      </c>
      <c r="I13" s="5">
        <v>0</v>
      </c>
      <c r="L13" s="4" t="s">
        <v>0</v>
      </c>
      <c r="M13" s="4" t="s">
        <v>1</v>
      </c>
      <c r="N13" s="4" t="s">
        <v>2</v>
      </c>
      <c r="R13" t="str">
        <f>K11</f>
        <v>DS(Z, K=300)</v>
      </c>
      <c r="S13" t="s">
        <v>30</v>
      </c>
      <c r="T13" s="3" t="str">
        <f>K9</f>
        <v>DS(X, K=300)</v>
      </c>
    </row>
    <row r="14" spans="1:23" x14ac:dyDescent="0.3">
      <c r="A14" s="4">
        <v>13</v>
      </c>
      <c r="B14" s="10">
        <f t="shared" si="0"/>
        <v>0.14285714285714285</v>
      </c>
      <c r="C14" s="5">
        <f t="shared" si="1"/>
        <v>0.01</v>
      </c>
      <c r="D14" s="5">
        <f t="shared" si="4"/>
        <v>0.12999999999999998</v>
      </c>
      <c r="E14" s="5">
        <f t="shared" si="2"/>
        <v>0.14285714285714285</v>
      </c>
      <c r="F14" s="5">
        <f t="shared" si="3"/>
        <v>0</v>
      </c>
      <c r="G14" s="4"/>
      <c r="H14" s="5">
        <v>9.8901098901098897E-2</v>
      </c>
      <c r="I14" s="5">
        <v>0</v>
      </c>
      <c r="K14" s="4" t="s">
        <v>3</v>
      </c>
      <c r="L14" s="5">
        <f>AVERAGE(B2:B101)</f>
        <v>405</v>
      </c>
      <c r="M14" s="5">
        <f>AVERAGE(H2:H101)</f>
        <v>4.9400000000000004</v>
      </c>
      <c r="N14" s="5">
        <f>AVERAGE(I2:I101)</f>
        <v>400.06</v>
      </c>
      <c r="R14" t="str">
        <f>R13</f>
        <v>DS(Z, K=300)</v>
      </c>
      <c r="S14" s="17" t="s">
        <v>32</v>
      </c>
      <c r="T14" t="str">
        <f>K10</f>
        <v>DS(Y, K=300)</v>
      </c>
    </row>
    <row r="15" spans="1:23" x14ac:dyDescent="0.3">
      <c r="A15" s="4">
        <v>14</v>
      </c>
      <c r="B15" s="10">
        <f t="shared" si="0"/>
        <v>0.15384615384615385</v>
      </c>
      <c r="C15" s="5">
        <f t="shared" si="1"/>
        <v>0.01</v>
      </c>
      <c r="D15" s="5">
        <f t="shared" si="4"/>
        <v>0.13999999999999999</v>
      </c>
      <c r="E15" s="5">
        <f t="shared" si="2"/>
        <v>0.15384615384615385</v>
      </c>
      <c r="F15" s="5">
        <f t="shared" si="3"/>
        <v>0</v>
      </c>
      <c r="G15" s="4"/>
      <c r="H15" s="5">
        <v>0.10989010989010989</v>
      </c>
      <c r="I15" s="5">
        <v>0</v>
      </c>
      <c r="K15" s="4" t="s">
        <v>4</v>
      </c>
      <c r="L15" s="5">
        <f>SQRT(_xlfn.VAR.P(B2:B101))</f>
        <v>1958.9737998124549</v>
      </c>
      <c r="M15" s="5">
        <f>SQRT(_xlfn.VAR.P(H2:H101))</f>
        <v>19.462907070845088</v>
      </c>
      <c r="N15" s="5">
        <f>SQRT(_xlfn.VAR.P(F2:F101))</f>
        <v>1959.8857457515221</v>
      </c>
    </row>
    <row r="16" spans="1:23" x14ac:dyDescent="0.3">
      <c r="A16" s="4">
        <v>15</v>
      </c>
      <c r="B16" s="10">
        <f t="shared" si="0"/>
        <v>0.16483516483516483</v>
      </c>
      <c r="C16" s="5">
        <f t="shared" si="1"/>
        <v>0.01</v>
      </c>
      <c r="D16" s="5">
        <f t="shared" si="4"/>
        <v>0.15</v>
      </c>
      <c r="E16" s="5">
        <f t="shared" si="2"/>
        <v>0.16483516483516483</v>
      </c>
      <c r="F16" s="5">
        <f t="shared" si="3"/>
        <v>0</v>
      </c>
      <c r="G16" s="4"/>
      <c r="H16" s="5">
        <v>0.12087912087912088</v>
      </c>
      <c r="I16" s="5">
        <v>0</v>
      </c>
      <c r="K16" s="4" t="s">
        <v>5</v>
      </c>
      <c r="L16" s="7">
        <v>300</v>
      </c>
      <c r="M16" s="7">
        <v>300</v>
      </c>
      <c r="N16" s="7">
        <v>300</v>
      </c>
    </row>
    <row r="17" spans="1:13" x14ac:dyDescent="0.3">
      <c r="A17" s="4">
        <v>16</v>
      </c>
      <c r="B17" s="10">
        <f t="shared" si="0"/>
        <v>0.17582417582417584</v>
      </c>
      <c r="C17" s="5">
        <f t="shared" si="1"/>
        <v>0.01</v>
      </c>
      <c r="D17" s="5">
        <f t="shared" si="4"/>
        <v>0.16</v>
      </c>
      <c r="E17" s="5">
        <f t="shared" si="2"/>
        <v>0.17582417582417584</v>
      </c>
      <c r="F17" s="5">
        <f t="shared" si="3"/>
        <v>0</v>
      </c>
      <c r="G17" s="4"/>
      <c r="H17" s="5">
        <v>0.13186813186813187</v>
      </c>
      <c r="I17" s="5">
        <v>0</v>
      </c>
    </row>
    <row r="18" spans="1:13" x14ac:dyDescent="0.3">
      <c r="A18" s="4">
        <v>17</v>
      </c>
      <c r="B18" s="10">
        <f t="shared" si="0"/>
        <v>0.18681318681318682</v>
      </c>
      <c r="C18" s="5">
        <f t="shared" si="1"/>
        <v>0.01</v>
      </c>
      <c r="D18" s="5">
        <f t="shared" si="4"/>
        <v>0.17</v>
      </c>
      <c r="E18" s="5">
        <f t="shared" si="2"/>
        <v>0.18681318681318682</v>
      </c>
      <c r="F18" s="5">
        <f t="shared" si="3"/>
        <v>0</v>
      </c>
      <c r="G18" s="4"/>
      <c r="H18" s="5">
        <v>0.14285714285714285</v>
      </c>
      <c r="I18" s="5">
        <v>0</v>
      </c>
    </row>
    <row r="19" spans="1:13" x14ac:dyDescent="0.3">
      <c r="A19" s="4">
        <v>18</v>
      </c>
      <c r="B19" s="10">
        <f t="shared" si="0"/>
        <v>0.19780219780219779</v>
      </c>
      <c r="C19" s="5">
        <f t="shared" si="1"/>
        <v>0.01</v>
      </c>
      <c r="D19" s="5">
        <f t="shared" si="4"/>
        <v>0.18000000000000002</v>
      </c>
      <c r="E19" s="5">
        <f t="shared" si="2"/>
        <v>0.19780219780219779</v>
      </c>
      <c r="F19" s="5">
        <f t="shared" si="3"/>
        <v>0</v>
      </c>
      <c r="G19" s="4"/>
      <c r="H19" s="5">
        <v>0.15384615384615385</v>
      </c>
      <c r="I19" s="5">
        <v>0</v>
      </c>
      <c r="K19" s="17" t="s">
        <v>1</v>
      </c>
      <c r="L19" s="17" t="s">
        <v>0</v>
      </c>
      <c r="M19" s="17" t="s">
        <v>49</v>
      </c>
    </row>
    <row r="20" spans="1:13" x14ac:dyDescent="0.3">
      <c r="A20" s="4">
        <v>19</v>
      </c>
      <c r="B20" s="10">
        <f t="shared" si="0"/>
        <v>0.2087912087912088</v>
      </c>
      <c r="C20" s="5">
        <f t="shared" si="1"/>
        <v>0.01</v>
      </c>
      <c r="D20" s="5">
        <f t="shared" si="4"/>
        <v>0.19000000000000003</v>
      </c>
      <c r="E20" s="5">
        <f t="shared" si="2"/>
        <v>0.2087912087912088</v>
      </c>
      <c r="F20" s="5">
        <f t="shared" si="3"/>
        <v>0</v>
      </c>
      <c r="G20" s="4"/>
      <c r="H20" s="5">
        <v>0.16483516483516483</v>
      </c>
      <c r="I20" s="5">
        <v>0</v>
      </c>
      <c r="K20" s="17"/>
      <c r="L20" s="17">
        <v>0</v>
      </c>
      <c r="M20" s="17" t="s">
        <v>50</v>
      </c>
    </row>
    <row r="21" spans="1:13" x14ac:dyDescent="0.3">
      <c r="A21" s="4">
        <v>20</v>
      </c>
      <c r="B21" s="10">
        <f t="shared" si="0"/>
        <v>0.21978021978021978</v>
      </c>
      <c r="C21" s="5">
        <f t="shared" si="1"/>
        <v>0.01</v>
      </c>
      <c r="D21" s="5">
        <f t="shared" si="4"/>
        <v>0.20000000000000004</v>
      </c>
      <c r="E21" s="5">
        <f t="shared" si="2"/>
        <v>0.21978021978021978</v>
      </c>
      <c r="F21" s="5">
        <f t="shared" si="3"/>
        <v>0</v>
      </c>
      <c r="G21" s="4"/>
      <c r="H21" s="5">
        <v>0.17582417582417584</v>
      </c>
      <c r="I21" s="5">
        <v>0</v>
      </c>
      <c r="K21" s="18" t="s">
        <v>2</v>
      </c>
      <c r="L21" s="18">
        <v>0</v>
      </c>
      <c r="M21" s="18" t="s">
        <v>49</v>
      </c>
    </row>
    <row r="22" spans="1:13" x14ac:dyDescent="0.3">
      <c r="A22" s="4">
        <v>21</v>
      </c>
      <c r="B22" s="10">
        <f t="shared" si="0"/>
        <v>0.23076923076923078</v>
      </c>
      <c r="C22" s="5">
        <f t="shared" si="1"/>
        <v>0.01</v>
      </c>
      <c r="D22" s="5">
        <f t="shared" si="4"/>
        <v>0.21000000000000005</v>
      </c>
      <c r="E22" s="5">
        <f t="shared" si="2"/>
        <v>0.23076923076923078</v>
      </c>
      <c r="F22" s="5">
        <f t="shared" si="3"/>
        <v>0</v>
      </c>
      <c r="G22" s="4"/>
      <c r="H22" s="5">
        <v>0.18681318681318682</v>
      </c>
      <c r="I22" s="5">
        <v>0</v>
      </c>
      <c r="K22" s="18"/>
      <c r="L22" s="18" t="s">
        <v>0</v>
      </c>
      <c r="M22" s="18" t="s">
        <v>50</v>
      </c>
    </row>
    <row r="23" spans="1:13" x14ac:dyDescent="0.3">
      <c r="A23" s="4">
        <v>22</v>
      </c>
      <c r="B23" s="10">
        <f t="shared" si="0"/>
        <v>0.24175824175824176</v>
      </c>
      <c r="C23" s="5">
        <f t="shared" si="1"/>
        <v>0.01</v>
      </c>
      <c r="D23" s="5">
        <f t="shared" si="4"/>
        <v>0.22000000000000006</v>
      </c>
      <c r="E23" s="5">
        <f t="shared" si="2"/>
        <v>0.24175824175824176</v>
      </c>
      <c r="F23" s="5">
        <f t="shared" si="3"/>
        <v>0</v>
      </c>
      <c r="G23" s="4"/>
      <c r="H23" s="5">
        <v>0.19780219780219779</v>
      </c>
      <c r="I23" s="5">
        <v>0</v>
      </c>
      <c r="K23" s="15" t="s">
        <v>20</v>
      </c>
      <c r="L23" s="15" t="s">
        <v>51</v>
      </c>
      <c r="M23" s="15" t="s">
        <v>49</v>
      </c>
    </row>
    <row r="24" spans="1:13" x14ac:dyDescent="0.3">
      <c r="A24" s="4">
        <v>23</v>
      </c>
      <c r="B24" s="10">
        <f t="shared" si="0"/>
        <v>0.25274725274725274</v>
      </c>
      <c r="C24" s="5">
        <f t="shared" si="1"/>
        <v>0.01</v>
      </c>
      <c r="D24" s="5">
        <f t="shared" si="4"/>
        <v>0.23000000000000007</v>
      </c>
      <c r="E24" s="5">
        <f t="shared" si="2"/>
        <v>0.25274725274725274</v>
      </c>
      <c r="F24" s="5">
        <f t="shared" si="3"/>
        <v>0</v>
      </c>
      <c r="G24" s="4"/>
      <c r="H24" s="5">
        <v>0.2087912087912088</v>
      </c>
      <c r="I24" s="5">
        <v>0</v>
      </c>
      <c r="K24" s="15"/>
      <c r="L24" s="15" t="s">
        <v>52</v>
      </c>
      <c r="M24" s="15" t="s">
        <v>50</v>
      </c>
    </row>
    <row r="25" spans="1:13" x14ac:dyDescent="0.3">
      <c r="A25" s="4">
        <v>24</v>
      </c>
      <c r="B25" s="10">
        <f t="shared" si="0"/>
        <v>0.26373626373626374</v>
      </c>
      <c r="C25" s="5">
        <f t="shared" si="1"/>
        <v>0.01</v>
      </c>
      <c r="D25" s="5">
        <f t="shared" si="4"/>
        <v>0.24000000000000007</v>
      </c>
      <c r="E25" s="5">
        <f t="shared" si="2"/>
        <v>0.26373626373626374</v>
      </c>
      <c r="F25" s="5">
        <f t="shared" si="3"/>
        <v>0</v>
      </c>
      <c r="G25" s="4"/>
      <c r="H25" s="5">
        <v>0.21978021978021978</v>
      </c>
      <c r="I25" s="5">
        <v>0</v>
      </c>
    </row>
    <row r="26" spans="1:13" x14ac:dyDescent="0.3">
      <c r="A26" s="4">
        <v>25</v>
      </c>
      <c r="B26" s="10">
        <f t="shared" si="0"/>
        <v>0.27472527472527475</v>
      </c>
      <c r="C26" s="5">
        <f t="shared" si="1"/>
        <v>0.01</v>
      </c>
      <c r="D26" s="5">
        <f t="shared" si="4"/>
        <v>0.25000000000000006</v>
      </c>
      <c r="E26" s="5">
        <f t="shared" si="2"/>
        <v>0.27472527472527475</v>
      </c>
      <c r="F26" s="5">
        <f t="shared" si="3"/>
        <v>0</v>
      </c>
      <c r="G26" s="4"/>
      <c r="H26" s="5">
        <v>0.23076923076923078</v>
      </c>
      <c r="I26" s="5">
        <v>0</v>
      </c>
    </row>
    <row r="27" spans="1:13" x14ac:dyDescent="0.3">
      <c r="A27" s="4">
        <v>26</v>
      </c>
      <c r="B27" s="10">
        <f t="shared" si="0"/>
        <v>0.2857142857142857</v>
      </c>
      <c r="C27" s="5">
        <f t="shared" si="1"/>
        <v>0.01</v>
      </c>
      <c r="D27" s="5">
        <f t="shared" si="4"/>
        <v>0.26000000000000006</v>
      </c>
      <c r="E27" s="5">
        <f t="shared" si="2"/>
        <v>0.2857142857142857</v>
      </c>
      <c r="F27" s="5">
        <f t="shared" si="3"/>
        <v>0</v>
      </c>
      <c r="G27" s="4"/>
      <c r="H27" s="5">
        <v>0.24175824175824176</v>
      </c>
      <c r="I27" s="5">
        <v>0</v>
      </c>
    </row>
    <row r="28" spans="1:13" x14ac:dyDescent="0.3">
      <c r="A28" s="4">
        <v>27</v>
      </c>
      <c r="B28" s="10">
        <f t="shared" si="0"/>
        <v>0.2967032967032967</v>
      </c>
      <c r="C28" s="5">
        <f t="shared" si="1"/>
        <v>0.01</v>
      </c>
      <c r="D28" s="5">
        <f t="shared" si="4"/>
        <v>0.27000000000000007</v>
      </c>
      <c r="E28" s="5">
        <f t="shared" si="2"/>
        <v>0.2967032967032967</v>
      </c>
      <c r="F28" s="5">
        <f t="shared" si="3"/>
        <v>0</v>
      </c>
      <c r="G28" s="4"/>
      <c r="H28" s="5">
        <v>0.25274725274725274</v>
      </c>
      <c r="I28" s="5">
        <v>0</v>
      </c>
    </row>
    <row r="29" spans="1:13" x14ac:dyDescent="0.3">
      <c r="A29" s="4">
        <v>28</v>
      </c>
      <c r="B29" s="10">
        <f t="shared" si="0"/>
        <v>0.30769230769230771</v>
      </c>
      <c r="C29" s="5">
        <f t="shared" si="1"/>
        <v>0.01</v>
      </c>
      <c r="D29" s="5">
        <f t="shared" si="4"/>
        <v>0.28000000000000008</v>
      </c>
      <c r="E29" s="5">
        <f t="shared" si="2"/>
        <v>0.30769230769230771</v>
      </c>
      <c r="F29" s="5">
        <f t="shared" si="3"/>
        <v>0</v>
      </c>
      <c r="G29" s="4"/>
      <c r="H29" s="5">
        <v>0.26373626373626374</v>
      </c>
      <c r="I29" s="5">
        <v>0</v>
      </c>
    </row>
    <row r="30" spans="1:13" x14ac:dyDescent="0.3">
      <c r="A30" s="4">
        <v>29</v>
      </c>
      <c r="B30" s="10">
        <f t="shared" si="0"/>
        <v>0.31868131868131866</v>
      </c>
      <c r="C30" s="5">
        <f t="shared" si="1"/>
        <v>0.01</v>
      </c>
      <c r="D30" s="5">
        <f t="shared" si="4"/>
        <v>0.29000000000000009</v>
      </c>
      <c r="E30" s="5">
        <f t="shared" si="2"/>
        <v>0.31868131868131866</v>
      </c>
      <c r="F30" s="5">
        <f t="shared" si="3"/>
        <v>0</v>
      </c>
      <c r="G30" s="4"/>
      <c r="H30" s="5">
        <v>0.27472527472527475</v>
      </c>
      <c r="I30" s="5">
        <v>0</v>
      </c>
    </row>
    <row r="31" spans="1:13" x14ac:dyDescent="0.3">
      <c r="A31" s="4">
        <v>30</v>
      </c>
      <c r="B31" s="10">
        <f t="shared" si="0"/>
        <v>0.32967032967032966</v>
      </c>
      <c r="C31" s="5">
        <f t="shared" si="1"/>
        <v>0.01</v>
      </c>
      <c r="D31" s="5">
        <f t="shared" si="4"/>
        <v>0.3000000000000001</v>
      </c>
      <c r="E31" s="5">
        <f t="shared" si="2"/>
        <v>0.32967032967032966</v>
      </c>
      <c r="F31" s="5">
        <f t="shared" si="3"/>
        <v>0</v>
      </c>
      <c r="G31" s="4"/>
      <c r="H31" s="5">
        <v>0.2857142857142857</v>
      </c>
      <c r="I31" s="5">
        <v>0</v>
      </c>
    </row>
    <row r="32" spans="1:13" x14ac:dyDescent="0.3">
      <c r="A32" s="4">
        <v>31</v>
      </c>
      <c r="B32" s="10">
        <f t="shared" si="0"/>
        <v>0.34065934065934067</v>
      </c>
      <c r="C32" s="5">
        <f t="shared" si="1"/>
        <v>0.01</v>
      </c>
      <c r="D32" s="5">
        <f t="shared" si="4"/>
        <v>0.31000000000000011</v>
      </c>
      <c r="E32" s="5">
        <f t="shared" si="2"/>
        <v>0.34065934065934067</v>
      </c>
      <c r="F32" s="5">
        <f t="shared" si="3"/>
        <v>0</v>
      </c>
      <c r="G32" s="4"/>
      <c r="H32" s="5">
        <v>0.2967032967032967</v>
      </c>
      <c r="I32" s="5">
        <v>0</v>
      </c>
    </row>
    <row r="33" spans="1:9" x14ac:dyDescent="0.3">
      <c r="A33" s="4">
        <v>32</v>
      </c>
      <c r="B33" s="10">
        <f t="shared" si="0"/>
        <v>0.35164835164835168</v>
      </c>
      <c r="C33" s="5">
        <f t="shared" si="1"/>
        <v>0.01</v>
      </c>
      <c r="D33" s="5">
        <f t="shared" si="4"/>
        <v>0.32000000000000012</v>
      </c>
      <c r="E33" s="5">
        <f t="shared" si="2"/>
        <v>0.35164835164835168</v>
      </c>
      <c r="F33" s="5">
        <f t="shared" si="3"/>
        <v>0</v>
      </c>
      <c r="G33" s="4"/>
      <c r="H33" s="5">
        <v>0.30769230769230771</v>
      </c>
      <c r="I33" s="5">
        <v>0</v>
      </c>
    </row>
    <row r="34" spans="1:9" x14ac:dyDescent="0.3">
      <c r="A34" s="4">
        <v>33</v>
      </c>
      <c r="B34" s="10">
        <f t="shared" si="0"/>
        <v>0.36263736263736263</v>
      </c>
      <c r="C34" s="5">
        <f t="shared" si="1"/>
        <v>0.01</v>
      </c>
      <c r="D34" s="5">
        <f t="shared" si="4"/>
        <v>0.33000000000000013</v>
      </c>
      <c r="E34" s="5">
        <f t="shared" si="2"/>
        <v>0.36263736263736263</v>
      </c>
      <c r="F34" s="5">
        <f t="shared" si="3"/>
        <v>0</v>
      </c>
      <c r="G34" s="4"/>
      <c r="H34" s="5">
        <v>0.31868131868131866</v>
      </c>
      <c r="I34" s="5">
        <v>0</v>
      </c>
    </row>
    <row r="35" spans="1:9" x14ac:dyDescent="0.3">
      <c r="A35" s="4">
        <v>34</v>
      </c>
      <c r="B35" s="10">
        <f t="shared" si="0"/>
        <v>0.37362637362637363</v>
      </c>
      <c r="C35" s="5">
        <f t="shared" si="1"/>
        <v>0.01</v>
      </c>
      <c r="D35" s="5">
        <f t="shared" si="4"/>
        <v>0.34000000000000014</v>
      </c>
      <c r="E35" s="5">
        <f t="shared" si="2"/>
        <v>0.37362637362637363</v>
      </c>
      <c r="F35" s="5">
        <f t="shared" si="3"/>
        <v>0</v>
      </c>
      <c r="G35" s="4"/>
      <c r="H35" s="5">
        <v>0.32967032967032966</v>
      </c>
      <c r="I35" s="5">
        <v>0</v>
      </c>
    </row>
    <row r="36" spans="1:9" x14ac:dyDescent="0.3">
      <c r="A36" s="4">
        <v>35</v>
      </c>
      <c r="B36" s="10">
        <f t="shared" si="0"/>
        <v>0.38461538461538464</v>
      </c>
      <c r="C36" s="5">
        <f t="shared" si="1"/>
        <v>0.01</v>
      </c>
      <c r="D36" s="5">
        <f t="shared" si="4"/>
        <v>0.35000000000000014</v>
      </c>
      <c r="E36" s="5">
        <f t="shared" si="2"/>
        <v>0.38461538461538464</v>
      </c>
      <c r="F36" s="5">
        <f t="shared" si="3"/>
        <v>0</v>
      </c>
      <c r="G36" s="4"/>
      <c r="H36" s="5">
        <v>0.34065934065934067</v>
      </c>
      <c r="I36" s="5">
        <v>0</v>
      </c>
    </row>
    <row r="37" spans="1:9" x14ac:dyDescent="0.3">
      <c r="A37" s="4">
        <v>36</v>
      </c>
      <c r="B37" s="10">
        <f t="shared" si="0"/>
        <v>0.39560439560439559</v>
      </c>
      <c r="C37" s="5">
        <f t="shared" si="1"/>
        <v>0.01</v>
      </c>
      <c r="D37" s="5">
        <f t="shared" si="4"/>
        <v>0.36000000000000015</v>
      </c>
      <c r="E37" s="5">
        <f t="shared" si="2"/>
        <v>0.39560439560439559</v>
      </c>
      <c r="F37" s="5">
        <f t="shared" si="3"/>
        <v>0</v>
      </c>
      <c r="G37" s="4"/>
      <c r="H37" s="5">
        <v>0.35164835164835168</v>
      </c>
      <c r="I37" s="5">
        <v>0</v>
      </c>
    </row>
    <row r="38" spans="1:9" x14ac:dyDescent="0.3">
      <c r="A38" s="4">
        <v>37</v>
      </c>
      <c r="B38" s="10">
        <f t="shared" si="0"/>
        <v>0.40659340659340659</v>
      </c>
      <c r="C38" s="5">
        <f t="shared" si="1"/>
        <v>0.01</v>
      </c>
      <c r="D38" s="5">
        <f t="shared" si="4"/>
        <v>0.37000000000000016</v>
      </c>
      <c r="E38" s="5">
        <f t="shared" si="2"/>
        <v>0.40659340659340659</v>
      </c>
      <c r="F38" s="5">
        <f t="shared" si="3"/>
        <v>0</v>
      </c>
      <c r="G38" s="4"/>
      <c r="H38" s="5">
        <v>0.36263736263736263</v>
      </c>
      <c r="I38" s="5">
        <v>0</v>
      </c>
    </row>
    <row r="39" spans="1:9" x14ac:dyDescent="0.3">
      <c r="A39" s="4">
        <v>38</v>
      </c>
      <c r="B39" s="10">
        <f t="shared" si="0"/>
        <v>0.4175824175824176</v>
      </c>
      <c r="C39" s="5">
        <f t="shared" si="1"/>
        <v>0.01</v>
      </c>
      <c r="D39" s="5">
        <f t="shared" si="4"/>
        <v>0.38000000000000017</v>
      </c>
      <c r="E39" s="5">
        <f t="shared" si="2"/>
        <v>0.4175824175824176</v>
      </c>
      <c r="F39" s="5">
        <f t="shared" si="3"/>
        <v>0</v>
      </c>
      <c r="G39" s="4"/>
      <c r="H39" s="5">
        <v>0.37362637362637363</v>
      </c>
      <c r="I39" s="5">
        <v>0</v>
      </c>
    </row>
    <row r="40" spans="1:9" x14ac:dyDescent="0.3">
      <c r="A40" s="4">
        <v>39</v>
      </c>
      <c r="B40" s="10">
        <f t="shared" si="0"/>
        <v>0.42857142857142855</v>
      </c>
      <c r="C40" s="5">
        <f t="shared" si="1"/>
        <v>0.01</v>
      </c>
      <c r="D40" s="5">
        <f t="shared" si="4"/>
        <v>0.39000000000000018</v>
      </c>
      <c r="E40" s="5">
        <f t="shared" si="2"/>
        <v>0.42857142857142855</v>
      </c>
      <c r="F40" s="5">
        <f t="shared" si="3"/>
        <v>0</v>
      </c>
      <c r="G40" s="4"/>
      <c r="H40" s="5">
        <v>0.38461538461538464</v>
      </c>
      <c r="I40" s="5">
        <v>0</v>
      </c>
    </row>
    <row r="41" spans="1:9" x14ac:dyDescent="0.3">
      <c r="A41" s="4">
        <v>40</v>
      </c>
      <c r="B41" s="10">
        <f t="shared" si="0"/>
        <v>0.43956043956043955</v>
      </c>
      <c r="C41" s="5">
        <f t="shared" si="1"/>
        <v>0.01</v>
      </c>
      <c r="D41" s="5">
        <f t="shared" si="4"/>
        <v>0.40000000000000019</v>
      </c>
      <c r="E41" s="5">
        <f t="shared" si="2"/>
        <v>0.43956043956043955</v>
      </c>
      <c r="F41" s="5">
        <f t="shared" si="3"/>
        <v>0</v>
      </c>
      <c r="G41" s="4"/>
      <c r="H41" s="5">
        <v>0.39560439560439559</v>
      </c>
      <c r="I41" s="5">
        <v>0</v>
      </c>
    </row>
    <row r="42" spans="1:9" x14ac:dyDescent="0.3">
      <c r="A42" s="4">
        <v>41</v>
      </c>
      <c r="B42" s="10">
        <f t="shared" si="0"/>
        <v>0.45054945054945056</v>
      </c>
      <c r="C42" s="5">
        <f t="shared" si="1"/>
        <v>0.01</v>
      </c>
      <c r="D42" s="5">
        <f t="shared" si="4"/>
        <v>0.4100000000000002</v>
      </c>
      <c r="E42" s="5">
        <f t="shared" si="2"/>
        <v>0.45054945054945056</v>
      </c>
      <c r="F42" s="5">
        <f t="shared" si="3"/>
        <v>0</v>
      </c>
      <c r="G42" s="4"/>
      <c r="H42" s="5">
        <v>0.40659340659340659</v>
      </c>
      <c r="I42" s="5">
        <v>0</v>
      </c>
    </row>
    <row r="43" spans="1:9" x14ac:dyDescent="0.3">
      <c r="A43" s="4">
        <v>42</v>
      </c>
      <c r="B43" s="10">
        <f t="shared" si="0"/>
        <v>0.46153846153846156</v>
      </c>
      <c r="C43" s="5">
        <f t="shared" si="1"/>
        <v>0.01</v>
      </c>
      <c r="D43" s="5">
        <f t="shared" si="4"/>
        <v>0.42000000000000021</v>
      </c>
      <c r="E43" s="5">
        <f t="shared" si="2"/>
        <v>0.46153846153846156</v>
      </c>
      <c r="F43" s="5">
        <f t="shared" si="3"/>
        <v>0</v>
      </c>
      <c r="G43" s="4"/>
      <c r="H43" s="5">
        <v>0.4175824175824176</v>
      </c>
      <c r="I43" s="5">
        <v>0</v>
      </c>
    </row>
    <row r="44" spans="1:9" x14ac:dyDescent="0.3">
      <c r="A44" s="4">
        <v>43</v>
      </c>
      <c r="B44" s="10">
        <f t="shared" si="0"/>
        <v>0.47252747252747251</v>
      </c>
      <c r="C44" s="5">
        <f t="shared" si="1"/>
        <v>0.01</v>
      </c>
      <c r="D44" s="5">
        <f t="shared" si="4"/>
        <v>0.43000000000000022</v>
      </c>
      <c r="E44" s="5">
        <f t="shared" si="2"/>
        <v>0.47252747252747251</v>
      </c>
      <c r="F44" s="5">
        <f t="shared" si="3"/>
        <v>0</v>
      </c>
      <c r="G44" s="4"/>
      <c r="H44" s="5">
        <v>0.42857142857142855</v>
      </c>
      <c r="I44" s="5">
        <v>0</v>
      </c>
    </row>
    <row r="45" spans="1:9" x14ac:dyDescent="0.3">
      <c r="A45" s="4">
        <v>44</v>
      </c>
      <c r="B45" s="10">
        <f t="shared" si="0"/>
        <v>0.48351648351648352</v>
      </c>
      <c r="C45" s="5">
        <f t="shared" si="1"/>
        <v>0.01</v>
      </c>
      <c r="D45" s="5">
        <f t="shared" si="4"/>
        <v>0.44000000000000022</v>
      </c>
      <c r="E45" s="5">
        <f t="shared" si="2"/>
        <v>0.48351648351648352</v>
      </c>
      <c r="F45" s="5">
        <f t="shared" si="3"/>
        <v>0</v>
      </c>
      <c r="G45" s="4"/>
      <c r="H45" s="5">
        <v>0.43956043956043955</v>
      </c>
      <c r="I45" s="5">
        <v>0</v>
      </c>
    </row>
    <row r="46" spans="1:9" x14ac:dyDescent="0.3">
      <c r="A46" s="4">
        <v>45</v>
      </c>
      <c r="B46" s="10">
        <f t="shared" si="0"/>
        <v>0.49450549450549453</v>
      </c>
      <c r="C46" s="5">
        <f t="shared" si="1"/>
        <v>0.01</v>
      </c>
      <c r="D46" s="5">
        <f t="shared" si="4"/>
        <v>0.45000000000000023</v>
      </c>
      <c r="E46" s="5">
        <f t="shared" si="2"/>
        <v>0.49450549450549453</v>
      </c>
      <c r="F46" s="5">
        <f t="shared" si="3"/>
        <v>0</v>
      </c>
      <c r="G46" s="4"/>
      <c r="H46" s="5">
        <v>0.45054945054945056</v>
      </c>
      <c r="I46" s="5">
        <v>0</v>
      </c>
    </row>
    <row r="47" spans="1:9" x14ac:dyDescent="0.3">
      <c r="A47" s="4">
        <v>46</v>
      </c>
      <c r="B47" s="10">
        <f t="shared" si="0"/>
        <v>0.50549450549450547</v>
      </c>
      <c r="C47" s="5">
        <f t="shared" si="1"/>
        <v>0.01</v>
      </c>
      <c r="D47" s="5">
        <f t="shared" si="4"/>
        <v>0.46000000000000024</v>
      </c>
      <c r="E47" s="5">
        <f t="shared" si="2"/>
        <v>0.50549450549450547</v>
      </c>
      <c r="F47" s="5">
        <f t="shared" si="3"/>
        <v>0</v>
      </c>
      <c r="G47" s="4"/>
      <c r="H47" s="5">
        <v>0.46153846153846156</v>
      </c>
      <c r="I47" s="5">
        <v>0</v>
      </c>
    </row>
    <row r="48" spans="1:9" x14ac:dyDescent="0.3">
      <c r="A48" s="4">
        <v>47</v>
      </c>
      <c r="B48" s="10">
        <f t="shared" si="0"/>
        <v>0.51648351648351654</v>
      </c>
      <c r="C48" s="5">
        <f t="shared" si="1"/>
        <v>0.01</v>
      </c>
      <c r="D48" s="5">
        <f t="shared" si="4"/>
        <v>0.47000000000000025</v>
      </c>
      <c r="E48" s="5">
        <f t="shared" si="2"/>
        <v>0.51648351648351654</v>
      </c>
      <c r="F48" s="5">
        <f t="shared" si="3"/>
        <v>0</v>
      </c>
      <c r="G48" s="4"/>
      <c r="H48" s="5">
        <v>0.47252747252747251</v>
      </c>
      <c r="I48" s="5">
        <v>0</v>
      </c>
    </row>
    <row r="49" spans="1:9" x14ac:dyDescent="0.3">
      <c r="A49" s="4">
        <v>48</v>
      </c>
      <c r="B49" s="10">
        <f t="shared" si="0"/>
        <v>0.52747252747252749</v>
      </c>
      <c r="C49" s="5">
        <f t="shared" si="1"/>
        <v>0.01</v>
      </c>
      <c r="D49" s="5">
        <f t="shared" si="4"/>
        <v>0.48000000000000026</v>
      </c>
      <c r="E49" s="5">
        <f t="shared" si="2"/>
        <v>0.52747252747252749</v>
      </c>
      <c r="F49" s="5">
        <f t="shared" si="3"/>
        <v>0</v>
      </c>
      <c r="G49" s="4"/>
      <c r="H49" s="5">
        <v>0.48351648351648352</v>
      </c>
      <c r="I49" s="5">
        <v>0</v>
      </c>
    </row>
    <row r="50" spans="1:9" x14ac:dyDescent="0.3">
      <c r="A50" s="4">
        <v>49</v>
      </c>
      <c r="B50" s="10">
        <f t="shared" si="0"/>
        <v>0.53846153846153844</v>
      </c>
      <c r="C50" s="5">
        <f t="shared" si="1"/>
        <v>0.01</v>
      </c>
      <c r="D50" s="5">
        <f t="shared" si="4"/>
        <v>0.49000000000000027</v>
      </c>
      <c r="E50" s="5">
        <f t="shared" si="2"/>
        <v>0.53846153846153844</v>
      </c>
      <c r="F50" s="5">
        <f t="shared" si="3"/>
        <v>0</v>
      </c>
      <c r="G50" s="4"/>
      <c r="H50" s="5">
        <v>0.49450549450549453</v>
      </c>
      <c r="I50" s="5">
        <v>0</v>
      </c>
    </row>
    <row r="51" spans="1:9" x14ac:dyDescent="0.3">
      <c r="A51" s="4">
        <v>50</v>
      </c>
      <c r="B51" s="10">
        <f t="shared" si="0"/>
        <v>0.5494505494505495</v>
      </c>
      <c r="C51" s="5">
        <f t="shared" si="1"/>
        <v>0.01</v>
      </c>
      <c r="D51" s="5">
        <f t="shared" si="4"/>
        <v>0.50000000000000022</v>
      </c>
      <c r="E51" s="5">
        <f t="shared" si="2"/>
        <v>0.5494505494505495</v>
      </c>
      <c r="F51" s="5">
        <f t="shared" si="3"/>
        <v>0</v>
      </c>
      <c r="G51" s="4"/>
      <c r="H51" s="5">
        <v>0.50549450549450547</v>
      </c>
      <c r="I51" s="5">
        <v>0</v>
      </c>
    </row>
    <row r="52" spans="1:9" x14ac:dyDescent="0.3">
      <c r="A52" s="4">
        <v>51</v>
      </c>
      <c r="B52" s="10">
        <f t="shared" si="0"/>
        <v>0.56043956043956045</v>
      </c>
      <c r="C52" s="5">
        <f t="shared" si="1"/>
        <v>0.01</v>
      </c>
      <c r="D52" s="5">
        <f t="shared" si="4"/>
        <v>0.51000000000000023</v>
      </c>
      <c r="E52" s="5">
        <f t="shared" si="2"/>
        <v>0.56043956043956045</v>
      </c>
      <c r="F52" s="5">
        <f t="shared" si="3"/>
        <v>0</v>
      </c>
      <c r="G52" s="4"/>
      <c r="H52" s="5">
        <v>0.51648351648351654</v>
      </c>
      <c r="I52" s="5">
        <v>0</v>
      </c>
    </row>
    <row r="53" spans="1:9" x14ac:dyDescent="0.3">
      <c r="A53" s="4">
        <v>52</v>
      </c>
      <c r="B53" s="10">
        <f t="shared" si="0"/>
        <v>0.5714285714285714</v>
      </c>
      <c r="C53" s="5">
        <f t="shared" si="1"/>
        <v>0.01</v>
      </c>
      <c r="D53" s="5">
        <f t="shared" si="4"/>
        <v>0.52000000000000024</v>
      </c>
      <c r="E53" s="5">
        <f t="shared" si="2"/>
        <v>0.5714285714285714</v>
      </c>
      <c r="F53" s="5">
        <f t="shared" si="3"/>
        <v>0</v>
      </c>
      <c r="G53" s="4"/>
      <c r="H53" s="5">
        <v>0.52747252747252749</v>
      </c>
      <c r="I53" s="5">
        <v>0</v>
      </c>
    </row>
    <row r="54" spans="1:9" x14ac:dyDescent="0.3">
      <c r="A54" s="4">
        <v>53</v>
      </c>
      <c r="B54" s="10">
        <f t="shared" si="0"/>
        <v>0.58241758241758246</v>
      </c>
      <c r="C54" s="5">
        <f t="shared" si="1"/>
        <v>0.01</v>
      </c>
      <c r="D54" s="5">
        <f t="shared" si="4"/>
        <v>0.53000000000000025</v>
      </c>
      <c r="E54" s="5">
        <f t="shared" si="2"/>
        <v>0.58241758241758246</v>
      </c>
      <c r="F54" s="5">
        <f t="shared" si="3"/>
        <v>0</v>
      </c>
      <c r="G54" s="4"/>
      <c r="H54" s="5">
        <v>0.53846153846153844</v>
      </c>
      <c r="I54" s="5">
        <v>0</v>
      </c>
    </row>
    <row r="55" spans="1:9" x14ac:dyDescent="0.3">
      <c r="A55" s="4">
        <v>54</v>
      </c>
      <c r="B55" s="10">
        <f t="shared" si="0"/>
        <v>0.59340659340659341</v>
      </c>
      <c r="C55" s="5">
        <f t="shared" si="1"/>
        <v>0.01</v>
      </c>
      <c r="D55" s="5">
        <f t="shared" si="4"/>
        <v>0.54000000000000026</v>
      </c>
      <c r="E55" s="5">
        <f t="shared" si="2"/>
        <v>0.59340659340659341</v>
      </c>
      <c r="F55" s="5">
        <f t="shared" si="3"/>
        <v>0</v>
      </c>
      <c r="G55" s="4"/>
      <c r="H55" s="5">
        <v>0.5494505494505495</v>
      </c>
      <c r="I55" s="5">
        <v>0</v>
      </c>
    </row>
    <row r="56" spans="1:9" x14ac:dyDescent="0.3">
      <c r="A56" s="4">
        <v>55</v>
      </c>
      <c r="B56" s="10">
        <f t="shared" si="0"/>
        <v>0.60439560439560436</v>
      </c>
      <c r="C56" s="5">
        <f t="shared" si="1"/>
        <v>0.01</v>
      </c>
      <c r="D56" s="5">
        <f t="shared" si="4"/>
        <v>0.55000000000000027</v>
      </c>
      <c r="E56" s="5">
        <f t="shared" si="2"/>
        <v>0.60439560439560436</v>
      </c>
      <c r="F56" s="5">
        <f t="shared" si="3"/>
        <v>0</v>
      </c>
      <c r="G56" s="4"/>
      <c r="H56" s="5">
        <v>0.56043956043956045</v>
      </c>
      <c r="I56" s="5">
        <v>0</v>
      </c>
    </row>
    <row r="57" spans="1:9" x14ac:dyDescent="0.3">
      <c r="A57" s="4">
        <v>56</v>
      </c>
      <c r="B57" s="10">
        <f t="shared" si="0"/>
        <v>0.61538461538461542</v>
      </c>
      <c r="C57" s="5">
        <f t="shared" si="1"/>
        <v>0.01</v>
      </c>
      <c r="D57" s="5">
        <f t="shared" si="4"/>
        <v>0.56000000000000028</v>
      </c>
      <c r="E57" s="5">
        <f t="shared" si="2"/>
        <v>0.61538461538461542</v>
      </c>
      <c r="F57" s="5">
        <f t="shared" si="3"/>
        <v>0</v>
      </c>
      <c r="G57" s="4"/>
      <c r="H57" s="5">
        <v>0.5714285714285714</v>
      </c>
      <c r="I57" s="5">
        <v>0</v>
      </c>
    </row>
    <row r="58" spans="1:9" x14ac:dyDescent="0.3">
      <c r="A58" s="4">
        <v>57</v>
      </c>
      <c r="B58" s="10">
        <f t="shared" si="0"/>
        <v>0.62637362637362637</v>
      </c>
      <c r="C58" s="5">
        <f t="shared" si="1"/>
        <v>0.01</v>
      </c>
      <c r="D58" s="5">
        <f t="shared" si="4"/>
        <v>0.57000000000000028</v>
      </c>
      <c r="E58" s="5">
        <f t="shared" si="2"/>
        <v>0.62637362637362637</v>
      </c>
      <c r="F58" s="5">
        <f t="shared" si="3"/>
        <v>0</v>
      </c>
      <c r="G58" s="4"/>
      <c r="H58" s="5">
        <v>0.58241758241758246</v>
      </c>
      <c r="I58" s="5">
        <v>0</v>
      </c>
    </row>
    <row r="59" spans="1:9" x14ac:dyDescent="0.3">
      <c r="A59" s="4">
        <v>58</v>
      </c>
      <c r="B59" s="10">
        <f t="shared" si="0"/>
        <v>0.63736263736263732</v>
      </c>
      <c r="C59" s="5">
        <f t="shared" si="1"/>
        <v>0.01</v>
      </c>
      <c r="D59" s="5">
        <f t="shared" si="4"/>
        <v>0.58000000000000029</v>
      </c>
      <c r="E59" s="5">
        <f t="shared" si="2"/>
        <v>0.63736263736263732</v>
      </c>
      <c r="F59" s="5">
        <f t="shared" si="3"/>
        <v>0</v>
      </c>
      <c r="G59" s="4"/>
      <c r="H59" s="5">
        <v>0.59340659340659341</v>
      </c>
      <c r="I59" s="5">
        <v>0</v>
      </c>
    </row>
    <row r="60" spans="1:9" x14ac:dyDescent="0.3">
      <c r="A60" s="4">
        <v>59</v>
      </c>
      <c r="B60" s="10">
        <f t="shared" si="0"/>
        <v>0.64835164835164838</v>
      </c>
      <c r="C60" s="5">
        <f t="shared" si="1"/>
        <v>0.01</v>
      </c>
      <c r="D60" s="5">
        <f t="shared" si="4"/>
        <v>0.5900000000000003</v>
      </c>
      <c r="E60" s="5">
        <f t="shared" si="2"/>
        <v>0.64835164835164838</v>
      </c>
      <c r="F60" s="5">
        <f t="shared" si="3"/>
        <v>0</v>
      </c>
      <c r="G60" s="4"/>
      <c r="H60" s="5">
        <v>0.60439560439560436</v>
      </c>
      <c r="I60" s="5">
        <v>0</v>
      </c>
    </row>
    <row r="61" spans="1:9" x14ac:dyDescent="0.3">
      <c r="A61" s="4">
        <v>60</v>
      </c>
      <c r="B61" s="10">
        <f t="shared" si="0"/>
        <v>0.65934065934065933</v>
      </c>
      <c r="C61" s="5">
        <f t="shared" si="1"/>
        <v>0.01</v>
      </c>
      <c r="D61" s="5">
        <f t="shared" si="4"/>
        <v>0.60000000000000031</v>
      </c>
      <c r="E61" s="5">
        <f t="shared" si="2"/>
        <v>0.65934065934065933</v>
      </c>
      <c r="F61" s="5">
        <f t="shared" si="3"/>
        <v>0</v>
      </c>
      <c r="G61" s="4"/>
      <c r="H61" s="5">
        <v>0.61538461538461542</v>
      </c>
      <c r="I61" s="5">
        <v>0</v>
      </c>
    </row>
    <row r="62" spans="1:9" x14ac:dyDescent="0.3">
      <c r="A62" s="4">
        <v>61</v>
      </c>
      <c r="B62" s="10">
        <f t="shared" si="0"/>
        <v>0.67032967032967028</v>
      </c>
      <c r="C62" s="5">
        <f t="shared" si="1"/>
        <v>0.01</v>
      </c>
      <c r="D62" s="5">
        <f t="shared" si="4"/>
        <v>0.61000000000000032</v>
      </c>
      <c r="E62" s="5">
        <f t="shared" si="2"/>
        <v>0.67032967032967028</v>
      </c>
      <c r="F62" s="5">
        <f t="shared" si="3"/>
        <v>0</v>
      </c>
      <c r="G62" s="4"/>
      <c r="H62" s="5">
        <v>0.62637362637362637</v>
      </c>
      <c r="I62" s="5">
        <v>0</v>
      </c>
    </row>
    <row r="63" spans="1:9" x14ac:dyDescent="0.3">
      <c r="A63" s="4">
        <v>62</v>
      </c>
      <c r="B63" s="10">
        <f t="shared" si="0"/>
        <v>0.68131868131868134</v>
      </c>
      <c r="C63" s="5">
        <f t="shared" si="1"/>
        <v>0.01</v>
      </c>
      <c r="D63" s="5">
        <f t="shared" si="4"/>
        <v>0.62000000000000033</v>
      </c>
      <c r="E63" s="5">
        <f t="shared" si="2"/>
        <v>0.68131868131868134</v>
      </c>
      <c r="F63" s="5">
        <f t="shared" si="3"/>
        <v>0</v>
      </c>
      <c r="G63" s="4"/>
      <c r="H63" s="5">
        <v>0.63736263736263732</v>
      </c>
      <c r="I63" s="5">
        <v>0</v>
      </c>
    </row>
    <row r="64" spans="1:9" x14ac:dyDescent="0.3">
      <c r="A64" s="4">
        <v>63</v>
      </c>
      <c r="B64" s="10">
        <f t="shared" si="0"/>
        <v>0.69230769230769229</v>
      </c>
      <c r="C64" s="5">
        <f t="shared" si="1"/>
        <v>0.01</v>
      </c>
      <c r="D64" s="5">
        <f t="shared" si="4"/>
        <v>0.63000000000000034</v>
      </c>
      <c r="E64" s="5">
        <f t="shared" si="2"/>
        <v>0.69230769230769229</v>
      </c>
      <c r="F64" s="5">
        <f t="shared" si="3"/>
        <v>0</v>
      </c>
      <c r="G64" s="4"/>
      <c r="H64" s="5">
        <v>0.64835164835164838</v>
      </c>
      <c r="I64" s="5">
        <v>0</v>
      </c>
    </row>
    <row r="65" spans="1:9" x14ac:dyDescent="0.3">
      <c r="A65" s="4">
        <v>64</v>
      </c>
      <c r="B65" s="10">
        <f t="shared" si="0"/>
        <v>0.70329670329670335</v>
      </c>
      <c r="C65" s="5">
        <f t="shared" si="1"/>
        <v>0.01</v>
      </c>
      <c r="D65" s="5">
        <f t="shared" si="4"/>
        <v>0.64000000000000035</v>
      </c>
      <c r="E65" s="5">
        <f t="shared" si="2"/>
        <v>0.70329670329670335</v>
      </c>
      <c r="F65" s="5">
        <f t="shared" si="3"/>
        <v>0</v>
      </c>
      <c r="G65" s="4"/>
      <c r="H65" s="5">
        <v>0.65934065934065933</v>
      </c>
      <c r="I65" s="5">
        <v>0</v>
      </c>
    </row>
    <row r="66" spans="1:9" x14ac:dyDescent="0.3">
      <c r="A66" s="4">
        <v>65</v>
      </c>
      <c r="B66" s="10">
        <f t="shared" si="0"/>
        <v>0.7142857142857143</v>
      </c>
      <c r="C66" s="5">
        <f t="shared" si="1"/>
        <v>0.01</v>
      </c>
      <c r="D66" s="5">
        <f t="shared" si="4"/>
        <v>0.65000000000000036</v>
      </c>
      <c r="E66" s="5">
        <f t="shared" si="2"/>
        <v>0.7142857142857143</v>
      </c>
      <c r="F66" s="5">
        <f t="shared" si="3"/>
        <v>0</v>
      </c>
      <c r="G66" s="4"/>
      <c r="H66" s="5">
        <v>0.67032967032967028</v>
      </c>
      <c r="I66" s="5">
        <v>0</v>
      </c>
    </row>
    <row r="67" spans="1:9" x14ac:dyDescent="0.3">
      <c r="A67" s="4">
        <v>66</v>
      </c>
      <c r="B67" s="10">
        <f t="shared" ref="B67:B92" si="5">A67/91</f>
        <v>0.72527472527472525</v>
      </c>
      <c r="C67" s="5">
        <f t="shared" ref="C67:C101" si="6">1/$A$101</f>
        <v>0.01</v>
      </c>
      <c r="D67" s="5">
        <f t="shared" si="4"/>
        <v>0.66000000000000036</v>
      </c>
      <c r="E67" s="5">
        <f t="shared" ref="E67:E101" si="7">IF(B67&lt;=100,B67,0)</f>
        <v>0.72527472527472525</v>
      </c>
      <c r="F67" s="5">
        <f t="shared" ref="F67:F101" si="8">B67-E67</f>
        <v>0</v>
      </c>
      <c r="G67" s="4"/>
      <c r="H67" s="5">
        <v>0.68131868131868134</v>
      </c>
      <c r="I67" s="5">
        <v>0</v>
      </c>
    </row>
    <row r="68" spans="1:9" x14ac:dyDescent="0.3">
      <c r="A68" s="4">
        <v>67</v>
      </c>
      <c r="B68" s="10">
        <f t="shared" si="5"/>
        <v>0.73626373626373631</v>
      </c>
      <c r="C68" s="5">
        <f t="shared" si="6"/>
        <v>0.01</v>
      </c>
      <c r="D68" s="5">
        <f t="shared" ref="D68:D101" si="9">C68+D67</f>
        <v>0.67000000000000037</v>
      </c>
      <c r="E68" s="5">
        <f t="shared" si="7"/>
        <v>0.73626373626373631</v>
      </c>
      <c r="F68" s="5">
        <f t="shared" si="8"/>
        <v>0</v>
      </c>
      <c r="G68" s="4"/>
      <c r="H68" s="5">
        <v>0.69230769230769229</v>
      </c>
      <c r="I68" s="5">
        <v>0</v>
      </c>
    </row>
    <row r="69" spans="1:9" x14ac:dyDescent="0.3">
      <c r="A69" s="4">
        <v>68</v>
      </c>
      <c r="B69" s="10">
        <f t="shared" si="5"/>
        <v>0.74725274725274726</v>
      </c>
      <c r="C69" s="5">
        <f t="shared" si="6"/>
        <v>0.01</v>
      </c>
      <c r="D69" s="5">
        <f t="shared" si="9"/>
        <v>0.68000000000000038</v>
      </c>
      <c r="E69" s="5">
        <f t="shared" si="7"/>
        <v>0.74725274725274726</v>
      </c>
      <c r="F69" s="5">
        <f t="shared" si="8"/>
        <v>0</v>
      </c>
      <c r="G69" s="4"/>
      <c r="H69" s="5">
        <v>0.70329670329670335</v>
      </c>
      <c r="I69" s="5">
        <v>0</v>
      </c>
    </row>
    <row r="70" spans="1:9" x14ac:dyDescent="0.3">
      <c r="A70" s="4">
        <v>69</v>
      </c>
      <c r="B70" s="10">
        <f t="shared" si="5"/>
        <v>0.75824175824175821</v>
      </c>
      <c r="C70" s="5">
        <f t="shared" si="6"/>
        <v>0.01</v>
      </c>
      <c r="D70" s="5">
        <f t="shared" si="9"/>
        <v>0.69000000000000039</v>
      </c>
      <c r="E70" s="5">
        <f t="shared" si="7"/>
        <v>0.75824175824175821</v>
      </c>
      <c r="F70" s="5">
        <f t="shared" si="8"/>
        <v>0</v>
      </c>
      <c r="G70" s="4"/>
      <c r="H70" s="5">
        <v>0.7142857142857143</v>
      </c>
      <c r="I70" s="5">
        <v>0</v>
      </c>
    </row>
    <row r="71" spans="1:9" x14ac:dyDescent="0.3">
      <c r="A71" s="4">
        <v>70</v>
      </c>
      <c r="B71" s="10">
        <f t="shared" si="5"/>
        <v>0.76923076923076927</v>
      </c>
      <c r="C71" s="5">
        <f t="shared" si="6"/>
        <v>0.01</v>
      </c>
      <c r="D71" s="5">
        <f t="shared" si="9"/>
        <v>0.7000000000000004</v>
      </c>
      <c r="E71" s="5">
        <f t="shared" si="7"/>
        <v>0.76923076923076927</v>
      </c>
      <c r="F71" s="5">
        <f t="shared" si="8"/>
        <v>0</v>
      </c>
      <c r="G71" s="4"/>
      <c r="H71" s="5">
        <v>0.72527472527472525</v>
      </c>
      <c r="I71" s="5">
        <v>0</v>
      </c>
    </row>
    <row r="72" spans="1:9" x14ac:dyDescent="0.3">
      <c r="A72" s="4">
        <v>71</v>
      </c>
      <c r="B72" s="10">
        <f t="shared" si="5"/>
        <v>0.78021978021978022</v>
      </c>
      <c r="C72" s="5">
        <f t="shared" si="6"/>
        <v>0.01</v>
      </c>
      <c r="D72" s="5">
        <f t="shared" si="9"/>
        <v>0.71000000000000041</v>
      </c>
      <c r="E72" s="5">
        <f t="shared" si="7"/>
        <v>0.78021978021978022</v>
      </c>
      <c r="F72" s="5">
        <f t="shared" si="8"/>
        <v>0</v>
      </c>
      <c r="G72" s="4"/>
      <c r="H72" s="5">
        <v>0.73626373626373631</v>
      </c>
      <c r="I72" s="5">
        <v>0</v>
      </c>
    </row>
    <row r="73" spans="1:9" x14ac:dyDescent="0.3">
      <c r="A73" s="4">
        <v>72</v>
      </c>
      <c r="B73" s="10">
        <f t="shared" si="5"/>
        <v>0.79120879120879117</v>
      </c>
      <c r="C73" s="5">
        <f t="shared" si="6"/>
        <v>0.01</v>
      </c>
      <c r="D73" s="5">
        <f t="shared" si="9"/>
        <v>0.72000000000000042</v>
      </c>
      <c r="E73" s="5">
        <f t="shared" si="7"/>
        <v>0.79120879120879117</v>
      </c>
      <c r="F73" s="5">
        <f t="shared" si="8"/>
        <v>0</v>
      </c>
      <c r="G73" s="4"/>
      <c r="H73" s="5">
        <v>0.74725274725274726</v>
      </c>
      <c r="I73" s="5">
        <v>0</v>
      </c>
    </row>
    <row r="74" spans="1:9" x14ac:dyDescent="0.3">
      <c r="A74" s="4">
        <v>73</v>
      </c>
      <c r="B74" s="10">
        <f t="shared" si="5"/>
        <v>0.80219780219780223</v>
      </c>
      <c r="C74" s="5">
        <f t="shared" si="6"/>
        <v>0.01</v>
      </c>
      <c r="D74" s="5">
        <f t="shared" si="9"/>
        <v>0.73000000000000043</v>
      </c>
      <c r="E74" s="5">
        <f t="shared" si="7"/>
        <v>0.80219780219780223</v>
      </c>
      <c r="F74" s="5">
        <f t="shared" si="8"/>
        <v>0</v>
      </c>
      <c r="G74" s="4"/>
      <c r="H74" s="5">
        <v>0.75824175824175821</v>
      </c>
      <c r="I74" s="5">
        <v>0</v>
      </c>
    </row>
    <row r="75" spans="1:9" x14ac:dyDescent="0.3">
      <c r="A75" s="4">
        <v>74</v>
      </c>
      <c r="B75" s="10">
        <f t="shared" si="5"/>
        <v>0.81318681318681318</v>
      </c>
      <c r="C75" s="5">
        <f t="shared" si="6"/>
        <v>0.01</v>
      </c>
      <c r="D75" s="5">
        <f t="shared" si="9"/>
        <v>0.74000000000000044</v>
      </c>
      <c r="E75" s="5">
        <f t="shared" si="7"/>
        <v>0.81318681318681318</v>
      </c>
      <c r="F75" s="5">
        <f t="shared" si="8"/>
        <v>0</v>
      </c>
      <c r="G75" s="4"/>
      <c r="H75" s="5">
        <v>0.76923076923076927</v>
      </c>
      <c r="I75" s="5">
        <v>0</v>
      </c>
    </row>
    <row r="76" spans="1:9" x14ac:dyDescent="0.3">
      <c r="A76" s="4">
        <v>75</v>
      </c>
      <c r="B76" s="10">
        <f t="shared" si="5"/>
        <v>0.82417582417582413</v>
      </c>
      <c r="C76" s="5">
        <f t="shared" si="6"/>
        <v>0.01</v>
      </c>
      <c r="D76" s="5">
        <f t="shared" si="9"/>
        <v>0.75000000000000044</v>
      </c>
      <c r="E76" s="5">
        <f t="shared" si="7"/>
        <v>0.82417582417582413</v>
      </c>
      <c r="F76" s="5">
        <f t="shared" si="8"/>
        <v>0</v>
      </c>
      <c r="G76" s="4"/>
      <c r="H76" s="5">
        <v>0.78021978021978022</v>
      </c>
      <c r="I76" s="5">
        <v>0</v>
      </c>
    </row>
    <row r="77" spans="1:9" x14ac:dyDescent="0.3">
      <c r="A77" s="4">
        <v>76</v>
      </c>
      <c r="B77" s="10">
        <f t="shared" si="5"/>
        <v>0.8351648351648352</v>
      </c>
      <c r="C77" s="5">
        <f t="shared" si="6"/>
        <v>0.01</v>
      </c>
      <c r="D77" s="5">
        <f t="shared" si="9"/>
        <v>0.76000000000000045</v>
      </c>
      <c r="E77" s="5">
        <f t="shared" si="7"/>
        <v>0.8351648351648352</v>
      </c>
      <c r="F77" s="5">
        <f t="shared" si="8"/>
        <v>0</v>
      </c>
      <c r="G77" s="4"/>
      <c r="H77" s="5">
        <v>0.79120879120879117</v>
      </c>
      <c r="I77" s="5">
        <v>0</v>
      </c>
    </row>
    <row r="78" spans="1:9" x14ac:dyDescent="0.3">
      <c r="A78" s="4">
        <v>77</v>
      </c>
      <c r="B78" s="10">
        <f t="shared" si="5"/>
        <v>0.84615384615384615</v>
      </c>
      <c r="C78" s="5">
        <f t="shared" si="6"/>
        <v>0.01</v>
      </c>
      <c r="D78" s="5">
        <f t="shared" si="9"/>
        <v>0.77000000000000046</v>
      </c>
      <c r="E78" s="5">
        <f t="shared" si="7"/>
        <v>0.84615384615384615</v>
      </c>
      <c r="F78" s="5">
        <f t="shared" si="8"/>
        <v>0</v>
      </c>
      <c r="G78" s="4"/>
      <c r="H78" s="5">
        <v>0.80219780219780223</v>
      </c>
      <c r="I78" s="5">
        <v>0</v>
      </c>
    </row>
    <row r="79" spans="1:9" x14ac:dyDescent="0.3">
      <c r="A79" s="4">
        <v>78</v>
      </c>
      <c r="B79" s="10">
        <f t="shared" si="5"/>
        <v>0.8571428571428571</v>
      </c>
      <c r="C79" s="5">
        <f t="shared" si="6"/>
        <v>0.01</v>
      </c>
      <c r="D79" s="5">
        <f t="shared" si="9"/>
        <v>0.78000000000000047</v>
      </c>
      <c r="E79" s="5">
        <f t="shared" si="7"/>
        <v>0.8571428571428571</v>
      </c>
      <c r="F79" s="5">
        <f t="shared" si="8"/>
        <v>0</v>
      </c>
      <c r="G79" s="4"/>
      <c r="H79" s="5">
        <v>0.81318681318681318</v>
      </c>
      <c r="I79" s="5">
        <v>0</v>
      </c>
    </row>
    <row r="80" spans="1:9" x14ac:dyDescent="0.3">
      <c r="A80" s="4">
        <v>79</v>
      </c>
      <c r="B80" s="10">
        <f t="shared" si="5"/>
        <v>0.86813186813186816</v>
      </c>
      <c r="C80" s="5">
        <f t="shared" si="6"/>
        <v>0.01</v>
      </c>
      <c r="D80" s="5">
        <f t="shared" si="9"/>
        <v>0.79000000000000048</v>
      </c>
      <c r="E80" s="5">
        <f t="shared" si="7"/>
        <v>0.86813186813186816</v>
      </c>
      <c r="F80" s="5">
        <f t="shared" si="8"/>
        <v>0</v>
      </c>
      <c r="G80" s="4"/>
      <c r="H80" s="5">
        <v>0.82417582417582413</v>
      </c>
      <c r="I80" s="5">
        <v>0</v>
      </c>
    </row>
    <row r="81" spans="1:9" x14ac:dyDescent="0.3">
      <c r="A81" s="4">
        <v>80</v>
      </c>
      <c r="B81" s="10">
        <f t="shared" si="5"/>
        <v>0.87912087912087911</v>
      </c>
      <c r="C81" s="5">
        <f t="shared" si="6"/>
        <v>0.01</v>
      </c>
      <c r="D81" s="5">
        <f t="shared" si="9"/>
        <v>0.80000000000000049</v>
      </c>
      <c r="E81" s="5">
        <f t="shared" si="7"/>
        <v>0.87912087912087911</v>
      </c>
      <c r="F81" s="5">
        <f t="shared" si="8"/>
        <v>0</v>
      </c>
      <c r="G81" s="4"/>
      <c r="H81" s="5">
        <v>0.8351648351648352</v>
      </c>
      <c r="I81" s="5">
        <v>0</v>
      </c>
    </row>
    <row r="82" spans="1:9" x14ac:dyDescent="0.3">
      <c r="A82" s="4">
        <v>81</v>
      </c>
      <c r="B82" s="10">
        <f t="shared" si="5"/>
        <v>0.89010989010989006</v>
      </c>
      <c r="C82" s="5">
        <f t="shared" si="6"/>
        <v>0.01</v>
      </c>
      <c r="D82" s="5">
        <f t="shared" si="9"/>
        <v>0.8100000000000005</v>
      </c>
      <c r="E82" s="5">
        <f t="shared" si="7"/>
        <v>0.89010989010989006</v>
      </c>
      <c r="F82" s="5">
        <f t="shared" si="8"/>
        <v>0</v>
      </c>
      <c r="G82" s="4"/>
      <c r="H82" s="5">
        <v>0.84615384615384615</v>
      </c>
      <c r="I82" s="5">
        <v>0</v>
      </c>
    </row>
    <row r="83" spans="1:9" x14ac:dyDescent="0.3">
      <c r="A83" s="4">
        <v>82</v>
      </c>
      <c r="B83" s="10">
        <f t="shared" si="5"/>
        <v>0.90109890109890112</v>
      </c>
      <c r="C83" s="5">
        <f t="shared" si="6"/>
        <v>0.01</v>
      </c>
      <c r="D83" s="5">
        <f t="shared" si="9"/>
        <v>0.82000000000000051</v>
      </c>
      <c r="E83" s="5">
        <f t="shared" si="7"/>
        <v>0.90109890109890112</v>
      </c>
      <c r="F83" s="5">
        <f t="shared" si="8"/>
        <v>0</v>
      </c>
      <c r="G83" s="4"/>
      <c r="H83" s="5">
        <v>0.8571428571428571</v>
      </c>
      <c r="I83" s="5">
        <v>0</v>
      </c>
    </row>
    <row r="84" spans="1:9" x14ac:dyDescent="0.3">
      <c r="A84" s="4">
        <v>83</v>
      </c>
      <c r="B84" s="10">
        <f t="shared" si="5"/>
        <v>0.91208791208791207</v>
      </c>
      <c r="C84" s="5">
        <f t="shared" si="6"/>
        <v>0.01</v>
      </c>
      <c r="D84" s="5">
        <f t="shared" si="9"/>
        <v>0.83000000000000052</v>
      </c>
      <c r="E84" s="5">
        <f t="shared" si="7"/>
        <v>0.91208791208791207</v>
      </c>
      <c r="F84" s="5">
        <f t="shared" si="8"/>
        <v>0</v>
      </c>
      <c r="G84" s="4"/>
      <c r="H84" s="5">
        <v>0.86813186813186816</v>
      </c>
      <c r="I84" s="5">
        <v>0</v>
      </c>
    </row>
    <row r="85" spans="1:9" x14ac:dyDescent="0.3">
      <c r="A85" s="4">
        <v>84</v>
      </c>
      <c r="B85" s="10">
        <f t="shared" si="5"/>
        <v>0.92307692307692313</v>
      </c>
      <c r="C85" s="5">
        <f t="shared" si="6"/>
        <v>0.01</v>
      </c>
      <c r="D85" s="5">
        <f t="shared" si="9"/>
        <v>0.84000000000000052</v>
      </c>
      <c r="E85" s="5">
        <f t="shared" si="7"/>
        <v>0.92307692307692313</v>
      </c>
      <c r="F85" s="5">
        <f t="shared" si="8"/>
        <v>0</v>
      </c>
      <c r="G85" s="4"/>
      <c r="H85" s="5">
        <v>0.87912087912087911</v>
      </c>
      <c r="I85" s="5">
        <v>0</v>
      </c>
    </row>
    <row r="86" spans="1:9" x14ac:dyDescent="0.3">
      <c r="A86" s="4">
        <v>85</v>
      </c>
      <c r="B86" s="10">
        <f t="shared" si="5"/>
        <v>0.93406593406593408</v>
      </c>
      <c r="C86" s="5">
        <f t="shared" si="6"/>
        <v>0.01</v>
      </c>
      <c r="D86" s="5">
        <f t="shared" si="9"/>
        <v>0.85000000000000053</v>
      </c>
      <c r="E86" s="5">
        <f t="shared" si="7"/>
        <v>0.93406593406593408</v>
      </c>
      <c r="F86" s="5">
        <f t="shared" si="8"/>
        <v>0</v>
      </c>
      <c r="G86" s="4"/>
      <c r="H86" s="5">
        <v>0.89010989010989006</v>
      </c>
      <c r="I86" s="5">
        <v>0</v>
      </c>
    </row>
    <row r="87" spans="1:9" x14ac:dyDescent="0.3">
      <c r="A87" s="4">
        <v>86</v>
      </c>
      <c r="B87" s="10">
        <f t="shared" si="5"/>
        <v>0.94505494505494503</v>
      </c>
      <c r="C87" s="5">
        <f t="shared" si="6"/>
        <v>0.01</v>
      </c>
      <c r="D87" s="5">
        <f t="shared" si="9"/>
        <v>0.86000000000000054</v>
      </c>
      <c r="E87" s="5">
        <f t="shared" si="7"/>
        <v>0.94505494505494503</v>
      </c>
      <c r="F87" s="5">
        <f t="shared" si="8"/>
        <v>0</v>
      </c>
      <c r="G87" s="4"/>
      <c r="H87" s="5">
        <v>0.90109890109890112</v>
      </c>
      <c r="I87" s="5">
        <v>0</v>
      </c>
    </row>
    <row r="88" spans="1:9" x14ac:dyDescent="0.3">
      <c r="A88" s="4">
        <v>87</v>
      </c>
      <c r="B88" s="10">
        <f t="shared" si="5"/>
        <v>0.95604395604395609</v>
      </c>
      <c r="C88" s="5">
        <f t="shared" si="6"/>
        <v>0.01</v>
      </c>
      <c r="D88" s="5">
        <f t="shared" si="9"/>
        <v>0.87000000000000055</v>
      </c>
      <c r="E88" s="5">
        <f t="shared" si="7"/>
        <v>0.95604395604395609</v>
      </c>
      <c r="F88" s="5">
        <f t="shared" si="8"/>
        <v>0</v>
      </c>
      <c r="G88" s="4"/>
      <c r="H88" s="5">
        <v>0.91208791208791207</v>
      </c>
      <c r="I88" s="5">
        <v>0</v>
      </c>
    </row>
    <row r="89" spans="1:9" x14ac:dyDescent="0.3">
      <c r="A89" s="4">
        <v>88</v>
      </c>
      <c r="B89" s="10">
        <f t="shared" si="5"/>
        <v>0.96703296703296704</v>
      </c>
      <c r="C89" s="5">
        <f t="shared" si="6"/>
        <v>0.01</v>
      </c>
      <c r="D89" s="5">
        <f t="shared" si="9"/>
        <v>0.88000000000000056</v>
      </c>
      <c r="E89" s="5">
        <f t="shared" si="7"/>
        <v>0.96703296703296704</v>
      </c>
      <c r="F89" s="5">
        <f t="shared" si="8"/>
        <v>0</v>
      </c>
      <c r="G89" s="4"/>
      <c r="H89" s="5">
        <v>0.92307692307692313</v>
      </c>
      <c r="I89" s="5">
        <v>0</v>
      </c>
    </row>
    <row r="90" spans="1:9" x14ac:dyDescent="0.3">
      <c r="A90" s="4">
        <v>89</v>
      </c>
      <c r="B90" s="10">
        <f t="shared" si="5"/>
        <v>0.97802197802197799</v>
      </c>
      <c r="C90" s="5">
        <f t="shared" si="6"/>
        <v>0.01</v>
      </c>
      <c r="D90" s="5">
        <f t="shared" si="9"/>
        <v>0.89000000000000057</v>
      </c>
      <c r="E90" s="5">
        <f t="shared" si="7"/>
        <v>0.97802197802197799</v>
      </c>
      <c r="F90" s="5">
        <f t="shared" si="8"/>
        <v>0</v>
      </c>
      <c r="G90" s="4"/>
      <c r="H90" s="5">
        <v>0.93406593406593408</v>
      </c>
      <c r="I90" s="5">
        <v>0</v>
      </c>
    </row>
    <row r="91" spans="1:9" x14ac:dyDescent="0.3">
      <c r="A91" s="4">
        <v>90</v>
      </c>
      <c r="B91" s="10">
        <f t="shared" si="5"/>
        <v>0.98901098901098905</v>
      </c>
      <c r="C91" s="5">
        <f t="shared" si="6"/>
        <v>0.01</v>
      </c>
      <c r="D91" s="5">
        <f t="shared" si="9"/>
        <v>0.90000000000000058</v>
      </c>
      <c r="E91" s="5">
        <f t="shared" si="7"/>
        <v>0.98901098901098905</v>
      </c>
      <c r="F91" s="5">
        <f t="shared" si="8"/>
        <v>0</v>
      </c>
      <c r="G91" s="4"/>
      <c r="H91" s="5">
        <v>0.94505494505494503</v>
      </c>
      <c r="I91" s="5">
        <v>0</v>
      </c>
    </row>
    <row r="92" spans="1:9" x14ac:dyDescent="0.3">
      <c r="A92" s="4">
        <v>91</v>
      </c>
      <c r="B92" s="22">
        <f t="shared" si="5"/>
        <v>1</v>
      </c>
      <c r="C92" s="5">
        <f t="shared" si="6"/>
        <v>0.01</v>
      </c>
      <c r="D92" s="11">
        <f t="shared" si="9"/>
        <v>0.91000000000000059</v>
      </c>
      <c r="E92" s="5">
        <f t="shared" si="7"/>
        <v>1</v>
      </c>
      <c r="F92" s="5">
        <f t="shared" si="8"/>
        <v>0</v>
      </c>
      <c r="G92" s="4"/>
      <c r="H92" s="5">
        <v>0.95604395604395609</v>
      </c>
      <c r="I92" s="5">
        <v>0</v>
      </c>
    </row>
    <row r="93" spans="1:9" x14ac:dyDescent="0.3">
      <c r="A93" s="4">
        <v>92</v>
      </c>
      <c r="B93" s="10">
        <v>85</v>
      </c>
      <c r="C93" s="5">
        <f t="shared" si="6"/>
        <v>0.01</v>
      </c>
      <c r="D93" s="5">
        <f t="shared" si="9"/>
        <v>0.9200000000000006</v>
      </c>
      <c r="E93" s="5">
        <f t="shared" si="7"/>
        <v>85</v>
      </c>
      <c r="F93" s="5">
        <f t="shared" si="8"/>
        <v>0</v>
      </c>
      <c r="G93" s="4"/>
      <c r="H93" s="5">
        <v>0.96703296703296704</v>
      </c>
      <c r="I93" s="5">
        <v>0</v>
      </c>
    </row>
    <row r="94" spans="1:9" x14ac:dyDescent="0.3">
      <c r="A94" s="4">
        <v>93</v>
      </c>
      <c r="B94" s="10">
        <v>86</v>
      </c>
      <c r="C94" s="5">
        <f t="shared" si="6"/>
        <v>0.01</v>
      </c>
      <c r="D94" s="5">
        <f t="shared" si="9"/>
        <v>0.9300000000000006</v>
      </c>
      <c r="E94" s="5">
        <f t="shared" si="7"/>
        <v>86</v>
      </c>
      <c r="F94" s="5">
        <f t="shared" si="8"/>
        <v>0</v>
      </c>
      <c r="G94" s="4"/>
      <c r="H94" s="5">
        <v>0.97802197802197799</v>
      </c>
      <c r="I94" s="5">
        <v>0</v>
      </c>
    </row>
    <row r="95" spans="1:9" x14ac:dyDescent="0.3">
      <c r="A95" s="4">
        <v>94</v>
      </c>
      <c r="B95" s="10">
        <v>87</v>
      </c>
      <c r="C95" s="5">
        <f t="shared" si="6"/>
        <v>0.01</v>
      </c>
      <c r="D95" s="5">
        <f t="shared" si="9"/>
        <v>0.94000000000000061</v>
      </c>
      <c r="E95" s="5">
        <f t="shared" si="7"/>
        <v>87</v>
      </c>
      <c r="F95" s="5">
        <f t="shared" si="8"/>
        <v>0</v>
      </c>
      <c r="G95" s="4"/>
      <c r="H95" s="5">
        <v>0.98901098901098905</v>
      </c>
      <c r="I95" s="5">
        <v>0</v>
      </c>
    </row>
    <row r="96" spans="1:9" x14ac:dyDescent="0.3">
      <c r="A96" s="4">
        <v>95</v>
      </c>
      <c r="B96" s="22">
        <v>90</v>
      </c>
      <c r="C96" s="5">
        <f t="shared" si="6"/>
        <v>0.01</v>
      </c>
      <c r="D96" s="11">
        <f t="shared" si="9"/>
        <v>0.95000000000000062</v>
      </c>
      <c r="E96" s="5">
        <f t="shared" si="7"/>
        <v>90</v>
      </c>
      <c r="F96" s="5">
        <f t="shared" si="8"/>
        <v>0</v>
      </c>
      <c r="G96" s="4"/>
      <c r="H96" s="5">
        <v>1</v>
      </c>
      <c r="I96" s="13">
        <v>0</v>
      </c>
    </row>
    <row r="97" spans="1:9" x14ac:dyDescent="0.3">
      <c r="A97" s="4">
        <v>96</v>
      </c>
      <c r="B97" s="22">
        <v>100</v>
      </c>
      <c r="C97" s="5">
        <f t="shared" si="6"/>
        <v>0.01</v>
      </c>
      <c r="D97" s="11">
        <f t="shared" si="9"/>
        <v>0.96000000000000063</v>
      </c>
      <c r="E97" s="5">
        <f t="shared" si="7"/>
        <v>100</v>
      </c>
      <c r="F97" s="5">
        <f t="shared" si="8"/>
        <v>0</v>
      </c>
      <c r="G97" s="4"/>
      <c r="H97" s="5">
        <v>85</v>
      </c>
      <c r="I97" s="5">
        <v>0</v>
      </c>
    </row>
    <row r="98" spans="1:9" x14ac:dyDescent="0.3">
      <c r="A98" s="4">
        <v>97</v>
      </c>
      <c r="B98" s="10">
        <v>10000</v>
      </c>
      <c r="C98" s="5">
        <f t="shared" si="6"/>
        <v>0.01</v>
      </c>
      <c r="D98" s="5">
        <f t="shared" si="9"/>
        <v>0.97000000000000064</v>
      </c>
      <c r="E98" s="5">
        <f t="shared" si="7"/>
        <v>0</v>
      </c>
      <c r="F98" s="5">
        <f t="shared" si="8"/>
        <v>10000</v>
      </c>
      <c r="G98" s="4"/>
      <c r="H98" s="5">
        <v>86</v>
      </c>
      <c r="I98" s="5">
        <v>10000</v>
      </c>
    </row>
    <row r="99" spans="1:9" x14ac:dyDescent="0.3">
      <c r="A99" s="4">
        <v>98</v>
      </c>
      <c r="B99" s="10">
        <v>10001</v>
      </c>
      <c r="C99" s="5">
        <f t="shared" si="6"/>
        <v>0.01</v>
      </c>
      <c r="D99" s="5">
        <f t="shared" si="9"/>
        <v>0.98000000000000065</v>
      </c>
      <c r="E99" s="5">
        <f t="shared" si="7"/>
        <v>0</v>
      </c>
      <c r="F99" s="5">
        <f t="shared" si="8"/>
        <v>10001</v>
      </c>
      <c r="G99" s="4"/>
      <c r="H99" s="5">
        <v>87</v>
      </c>
      <c r="I99" s="5">
        <v>10001</v>
      </c>
    </row>
    <row r="100" spans="1:9" x14ac:dyDescent="0.3">
      <c r="A100" s="4">
        <v>99</v>
      </c>
      <c r="B100" s="10">
        <v>10002</v>
      </c>
      <c r="C100" s="5">
        <f t="shared" si="6"/>
        <v>0.01</v>
      </c>
      <c r="D100" s="5">
        <f t="shared" si="9"/>
        <v>0.99000000000000066</v>
      </c>
      <c r="E100" s="5">
        <f t="shared" si="7"/>
        <v>0</v>
      </c>
      <c r="F100" s="5">
        <f t="shared" si="8"/>
        <v>10002</v>
      </c>
      <c r="G100" s="4"/>
      <c r="H100" s="12">
        <v>90</v>
      </c>
      <c r="I100" s="5">
        <v>10002</v>
      </c>
    </row>
    <row r="101" spans="1:9" x14ac:dyDescent="0.3">
      <c r="A101" s="4">
        <v>100</v>
      </c>
      <c r="B101" s="10">
        <v>10003</v>
      </c>
      <c r="C101" s="5">
        <f t="shared" si="6"/>
        <v>0.01</v>
      </c>
      <c r="D101" s="5">
        <f t="shared" si="9"/>
        <v>1.0000000000000007</v>
      </c>
      <c r="E101" s="5">
        <f t="shared" si="7"/>
        <v>0</v>
      </c>
      <c r="F101" s="5">
        <f t="shared" si="8"/>
        <v>10003</v>
      </c>
      <c r="G101" s="4"/>
      <c r="H101" s="5">
        <v>100</v>
      </c>
      <c r="I101" s="5">
        <v>10003</v>
      </c>
    </row>
  </sheetData>
  <sortState xmlns:xlrd2="http://schemas.microsoft.com/office/spreadsheetml/2017/richdata2" ref="H2:H101">
    <sortCondition ref="H2:H101"/>
  </sortState>
  <mergeCells count="12">
    <mergeCell ref="K5:L5"/>
    <mergeCell ref="K6:L6"/>
    <mergeCell ref="K7:L7"/>
    <mergeCell ref="K9:L9"/>
    <mergeCell ref="K10:L10"/>
    <mergeCell ref="K11:L11"/>
    <mergeCell ref="O1:P1"/>
    <mergeCell ref="O2:P2"/>
    <mergeCell ref="O3:P3"/>
    <mergeCell ref="K1:L1"/>
    <mergeCell ref="K2:L2"/>
    <mergeCell ref="K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0FE9-1A38-42A5-91C6-AC15641012F5}">
  <dimension ref="A1:O101"/>
  <sheetViews>
    <sheetView workbookViewId="0">
      <selection activeCell="H14" sqref="H14:J16"/>
    </sheetView>
  </sheetViews>
  <sheetFormatPr defaultRowHeight="14.4" x14ac:dyDescent="0.3"/>
  <cols>
    <col min="2" max="2" width="10.109375" bestFit="1" customWidth="1"/>
    <col min="3" max="3" width="10.33203125" bestFit="1" customWidth="1"/>
    <col min="4" max="4" width="14" bestFit="1" customWidth="1"/>
    <col min="7" max="7" width="16.6640625" bestFit="1" customWidth="1"/>
    <col min="8" max="8" width="18.5546875" bestFit="1" customWidth="1"/>
    <col min="9" max="10" width="12.6640625" bestFit="1" customWidth="1"/>
    <col min="11" max="11" width="11.109375" bestFit="1" customWidth="1"/>
    <col min="16" max="16" width="15.109375" bestFit="1" customWidth="1"/>
  </cols>
  <sheetData>
    <row r="1" spans="1:15" x14ac:dyDescent="0.3">
      <c r="A1" s="4"/>
      <c r="B1" s="4" t="s">
        <v>6</v>
      </c>
      <c r="C1" s="4" t="s">
        <v>11</v>
      </c>
      <c r="D1" s="4" t="s">
        <v>12</v>
      </c>
      <c r="G1" s="4" t="s">
        <v>36</v>
      </c>
      <c r="H1" s="8">
        <f>D96</f>
        <v>90000</v>
      </c>
      <c r="I1" s="8">
        <f>H3*1000</f>
        <v>90000</v>
      </c>
      <c r="J1" s="14"/>
      <c r="K1" s="2"/>
      <c r="L1" s="3"/>
    </row>
    <row r="2" spans="1:15" x14ac:dyDescent="0.3">
      <c r="A2" s="4">
        <v>1</v>
      </c>
      <c r="B2" s="8">
        <f>'SUBADDITIVA-MONOTONA'!B2</f>
        <v>1.098901098901099E-2</v>
      </c>
      <c r="C2" s="8">
        <f>5*B2</f>
        <v>5.4945054945054951E-2</v>
      </c>
      <c r="D2" s="8">
        <f>1000*B2</f>
        <v>10.989010989010989</v>
      </c>
      <c r="G2" s="4" t="s">
        <v>35</v>
      </c>
      <c r="H2" s="8">
        <f>C96</f>
        <v>450</v>
      </c>
      <c r="I2" s="8">
        <f>H3*5</f>
        <v>450</v>
      </c>
      <c r="J2" s="14"/>
      <c r="K2" s="2"/>
      <c r="L2" s="3"/>
      <c r="O2" s="1"/>
    </row>
    <row r="3" spans="1:15" x14ac:dyDescent="0.3">
      <c r="A3" s="4">
        <v>2</v>
      </c>
      <c r="B3" s="8">
        <f>'SUBADDITIVA-MONOTONA'!B3</f>
        <v>2.197802197802198E-2</v>
      </c>
      <c r="C3" s="8">
        <f t="shared" ref="C3:C66" si="0">5*B3</f>
        <v>0.1098901098901099</v>
      </c>
      <c r="D3" s="8">
        <f t="shared" ref="D3:D66" si="1">1000*B3</f>
        <v>21.978021978021978</v>
      </c>
      <c r="G3" s="4" t="s">
        <v>23</v>
      </c>
      <c r="H3" s="8">
        <f>B96</f>
        <v>90</v>
      </c>
      <c r="I3" s="8"/>
      <c r="K3" s="2"/>
    </row>
    <row r="4" spans="1:15" x14ac:dyDescent="0.3">
      <c r="A4" s="4">
        <v>3</v>
      </c>
      <c r="B4" s="8">
        <f>'SUBADDITIVA-MONOTONA'!B4</f>
        <v>3.2967032967032968E-2</v>
      </c>
      <c r="C4" s="8">
        <f t="shared" si="0"/>
        <v>0.16483516483516483</v>
      </c>
      <c r="D4" s="8">
        <f t="shared" si="1"/>
        <v>32.967032967032971</v>
      </c>
    </row>
    <row r="5" spans="1:15" x14ac:dyDescent="0.3">
      <c r="A5" s="4">
        <v>4</v>
      </c>
      <c r="B5" s="8">
        <f>'SUBADDITIVA-MONOTONA'!B5</f>
        <v>4.3956043956043959E-2</v>
      </c>
      <c r="C5" s="8">
        <f t="shared" si="0"/>
        <v>0.2197802197802198</v>
      </c>
      <c r="D5" s="8">
        <f t="shared" si="1"/>
        <v>43.956043956043956</v>
      </c>
      <c r="G5" s="4" t="s">
        <v>37</v>
      </c>
      <c r="H5" s="8">
        <f>AVERAGE(D97:D101)</f>
        <v>8021200</v>
      </c>
      <c r="I5" s="6">
        <f>H7*1000</f>
        <v>8021200</v>
      </c>
      <c r="J5" s="14"/>
      <c r="K5" s="2"/>
      <c r="L5" s="3"/>
    </row>
    <row r="6" spans="1:15" x14ac:dyDescent="0.3">
      <c r="A6" s="4">
        <v>5</v>
      </c>
      <c r="B6" s="8">
        <f>'SUBADDITIVA-MONOTONA'!B6</f>
        <v>5.4945054945054944E-2</v>
      </c>
      <c r="C6" s="8">
        <f t="shared" si="0"/>
        <v>0.27472527472527475</v>
      </c>
      <c r="D6" s="8">
        <f t="shared" si="1"/>
        <v>54.945054945054942</v>
      </c>
      <c r="G6" s="4" t="s">
        <v>38</v>
      </c>
      <c r="H6" s="8">
        <f>AVERAGE(C97:C101)</f>
        <v>40106</v>
      </c>
      <c r="I6" s="8">
        <f>H7*5</f>
        <v>40106</v>
      </c>
      <c r="J6" s="14"/>
      <c r="K6" s="2"/>
      <c r="L6" s="3"/>
      <c r="O6" s="1"/>
    </row>
    <row r="7" spans="1:15" x14ac:dyDescent="0.3">
      <c r="A7" s="4">
        <v>6</v>
      </c>
      <c r="B7" s="8">
        <f>'SUBADDITIVA-MONOTONA'!B7</f>
        <v>6.5934065934065936E-2</v>
      </c>
      <c r="C7" s="8">
        <f t="shared" si="0"/>
        <v>0.32967032967032966</v>
      </c>
      <c r="D7" s="8">
        <f t="shared" si="1"/>
        <v>65.934065934065941</v>
      </c>
      <c r="G7" s="4" t="s">
        <v>26</v>
      </c>
      <c r="H7" s="8">
        <f>AVERAGE(B97:B101)</f>
        <v>8021.2</v>
      </c>
      <c r="I7" s="8"/>
      <c r="K7" s="2"/>
    </row>
    <row r="8" spans="1:15" x14ac:dyDescent="0.3">
      <c r="A8" s="4">
        <v>7</v>
      </c>
      <c r="B8" s="8">
        <f>'SUBADDITIVA-MONOTONA'!B8</f>
        <v>7.6923076923076927E-2</v>
      </c>
      <c r="C8" s="8">
        <f t="shared" si="0"/>
        <v>0.38461538461538464</v>
      </c>
      <c r="D8" s="8">
        <f t="shared" si="1"/>
        <v>76.923076923076934</v>
      </c>
    </row>
    <row r="9" spans="1:15" x14ac:dyDescent="0.3">
      <c r="A9" s="4">
        <v>8</v>
      </c>
      <c r="B9" s="8">
        <f>'SUBADDITIVA-MONOTONA'!B9</f>
        <v>8.7912087912087919E-2</v>
      </c>
      <c r="C9" s="8">
        <f t="shared" si="0"/>
        <v>0.43956043956043961</v>
      </c>
      <c r="D9" s="8">
        <f t="shared" si="1"/>
        <v>87.912087912087912</v>
      </c>
      <c r="G9" s="4" t="s">
        <v>39</v>
      </c>
      <c r="H9" s="29">
        <f>H14+H16*H15</f>
        <v>588097139.94373643</v>
      </c>
      <c r="I9" s="6">
        <f>H11*1000</f>
        <v>588097139.94373643</v>
      </c>
      <c r="J9" s="3"/>
      <c r="K9" s="2"/>
      <c r="L9" s="3"/>
    </row>
    <row r="10" spans="1:15" x14ac:dyDescent="0.3">
      <c r="A10" s="4">
        <v>9</v>
      </c>
      <c r="B10" s="8">
        <f>'SUBADDITIVA-MONOTONA'!B10</f>
        <v>9.8901098901098897E-2</v>
      </c>
      <c r="C10" s="8">
        <f t="shared" si="0"/>
        <v>0.49450549450549447</v>
      </c>
      <c r="D10" s="8">
        <f t="shared" si="1"/>
        <v>98.901098901098891</v>
      </c>
      <c r="G10" s="4" t="s">
        <v>40</v>
      </c>
      <c r="H10" s="29">
        <f>I14+I16*I15</f>
        <v>2940485.6997186821</v>
      </c>
      <c r="I10" s="6">
        <f>H11*5</f>
        <v>2940485.6997186826</v>
      </c>
      <c r="J10" s="3"/>
      <c r="K10" s="2"/>
      <c r="L10" s="3"/>
      <c r="O10" s="1"/>
    </row>
    <row r="11" spans="1:15" x14ac:dyDescent="0.3">
      <c r="A11" s="4">
        <v>10</v>
      </c>
      <c r="B11" s="8">
        <f>'SUBADDITIVA-MONOTONA'!B11</f>
        <v>0.10989010989010989</v>
      </c>
      <c r="C11" s="8">
        <f t="shared" si="0"/>
        <v>0.5494505494505495</v>
      </c>
      <c r="D11" s="8">
        <f t="shared" si="1"/>
        <v>109.89010989010988</v>
      </c>
      <c r="G11" s="4" t="s">
        <v>29</v>
      </c>
      <c r="H11" s="29">
        <f>J14+J16*J15</f>
        <v>588097.13994373649</v>
      </c>
      <c r="I11" s="9"/>
      <c r="K11" s="2"/>
    </row>
    <row r="12" spans="1:15" x14ac:dyDescent="0.3">
      <c r="A12" s="4">
        <v>11</v>
      </c>
      <c r="B12" s="8">
        <f>'SUBADDITIVA-MONOTONA'!B12</f>
        <v>0.12087912087912088</v>
      </c>
      <c r="C12" s="8">
        <f t="shared" si="0"/>
        <v>0.60439560439560436</v>
      </c>
      <c r="D12" s="8">
        <f t="shared" si="1"/>
        <v>120.87912087912088</v>
      </c>
    </row>
    <row r="13" spans="1:15" x14ac:dyDescent="0.3">
      <c r="A13" s="4">
        <v>12</v>
      </c>
      <c r="B13" s="8">
        <f>'SUBADDITIVA-MONOTONA'!B13</f>
        <v>0.13186813186813187</v>
      </c>
      <c r="C13" s="8">
        <f t="shared" si="0"/>
        <v>0.65934065934065933</v>
      </c>
      <c r="D13" s="8">
        <f t="shared" si="1"/>
        <v>131.86813186813188</v>
      </c>
      <c r="H13" s="4" t="s">
        <v>41</v>
      </c>
      <c r="I13" s="4" t="s">
        <v>42</v>
      </c>
      <c r="J13" s="4" t="s">
        <v>0</v>
      </c>
    </row>
    <row r="14" spans="1:15" x14ac:dyDescent="0.3">
      <c r="A14" s="4">
        <v>13</v>
      </c>
      <c r="B14" s="8">
        <f>'SUBADDITIVA-MONOTONA'!B14</f>
        <v>0.14285714285714285</v>
      </c>
      <c r="C14" s="8">
        <f t="shared" si="0"/>
        <v>0.71428571428571419</v>
      </c>
      <c r="D14" s="8">
        <f t="shared" si="1"/>
        <v>142.85714285714286</v>
      </c>
      <c r="G14" s="4" t="s">
        <v>3</v>
      </c>
      <c r="H14" s="16">
        <f>AVERAGE(D2:D101)</f>
        <v>405000</v>
      </c>
      <c r="I14" s="16">
        <f>AVERAGE(C2:C101)</f>
        <v>2025</v>
      </c>
      <c r="J14" s="16">
        <f>AVERAGE(B2:B101)</f>
        <v>405</v>
      </c>
    </row>
    <row r="15" spans="1:15" x14ac:dyDescent="0.3">
      <c r="A15" s="4">
        <v>14</v>
      </c>
      <c r="B15" s="8">
        <f>'SUBADDITIVA-MONOTONA'!B15</f>
        <v>0.15384615384615385</v>
      </c>
      <c r="C15" s="8">
        <f t="shared" si="0"/>
        <v>0.76923076923076927</v>
      </c>
      <c r="D15" s="8">
        <f t="shared" si="1"/>
        <v>153.84615384615387</v>
      </c>
      <c r="G15" s="4" t="s">
        <v>4</v>
      </c>
      <c r="H15" s="4">
        <f>SQRT(_xlfn.VAR.P(D2:D101))</f>
        <v>1958973.799812455</v>
      </c>
      <c r="I15" s="4">
        <f>SQRT(_xlfn.VAR.P(C2:C101))</f>
        <v>9794.8689990622734</v>
      </c>
      <c r="J15" s="4">
        <f>SQRT(_xlfn.VAR.P(B2:B101))</f>
        <v>1958.9737998124549</v>
      </c>
    </row>
    <row r="16" spans="1:15" x14ac:dyDescent="0.3">
      <c r="A16" s="4">
        <v>15</v>
      </c>
      <c r="B16" s="8">
        <f>'SUBADDITIVA-MONOTONA'!B16</f>
        <v>0.16483516483516483</v>
      </c>
      <c r="C16" s="8">
        <f t="shared" si="0"/>
        <v>0.82417582417582413</v>
      </c>
      <c r="D16" s="8">
        <f t="shared" si="1"/>
        <v>164.83516483516485</v>
      </c>
      <c r="G16" s="4" t="s">
        <v>5</v>
      </c>
      <c r="H16" s="7">
        <v>300</v>
      </c>
      <c r="I16" s="7">
        <v>300</v>
      </c>
      <c r="J16" s="7">
        <v>300</v>
      </c>
    </row>
    <row r="17" spans="1:4" x14ac:dyDescent="0.3">
      <c r="A17" s="4">
        <v>16</v>
      </c>
      <c r="B17" s="8">
        <f>'SUBADDITIVA-MONOTONA'!B17</f>
        <v>0.17582417582417584</v>
      </c>
      <c r="C17" s="8">
        <f t="shared" si="0"/>
        <v>0.87912087912087922</v>
      </c>
      <c r="D17" s="8">
        <f t="shared" si="1"/>
        <v>175.82417582417582</v>
      </c>
    </row>
    <row r="18" spans="1:4" x14ac:dyDescent="0.3">
      <c r="A18" s="4">
        <v>17</v>
      </c>
      <c r="B18" s="8">
        <f>'SUBADDITIVA-MONOTONA'!B18</f>
        <v>0.18681318681318682</v>
      </c>
      <c r="C18" s="8">
        <f t="shared" si="0"/>
        <v>0.93406593406593408</v>
      </c>
      <c r="D18" s="8">
        <f t="shared" si="1"/>
        <v>186.8131868131868</v>
      </c>
    </row>
    <row r="19" spans="1:4" x14ac:dyDescent="0.3">
      <c r="A19" s="4">
        <v>18</v>
      </c>
      <c r="B19" s="8">
        <f>'SUBADDITIVA-MONOTONA'!B19</f>
        <v>0.19780219780219779</v>
      </c>
      <c r="C19" s="8">
        <f t="shared" si="0"/>
        <v>0.98901098901098894</v>
      </c>
      <c r="D19" s="8">
        <f t="shared" si="1"/>
        <v>197.80219780219778</v>
      </c>
    </row>
    <row r="20" spans="1:4" x14ac:dyDescent="0.3">
      <c r="A20" s="4">
        <v>19</v>
      </c>
      <c r="B20" s="8">
        <f>'SUBADDITIVA-MONOTONA'!B20</f>
        <v>0.2087912087912088</v>
      </c>
      <c r="C20" s="8">
        <f t="shared" si="0"/>
        <v>1.043956043956044</v>
      </c>
      <c r="D20" s="8">
        <f t="shared" si="1"/>
        <v>208.79120879120879</v>
      </c>
    </row>
    <row r="21" spans="1:4" x14ac:dyDescent="0.3">
      <c r="A21" s="4">
        <v>20</v>
      </c>
      <c r="B21" s="8">
        <f>'SUBADDITIVA-MONOTONA'!B21</f>
        <v>0.21978021978021978</v>
      </c>
      <c r="C21" s="8">
        <f t="shared" si="0"/>
        <v>1.098901098901099</v>
      </c>
      <c r="D21" s="8">
        <f t="shared" si="1"/>
        <v>219.78021978021977</v>
      </c>
    </row>
    <row r="22" spans="1:4" x14ac:dyDescent="0.3">
      <c r="A22" s="4">
        <v>21</v>
      </c>
      <c r="B22" s="8">
        <f>'SUBADDITIVA-MONOTONA'!B22</f>
        <v>0.23076923076923078</v>
      </c>
      <c r="C22" s="8">
        <f t="shared" si="0"/>
        <v>1.153846153846154</v>
      </c>
      <c r="D22" s="8">
        <f t="shared" si="1"/>
        <v>230.76923076923077</v>
      </c>
    </row>
    <row r="23" spans="1:4" x14ac:dyDescent="0.3">
      <c r="A23" s="4">
        <v>22</v>
      </c>
      <c r="B23" s="8">
        <f>'SUBADDITIVA-MONOTONA'!B23</f>
        <v>0.24175824175824176</v>
      </c>
      <c r="C23" s="8">
        <f t="shared" si="0"/>
        <v>1.2087912087912087</v>
      </c>
      <c r="D23" s="8">
        <f t="shared" si="1"/>
        <v>241.75824175824175</v>
      </c>
    </row>
    <row r="24" spans="1:4" x14ac:dyDescent="0.3">
      <c r="A24" s="4">
        <v>23</v>
      </c>
      <c r="B24" s="8">
        <f>'SUBADDITIVA-MONOTONA'!B24</f>
        <v>0.25274725274725274</v>
      </c>
      <c r="C24" s="8">
        <f t="shared" si="0"/>
        <v>1.2637362637362637</v>
      </c>
      <c r="D24" s="8">
        <f t="shared" si="1"/>
        <v>252.74725274725273</v>
      </c>
    </row>
    <row r="25" spans="1:4" x14ac:dyDescent="0.3">
      <c r="A25" s="4">
        <v>24</v>
      </c>
      <c r="B25" s="8">
        <f>'SUBADDITIVA-MONOTONA'!B25</f>
        <v>0.26373626373626374</v>
      </c>
      <c r="C25" s="8">
        <f t="shared" si="0"/>
        <v>1.3186813186813187</v>
      </c>
      <c r="D25" s="8">
        <f t="shared" si="1"/>
        <v>263.73626373626377</v>
      </c>
    </row>
    <row r="26" spans="1:4" x14ac:dyDescent="0.3">
      <c r="A26" s="4">
        <v>25</v>
      </c>
      <c r="B26" s="8">
        <f>'SUBADDITIVA-MONOTONA'!B26</f>
        <v>0.27472527472527475</v>
      </c>
      <c r="C26" s="8">
        <f t="shared" si="0"/>
        <v>1.3736263736263736</v>
      </c>
      <c r="D26" s="8">
        <f t="shared" si="1"/>
        <v>274.72527472527474</v>
      </c>
    </row>
    <row r="27" spans="1:4" x14ac:dyDescent="0.3">
      <c r="A27" s="4">
        <v>26</v>
      </c>
      <c r="B27" s="8">
        <f>'SUBADDITIVA-MONOTONA'!B27</f>
        <v>0.2857142857142857</v>
      </c>
      <c r="C27" s="8">
        <f t="shared" si="0"/>
        <v>1.4285714285714284</v>
      </c>
      <c r="D27" s="8">
        <f t="shared" si="1"/>
        <v>285.71428571428572</v>
      </c>
    </row>
    <row r="28" spans="1:4" x14ac:dyDescent="0.3">
      <c r="A28" s="4">
        <v>27</v>
      </c>
      <c r="B28" s="8">
        <f>'SUBADDITIVA-MONOTONA'!B28</f>
        <v>0.2967032967032967</v>
      </c>
      <c r="C28" s="8">
        <f t="shared" si="0"/>
        <v>1.4835164835164836</v>
      </c>
      <c r="D28" s="8">
        <f t="shared" si="1"/>
        <v>296.7032967032967</v>
      </c>
    </row>
    <row r="29" spans="1:4" x14ac:dyDescent="0.3">
      <c r="A29" s="4">
        <v>28</v>
      </c>
      <c r="B29" s="8">
        <f>'SUBADDITIVA-MONOTONA'!B29</f>
        <v>0.30769230769230771</v>
      </c>
      <c r="C29" s="8">
        <f t="shared" si="0"/>
        <v>1.5384615384615385</v>
      </c>
      <c r="D29" s="8">
        <f t="shared" si="1"/>
        <v>307.69230769230774</v>
      </c>
    </row>
    <row r="30" spans="1:4" x14ac:dyDescent="0.3">
      <c r="A30" s="4">
        <v>29</v>
      </c>
      <c r="B30" s="8">
        <f>'SUBADDITIVA-MONOTONA'!B30</f>
        <v>0.31868131868131866</v>
      </c>
      <c r="C30" s="8">
        <f t="shared" si="0"/>
        <v>1.5934065934065933</v>
      </c>
      <c r="D30" s="8">
        <f t="shared" si="1"/>
        <v>318.68131868131866</v>
      </c>
    </row>
    <row r="31" spans="1:4" x14ac:dyDescent="0.3">
      <c r="A31" s="4">
        <v>30</v>
      </c>
      <c r="B31" s="8">
        <f>'SUBADDITIVA-MONOTONA'!B31</f>
        <v>0.32967032967032966</v>
      </c>
      <c r="C31" s="8">
        <f t="shared" si="0"/>
        <v>1.6483516483516483</v>
      </c>
      <c r="D31" s="8">
        <f t="shared" si="1"/>
        <v>329.67032967032969</v>
      </c>
    </row>
    <row r="32" spans="1:4" x14ac:dyDescent="0.3">
      <c r="A32" s="4">
        <v>31</v>
      </c>
      <c r="B32" s="8">
        <f>'SUBADDITIVA-MONOTONA'!B32</f>
        <v>0.34065934065934067</v>
      </c>
      <c r="C32" s="8">
        <f t="shared" si="0"/>
        <v>1.7032967032967035</v>
      </c>
      <c r="D32" s="8">
        <f t="shared" si="1"/>
        <v>340.65934065934067</v>
      </c>
    </row>
    <row r="33" spans="1:4" x14ac:dyDescent="0.3">
      <c r="A33" s="4">
        <v>32</v>
      </c>
      <c r="B33" s="8">
        <f>'SUBADDITIVA-MONOTONA'!B33</f>
        <v>0.35164835164835168</v>
      </c>
      <c r="C33" s="8">
        <f t="shared" si="0"/>
        <v>1.7582417582417584</v>
      </c>
      <c r="D33" s="8">
        <f t="shared" si="1"/>
        <v>351.64835164835165</v>
      </c>
    </row>
    <row r="34" spans="1:4" x14ac:dyDescent="0.3">
      <c r="A34" s="4">
        <v>33</v>
      </c>
      <c r="B34" s="8">
        <f>'SUBADDITIVA-MONOTONA'!B34</f>
        <v>0.36263736263736263</v>
      </c>
      <c r="C34" s="8">
        <f t="shared" si="0"/>
        <v>1.8131868131868132</v>
      </c>
      <c r="D34" s="8">
        <f t="shared" si="1"/>
        <v>362.63736263736263</v>
      </c>
    </row>
    <row r="35" spans="1:4" x14ac:dyDescent="0.3">
      <c r="A35" s="4">
        <v>34</v>
      </c>
      <c r="B35" s="8">
        <f>'SUBADDITIVA-MONOTONA'!B35</f>
        <v>0.37362637362637363</v>
      </c>
      <c r="C35" s="8">
        <f t="shared" si="0"/>
        <v>1.8681318681318682</v>
      </c>
      <c r="D35" s="8">
        <f t="shared" si="1"/>
        <v>373.62637362637361</v>
      </c>
    </row>
    <row r="36" spans="1:4" x14ac:dyDescent="0.3">
      <c r="A36" s="4">
        <v>35</v>
      </c>
      <c r="B36" s="8">
        <f>'SUBADDITIVA-MONOTONA'!B36</f>
        <v>0.38461538461538464</v>
      </c>
      <c r="C36" s="8">
        <f t="shared" si="0"/>
        <v>1.9230769230769231</v>
      </c>
      <c r="D36" s="8">
        <f t="shared" si="1"/>
        <v>384.61538461538464</v>
      </c>
    </row>
    <row r="37" spans="1:4" x14ac:dyDescent="0.3">
      <c r="A37" s="4">
        <v>36</v>
      </c>
      <c r="B37" s="8">
        <f>'SUBADDITIVA-MONOTONA'!B37</f>
        <v>0.39560439560439559</v>
      </c>
      <c r="C37" s="8">
        <f t="shared" si="0"/>
        <v>1.9780219780219779</v>
      </c>
      <c r="D37" s="8">
        <f t="shared" si="1"/>
        <v>395.60439560439556</v>
      </c>
    </row>
    <row r="38" spans="1:4" x14ac:dyDescent="0.3">
      <c r="A38" s="4">
        <v>37</v>
      </c>
      <c r="B38" s="8">
        <f>'SUBADDITIVA-MONOTONA'!B38</f>
        <v>0.40659340659340659</v>
      </c>
      <c r="C38" s="8">
        <f t="shared" si="0"/>
        <v>2.0329670329670328</v>
      </c>
      <c r="D38" s="8">
        <f t="shared" si="1"/>
        <v>406.5934065934066</v>
      </c>
    </row>
    <row r="39" spans="1:4" x14ac:dyDescent="0.3">
      <c r="A39" s="4">
        <v>38</v>
      </c>
      <c r="B39" s="8">
        <f>'SUBADDITIVA-MONOTONA'!B39</f>
        <v>0.4175824175824176</v>
      </c>
      <c r="C39" s="8">
        <f t="shared" si="0"/>
        <v>2.087912087912088</v>
      </c>
      <c r="D39" s="8">
        <f t="shared" si="1"/>
        <v>417.58241758241758</v>
      </c>
    </row>
    <row r="40" spans="1:4" x14ac:dyDescent="0.3">
      <c r="A40" s="4">
        <v>39</v>
      </c>
      <c r="B40" s="8">
        <f>'SUBADDITIVA-MONOTONA'!B40</f>
        <v>0.42857142857142855</v>
      </c>
      <c r="C40" s="8">
        <f t="shared" si="0"/>
        <v>2.1428571428571428</v>
      </c>
      <c r="D40" s="8">
        <f t="shared" si="1"/>
        <v>428.57142857142856</v>
      </c>
    </row>
    <row r="41" spans="1:4" x14ac:dyDescent="0.3">
      <c r="A41" s="4">
        <v>40</v>
      </c>
      <c r="B41" s="8">
        <f>'SUBADDITIVA-MONOTONA'!B41</f>
        <v>0.43956043956043955</v>
      </c>
      <c r="C41" s="8">
        <f t="shared" si="0"/>
        <v>2.197802197802198</v>
      </c>
      <c r="D41" s="8">
        <f t="shared" si="1"/>
        <v>439.56043956043953</v>
      </c>
    </row>
    <row r="42" spans="1:4" x14ac:dyDescent="0.3">
      <c r="A42" s="4">
        <v>41</v>
      </c>
      <c r="B42" s="8">
        <f>'SUBADDITIVA-MONOTONA'!B42</f>
        <v>0.45054945054945056</v>
      </c>
      <c r="C42" s="8">
        <f t="shared" si="0"/>
        <v>2.2527472527472527</v>
      </c>
      <c r="D42" s="8">
        <f t="shared" si="1"/>
        <v>450.54945054945057</v>
      </c>
    </row>
    <row r="43" spans="1:4" x14ac:dyDescent="0.3">
      <c r="A43" s="4">
        <v>42</v>
      </c>
      <c r="B43" s="8">
        <f>'SUBADDITIVA-MONOTONA'!B43</f>
        <v>0.46153846153846156</v>
      </c>
      <c r="C43" s="8">
        <f t="shared" si="0"/>
        <v>2.3076923076923079</v>
      </c>
      <c r="D43" s="8">
        <f t="shared" si="1"/>
        <v>461.53846153846155</v>
      </c>
    </row>
    <row r="44" spans="1:4" x14ac:dyDescent="0.3">
      <c r="A44" s="4">
        <v>43</v>
      </c>
      <c r="B44" s="8">
        <f>'SUBADDITIVA-MONOTONA'!B44</f>
        <v>0.47252747252747251</v>
      </c>
      <c r="C44" s="8">
        <f t="shared" si="0"/>
        <v>2.3626373626373627</v>
      </c>
      <c r="D44" s="8">
        <f t="shared" si="1"/>
        <v>472.52747252747253</v>
      </c>
    </row>
    <row r="45" spans="1:4" x14ac:dyDescent="0.3">
      <c r="A45" s="4">
        <v>44</v>
      </c>
      <c r="B45" s="8">
        <f>'SUBADDITIVA-MONOTONA'!B45</f>
        <v>0.48351648351648352</v>
      </c>
      <c r="C45" s="8">
        <f t="shared" si="0"/>
        <v>2.4175824175824174</v>
      </c>
      <c r="D45" s="8">
        <f t="shared" si="1"/>
        <v>483.5164835164835</v>
      </c>
    </row>
    <row r="46" spans="1:4" x14ac:dyDescent="0.3">
      <c r="A46" s="4">
        <v>45</v>
      </c>
      <c r="B46" s="8">
        <f>'SUBADDITIVA-MONOTONA'!B46</f>
        <v>0.49450549450549453</v>
      </c>
      <c r="C46" s="8">
        <f t="shared" si="0"/>
        <v>2.4725274725274726</v>
      </c>
      <c r="D46" s="8">
        <f t="shared" si="1"/>
        <v>494.50549450549454</v>
      </c>
    </row>
    <row r="47" spans="1:4" x14ac:dyDescent="0.3">
      <c r="A47" s="4">
        <v>46</v>
      </c>
      <c r="B47" s="8">
        <f>'SUBADDITIVA-MONOTONA'!B47</f>
        <v>0.50549450549450547</v>
      </c>
      <c r="C47" s="8">
        <f t="shared" si="0"/>
        <v>2.5274725274725274</v>
      </c>
      <c r="D47" s="8">
        <f t="shared" si="1"/>
        <v>505.49450549450546</v>
      </c>
    </row>
    <row r="48" spans="1:4" x14ac:dyDescent="0.3">
      <c r="A48" s="4">
        <v>47</v>
      </c>
      <c r="B48" s="8">
        <f>'SUBADDITIVA-MONOTONA'!B48</f>
        <v>0.51648351648351654</v>
      </c>
      <c r="C48" s="8">
        <f t="shared" si="0"/>
        <v>2.5824175824175826</v>
      </c>
      <c r="D48" s="8">
        <f t="shared" si="1"/>
        <v>516.4835164835165</v>
      </c>
    </row>
    <row r="49" spans="1:4" x14ac:dyDescent="0.3">
      <c r="A49" s="4">
        <v>48</v>
      </c>
      <c r="B49" s="8">
        <f>'SUBADDITIVA-MONOTONA'!B49</f>
        <v>0.52747252747252749</v>
      </c>
      <c r="C49" s="8">
        <f t="shared" si="0"/>
        <v>2.6373626373626373</v>
      </c>
      <c r="D49" s="8">
        <f t="shared" si="1"/>
        <v>527.47252747252753</v>
      </c>
    </row>
    <row r="50" spans="1:4" x14ac:dyDescent="0.3">
      <c r="A50" s="4">
        <v>49</v>
      </c>
      <c r="B50" s="8">
        <f>'SUBADDITIVA-MONOTONA'!B50</f>
        <v>0.53846153846153844</v>
      </c>
      <c r="C50" s="8">
        <f t="shared" si="0"/>
        <v>2.6923076923076921</v>
      </c>
      <c r="D50" s="8">
        <f t="shared" si="1"/>
        <v>538.46153846153845</v>
      </c>
    </row>
    <row r="51" spans="1:4" x14ac:dyDescent="0.3">
      <c r="A51" s="4">
        <v>50</v>
      </c>
      <c r="B51" s="8">
        <f>'SUBADDITIVA-MONOTONA'!B51</f>
        <v>0.5494505494505495</v>
      </c>
      <c r="C51" s="8">
        <f t="shared" si="0"/>
        <v>2.7472527472527473</v>
      </c>
      <c r="D51" s="8">
        <f t="shared" si="1"/>
        <v>549.45054945054949</v>
      </c>
    </row>
    <row r="52" spans="1:4" x14ac:dyDescent="0.3">
      <c r="A52" s="4">
        <v>51</v>
      </c>
      <c r="B52" s="8">
        <f>'SUBADDITIVA-MONOTONA'!B52</f>
        <v>0.56043956043956045</v>
      </c>
      <c r="C52" s="8">
        <f t="shared" si="0"/>
        <v>2.802197802197802</v>
      </c>
      <c r="D52" s="8">
        <f t="shared" si="1"/>
        <v>560.43956043956041</v>
      </c>
    </row>
    <row r="53" spans="1:4" x14ac:dyDescent="0.3">
      <c r="A53" s="4">
        <v>52</v>
      </c>
      <c r="B53" s="8">
        <f>'SUBADDITIVA-MONOTONA'!B53</f>
        <v>0.5714285714285714</v>
      </c>
      <c r="C53" s="8">
        <f t="shared" si="0"/>
        <v>2.8571428571428568</v>
      </c>
      <c r="D53" s="8">
        <f t="shared" si="1"/>
        <v>571.42857142857144</v>
      </c>
    </row>
    <row r="54" spans="1:4" x14ac:dyDescent="0.3">
      <c r="A54" s="4">
        <v>53</v>
      </c>
      <c r="B54" s="8">
        <f>'SUBADDITIVA-MONOTONA'!B54</f>
        <v>0.58241758241758246</v>
      </c>
      <c r="C54" s="8">
        <f t="shared" si="0"/>
        <v>2.9120879120879124</v>
      </c>
      <c r="D54" s="8">
        <f t="shared" si="1"/>
        <v>582.41758241758248</v>
      </c>
    </row>
    <row r="55" spans="1:4" x14ac:dyDescent="0.3">
      <c r="A55" s="4">
        <v>54</v>
      </c>
      <c r="B55" s="8">
        <f>'SUBADDITIVA-MONOTONA'!B55</f>
        <v>0.59340659340659341</v>
      </c>
      <c r="C55" s="8">
        <f t="shared" si="0"/>
        <v>2.9670329670329672</v>
      </c>
      <c r="D55" s="8">
        <f t="shared" si="1"/>
        <v>593.4065934065934</v>
      </c>
    </row>
    <row r="56" spans="1:4" x14ac:dyDescent="0.3">
      <c r="A56" s="4">
        <v>55</v>
      </c>
      <c r="B56" s="8">
        <f>'SUBADDITIVA-MONOTONA'!B56</f>
        <v>0.60439560439560436</v>
      </c>
      <c r="C56" s="8">
        <f t="shared" si="0"/>
        <v>3.0219780219780219</v>
      </c>
      <c r="D56" s="8">
        <f t="shared" si="1"/>
        <v>604.39560439560432</v>
      </c>
    </row>
    <row r="57" spans="1:4" x14ac:dyDescent="0.3">
      <c r="A57" s="4">
        <v>56</v>
      </c>
      <c r="B57" s="8">
        <f>'SUBADDITIVA-MONOTONA'!B57</f>
        <v>0.61538461538461542</v>
      </c>
      <c r="C57" s="8">
        <f t="shared" si="0"/>
        <v>3.0769230769230771</v>
      </c>
      <c r="D57" s="8">
        <f t="shared" si="1"/>
        <v>615.38461538461547</v>
      </c>
    </row>
    <row r="58" spans="1:4" x14ac:dyDescent="0.3">
      <c r="A58" s="4">
        <v>57</v>
      </c>
      <c r="B58" s="8">
        <f>'SUBADDITIVA-MONOTONA'!B58</f>
        <v>0.62637362637362637</v>
      </c>
      <c r="C58" s="8">
        <f t="shared" si="0"/>
        <v>3.1318681318681318</v>
      </c>
      <c r="D58" s="8">
        <f t="shared" si="1"/>
        <v>626.37362637362639</v>
      </c>
    </row>
    <row r="59" spans="1:4" x14ac:dyDescent="0.3">
      <c r="A59" s="4">
        <v>58</v>
      </c>
      <c r="B59" s="8">
        <f>'SUBADDITIVA-MONOTONA'!B59</f>
        <v>0.63736263736263732</v>
      </c>
      <c r="C59" s="8">
        <f t="shared" si="0"/>
        <v>3.1868131868131866</v>
      </c>
      <c r="D59" s="8">
        <f t="shared" si="1"/>
        <v>637.36263736263732</v>
      </c>
    </row>
    <row r="60" spans="1:4" x14ac:dyDescent="0.3">
      <c r="A60" s="4">
        <v>59</v>
      </c>
      <c r="B60" s="8">
        <f>'SUBADDITIVA-MONOTONA'!B60</f>
        <v>0.64835164835164838</v>
      </c>
      <c r="C60" s="8">
        <f t="shared" si="0"/>
        <v>3.2417582417582418</v>
      </c>
      <c r="D60" s="8">
        <f t="shared" si="1"/>
        <v>648.35164835164835</v>
      </c>
    </row>
    <row r="61" spans="1:4" x14ac:dyDescent="0.3">
      <c r="A61" s="4">
        <v>60</v>
      </c>
      <c r="B61" s="8">
        <f>'SUBADDITIVA-MONOTONA'!B61</f>
        <v>0.65934065934065933</v>
      </c>
      <c r="C61" s="8">
        <f t="shared" si="0"/>
        <v>3.2967032967032965</v>
      </c>
      <c r="D61" s="8">
        <f t="shared" si="1"/>
        <v>659.34065934065939</v>
      </c>
    </row>
    <row r="62" spans="1:4" x14ac:dyDescent="0.3">
      <c r="A62" s="4">
        <v>61</v>
      </c>
      <c r="B62" s="8">
        <f>'SUBADDITIVA-MONOTONA'!B62</f>
        <v>0.67032967032967028</v>
      </c>
      <c r="C62" s="8">
        <f t="shared" si="0"/>
        <v>3.3516483516483513</v>
      </c>
      <c r="D62" s="8">
        <f t="shared" si="1"/>
        <v>670.32967032967031</v>
      </c>
    </row>
    <row r="63" spans="1:4" x14ac:dyDescent="0.3">
      <c r="A63" s="4">
        <v>62</v>
      </c>
      <c r="B63" s="8">
        <f>'SUBADDITIVA-MONOTONA'!B63</f>
        <v>0.68131868131868134</v>
      </c>
      <c r="C63" s="8">
        <f t="shared" si="0"/>
        <v>3.4065934065934069</v>
      </c>
      <c r="D63" s="8">
        <f t="shared" si="1"/>
        <v>681.31868131868134</v>
      </c>
    </row>
    <row r="64" spans="1:4" x14ac:dyDescent="0.3">
      <c r="A64" s="4">
        <v>63</v>
      </c>
      <c r="B64" s="8">
        <f>'SUBADDITIVA-MONOTONA'!B64</f>
        <v>0.69230769230769229</v>
      </c>
      <c r="C64" s="8">
        <f t="shared" si="0"/>
        <v>3.4615384615384617</v>
      </c>
      <c r="D64" s="8">
        <f t="shared" si="1"/>
        <v>692.30769230769226</v>
      </c>
    </row>
    <row r="65" spans="1:4" x14ac:dyDescent="0.3">
      <c r="A65" s="4">
        <v>64</v>
      </c>
      <c r="B65" s="8">
        <f>'SUBADDITIVA-MONOTONA'!B65</f>
        <v>0.70329670329670335</v>
      </c>
      <c r="C65" s="8">
        <f t="shared" si="0"/>
        <v>3.5164835164835169</v>
      </c>
      <c r="D65" s="8">
        <f t="shared" si="1"/>
        <v>703.2967032967033</v>
      </c>
    </row>
    <row r="66" spans="1:4" x14ac:dyDescent="0.3">
      <c r="A66" s="4">
        <v>65</v>
      </c>
      <c r="B66" s="8">
        <f>'SUBADDITIVA-MONOTONA'!B66</f>
        <v>0.7142857142857143</v>
      </c>
      <c r="C66" s="8">
        <f t="shared" si="0"/>
        <v>3.5714285714285716</v>
      </c>
      <c r="D66" s="8">
        <f t="shared" si="1"/>
        <v>714.28571428571433</v>
      </c>
    </row>
    <row r="67" spans="1:4" x14ac:dyDescent="0.3">
      <c r="A67" s="4">
        <v>66</v>
      </c>
      <c r="B67" s="8">
        <f>'SUBADDITIVA-MONOTONA'!B67</f>
        <v>0.72527472527472525</v>
      </c>
      <c r="C67" s="8">
        <f t="shared" ref="C67:C101" si="2">5*B67</f>
        <v>3.6263736263736264</v>
      </c>
      <c r="D67" s="8">
        <f t="shared" ref="D67:D101" si="3">1000*B67</f>
        <v>725.27472527472526</v>
      </c>
    </row>
    <row r="68" spans="1:4" x14ac:dyDescent="0.3">
      <c r="A68" s="4">
        <v>67</v>
      </c>
      <c r="B68" s="8">
        <f>'SUBADDITIVA-MONOTONA'!B68</f>
        <v>0.73626373626373631</v>
      </c>
      <c r="C68" s="8">
        <f t="shared" si="2"/>
        <v>3.6813186813186816</v>
      </c>
      <c r="D68" s="8">
        <f t="shared" si="3"/>
        <v>736.26373626373629</v>
      </c>
    </row>
    <row r="69" spans="1:4" x14ac:dyDescent="0.3">
      <c r="A69" s="4">
        <v>68</v>
      </c>
      <c r="B69" s="8">
        <f>'SUBADDITIVA-MONOTONA'!B69</f>
        <v>0.74725274725274726</v>
      </c>
      <c r="C69" s="8">
        <f t="shared" si="2"/>
        <v>3.7362637362637363</v>
      </c>
      <c r="D69" s="8">
        <f t="shared" si="3"/>
        <v>747.25274725274721</v>
      </c>
    </row>
    <row r="70" spans="1:4" x14ac:dyDescent="0.3">
      <c r="A70" s="4">
        <v>69</v>
      </c>
      <c r="B70" s="8">
        <f>'SUBADDITIVA-MONOTONA'!B70</f>
        <v>0.75824175824175821</v>
      </c>
      <c r="C70" s="8">
        <f t="shared" si="2"/>
        <v>3.7912087912087911</v>
      </c>
      <c r="D70" s="8">
        <f t="shared" si="3"/>
        <v>758.24175824175825</v>
      </c>
    </row>
    <row r="71" spans="1:4" x14ac:dyDescent="0.3">
      <c r="A71" s="4">
        <v>70</v>
      </c>
      <c r="B71" s="8">
        <f>'SUBADDITIVA-MONOTONA'!B71</f>
        <v>0.76923076923076927</v>
      </c>
      <c r="C71" s="8">
        <f t="shared" si="2"/>
        <v>3.8461538461538463</v>
      </c>
      <c r="D71" s="8">
        <f t="shared" si="3"/>
        <v>769.23076923076928</v>
      </c>
    </row>
    <row r="72" spans="1:4" x14ac:dyDescent="0.3">
      <c r="A72" s="4">
        <v>71</v>
      </c>
      <c r="B72" s="8">
        <f>'SUBADDITIVA-MONOTONA'!B72</f>
        <v>0.78021978021978022</v>
      </c>
      <c r="C72" s="8">
        <f t="shared" si="2"/>
        <v>3.901098901098901</v>
      </c>
      <c r="D72" s="8">
        <f t="shared" si="3"/>
        <v>780.2197802197802</v>
      </c>
    </row>
    <row r="73" spans="1:4" x14ac:dyDescent="0.3">
      <c r="A73" s="4">
        <v>72</v>
      </c>
      <c r="B73" s="8">
        <f>'SUBADDITIVA-MONOTONA'!B73</f>
        <v>0.79120879120879117</v>
      </c>
      <c r="C73" s="8">
        <f t="shared" si="2"/>
        <v>3.9560439560439558</v>
      </c>
      <c r="D73" s="8">
        <f t="shared" si="3"/>
        <v>791.20879120879113</v>
      </c>
    </row>
    <row r="74" spans="1:4" x14ac:dyDescent="0.3">
      <c r="A74" s="4">
        <v>73</v>
      </c>
      <c r="B74" s="8">
        <f>'SUBADDITIVA-MONOTONA'!B74</f>
        <v>0.80219780219780223</v>
      </c>
      <c r="C74" s="8">
        <f t="shared" si="2"/>
        <v>4.0109890109890109</v>
      </c>
      <c r="D74" s="8">
        <f t="shared" si="3"/>
        <v>802.19780219780228</v>
      </c>
    </row>
    <row r="75" spans="1:4" x14ac:dyDescent="0.3">
      <c r="A75" s="4">
        <v>74</v>
      </c>
      <c r="B75" s="8">
        <f>'SUBADDITIVA-MONOTONA'!B75</f>
        <v>0.81318681318681318</v>
      </c>
      <c r="C75" s="8">
        <f t="shared" si="2"/>
        <v>4.0659340659340657</v>
      </c>
      <c r="D75" s="8">
        <f t="shared" si="3"/>
        <v>813.1868131868132</v>
      </c>
    </row>
    <row r="76" spans="1:4" x14ac:dyDescent="0.3">
      <c r="A76" s="4">
        <v>75</v>
      </c>
      <c r="B76" s="8">
        <f>'SUBADDITIVA-MONOTONA'!B76</f>
        <v>0.82417582417582413</v>
      </c>
      <c r="C76" s="8">
        <f t="shared" si="2"/>
        <v>4.1208791208791204</v>
      </c>
      <c r="D76" s="8">
        <f t="shared" si="3"/>
        <v>824.17582417582412</v>
      </c>
    </row>
    <row r="77" spans="1:4" x14ac:dyDescent="0.3">
      <c r="A77" s="4">
        <v>76</v>
      </c>
      <c r="B77" s="8">
        <f>'SUBADDITIVA-MONOTONA'!B77</f>
        <v>0.8351648351648352</v>
      </c>
      <c r="C77" s="8">
        <f t="shared" si="2"/>
        <v>4.1758241758241761</v>
      </c>
      <c r="D77" s="8">
        <f t="shared" si="3"/>
        <v>835.16483516483515</v>
      </c>
    </row>
    <row r="78" spans="1:4" x14ac:dyDescent="0.3">
      <c r="A78" s="4">
        <v>77</v>
      </c>
      <c r="B78" s="8">
        <f>'SUBADDITIVA-MONOTONA'!B78</f>
        <v>0.84615384615384615</v>
      </c>
      <c r="C78" s="8">
        <f t="shared" si="2"/>
        <v>4.2307692307692308</v>
      </c>
      <c r="D78" s="8">
        <f t="shared" si="3"/>
        <v>846.15384615384619</v>
      </c>
    </row>
    <row r="79" spans="1:4" x14ac:dyDescent="0.3">
      <c r="A79" s="4">
        <v>78</v>
      </c>
      <c r="B79" s="8">
        <f>'SUBADDITIVA-MONOTONA'!B79</f>
        <v>0.8571428571428571</v>
      </c>
      <c r="C79" s="8">
        <f t="shared" si="2"/>
        <v>4.2857142857142856</v>
      </c>
      <c r="D79" s="8">
        <f t="shared" si="3"/>
        <v>857.14285714285711</v>
      </c>
    </row>
    <row r="80" spans="1:4" x14ac:dyDescent="0.3">
      <c r="A80" s="4">
        <v>79</v>
      </c>
      <c r="B80" s="8">
        <f>'SUBADDITIVA-MONOTONA'!B80</f>
        <v>0.86813186813186816</v>
      </c>
      <c r="C80" s="8">
        <f t="shared" si="2"/>
        <v>4.3406593406593412</v>
      </c>
      <c r="D80" s="8">
        <f t="shared" si="3"/>
        <v>868.13186813186815</v>
      </c>
    </row>
    <row r="81" spans="1:4" x14ac:dyDescent="0.3">
      <c r="A81" s="4">
        <v>80</v>
      </c>
      <c r="B81" s="8">
        <f>'SUBADDITIVA-MONOTONA'!B81</f>
        <v>0.87912087912087911</v>
      </c>
      <c r="C81" s="8">
        <f t="shared" si="2"/>
        <v>4.395604395604396</v>
      </c>
      <c r="D81" s="8">
        <f t="shared" si="3"/>
        <v>879.12087912087907</v>
      </c>
    </row>
    <row r="82" spans="1:4" x14ac:dyDescent="0.3">
      <c r="A82" s="4">
        <v>81</v>
      </c>
      <c r="B82" s="8">
        <f>'SUBADDITIVA-MONOTONA'!B82</f>
        <v>0.89010989010989006</v>
      </c>
      <c r="C82" s="8">
        <f t="shared" si="2"/>
        <v>4.4505494505494507</v>
      </c>
      <c r="D82" s="8">
        <f t="shared" si="3"/>
        <v>890.1098901098901</v>
      </c>
    </row>
    <row r="83" spans="1:4" x14ac:dyDescent="0.3">
      <c r="A83" s="4">
        <v>82</v>
      </c>
      <c r="B83" s="8">
        <f>'SUBADDITIVA-MONOTONA'!B83</f>
        <v>0.90109890109890112</v>
      </c>
      <c r="C83" s="8">
        <f t="shared" si="2"/>
        <v>4.5054945054945055</v>
      </c>
      <c r="D83" s="8">
        <f t="shared" si="3"/>
        <v>901.09890109890114</v>
      </c>
    </row>
    <row r="84" spans="1:4" x14ac:dyDescent="0.3">
      <c r="A84" s="4">
        <v>83</v>
      </c>
      <c r="B84" s="8">
        <f>'SUBADDITIVA-MONOTONA'!B84</f>
        <v>0.91208791208791207</v>
      </c>
      <c r="C84" s="8">
        <f t="shared" si="2"/>
        <v>4.5604395604395602</v>
      </c>
      <c r="D84" s="8">
        <f t="shared" si="3"/>
        <v>912.08791208791206</v>
      </c>
    </row>
    <row r="85" spans="1:4" x14ac:dyDescent="0.3">
      <c r="A85" s="4">
        <v>84</v>
      </c>
      <c r="B85" s="8">
        <f>'SUBADDITIVA-MONOTONA'!B85</f>
        <v>0.92307692307692313</v>
      </c>
      <c r="C85" s="8">
        <f t="shared" si="2"/>
        <v>4.6153846153846159</v>
      </c>
      <c r="D85" s="8">
        <f t="shared" si="3"/>
        <v>923.07692307692309</v>
      </c>
    </row>
    <row r="86" spans="1:4" x14ac:dyDescent="0.3">
      <c r="A86" s="4">
        <v>85</v>
      </c>
      <c r="B86" s="8">
        <f>'SUBADDITIVA-MONOTONA'!B86</f>
        <v>0.93406593406593408</v>
      </c>
      <c r="C86" s="8">
        <f t="shared" si="2"/>
        <v>4.6703296703296706</v>
      </c>
      <c r="D86" s="8">
        <f t="shared" si="3"/>
        <v>934.06593406593413</v>
      </c>
    </row>
    <row r="87" spans="1:4" x14ac:dyDescent="0.3">
      <c r="A87" s="4">
        <v>86</v>
      </c>
      <c r="B87" s="8">
        <f>'SUBADDITIVA-MONOTONA'!B87</f>
        <v>0.94505494505494503</v>
      </c>
      <c r="C87" s="8">
        <f t="shared" si="2"/>
        <v>4.7252747252747254</v>
      </c>
      <c r="D87" s="8">
        <f t="shared" si="3"/>
        <v>945.05494505494505</v>
      </c>
    </row>
    <row r="88" spans="1:4" x14ac:dyDescent="0.3">
      <c r="A88" s="4">
        <v>87</v>
      </c>
      <c r="B88" s="8">
        <f>'SUBADDITIVA-MONOTONA'!B88</f>
        <v>0.95604395604395609</v>
      </c>
      <c r="C88" s="8">
        <f t="shared" si="2"/>
        <v>4.7802197802197801</v>
      </c>
      <c r="D88" s="8">
        <f t="shared" si="3"/>
        <v>956.04395604395609</v>
      </c>
    </row>
    <row r="89" spans="1:4" x14ac:dyDescent="0.3">
      <c r="A89" s="4">
        <v>88</v>
      </c>
      <c r="B89" s="8">
        <f>'SUBADDITIVA-MONOTONA'!B89</f>
        <v>0.96703296703296704</v>
      </c>
      <c r="C89" s="8">
        <f t="shared" si="2"/>
        <v>4.8351648351648349</v>
      </c>
      <c r="D89" s="8">
        <f t="shared" si="3"/>
        <v>967.03296703296701</v>
      </c>
    </row>
    <row r="90" spans="1:4" x14ac:dyDescent="0.3">
      <c r="A90" s="4">
        <v>89</v>
      </c>
      <c r="B90" s="8">
        <f>'SUBADDITIVA-MONOTONA'!B90</f>
        <v>0.97802197802197799</v>
      </c>
      <c r="C90" s="8">
        <f t="shared" si="2"/>
        <v>4.8901098901098896</v>
      </c>
      <c r="D90" s="8">
        <f t="shared" si="3"/>
        <v>978.02197802197804</v>
      </c>
    </row>
    <row r="91" spans="1:4" x14ac:dyDescent="0.3">
      <c r="A91" s="4">
        <v>90</v>
      </c>
      <c r="B91" s="8">
        <f>'SUBADDITIVA-MONOTONA'!B91</f>
        <v>0.98901098901098905</v>
      </c>
      <c r="C91" s="8">
        <f t="shared" si="2"/>
        <v>4.9450549450549453</v>
      </c>
      <c r="D91" s="8">
        <f t="shared" si="3"/>
        <v>989.01098901098908</v>
      </c>
    </row>
    <row r="92" spans="1:4" x14ac:dyDescent="0.3">
      <c r="A92" s="4">
        <v>91</v>
      </c>
      <c r="B92" s="8">
        <f>'SUBADDITIVA-MONOTONA'!B92</f>
        <v>1</v>
      </c>
      <c r="C92" s="8">
        <f t="shared" si="2"/>
        <v>5</v>
      </c>
      <c r="D92" s="8">
        <f t="shared" si="3"/>
        <v>1000</v>
      </c>
    </row>
    <row r="93" spans="1:4" x14ac:dyDescent="0.3">
      <c r="A93" s="4">
        <v>92</v>
      </c>
      <c r="B93" s="8">
        <f>'SUBADDITIVA-MONOTONA'!B93</f>
        <v>85</v>
      </c>
      <c r="C93" s="8">
        <f t="shared" si="2"/>
        <v>425</v>
      </c>
      <c r="D93" s="8">
        <f t="shared" si="3"/>
        <v>85000</v>
      </c>
    </row>
    <row r="94" spans="1:4" x14ac:dyDescent="0.3">
      <c r="A94" s="4">
        <v>93</v>
      </c>
      <c r="B94" s="8">
        <f>'SUBADDITIVA-MONOTONA'!B94</f>
        <v>86</v>
      </c>
      <c r="C94" s="8">
        <f t="shared" si="2"/>
        <v>430</v>
      </c>
      <c r="D94" s="8">
        <f t="shared" si="3"/>
        <v>86000</v>
      </c>
    </row>
    <row r="95" spans="1:4" x14ac:dyDescent="0.3">
      <c r="A95" s="4">
        <v>94</v>
      </c>
      <c r="B95" s="8">
        <f>'SUBADDITIVA-MONOTONA'!B95</f>
        <v>87</v>
      </c>
      <c r="C95" s="8">
        <f t="shared" si="2"/>
        <v>435</v>
      </c>
      <c r="D95" s="8">
        <f t="shared" si="3"/>
        <v>87000</v>
      </c>
    </row>
    <row r="96" spans="1:4" x14ac:dyDescent="0.3">
      <c r="A96" s="27">
        <v>95</v>
      </c>
      <c r="B96" s="28">
        <f>'SUBADDITIVA-MONOTONA'!B96</f>
        <v>90</v>
      </c>
      <c r="C96" s="28">
        <f t="shared" si="2"/>
        <v>450</v>
      </c>
      <c r="D96" s="28">
        <f t="shared" si="3"/>
        <v>90000</v>
      </c>
    </row>
    <row r="97" spans="1:4" x14ac:dyDescent="0.3">
      <c r="A97" s="4">
        <v>96</v>
      </c>
      <c r="B97" s="8">
        <f>'SUBADDITIVA-MONOTONA'!B97</f>
        <v>100</v>
      </c>
      <c r="C97" s="8">
        <f t="shared" si="2"/>
        <v>500</v>
      </c>
      <c r="D97" s="8">
        <f t="shared" si="3"/>
        <v>100000</v>
      </c>
    </row>
    <row r="98" spans="1:4" x14ac:dyDescent="0.3">
      <c r="A98" s="4">
        <v>97</v>
      </c>
      <c r="B98" s="8">
        <f>'SUBADDITIVA-MONOTONA'!B98</f>
        <v>10000</v>
      </c>
      <c r="C98" s="8">
        <f t="shared" si="2"/>
        <v>50000</v>
      </c>
      <c r="D98" s="8">
        <f t="shared" si="3"/>
        <v>10000000</v>
      </c>
    </row>
    <row r="99" spans="1:4" x14ac:dyDescent="0.3">
      <c r="A99" s="4">
        <v>98</v>
      </c>
      <c r="B99" s="8">
        <f>'SUBADDITIVA-MONOTONA'!B99</f>
        <v>10001</v>
      </c>
      <c r="C99" s="8">
        <f t="shared" si="2"/>
        <v>50005</v>
      </c>
      <c r="D99" s="8">
        <f t="shared" si="3"/>
        <v>10001000</v>
      </c>
    </row>
    <row r="100" spans="1:4" x14ac:dyDescent="0.3">
      <c r="A100" s="4">
        <v>99</v>
      </c>
      <c r="B100" s="8">
        <f>'SUBADDITIVA-MONOTONA'!B100</f>
        <v>10002</v>
      </c>
      <c r="C100" s="8">
        <f t="shared" si="2"/>
        <v>50010</v>
      </c>
      <c r="D100" s="8">
        <f t="shared" si="3"/>
        <v>10002000</v>
      </c>
    </row>
    <row r="101" spans="1:4" x14ac:dyDescent="0.3">
      <c r="A101" s="4">
        <v>100</v>
      </c>
      <c r="B101" s="8">
        <f>'SUBADDITIVA-MONOTONA'!B101</f>
        <v>10003</v>
      </c>
      <c r="C101" s="8">
        <f t="shared" si="2"/>
        <v>50015</v>
      </c>
      <c r="D101" s="8">
        <f t="shared" si="3"/>
        <v>10003000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54A-595A-4B44-9D8B-773F07E2B71E}">
  <dimension ref="A1:O101"/>
  <sheetViews>
    <sheetView workbookViewId="0">
      <selection activeCell="L23" sqref="L23"/>
    </sheetView>
  </sheetViews>
  <sheetFormatPr defaultRowHeight="14.4" x14ac:dyDescent="0.3"/>
  <cols>
    <col min="2" max="2" width="10.109375" bestFit="1" customWidth="1"/>
    <col min="4" max="4" width="9.33203125" bestFit="1" customWidth="1"/>
    <col min="7" max="7" width="16.6640625" bestFit="1" customWidth="1"/>
    <col min="8" max="8" width="15" bestFit="1" customWidth="1"/>
    <col min="9" max="9" width="11.33203125" bestFit="1" customWidth="1"/>
    <col min="10" max="10" width="12.77734375" bestFit="1" customWidth="1"/>
    <col min="11" max="11" width="11.109375" bestFit="1" customWidth="1"/>
    <col min="16" max="16" width="15.109375" bestFit="1" customWidth="1"/>
  </cols>
  <sheetData>
    <row r="1" spans="1:15" x14ac:dyDescent="0.3">
      <c r="A1" s="4"/>
      <c r="B1" s="4" t="s">
        <v>6</v>
      </c>
      <c r="C1" s="4" t="s">
        <v>15</v>
      </c>
      <c r="D1" s="4" t="s">
        <v>16</v>
      </c>
      <c r="G1" s="4" t="s">
        <v>43</v>
      </c>
      <c r="H1" s="5">
        <f>D96</f>
        <v>1090</v>
      </c>
      <c r="I1" s="5">
        <f>H3+1000</f>
        <v>1090</v>
      </c>
      <c r="J1" s="30"/>
      <c r="K1" s="2"/>
      <c r="L1" s="3"/>
    </row>
    <row r="2" spans="1:15" x14ac:dyDescent="0.3">
      <c r="A2" s="4">
        <v>1</v>
      </c>
      <c r="B2" s="8">
        <f>'POSITIVA OMOGENEA'!B2</f>
        <v>1.098901098901099E-2</v>
      </c>
      <c r="C2" s="8">
        <f>B2+5</f>
        <v>5.0109890109890109</v>
      </c>
      <c r="D2" s="8">
        <f>B2+1000</f>
        <v>1000.010989010989</v>
      </c>
      <c r="G2" s="4" t="s">
        <v>44</v>
      </c>
      <c r="H2" s="5">
        <f>C96</f>
        <v>95</v>
      </c>
      <c r="I2" s="5">
        <f>H3+5</f>
        <v>95</v>
      </c>
      <c r="J2" s="30"/>
      <c r="K2" s="2"/>
      <c r="L2" s="3"/>
      <c r="O2" s="1"/>
    </row>
    <row r="3" spans="1:15" x14ac:dyDescent="0.3">
      <c r="A3" s="4">
        <v>2</v>
      </c>
      <c r="B3" s="8">
        <f>'POSITIVA OMOGENEA'!B3</f>
        <v>2.197802197802198E-2</v>
      </c>
      <c r="C3" s="8">
        <f t="shared" ref="C3:C66" si="0">B3+5</f>
        <v>5.0219780219780219</v>
      </c>
      <c r="D3" s="8">
        <f t="shared" ref="D3:D66" si="1">B3+1000</f>
        <v>1000.021978021978</v>
      </c>
      <c r="G3" s="4" t="s">
        <v>23</v>
      </c>
      <c r="H3" s="5">
        <f>B96</f>
        <v>90</v>
      </c>
      <c r="I3" s="5"/>
      <c r="J3" s="30"/>
      <c r="K3" s="2"/>
    </row>
    <row r="4" spans="1:15" x14ac:dyDescent="0.3">
      <c r="A4" s="4">
        <v>3</v>
      </c>
      <c r="B4" s="8">
        <f>'POSITIVA OMOGENEA'!B4</f>
        <v>3.2967032967032968E-2</v>
      </c>
      <c r="C4" s="8">
        <f t="shared" si="0"/>
        <v>5.0329670329670328</v>
      </c>
      <c r="D4" s="8">
        <f t="shared" si="1"/>
        <v>1000.032967032967</v>
      </c>
      <c r="H4" s="30"/>
      <c r="I4" s="30"/>
      <c r="J4" s="30"/>
    </row>
    <row r="5" spans="1:15" x14ac:dyDescent="0.3">
      <c r="A5" s="4">
        <v>4</v>
      </c>
      <c r="B5" s="8">
        <f>'POSITIVA OMOGENEA'!B5</f>
        <v>4.3956043956043959E-2</v>
      </c>
      <c r="C5" s="8">
        <f t="shared" si="0"/>
        <v>5.0439560439560438</v>
      </c>
      <c r="D5" s="8">
        <f t="shared" si="1"/>
        <v>1000.0439560439561</v>
      </c>
      <c r="G5" s="4" t="s">
        <v>45</v>
      </c>
      <c r="H5" s="5">
        <f>AVERAGE(D97:D101)</f>
        <v>9021.2000000000007</v>
      </c>
      <c r="I5" s="5">
        <f>H7+1000</f>
        <v>9021.2000000000007</v>
      </c>
      <c r="J5" s="30"/>
      <c r="K5" s="2"/>
      <c r="L5" s="3"/>
    </row>
    <row r="6" spans="1:15" x14ac:dyDescent="0.3">
      <c r="A6" s="4">
        <v>5</v>
      </c>
      <c r="B6" s="8">
        <f>'POSITIVA OMOGENEA'!B6</f>
        <v>5.4945054945054944E-2</v>
      </c>
      <c r="C6" s="8">
        <f t="shared" si="0"/>
        <v>5.0549450549450547</v>
      </c>
      <c r="D6" s="8">
        <f t="shared" si="1"/>
        <v>1000.0549450549451</v>
      </c>
      <c r="G6" s="4" t="s">
        <v>46</v>
      </c>
      <c r="H6" s="5">
        <f>AVERAGE(C97:C101)</f>
        <v>8026.2</v>
      </c>
      <c r="I6" s="5">
        <f>H7+5</f>
        <v>8026.2</v>
      </c>
      <c r="J6" s="30"/>
      <c r="K6" s="2"/>
      <c r="L6" s="3"/>
      <c r="O6" s="1"/>
    </row>
    <row r="7" spans="1:15" x14ac:dyDescent="0.3">
      <c r="A7" s="4">
        <v>6</v>
      </c>
      <c r="B7" s="8">
        <f>'POSITIVA OMOGENEA'!B7</f>
        <v>6.5934065934065936E-2</v>
      </c>
      <c r="C7" s="8">
        <f t="shared" si="0"/>
        <v>5.0659340659340657</v>
      </c>
      <c r="D7" s="8">
        <f t="shared" si="1"/>
        <v>1000.065934065934</v>
      </c>
      <c r="G7" s="4" t="s">
        <v>26</v>
      </c>
      <c r="H7" s="5">
        <f>AVERAGE(B97:B101)</f>
        <v>8021.2</v>
      </c>
      <c r="I7" s="5"/>
      <c r="J7" s="30"/>
      <c r="K7" s="2"/>
    </row>
    <row r="8" spans="1:15" x14ac:dyDescent="0.3">
      <c r="A8" s="4">
        <v>7</v>
      </c>
      <c r="B8" s="8">
        <f>'POSITIVA OMOGENEA'!B8</f>
        <v>7.6923076923076927E-2</v>
      </c>
      <c r="C8" s="8">
        <f t="shared" si="0"/>
        <v>5.0769230769230766</v>
      </c>
      <c r="D8" s="8">
        <f t="shared" si="1"/>
        <v>1000.0769230769231</v>
      </c>
      <c r="H8" s="30"/>
      <c r="I8" s="30"/>
      <c r="J8" s="30"/>
    </row>
    <row r="9" spans="1:15" x14ac:dyDescent="0.3">
      <c r="A9" s="4">
        <v>8</v>
      </c>
      <c r="B9" s="8">
        <f>'POSITIVA OMOGENEA'!B9</f>
        <v>8.7912087912087919E-2</v>
      </c>
      <c r="C9" s="8">
        <f t="shared" si="0"/>
        <v>5.0879120879120876</v>
      </c>
      <c r="D9" s="8">
        <f t="shared" si="1"/>
        <v>1000.0879120879121</v>
      </c>
      <c r="G9" s="4" t="s">
        <v>47</v>
      </c>
      <c r="H9" s="5">
        <f>H14+H16*H15</f>
        <v>589097.13994373649</v>
      </c>
      <c r="I9" s="5">
        <f>H11+1000</f>
        <v>589097.13994373649</v>
      </c>
      <c r="J9" s="30"/>
      <c r="K9" s="2"/>
      <c r="L9" s="3"/>
    </row>
    <row r="10" spans="1:15" x14ac:dyDescent="0.3">
      <c r="A10" s="4">
        <v>9</v>
      </c>
      <c r="B10" s="8">
        <f>'POSITIVA OMOGENEA'!B10</f>
        <v>9.8901098901098897E-2</v>
      </c>
      <c r="C10" s="8">
        <f t="shared" si="0"/>
        <v>5.0989010989010985</v>
      </c>
      <c r="D10" s="8">
        <f t="shared" si="1"/>
        <v>1000.0989010989011</v>
      </c>
      <c r="G10" s="4" t="s">
        <v>48</v>
      </c>
      <c r="H10" s="5">
        <f>I14+I16*I15</f>
        <v>588102.13994373649</v>
      </c>
      <c r="I10" s="5">
        <f>H11+5</f>
        <v>588102.13994373649</v>
      </c>
      <c r="J10" s="30"/>
      <c r="K10" s="2"/>
      <c r="L10" s="3"/>
      <c r="O10" s="1"/>
    </row>
    <row r="11" spans="1:15" x14ac:dyDescent="0.3">
      <c r="A11" s="4">
        <v>10</v>
      </c>
      <c r="B11" s="8">
        <f>'POSITIVA OMOGENEA'!B11</f>
        <v>0.10989010989010989</v>
      </c>
      <c r="C11" s="8">
        <f t="shared" si="0"/>
        <v>5.1098901098901095</v>
      </c>
      <c r="D11" s="8">
        <f t="shared" si="1"/>
        <v>1000.1098901098901</v>
      </c>
      <c r="G11" s="4" t="s">
        <v>29</v>
      </c>
      <c r="H11" s="5">
        <f>J14+J16*J15</f>
        <v>588097.13994373649</v>
      </c>
      <c r="I11" s="31"/>
      <c r="J11" s="30"/>
      <c r="K11" s="2"/>
    </row>
    <row r="12" spans="1:15" x14ac:dyDescent="0.3">
      <c r="A12" s="4">
        <v>11</v>
      </c>
      <c r="B12" s="8">
        <f>'POSITIVA OMOGENEA'!B12</f>
        <v>0.12087912087912088</v>
      </c>
      <c r="C12" s="8">
        <f t="shared" si="0"/>
        <v>5.1208791208791204</v>
      </c>
      <c r="D12" s="8">
        <f t="shared" si="1"/>
        <v>1000.1208791208791</v>
      </c>
      <c r="H12" s="30"/>
      <c r="I12" s="30"/>
      <c r="J12" s="30"/>
    </row>
    <row r="13" spans="1:15" x14ac:dyDescent="0.3">
      <c r="A13" s="4">
        <v>12</v>
      </c>
      <c r="B13" s="8">
        <f>'POSITIVA OMOGENEA'!B13</f>
        <v>0.13186813186813187</v>
      </c>
      <c r="C13" s="8">
        <f t="shared" si="0"/>
        <v>5.1318681318681323</v>
      </c>
      <c r="D13" s="8">
        <f t="shared" si="1"/>
        <v>1000.1318681318681</v>
      </c>
      <c r="H13" s="5" t="s">
        <v>41</v>
      </c>
      <c r="I13" s="5" t="s">
        <v>42</v>
      </c>
      <c r="J13" s="5" t="s">
        <v>0</v>
      </c>
    </row>
    <row r="14" spans="1:15" x14ac:dyDescent="0.3">
      <c r="A14" s="4">
        <v>13</v>
      </c>
      <c r="B14" s="8">
        <f>'POSITIVA OMOGENEA'!B14</f>
        <v>0.14285714285714285</v>
      </c>
      <c r="C14" s="8">
        <f t="shared" si="0"/>
        <v>5.1428571428571432</v>
      </c>
      <c r="D14" s="8">
        <f t="shared" si="1"/>
        <v>1000.1428571428571</v>
      </c>
      <c r="G14" s="4" t="s">
        <v>3</v>
      </c>
      <c r="H14" s="5">
        <f>AVERAGE(D2:D101)</f>
        <v>1405</v>
      </c>
      <c r="I14" s="5">
        <f>AVERAGE(C2:C101)</f>
        <v>410</v>
      </c>
      <c r="J14" s="5">
        <f>AVERAGE(B2:B101)</f>
        <v>405</v>
      </c>
    </row>
    <row r="15" spans="1:15" x14ac:dyDescent="0.3">
      <c r="A15" s="4">
        <v>14</v>
      </c>
      <c r="B15" s="8">
        <f>'POSITIVA OMOGENEA'!B15</f>
        <v>0.15384615384615385</v>
      </c>
      <c r="C15" s="8">
        <f t="shared" si="0"/>
        <v>5.1538461538461542</v>
      </c>
      <c r="D15" s="8">
        <f t="shared" si="1"/>
        <v>1000.1538461538462</v>
      </c>
      <c r="G15" s="4" t="s">
        <v>4</v>
      </c>
      <c r="H15" s="5">
        <f>SQRT(_xlfn.VAR.P(D2:D101))</f>
        <v>1958.9737998124549</v>
      </c>
      <c r="I15" s="5">
        <f>SQRT(_xlfn.VAR.P(C2:C101))</f>
        <v>1958.9737998124549</v>
      </c>
      <c r="J15" s="5">
        <f>SQRT(_xlfn.VAR.P(B2:B101))</f>
        <v>1958.9737998124549</v>
      </c>
    </row>
    <row r="16" spans="1:15" x14ac:dyDescent="0.3">
      <c r="A16" s="4">
        <v>15</v>
      </c>
      <c r="B16" s="8">
        <f>'POSITIVA OMOGENEA'!B16</f>
        <v>0.16483516483516483</v>
      </c>
      <c r="C16" s="8">
        <f t="shared" si="0"/>
        <v>5.1648351648351651</v>
      </c>
      <c r="D16" s="8">
        <f t="shared" si="1"/>
        <v>1000.1648351648352</v>
      </c>
      <c r="G16" s="4" t="s">
        <v>5</v>
      </c>
      <c r="H16" s="5">
        <v>300</v>
      </c>
      <c r="I16" s="5">
        <v>300</v>
      </c>
      <c r="J16" s="5">
        <v>300</v>
      </c>
    </row>
    <row r="17" spans="1:4" x14ac:dyDescent="0.3">
      <c r="A17" s="4">
        <v>16</v>
      </c>
      <c r="B17" s="8">
        <f>'POSITIVA OMOGENEA'!B17</f>
        <v>0.17582417582417584</v>
      </c>
      <c r="C17" s="8">
        <f t="shared" si="0"/>
        <v>5.1758241758241761</v>
      </c>
      <c r="D17" s="8">
        <f t="shared" si="1"/>
        <v>1000.1758241758242</v>
      </c>
    </row>
    <row r="18" spans="1:4" x14ac:dyDescent="0.3">
      <c r="A18" s="4">
        <v>17</v>
      </c>
      <c r="B18" s="8">
        <f>'POSITIVA OMOGENEA'!B18</f>
        <v>0.18681318681318682</v>
      </c>
      <c r="C18" s="8">
        <f t="shared" si="0"/>
        <v>5.186813186813187</v>
      </c>
      <c r="D18" s="8">
        <f t="shared" si="1"/>
        <v>1000.1868131868132</v>
      </c>
    </row>
    <row r="19" spans="1:4" x14ac:dyDescent="0.3">
      <c r="A19" s="4">
        <v>18</v>
      </c>
      <c r="B19" s="8">
        <f>'POSITIVA OMOGENEA'!B19</f>
        <v>0.19780219780219779</v>
      </c>
      <c r="C19" s="8">
        <f t="shared" si="0"/>
        <v>5.197802197802198</v>
      </c>
      <c r="D19" s="8">
        <f t="shared" si="1"/>
        <v>1000.1978021978022</v>
      </c>
    </row>
    <row r="20" spans="1:4" x14ac:dyDescent="0.3">
      <c r="A20" s="4">
        <v>19</v>
      </c>
      <c r="B20" s="8">
        <f>'POSITIVA OMOGENEA'!B20</f>
        <v>0.2087912087912088</v>
      </c>
      <c r="C20" s="8">
        <f t="shared" si="0"/>
        <v>5.2087912087912089</v>
      </c>
      <c r="D20" s="8">
        <f t="shared" si="1"/>
        <v>1000.2087912087912</v>
      </c>
    </row>
    <row r="21" spans="1:4" x14ac:dyDescent="0.3">
      <c r="A21" s="4">
        <v>20</v>
      </c>
      <c r="B21" s="8">
        <f>'POSITIVA OMOGENEA'!B21</f>
        <v>0.21978021978021978</v>
      </c>
      <c r="C21" s="8">
        <f t="shared" si="0"/>
        <v>5.2197802197802199</v>
      </c>
      <c r="D21" s="8">
        <f t="shared" si="1"/>
        <v>1000.2197802197802</v>
      </c>
    </row>
    <row r="22" spans="1:4" x14ac:dyDescent="0.3">
      <c r="A22" s="4">
        <v>21</v>
      </c>
      <c r="B22" s="8">
        <f>'POSITIVA OMOGENEA'!B22</f>
        <v>0.23076923076923078</v>
      </c>
      <c r="C22" s="8">
        <f t="shared" si="0"/>
        <v>5.2307692307692308</v>
      </c>
      <c r="D22" s="8">
        <f t="shared" si="1"/>
        <v>1000.2307692307693</v>
      </c>
    </row>
    <row r="23" spans="1:4" x14ac:dyDescent="0.3">
      <c r="A23" s="4">
        <v>22</v>
      </c>
      <c r="B23" s="8">
        <f>'POSITIVA OMOGENEA'!B23</f>
        <v>0.24175824175824176</v>
      </c>
      <c r="C23" s="8">
        <f t="shared" si="0"/>
        <v>5.2417582417582418</v>
      </c>
      <c r="D23" s="8">
        <f t="shared" si="1"/>
        <v>1000.2417582417582</v>
      </c>
    </row>
    <row r="24" spans="1:4" x14ac:dyDescent="0.3">
      <c r="A24" s="4">
        <v>23</v>
      </c>
      <c r="B24" s="8">
        <f>'POSITIVA OMOGENEA'!B24</f>
        <v>0.25274725274725274</v>
      </c>
      <c r="C24" s="8">
        <f t="shared" si="0"/>
        <v>5.2527472527472527</v>
      </c>
      <c r="D24" s="8">
        <f t="shared" si="1"/>
        <v>1000.2527472527472</v>
      </c>
    </row>
    <row r="25" spans="1:4" x14ac:dyDescent="0.3">
      <c r="A25" s="4">
        <v>24</v>
      </c>
      <c r="B25" s="8">
        <f>'POSITIVA OMOGENEA'!B25</f>
        <v>0.26373626373626374</v>
      </c>
      <c r="C25" s="8">
        <f t="shared" si="0"/>
        <v>5.2637362637362637</v>
      </c>
      <c r="D25" s="8">
        <f t="shared" si="1"/>
        <v>1000.2637362637363</v>
      </c>
    </row>
    <row r="26" spans="1:4" x14ac:dyDescent="0.3">
      <c r="A26" s="4">
        <v>25</v>
      </c>
      <c r="B26" s="8">
        <f>'POSITIVA OMOGENEA'!B26</f>
        <v>0.27472527472527475</v>
      </c>
      <c r="C26" s="8">
        <f t="shared" si="0"/>
        <v>5.2747252747252746</v>
      </c>
      <c r="D26" s="8">
        <f t="shared" si="1"/>
        <v>1000.2747252747253</v>
      </c>
    </row>
    <row r="27" spans="1:4" x14ac:dyDescent="0.3">
      <c r="A27" s="4">
        <v>26</v>
      </c>
      <c r="B27" s="8">
        <f>'POSITIVA OMOGENEA'!B27</f>
        <v>0.2857142857142857</v>
      </c>
      <c r="C27" s="8">
        <f t="shared" si="0"/>
        <v>5.2857142857142856</v>
      </c>
      <c r="D27" s="8">
        <f t="shared" si="1"/>
        <v>1000.2857142857143</v>
      </c>
    </row>
    <row r="28" spans="1:4" x14ac:dyDescent="0.3">
      <c r="A28" s="4">
        <v>27</v>
      </c>
      <c r="B28" s="8">
        <f>'POSITIVA OMOGENEA'!B28</f>
        <v>0.2967032967032967</v>
      </c>
      <c r="C28" s="8">
        <f t="shared" si="0"/>
        <v>5.2967032967032965</v>
      </c>
      <c r="D28" s="8">
        <f t="shared" si="1"/>
        <v>1000.2967032967033</v>
      </c>
    </row>
    <row r="29" spans="1:4" x14ac:dyDescent="0.3">
      <c r="A29" s="4">
        <v>28</v>
      </c>
      <c r="B29" s="8">
        <f>'POSITIVA OMOGENEA'!B29</f>
        <v>0.30769230769230771</v>
      </c>
      <c r="C29" s="8">
        <f t="shared" si="0"/>
        <v>5.3076923076923075</v>
      </c>
      <c r="D29" s="8">
        <f t="shared" si="1"/>
        <v>1000.3076923076923</v>
      </c>
    </row>
    <row r="30" spans="1:4" x14ac:dyDescent="0.3">
      <c r="A30" s="4">
        <v>29</v>
      </c>
      <c r="B30" s="8">
        <f>'POSITIVA OMOGENEA'!B30</f>
        <v>0.31868131868131866</v>
      </c>
      <c r="C30" s="8">
        <f t="shared" si="0"/>
        <v>5.3186813186813184</v>
      </c>
      <c r="D30" s="8">
        <f t="shared" si="1"/>
        <v>1000.3186813186813</v>
      </c>
    </row>
    <row r="31" spans="1:4" x14ac:dyDescent="0.3">
      <c r="A31" s="4">
        <v>30</v>
      </c>
      <c r="B31" s="8">
        <f>'POSITIVA OMOGENEA'!B31</f>
        <v>0.32967032967032966</v>
      </c>
      <c r="C31" s="8">
        <f t="shared" si="0"/>
        <v>5.3296703296703294</v>
      </c>
      <c r="D31" s="8">
        <f t="shared" si="1"/>
        <v>1000.3296703296703</v>
      </c>
    </row>
    <row r="32" spans="1:4" x14ac:dyDescent="0.3">
      <c r="A32" s="4">
        <v>31</v>
      </c>
      <c r="B32" s="8">
        <f>'POSITIVA OMOGENEA'!B32</f>
        <v>0.34065934065934067</v>
      </c>
      <c r="C32" s="8">
        <f t="shared" si="0"/>
        <v>5.3406593406593403</v>
      </c>
      <c r="D32" s="8">
        <f t="shared" si="1"/>
        <v>1000.3406593406594</v>
      </c>
    </row>
    <row r="33" spans="1:4" x14ac:dyDescent="0.3">
      <c r="A33" s="4">
        <v>32</v>
      </c>
      <c r="B33" s="8">
        <f>'POSITIVA OMOGENEA'!B33</f>
        <v>0.35164835164835168</v>
      </c>
      <c r="C33" s="8">
        <f t="shared" si="0"/>
        <v>5.3516483516483513</v>
      </c>
      <c r="D33" s="8">
        <f t="shared" si="1"/>
        <v>1000.3516483516484</v>
      </c>
    </row>
    <row r="34" spans="1:4" x14ac:dyDescent="0.3">
      <c r="A34" s="4">
        <v>33</v>
      </c>
      <c r="B34" s="8">
        <f>'POSITIVA OMOGENEA'!B34</f>
        <v>0.36263736263736263</v>
      </c>
      <c r="C34" s="8">
        <f t="shared" si="0"/>
        <v>5.3626373626373622</v>
      </c>
      <c r="D34" s="8">
        <f t="shared" si="1"/>
        <v>1000.3626373626373</v>
      </c>
    </row>
    <row r="35" spans="1:4" x14ac:dyDescent="0.3">
      <c r="A35" s="4">
        <v>34</v>
      </c>
      <c r="B35" s="8">
        <f>'POSITIVA OMOGENEA'!B35</f>
        <v>0.37362637362637363</v>
      </c>
      <c r="C35" s="8">
        <f t="shared" si="0"/>
        <v>5.3736263736263741</v>
      </c>
      <c r="D35" s="8">
        <f t="shared" si="1"/>
        <v>1000.3736263736264</v>
      </c>
    </row>
    <row r="36" spans="1:4" x14ac:dyDescent="0.3">
      <c r="A36" s="4">
        <v>35</v>
      </c>
      <c r="B36" s="8">
        <f>'POSITIVA OMOGENEA'!B36</f>
        <v>0.38461538461538464</v>
      </c>
      <c r="C36" s="8">
        <f t="shared" si="0"/>
        <v>5.384615384615385</v>
      </c>
      <c r="D36" s="8">
        <f t="shared" si="1"/>
        <v>1000.3846153846154</v>
      </c>
    </row>
    <row r="37" spans="1:4" x14ac:dyDescent="0.3">
      <c r="A37" s="4">
        <v>36</v>
      </c>
      <c r="B37" s="8">
        <f>'POSITIVA OMOGENEA'!B37</f>
        <v>0.39560439560439559</v>
      </c>
      <c r="C37" s="8">
        <f t="shared" si="0"/>
        <v>5.395604395604396</v>
      </c>
      <c r="D37" s="8">
        <f t="shared" si="1"/>
        <v>1000.3956043956044</v>
      </c>
    </row>
    <row r="38" spans="1:4" x14ac:dyDescent="0.3">
      <c r="A38" s="4">
        <v>37</v>
      </c>
      <c r="B38" s="8">
        <f>'POSITIVA OMOGENEA'!B38</f>
        <v>0.40659340659340659</v>
      </c>
      <c r="C38" s="8">
        <f t="shared" si="0"/>
        <v>5.4065934065934069</v>
      </c>
      <c r="D38" s="8">
        <f t="shared" si="1"/>
        <v>1000.4065934065934</v>
      </c>
    </row>
    <row r="39" spans="1:4" x14ac:dyDescent="0.3">
      <c r="A39" s="4">
        <v>38</v>
      </c>
      <c r="B39" s="8">
        <f>'POSITIVA OMOGENEA'!B39</f>
        <v>0.4175824175824176</v>
      </c>
      <c r="C39" s="8">
        <f t="shared" si="0"/>
        <v>5.4175824175824179</v>
      </c>
      <c r="D39" s="8">
        <f t="shared" si="1"/>
        <v>1000.4175824175824</v>
      </c>
    </row>
    <row r="40" spans="1:4" x14ac:dyDescent="0.3">
      <c r="A40" s="4">
        <v>39</v>
      </c>
      <c r="B40" s="8">
        <f>'POSITIVA OMOGENEA'!B40</f>
        <v>0.42857142857142855</v>
      </c>
      <c r="C40" s="8">
        <f t="shared" si="0"/>
        <v>5.4285714285714288</v>
      </c>
      <c r="D40" s="8">
        <f t="shared" si="1"/>
        <v>1000.4285714285714</v>
      </c>
    </row>
    <row r="41" spans="1:4" x14ac:dyDescent="0.3">
      <c r="A41" s="4">
        <v>40</v>
      </c>
      <c r="B41" s="8">
        <f>'POSITIVA OMOGENEA'!B41</f>
        <v>0.43956043956043955</v>
      </c>
      <c r="C41" s="8">
        <f t="shared" si="0"/>
        <v>5.4395604395604398</v>
      </c>
      <c r="D41" s="8">
        <f t="shared" si="1"/>
        <v>1000.4395604395604</v>
      </c>
    </row>
    <row r="42" spans="1:4" x14ac:dyDescent="0.3">
      <c r="A42" s="4">
        <v>41</v>
      </c>
      <c r="B42" s="8">
        <f>'POSITIVA OMOGENEA'!B42</f>
        <v>0.45054945054945056</v>
      </c>
      <c r="C42" s="8">
        <f t="shared" si="0"/>
        <v>5.4505494505494507</v>
      </c>
      <c r="D42" s="8">
        <f t="shared" si="1"/>
        <v>1000.4505494505495</v>
      </c>
    </row>
    <row r="43" spans="1:4" x14ac:dyDescent="0.3">
      <c r="A43" s="4">
        <v>42</v>
      </c>
      <c r="B43" s="8">
        <f>'POSITIVA OMOGENEA'!B43</f>
        <v>0.46153846153846156</v>
      </c>
      <c r="C43" s="8">
        <f t="shared" si="0"/>
        <v>5.4615384615384617</v>
      </c>
      <c r="D43" s="8">
        <f t="shared" si="1"/>
        <v>1000.4615384615385</v>
      </c>
    </row>
    <row r="44" spans="1:4" x14ac:dyDescent="0.3">
      <c r="A44" s="4">
        <v>43</v>
      </c>
      <c r="B44" s="8">
        <f>'POSITIVA OMOGENEA'!B44</f>
        <v>0.47252747252747251</v>
      </c>
      <c r="C44" s="8">
        <f t="shared" si="0"/>
        <v>5.4725274725274726</v>
      </c>
      <c r="D44" s="8">
        <f t="shared" si="1"/>
        <v>1000.4725274725274</v>
      </c>
    </row>
    <row r="45" spans="1:4" x14ac:dyDescent="0.3">
      <c r="A45" s="4">
        <v>44</v>
      </c>
      <c r="B45" s="8">
        <f>'POSITIVA OMOGENEA'!B45</f>
        <v>0.48351648351648352</v>
      </c>
      <c r="C45" s="8">
        <f t="shared" si="0"/>
        <v>5.4835164835164836</v>
      </c>
      <c r="D45" s="8">
        <f t="shared" si="1"/>
        <v>1000.4835164835165</v>
      </c>
    </row>
    <row r="46" spans="1:4" x14ac:dyDescent="0.3">
      <c r="A46" s="4">
        <v>45</v>
      </c>
      <c r="B46" s="8">
        <f>'POSITIVA OMOGENEA'!B46</f>
        <v>0.49450549450549453</v>
      </c>
      <c r="C46" s="8">
        <f t="shared" si="0"/>
        <v>5.4945054945054945</v>
      </c>
      <c r="D46" s="8">
        <f t="shared" si="1"/>
        <v>1000.4945054945055</v>
      </c>
    </row>
    <row r="47" spans="1:4" x14ac:dyDescent="0.3">
      <c r="A47" s="4">
        <v>46</v>
      </c>
      <c r="B47" s="8">
        <f>'POSITIVA OMOGENEA'!B47</f>
        <v>0.50549450549450547</v>
      </c>
      <c r="C47" s="8">
        <f t="shared" si="0"/>
        <v>5.5054945054945055</v>
      </c>
      <c r="D47" s="8">
        <f t="shared" si="1"/>
        <v>1000.5054945054945</v>
      </c>
    </row>
    <row r="48" spans="1:4" x14ac:dyDescent="0.3">
      <c r="A48" s="4">
        <v>47</v>
      </c>
      <c r="B48" s="8">
        <f>'POSITIVA OMOGENEA'!B48</f>
        <v>0.51648351648351654</v>
      </c>
      <c r="C48" s="8">
        <f t="shared" si="0"/>
        <v>5.5164835164835164</v>
      </c>
      <c r="D48" s="8">
        <f t="shared" si="1"/>
        <v>1000.5164835164835</v>
      </c>
    </row>
    <row r="49" spans="1:4" x14ac:dyDescent="0.3">
      <c r="A49" s="4">
        <v>48</v>
      </c>
      <c r="B49" s="8">
        <f>'POSITIVA OMOGENEA'!B49</f>
        <v>0.52747252747252749</v>
      </c>
      <c r="C49" s="8">
        <f t="shared" si="0"/>
        <v>5.5274725274725274</v>
      </c>
      <c r="D49" s="8">
        <f t="shared" si="1"/>
        <v>1000.5274725274726</v>
      </c>
    </row>
    <row r="50" spans="1:4" x14ac:dyDescent="0.3">
      <c r="A50" s="4">
        <v>49</v>
      </c>
      <c r="B50" s="8">
        <f>'POSITIVA OMOGENEA'!B50</f>
        <v>0.53846153846153844</v>
      </c>
      <c r="C50" s="8">
        <f t="shared" si="0"/>
        <v>5.5384615384615383</v>
      </c>
      <c r="D50" s="8">
        <f t="shared" si="1"/>
        <v>1000.5384615384615</v>
      </c>
    </row>
    <row r="51" spans="1:4" x14ac:dyDescent="0.3">
      <c r="A51" s="4">
        <v>50</v>
      </c>
      <c r="B51" s="8">
        <f>'POSITIVA OMOGENEA'!B51</f>
        <v>0.5494505494505495</v>
      </c>
      <c r="C51" s="8">
        <f t="shared" si="0"/>
        <v>5.5494505494505493</v>
      </c>
      <c r="D51" s="8">
        <f t="shared" si="1"/>
        <v>1000.5494505494505</v>
      </c>
    </row>
    <row r="52" spans="1:4" x14ac:dyDescent="0.3">
      <c r="A52" s="4">
        <v>51</v>
      </c>
      <c r="B52" s="8">
        <f>'POSITIVA OMOGENEA'!B52</f>
        <v>0.56043956043956045</v>
      </c>
      <c r="C52" s="8">
        <f t="shared" si="0"/>
        <v>5.5604395604395602</v>
      </c>
      <c r="D52" s="8">
        <f t="shared" si="1"/>
        <v>1000.5604395604396</v>
      </c>
    </row>
    <row r="53" spans="1:4" x14ac:dyDescent="0.3">
      <c r="A53" s="4">
        <v>52</v>
      </c>
      <c r="B53" s="8">
        <f>'POSITIVA OMOGENEA'!B53</f>
        <v>0.5714285714285714</v>
      </c>
      <c r="C53" s="8">
        <f t="shared" si="0"/>
        <v>5.5714285714285712</v>
      </c>
      <c r="D53" s="8">
        <f t="shared" si="1"/>
        <v>1000.5714285714286</v>
      </c>
    </row>
    <row r="54" spans="1:4" x14ac:dyDescent="0.3">
      <c r="A54" s="4">
        <v>53</v>
      </c>
      <c r="B54" s="8">
        <f>'POSITIVA OMOGENEA'!B54</f>
        <v>0.58241758241758246</v>
      </c>
      <c r="C54" s="8">
        <f t="shared" si="0"/>
        <v>5.5824175824175821</v>
      </c>
      <c r="D54" s="8">
        <f t="shared" si="1"/>
        <v>1000.5824175824176</v>
      </c>
    </row>
    <row r="55" spans="1:4" x14ac:dyDescent="0.3">
      <c r="A55" s="4">
        <v>54</v>
      </c>
      <c r="B55" s="8">
        <f>'POSITIVA OMOGENEA'!B55</f>
        <v>0.59340659340659341</v>
      </c>
      <c r="C55" s="8">
        <f t="shared" si="0"/>
        <v>5.5934065934065931</v>
      </c>
      <c r="D55" s="8">
        <f t="shared" si="1"/>
        <v>1000.5934065934066</v>
      </c>
    </row>
    <row r="56" spans="1:4" x14ac:dyDescent="0.3">
      <c r="A56" s="4">
        <v>55</v>
      </c>
      <c r="B56" s="8">
        <f>'POSITIVA OMOGENEA'!B56</f>
        <v>0.60439560439560436</v>
      </c>
      <c r="C56" s="8">
        <f t="shared" si="0"/>
        <v>5.604395604395604</v>
      </c>
      <c r="D56" s="8">
        <f t="shared" si="1"/>
        <v>1000.6043956043956</v>
      </c>
    </row>
    <row r="57" spans="1:4" x14ac:dyDescent="0.3">
      <c r="A57" s="4">
        <v>56</v>
      </c>
      <c r="B57" s="8">
        <f>'POSITIVA OMOGENEA'!B57</f>
        <v>0.61538461538461542</v>
      </c>
      <c r="C57" s="8">
        <f t="shared" si="0"/>
        <v>5.615384615384615</v>
      </c>
      <c r="D57" s="8">
        <f t="shared" si="1"/>
        <v>1000.6153846153846</v>
      </c>
    </row>
    <row r="58" spans="1:4" x14ac:dyDescent="0.3">
      <c r="A58" s="4">
        <v>57</v>
      </c>
      <c r="B58" s="8">
        <f>'POSITIVA OMOGENEA'!B58</f>
        <v>0.62637362637362637</v>
      </c>
      <c r="C58" s="8">
        <f t="shared" si="0"/>
        <v>5.6263736263736259</v>
      </c>
      <c r="D58" s="8">
        <f t="shared" si="1"/>
        <v>1000.6263736263736</v>
      </c>
    </row>
    <row r="59" spans="1:4" x14ac:dyDescent="0.3">
      <c r="A59" s="4">
        <v>58</v>
      </c>
      <c r="B59" s="8">
        <f>'POSITIVA OMOGENEA'!B59</f>
        <v>0.63736263736263732</v>
      </c>
      <c r="C59" s="8">
        <f t="shared" si="0"/>
        <v>5.6373626373626369</v>
      </c>
      <c r="D59" s="8">
        <f t="shared" si="1"/>
        <v>1000.6373626373627</v>
      </c>
    </row>
    <row r="60" spans="1:4" x14ac:dyDescent="0.3">
      <c r="A60" s="4">
        <v>59</v>
      </c>
      <c r="B60" s="8">
        <f>'POSITIVA OMOGENEA'!B60</f>
        <v>0.64835164835164838</v>
      </c>
      <c r="C60" s="8">
        <f t="shared" si="0"/>
        <v>5.6483516483516487</v>
      </c>
      <c r="D60" s="8">
        <f t="shared" si="1"/>
        <v>1000.6483516483516</v>
      </c>
    </row>
    <row r="61" spans="1:4" x14ac:dyDescent="0.3">
      <c r="A61" s="4">
        <v>60</v>
      </c>
      <c r="B61" s="8">
        <f>'POSITIVA OMOGENEA'!B61</f>
        <v>0.65934065934065933</v>
      </c>
      <c r="C61" s="8">
        <f t="shared" si="0"/>
        <v>5.6593406593406597</v>
      </c>
      <c r="D61" s="8">
        <f t="shared" si="1"/>
        <v>1000.6593406593406</v>
      </c>
    </row>
    <row r="62" spans="1:4" x14ac:dyDescent="0.3">
      <c r="A62" s="4">
        <v>61</v>
      </c>
      <c r="B62" s="8">
        <f>'POSITIVA OMOGENEA'!B62</f>
        <v>0.67032967032967028</v>
      </c>
      <c r="C62" s="8">
        <f t="shared" si="0"/>
        <v>5.6703296703296706</v>
      </c>
      <c r="D62" s="8">
        <f t="shared" si="1"/>
        <v>1000.6703296703297</v>
      </c>
    </row>
    <row r="63" spans="1:4" x14ac:dyDescent="0.3">
      <c r="A63" s="4">
        <v>62</v>
      </c>
      <c r="B63" s="8">
        <f>'POSITIVA OMOGENEA'!B63</f>
        <v>0.68131868131868134</v>
      </c>
      <c r="C63" s="8">
        <f t="shared" si="0"/>
        <v>5.6813186813186816</v>
      </c>
      <c r="D63" s="8">
        <f t="shared" si="1"/>
        <v>1000.6813186813187</v>
      </c>
    </row>
    <row r="64" spans="1:4" x14ac:dyDescent="0.3">
      <c r="A64" s="4">
        <v>63</v>
      </c>
      <c r="B64" s="8">
        <f>'POSITIVA OMOGENEA'!B64</f>
        <v>0.69230769230769229</v>
      </c>
      <c r="C64" s="8">
        <f t="shared" si="0"/>
        <v>5.6923076923076925</v>
      </c>
      <c r="D64" s="8">
        <f t="shared" si="1"/>
        <v>1000.6923076923077</v>
      </c>
    </row>
    <row r="65" spans="1:4" x14ac:dyDescent="0.3">
      <c r="A65" s="4">
        <v>64</v>
      </c>
      <c r="B65" s="8">
        <f>'POSITIVA OMOGENEA'!B65</f>
        <v>0.70329670329670335</v>
      </c>
      <c r="C65" s="8">
        <f t="shared" si="0"/>
        <v>5.7032967032967035</v>
      </c>
      <c r="D65" s="8">
        <f t="shared" si="1"/>
        <v>1000.7032967032967</v>
      </c>
    </row>
    <row r="66" spans="1:4" x14ac:dyDescent="0.3">
      <c r="A66" s="4">
        <v>65</v>
      </c>
      <c r="B66" s="8">
        <f>'POSITIVA OMOGENEA'!B66</f>
        <v>0.7142857142857143</v>
      </c>
      <c r="C66" s="8">
        <f t="shared" si="0"/>
        <v>5.7142857142857144</v>
      </c>
      <c r="D66" s="8">
        <f t="shared" si="1"/>
        <v>1000.7142857142857</v>
      </c>
    </row>
    <row r="67" spans="1:4" x14ac:dyDescent="0.3">
      <c r="A67" s="4">
        <v>66</v>
      </c>
      <c r="B67" s="8">
        <f>'POSITIVA OMOGENEA'!B67</f>
        <v>0.72527472527472525</v>
      </c>
      <c r="C67" s="8">
        <f t="shared" ref="C67:C101" si="2">B67+5</f>
        <v>5.7252747252747254</v>
      </c>
      <c r="D67" s="8">
        <f t="shared" ref="D67:D101" si="3">B67+1000</f>
        <v>1000.7252747252747</v>
      </c>
    </row>
    <row r="68" spans="1:4" x14ac:dyDescent="0.3">
      <c r="A68" s="4">
        <v>67</v>
      </c>
      <c r="B68" s="8">
        <f>'POSITIVA OMOGENEA'!B68</f>
        <v>0.73626373626373631</v>
      </c>
      <c r="C68" s="8">
        <f t="shared" si="2"/>
        <v>5.7362637362637363</v>
      </c>
      <c r="D68" s="8">
        <f t="shared" si="3"/>
        <v>1000.7362637362637</v>
      </c>
    </row>
    <row r="69" spans="1:4" x14ac:dyDescent="0.3">
      <c r="A69" s="4">
        <v>68</v>
      </c>
      <c r="B69" s="8">
        <f>'POSITIVA OMOGENEA'!B69</f>
        <v>0.74725274725274726</v>
      </c>
      <c r="C69" s="8">
        <f t="shared" si="2"/>
        <v>5.7472527472527473</v>
      </c>
      <c r="D69" s="8">
        <f t="shared" si="3"/>
        <v>1000.7472527472528</v>
      </c>
    </row>
    <row r="70" spans="1:4" x14ac:dyDescent="0.3">
      <c r="A70" s="4">
        <v>69</v>
      </c>
      <c r="B70" s="8">
        <f>'POSITIVA OMOGENEA'!B70</f>
        <v>0.75824175824175821</v>
      </c>
      <c r="C70" s="8">
        <f t="shared" si="2"/>
        <v>5.7582417582417582</v>
      </c>
      <c r="D70" s="8">
        <f t="shared" si="3"/>
        <v>1000.7582417582418</v>
      </c>
    </row>
    <row r="71" spans="1:4" x14ac:dyDescent="0.3">
      <c r="A71" s="4">
        <v>70</v>
      </c>
      <c r="B71" s="8">
        <f>'POSITIVA OMOGENEA'!B71</f>
        <v>0.76923076923076927</v>
      </c>
      <c r="C71" s="8">
        <f t="shared" si="2"/>
        <v>5.7692307692307692</v>
      </c>
      <c r="D71" s="8">
        <f t="shared" si="3"/>
        <v>1000.7692307692307</v>
      </c>
    </row>
    <row r="72" spans="1:4" x14ac:dyDescent="0.3">
      <c r="A72" s="4">
        <v>71</v>
      </c>
      <c r="B72" s="8">
        <f>'POSITIVA OMOGENEA'!B72</f>
        <v>0.78021978021978022</v>
      </c>
      <c r="C72" s="8">
        <f t="shared" si="2"/>
        <v>5.7802197802197801</v>
      </c>
      <c r="D72" s="8">
        <f t="shared" si="3"/>
        <v>1000.7802197802198</v>
      </c>
    </row>
    <row r="73" spans="1:4" x14ac:dyDescent="0.3">
      <c r="A73" s="4">
        <v>72</v>
      </c>
      <c r="B73" s="8">
        <f>'POSITIVA OMOGENEA'!B73</f>
        <v>0.79120879120879117</v>
      </c>
      <c r="C73" s="8">
        <f t="shared" si="2"/>
        <v>5.7912087912087911</v>
      </c>
      <c r="D73" s="8">
        <f t="shared" si="3"/>
        <v>1000.7912087912088</v>
      </c>
    </row>
    <row r="74" spans="1:4" x14ac:dyDescent="0.3">
      <c r="A74" s="4">
        <v>73</v>
      </c>
      <c r="B74" s="8">
        <f>'POSITIVA OMOGENEA'!B74</f>
        <v>0.80219780219780223</v>
      </c>
      <c r="C74" s="8">
        <f t="shared" si="2"/>
        <v>5.802197802197802</v>
      </c>
      <c r="D74" s="8">
        <f t="shared" si="3"/>
        <v>1000.8021978021978</v>
      </c>
    </row>
    <row r="75" spans="1:4" x14ac:dyDescent="0.3">
      <c r="A75" s="4">
        <v>74</v>
      </c>
      <c r="B75" s="8">
        <f>'POSITIVA OMOGENEA'!B75</f>
        <v>0.81318681318681318</v>
      </c>
      <c r="C75" s="8">
        <f t="shared" si="2"/>
        <v>5.813186813186813</v>
      </c>
      <c r="D75" s="8">
        <f t="shared" si="3"/>
        <v>1000.8131868131868</v>
      </c>
    </row>
    <row r="76" spans="1:4" x14ac:dyDescent="0.3">
      <c r="A76" s="4">
        <v>75</v>
      </c>
      <c r="B76" s="8">
        <f>'POSITIVA OMOGENEA'!B76</f>
        <v>0.82417582417582413</v>
      </c>
      <c r="C76" s="8">
        <f t="shared" si="2"/>
        <v>5.8241758241758239</v>
      </c>
      <c r="D76" s="8">
        <f t="shared" si="3"/>
        <v>1000.8241758241758</v>
      </c>
    </row>
    <row r="77" spans="1:4" x14ac:dyDescent="0.3">
      <c r="A77" s="4">
        <v>76</v>
      </c>
      <c r="B77" s="8">
        <f>'POSITIVA OMOGENEA'!B77</f>
        <v>0.8351648351648352</v>
      </c>
      <c r="C77" s="8">
        <f t="shared" si="2"/>
        <v>5.8351648351648349</v>
      </c>
      <c r="D77" s="8">
        <f t="shared" si="3"/>
        <v>1000.8351648351648</v>
      </c>
    </row>
    <row r="78" spans="1:4" x14ac:dyDescent="0.3">
      <c r="A78" s="4">
        <v>77</v>
      </c>
      <c r="B78" s="8">
        <f>'POSITIVA OMOGENEA'!B78</f>
        <v>0.84615384615384615</v>
      </c>
      <c r="C78" s="8">
        <f t="shared" si="2"/>
        <v>5.8461538461538458</v>
      </c>
      <c r="D78" s="8">
        <f t="shared" si="3"/>
        <v>1000.8461538461538</v>
      </c>
    </row>
    <row r="79" spans="1:4" x14ac:dyDescent="0.3">
      <c r="A79" s="4">
        <v>78</v>
      </c>
      <c r="B79" s="8">
        <f>'POSITIVA OMOGENEA'!B79</f>
        <v>0.8571428571428571</v>
      </c>
      <c r="C79" s="8">
        <f t="shared" si="2"/>
        <v>5.8571428571428568</v>
      </c>
      <c r="D79" s="8">
        <f t="shared" si="3"/>
        <v>1000.8571428571429</v>
      </c>
    </row>
    <row r="80" spans="1:4" x14ac:dyDescent="0.3">
      <c r="A80" s="4">
        <v>79</v>
      </c>
      <c r="B80" s="8">
        <f>'POSITIVA OMOGENEA'!B80</f>
        <v>0.86813186813186816</v>
      </c>
      <c r="C80" s="8">
        <f t="shared" si="2"/>
        <v>5.8681318681318686</v>
      </c>
      <c r="D80" s="8">
        <f t="shared" si="3"/>
        <v>1000.8681318681319</v>
      </c>
    </row>
    <row r="81" spans="1:4" x14ac:dyDescent="0.3">
      <c r="A81" s="4">
        <v>80</v>
      </c>
      <c r="B81" s="8">
        <f>'POSITIVA OMOGENEA'!B81</f>
        <v>0.87912087912087911</v>
      </c>
      <c r="C81" s="8">
        <f t="shared" si="2"/>
        <v>5.8791208791208796</v>
      </c>
      <c r="D81" s="8">
        <f t="shared" si="3"/>
        <v>1000.8791208791209</v>
      </c>
    </row>
    <row r="82" spans="1:4" x14ac:dyDescent="0.3">
      <c r="A82" s="4">
        <v>81</v>
      </c>
      <c r="B82" s="8">
        <f>'POSITIVA OMOGENEA'!B82</f>
        <v>0.89010989010989006</v>
      </c>
      <c r="C82" s="8">
        <f t="shared" si="2"/>
        <v>5.8901098901098905</v>
      </c>
      <c r="D82" s="8">
        <f t="shared" si="3"/>
        <v>1000.8901098901099</v>
      </c>
    </row>
    <row r="83" spans="1:4" x14ac:dyDescent="0.3">
      <c r="A83" s="4">
        <v>82</v>
      </c>
      <c r="B83" s="8">
        <f>'POSITIVA OMOGENEA'!B83</f>
        <v>0.90109890109890112</v>
      </c>
      <c r="C83" s="8">
        <f t="shared" si="2"/>
        <v>5.9010989010989015</v>
      </c>
      <c r="D83" s="8">
        <f t="shared" si="3"/>
        <v>1000.9010989010989</v>
      </c>
    </row>
    <row r="84" spans="1:4" x14ac:dyDescent="0.3">
      <c r="A84" s="4">
        <v>83</v>
      </c>
      <c r="B84" s="8">
        <f>'POSITIVA OMOGENEA'!B84</f>
        <v>0.91208791208791207</v>
      </c>
      <c r="C84" s="8">
        <f t="shared" si="2"/>
        <v>5.9120879120879124</v>
      </c>
      <c r="D84" s="8">
        <f t="shared" si="3"/>
        <v>1000.9120879120879</v>
      </c>
    </row>
    <row r="85" spans="1:4" x14ac:dyDescent="0.3">
      <c r="A85" s="4">
        <v>84</v>
      </c>
      <c r="B85" s="8">
        <f>'POSITIVA OMOGENEA'!B85</f>
        <v>0.92307692307692313</v>
      </c>
      <c r="C85" s="8">
        <f t="shared" si="2"/>
        <v>5.9230769230769234</v>
      </c>
      <c r="D85" s="8">
        <f t="shared" si="3"/>
        <v>1000.9230769230769</v>
      </c>
    </row>
    <row r="86" spans="1:4" x14ac:dyDescent="0.3">
      <c r="A86" s="4">
        <v>85</v>
      </c>
      <c r="B86" s="8">
        <f>'POSITIVA OMOGENEA'!B86</f>
        <v>0.93406593406593408</v>
      </c>
      <c r="C86" s="8">
        <f t="shared" si="2"/>
        <v>5.9340659340659343</v>
      </c>
      <c r="D86" s="8">
        <f t="shared" si="3"/>
        <v>1000.934065934066</v>
      </c>
    </row>
    <row r="87" spans="1:4" x14ac:dyDescent="0.3">
      <c r="A87" s="4">
        <v>86</v>
      </c>
      <c r="B87" s="8">
        <f>'POSITIVA OMOGENEA'!B87</f>
        <v>0.94505494505494503</v>
      </c>
      <c r="C87" s="8">
        <f t="shared" si="2"/>
        <v>5.9450549450549453</v>
      </c>
      <c r="D87" s="8">
        <f t="shared" si="3"/>
        <v>1000.9450549450549</v>
      </c>
    </row>
    <row r="88" spans="1:4" x14ac:dyDescent="0.3">
      <c r="A88" s="4">
        <v>87</v>
      </c>
      <c r="B88" s="8">
        <f>'POSITIVA OMOGENEA'!B88</f>
        <v>0.95604395604395609</v>
      </c>
      <c r="C88" s="8">
        <f t="shared" si="2"/>
        <v>5.9560439560439562</v>
      </c>
      <c r="D88" s="8">
        <f t="shared" si="3"/>
        <v>1000.9560439560439</v>
      </c>
    </row>
    <row r="89" spans="1:4" x14ac:dyDescent="0.3">
      <c r="A89" s="4">
        <v>88</v>
      </c>
      <c r="B89" s="8">
        <f>'POSITIVA OMOGENEA'!B89</f>
        <v>0.96703296703296704</v>
      </c>
      <c r="C89" s="8">
        <f t="shared" si="2"/>
        <v>5.9670329670329672</v>
      </c>
      <c r="D89" s="8">
        <f t="shared" si="3"/>
        <v>1000.967032967033</v>
      </c>
    </row>
    <row r="90" spans="1:4" x14ac:dyDescent="0.3">
      <c r="A90" s="4">
        <v>89</v>
      </c>
      <c r="B90" s="8">
        <f>'POSITIVA OMOGENEA'!B90</f>
        <v>0.97802197802197799</v>
      </c>
      <c r="C90" s="8">
        <f t="shared" si="2"/>
        <v>5.9780219780219781</v>
      </c>
      <c r="D90" s="8">
        <f t="shared" si="3"/>
        <v>1000.978021978022</v>
      </c>
    </row>
    <row r="91" spans="1:4" x14ac:dyDescent="0.3">
      <c r="A91" s="4">
        <v>90</v>
      </c>
      <c r="B91" s="8">
        <f>'POSITIVA OMOGENEA'!B91</f>
        <v>0.98901098901098905</v>
      </c>
      <c r="C91" s="8">
        <f t="shared" si="2"/>
        <v>5.9890109890109891</v>
      </c>
      <c r="D91" s="8">
        <f t="shared" si="3"/>
        <v>1000.989010989011</v>
      </c>
    </row>
    <row r="92" spans="1:4" x14ac:dyDescent="0.3">
      <c r="A92" s="4">
        <v>91</v>
      </c>
      <c r="B92" s="8">
        <f>'POSITIVA OMOGENEA'!B92</f>
        <v>1</v>
      </c>
      <c r="C92" s="8">
        <f t="shared" si="2"/>
        <v>6</v>
      </c>
      <c r="D92" s="8">
        <f t="shared" si="3"/>
        <v>1001</v>
      </c>
    </row>
    <row r="93" spans="1:4" x14ac:dyDescent="0.3">
      <c r="A93" s="4">
        <v>92</v>
      </c>
      <c r="B93" s="8">
        <f>'POSITIVA OMOGENEA'!B93</f>
        <v>85</v>
      </c>
      <c r="C93" s="8">
        <f t="shared" si="2"/>
        <v>90</v>
      </c>
      <c r="D93" s="8">
        <f t="shared" si="3"/>
        <v>1085</v>
      </c>
    </row>
    <row r="94" spans="1:4" x14ac:dyDescent="0.3">
      <c r="A94" s="4">
        <v>93</v>
      </c>
      <c r="B94" s="8">
        <f>'POSITIVA OMOGENEA'!B94</f>
        <v>86</v>
      </c>
      <c r="C94" s="8">
        <f t="shared" si="2"/>
        <v>91</v>
      </c>
      <c r="D94" s="8">
        <f t="shared" si="3"/>
        <v>1086</v>
      </c>
    </row>
    <row r="95" spans="1:4" x14ac:dyDescent="0.3">
      <c r="A95" s="4">
        <v>94</v>
      </c>
      <c r="B95" s="8">
        <f>'POSITIVA OMOGENEA'!B95</f>
        <v>87</v>
      </c>
      <c r="C95" s="8">
        <f t="shared" si="2"/>
        <v>92</v>
      </c>
      <c r="D95" s="8">
        <f t="shared" si="3"/>
        <v>1087</v>
      </c>
    </row>
    <row r="96" spans="1:4" x14ac:dyDescent="0.3">
      <c r="A96" s="4">
        <v>95</v>
      </c>
      <c r="B96" s="8">
        <f>'POSITIVA OMOGENEA'!B96</f>
        <v>90</v>
      </c>
      <c r="C96" s="8">
        <f t="shared" si="2"/>
        <v>95</v>
      </c>
      <c r="D96" s="8">
        <f t="shared" si="3"/>
        <v>1090</v>
      </c>
    </row>
    <row r="97" spans="1:4" x14ac:dyDescent="0.3">
      <c r="A97" s="4">
        <v>96</v>
      </c>
      <c r="B97" s="8">
        <f>'POSITIVA OMOGENEA'!B97</f>
        <v>100</v>
      </c>
      <c r="C97" s="8">
        <f t="shared" si="2"/>
        <v>105</v>
      </c>
      <c r="D97" s="8">
        <f t="shared" si="3"/>
        <v>1100</v>
      </c>
    </row>
    <row r="98" spans="1:4" x14ac:dyDescent="0.3">
      <c r="A98" s="4">
        <v>97</v>
      </c>
      <c r="B98" s="8">
        <f>'POSITIVA OMOGENEA'!B98</f>
        <v>10000</v>
      </c>
      <c r="C98" s="8">
        <f t="shared" si="2"/>
        <v>10005</v>
      </c>
      <c r="D98" s="8">
        <f t="shared" si="3"/>
        <v>11000</v>
      </c>
    </row>
    <row r="99" spans="1:4" x14ac:dyDescent="0.3">
      <c r="A99" s="4">
        <v>98</v>
      </c>
      <c r="B99" s="8">
        <f>'POSITIVA OMOGENEA'!B99</f>
        <v>10001</v>
      </c>
      <c r="C99" s="8">
        <f t="shared" si="2"/>
        <v>10006</v>
      </c>
      <c r="D99" s="8">
        <f t="shared" si="3"/>
        <v>11001</v>
      </c>
    </row>
    <row r="100" spans="1:4" x14ac:dyDescent="0.3">
      <c r="A100" s="4">
        <v>99</v>
      </c>
      <c r="B100" s="8">
        <f>'POSITIVA OMOGENEA'!B100</f>
        <v>10002</v>
      </c>
      <c r="C100" s="8">
        <f t="shared" si="2"/>
        <v>10007</v>
      </c>
      <c r="D100" s="8">
        <f t="shared" si="3"/>
        <v>11002</v>
      </c>
    </row>
    <row r="101" spans="1:4" x14ac:dyDescent="0.3">
      <c r="A101" s="4">
        <v>100</v>
      </c>
      <c r="B101" s="8">
        <f>'POSITIVA OMOGENEA'!B101</f>
        <v>10003</v>
      </c>
      <c r="C101" s="8">
        <f t="shared" si="2"/>
        <v>10008</v>
      </c>
      <c r="D101" s="8">
        <f t="shared" si="3"/>
        <v>11003</v>
      </c>
    </row>
  </sheetData>
  <sortState xmlns:xlrd2="http://schemas.microsoft.com/office/spreadsheetml/2017/richdata2" ref="F2:G101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C4E7-C5E1-4808-9F0B-AF6DDFF25673}">
  <dimension ref="A1:J101"/>
  <sheetViews>
    <sheetView tabSelected="1" workbookViewId="0">
      <selection activeCell="K7" sqref="K7"/>
    </sheetView>
  </sheetViews>
  <sheetFormatPr defaultRowHeight="14.4" x14ac:dyDescent="0.3"/>
  <cols>
    <col min="4" max="4" width="12.21875" bestFit="1" customWidth="1"/>
    <col min="6" max="6" width="10.5546875" bestFit="1" customWidth="1"/>
    <col min="8" max="9" width="9.5546875" bestFit="1" customWidth="1"/>
    <col min="10" max="10" width="10.5546875" bestFit="1" customWidth="1"/>
  </cols>
  <sheetData>
    <row r="1" spans="1:10" x14ac:dyDescent="0.3">
      <c r="B1" t="str">
        <f>'[1]SUBADDITIVA-MONOTONA'!B1</f>
        <v>z</v>
      </c>
      <c r="C1" t="str">
        <f>'[1]SUBADDITIVA-MONOTONA'!C1</f>
        <v>Pr(Z=z)</v>
      </c>
      <c r="D1" t="s">
        <v>53</v>
      </c>
      <c r="F1" t="str">
        <f>'[1]SUBADDITIVA-MONOTONA'!K3</f>
        <v>VaR(Z, 95%)</v>
      </c>
      <c r="H1" s="5">
        <f>B96</f>
        <v>90</v>
      </c>
      <c r="I1" s="30"/>
      <c r="J1" s="30"/>
    </row>
    <row r="2" spans="1:10" x14ac:dyDescent="0.3">
      <c r="A2">
        <f>'[1]SUBADDITIVA-MONOTONA'!A2</f>
        <v>1</v>
      </c>
      <c r="B2">
        <f>'[1]SUBADDITIVA-MONOTONA'!B2</f>
        <v>1.098901098901099E-2</v>
      </c>
      <c r="C2">
        <f>'[1]SUBADDITIVA-MONOTONA'!C2</f>
        <v>0.01</v>
      </c>
      <c r="D2" s="14">
        <f>MIN(B2,$H$1)</f>
        <v>1.098901098901099E-2</v>
      </c>
      <c r="H2" s="30"/>
      <c r="I2" s="30"/>
      <c r="J2" s="30"/>
    </row>
    <row r="3" spans="1:10" x14ac:dyDescent="0.3">
      <c r="A3">
        <f>'[1]SUBADDITIVA-MONOTONA'!A3</f>
        <v>2</v>
      </c>
      <c r="B3">
        <f>'[1]SUBADDITIVA-MONOTONA'!B3</f>
        <v>2.197802197802198E-2</v>
      </c>
      <c r="C3">
        <f>'[1]SUBADDITIVA-MONOTONA'!C3</f>
        <v>0.01</v>
      </c>
      <c r="D3" s="14">
        <f t="shared" ref="D3:D66" si="0">MIN(B3,$H$1)</f>
        <v>2.197802197802198E-2</v>
      </c>
      <c r="F3" t="str">
        <f>'[1]SUBADDITIVA-MONOTONA'!K7</f>
        <v>TVaR(Z, 95%)</v>
      </c>
      <c r="H3" s="12">
        <f>AVERAGE(B97:B101)</f>
        <v>8021.2</v>
      </c>
      <c r="I3" s="5"/>
      <c r="J3" s="11">
        <f>H1+(H5-H7)/(1-H9)</f>
        <v>8021.1999999999935</v>
      </c>
    </row>
    <row r="4" spans="1:10" x14ac:dyDescent="0.3">
      <c r="A4">
        <f>'[1]SUBADDITIVA-MONOTONA'!A4</f>
        <v>3</v>
      </c>
      <c r="B4">
        <f>'[1]SUBADDITIVA-MONOTONA'!B4</f>
        <v>3.2967032967032968E-2</v>
      </c>
      <c r="C4">
        <f>'[1]SUBADDITIVA-MONOTONA'!C4</f>
        <v>0.01</v>
      </c>
      <c r="D4" s="14">
        <f t="shared" si="0"/>
        <v>3.2967032967032968E-2</v>
      </c>
      <c r="H4" s="30"/>
      <c r="I4" s="30"/>
      <c r="J4" s="30"/>
    </row>
    <row r="5" spans="1:10" x14ac:dyDescent="0.3">
      <c r="A5">
        <f>'[1]SUBADDITIVA-MONOTONA'!A5</f>
        <v>4</v>
      </c>
      <c r="B5">
        <f>'[1]SUBADDITIVA-MONOTONA'!B5</f>
        <v>4.3956043956043959E-2</v>
      </c>
      <c r="C5">
        <f>'[1]SUBADDITIVA-MONOTONA'!C5</f>
        <v>0.01</v>
      </c>
      <c r="D5" s="14">
        <f t="shared" si="0"/>
        <v>4.3956043956043959E-2</v>
      </c>
      <c r="F5" t="s">
        <v>54</v>
      </c>
      <c r="H5" s="5">
        <f>AVERAGE(B2:B101)</f>
        <v>405</v>
      </c>
      <c r="I5" s="5"/>
      <c r="J5" s="30"/>
    </row>
    <row r="6" spans="1:10" x14ac:dyDescent="0.3">
      <c r="A6">
        <f>'[1]SUBADDITIVA-MONOTONA'!A6</f>
        <v>5</v>
      </c>
      <c r="B6">
        <f>'[1]SUBADDITIVA-MONOTONA'!B6</f>
        <v>5.4945054945054944E-2</v>
      </c>
      <c r="C6">
        <f>'[1]SUBADDITIVA-MONOTONA'!C6</f>
        <v>0.01</v>
      </c>
      <c r="D6" s="14">
        <f t="shared" si="0"/>
        <v>5.4945054945054944E-2</v>
      </c>
      <c r="H6" s="30"/>
      <c r="I6" s="30"/>
      <c r="J6" s="30"/>
    </row>
    <row r="7" spans="1:10" x14ac:dyDescent="0.3">
      <c r="A7">
        <f>'[1]SUBADDITIVA-MONOTONA'!A7</f>
        <v>6</v>
      </c>
      <c r="B7">
        <f>'[1]SUBADDITIVA-MONOTONA'!B7</f>
        <v>6.5934065934065936E-2</v>
      </c>
      <c r="C7">
        <f>'[1]SUBADDITIVA-MONOTONA'!C7</f>
        <v>0.01</v>
      </c>
      <c r="D7" s="14">
        <f t="shared" si="0"/>
        <v>6.5934065934065936E-2</v>
      </c>
      <c r="F7" t="s">
        <v>55</v>
      </c>
      <c r="H7" s="5">
        <f>AVERAGE(D2:D101)</f>
        <v>8.44</v>
      </c>
      <c r="I7" s="5"/>
      <c r="J7" s="30"/>
    </row>
    <row r="8" spans="1:10" x14ac:dyDescent="0.3">
      <c r="A8">
        <f>'[1]SUBADDITIVA-MONOTONA'!A8</f>
        <v>7</v>
      </c>
      <c r="B8">
        <f>'[1]SUBADDITIVA-MONOTONA'!B8</f>
        <v>7.6923076923076927E-2</v>
      </c>
      <c r="C8">
        <f>'[1]SUBADDITIVA-MONOTONA'!C8</f>
        <v>0.01</v>
      </c>
      <c r="D8" s="14">
        <f t="shared" si="0"/>
        <v>7.6923076923076927E-2</v>
      </c>
      <c r="H8" s="30"/>
      <c r="I8" s="30"/>
      <c r="J8" s="30"/>
    </row>
    <row r="9" spans="1:10" x14ac:dyDescent="0.3">
      <c r="A9">
        <f>'[1]SUBADDITIVA-MONOTONA'!A9</f>
        <v>8</v>
      </c>
      <c r="B9">
        <f>'[1]SUBADDITIVA-MONOTONA'!B9</f>
        <v>8.7912087912087919E-2</v>
      </c>
      <c r="C9">
        <f>'[1]SUBADDITIVA-MONOTONA'!C9</f>
        <v>0.01</v>
      </c>
      <c r="D9" s="14">
        <f t="shared" si="0"/>
        <v>8.7912087912087919E-2</v>
      </c>
      <c r="F9" t="s">
        <v>56</v>
      </c>
      <c r="H9" s="5">
        <v>0.95</v>
      </c>
      <c r="I9" s="30"/>
      <c r="J9" s="30"/>
    </row>
    <row r="10" spans="1:10" x14ac:dyDescent="0.3">
      <c r="A10">
        <f>'[1]SUBADDITIVA-MONOTONA'!A10</f>
        <v>9</v>
      </c>
      <c r="B10">
        <f>'[1]SUBADDITIVA-MONOTONA'!B10</f>
        <v>9.8901098901098897E-2</v>
      </c>
      <c r="C10">
        <f>'[1]SUBADDITIVA-MONOTONA'!C10</f>
        <v>0.01</v>
      </c>
      <c r="D10" s="14">
        <f t="shared" si="0"/>
        <v>9.8901098901098897E-2</v>
      </c>
    </row>
    <row r="11" spans="1:10" x14ac:dyDescent="0.3">
      <c r="A11">
        <f>'[1]SUBADDITIVA-MONOTONA'!A11</f>
        <v>10</v>
      </c>
      <c r="B11">
        <f>'[1]SUBADDITIVA-MONOTONA'!B11</f>
        <v>0.10989010989010989</v>
      </c>
      <c r="C11">
        <f>'[1]SUBADDITIVA-MONOTONA'!C11</f>
        <v>0.01</v>
      </c>
      <c r="D11" s="14">
        <f t="shared" si="0"/>
        <v>0.10989010989010989</v>
      </c>
    </row>
    <row r="12" spans="1:10" x14ac:dyDescent="0.3">
      <c r="A12">
        <f>'[1]SUBADDITIVA-MONOTONA'!A12</f>
        <v>11</v>
      </c>
      <c r="B12">
        <f>'[1]SUBADDITIVA-MONOTONA'!B12</f>
        <v>0.12087912087912088</v>
      </c>
      <c r="C12">
        <f>'[1]SUBADDITIVA-MONOTONA'!C12</f>
        <v>0.01</v>
      </c>
      <c r="D12" s="14">
        <f t="shared" si="0"/>
        <v>0.12087912087912088</v>
      </c>
    </row>
    <row r="13" spans="1:10" x14ac:dyDescent="0.3">
      <c r="A13">
        <f>'[1]SUBADDITIVA-MONOTONA'!A13</f>
        <v>12</v>
      </c>
      <c r="B13">
        <f>'[1]SUBADDITIVA-MONOTONA'!B13</f>
        <v>0.13186813186813187</v>
      </c>
      <c r="C13">
        <f>'[1]SUBADDITIVA-MONOTONA'!C13</f>
        <v>0.01</v>
      </c>
      <c r="D13" s="14">
        <f t="shared" si="0"/>
        <v>0.13186813186813187</v>
      </c>
    </row>
    <row r="14" spans="1:10" x14ac:dyDescent="0.3">
      <c r="A14">
        <f>'[1]SUBADDITIVA-MONOTONA'!A14</f>
        <v>13</v>
      </c>
      <c r="B14">
        <f>'[1]SUBADDITIVA-MONOTONA'!B14</f>
        <v>0.14285714285714285</v>
      </c>
      <c r="C14">
        <f>'[1]SUBADDITIVA-MONOTONA'!C14</f>
        <v>0.01</v>
      </c>
      <c r="D14" s="14">
        <f t="shared" si="0"/>
        <v>0.14285714285714285</v>
      </c>
    </row>
    <row r="15" spans="1:10" x14ac:dyDescent="0.3">
      <c r="A15">
        <f>'[1]SUBADDITIVA-MONOTONA'!A15</f>
        <v>14</v>
      </c>
      <c r="B15">
        <f>'[1]SUBADDITIVA-MONOTONA'!B15</f>
        <v>0.15384615384615385</v>
      </c>
      <c r="C15">
        <f>'[1]SUBADDITIVA-MONOTONA'!C15</f>
        <v>0.01</v>
      </c>
      <c r="D15" s="14">
        <f t="shared" si="0"/>
        <v>0.15384615384615385</v>
      </c>
    </row>
    <row r="16" spans="1:10" x14ac:dyDescent="0.3">
      <c r="A16">
        <f>'[1]SUBADDITIVA-MONOTONA'!A16</f>
        <v>15</v>
      </c>
      <c r="B16">
        <f>'[1]SUBADDITIVA-MONOTONA'!B16</f>
        <v>0.16483516483516483</v>
      </c>
      <c r="C16">
        <f>'[1]SUBADDITIVA-MONOTONA'!C16</f>
        <v>0.01</v>
      </c>
      <c r="D16" s="14">
        <f t="shared" si="0"/>
        <v>0.16483516483516483</v>
      </c>
    </row>
    <row r="17" spans="1:4" x14ac:dyDescent="0.3">
      <c r="A17">
        <f>'[1]SUBADDITIVA-MONOTONA'!A17</f>
        <v>16</v>
      </c>
      <c r="B17">
        <f>'[1]SUBADDITIVA-MONOTONA'!B17</f>
        <v>0.17582417582417584</v>
      </c>
      <c r="C17">
        <f>'[1]SUBADDITIVA-MONOTONA'!C17</f>
        <v>0.01</v>
      </c>
      <c r="D17" s="14">
        <f t="shared" si="0"/>
        <v>0.17582417582417584</v>
      </c>
    </row>
    <row r="18" spans="1:4" x14ac:dyDescent="0.3">
      <c r="A18">
        <f>'[1]SUBADDITIVA-MONOTONA'!A18</f>
        <v>17</v>
      </c>
      <c r="B18">
        <f>'[1]SUBADDITIVA-MONOTONA'!B18</f>
        <v>0.18681318681318682</v>
      </c>
      <c r="C18">
        <f>'[1]SUBADDITIVA-MONOTONA'!C18</f>
        <v>0.01</v>
      </c>
      <c r="D18" s="14">
        <f t="shared" si="0"/>
        <v>0.18681318681318682</v>
      </c>
    </row>
    <row r="19" spans="1:4" x14ac:dyDescent="0.3">
      <c r="A19">
        <f>'[1]SUBADDITIVA-MONOTONA'!A19</f>
        <v>18</v>
      </c>
      <c r="B19">
        <f>'[1]SUBADDITIVA-MONOTONA'!B19</f>
        <v>0.19780219780219779</v>
      </c>
      <c r="C19">
        <f>'[1]SUBADDITIVA-MONOTONA'!C19</f>
        <v>0.01</v>
      </c>
      <c r="D19" s="14">
        <f t="shared" si="0"/>
        <v>0.19780219780219779</v>
      </c>
    </row>
    <row r="20" spans="1:4" x14ac:dyDescent="0.3">
      <c r="A20">
        <f>'[1]SUBADDITIVA-MONOTONA'!A20</f>
        <v>19</v>
      </c>
      <c r="B20">
        <f>'[1]SUBADDITIVA-MONOTONA'!B20</f>
        <v>0.2087912087912088</v>
      </c>
      <c r="C20">
        <f>'[1]SUBADDITIVA-MONOTONA'!C20</f>
        <v>0.01</v>
      </c>
      <c r="D20" s="14">
        <f t="shared" si="0"/>
        <v>0.2087912087912088</v>
      </c>
    </row>
    <row r="21" spans="1:4" x14ac:dyDescent="0.3">
      <c r="A21">
        <f>'[1]SUBADDITIVA-MONOTONA'!A21</f>
        <v>20</v>
      </c>
      <c r="B21">
        <f>'[1]SUBADDITIVA-MONOTONA'!B21</f>
        <v>0.21978021978021978</v>
      </c>
      <c r="C21">
        <f>'[1]SUBADDITIVA-MONOTONA'!C21</f>
        <v>0.01</v>
      </c>
      <c r="D21" s="14">
        <f t="shared" si="0"/>
        <v>0.21978021978021978</v>
      </c>
    </row>
    <row r="22" spans="1:4" x14ac:dyDescent="0.3">
      <c r="A22">
        <f>'[1]SUBADDITIVA-MONOTONA'!A22</f>
        <v>21</v>
      </c>
      <c r="B22">
        <f>'[1]SUBADDITIVA-MONOTONA'!B22</f>
        <v>0.23076923076923078</v>
      </c>
      <c r="C22">
        <f>'[1]SUBADDITIVA-MONOTONA'!C22</f>
        <v>0.01</v>
      </c>
      <c r="D22" s="14">
        <f t="shared" si="0"/>
        <v>0.23076923076923078</v>
      </c>
    </row>
    <row r="23" spans="1:4" x14ac:dyDescent="0.3">
      <c r="A23">
        <f>'[1]SUBADDITIVA-MONOTONA'!A23</f>
        <v>22</v>
      </c>
      <c r="B23">
        <f>'[1]SUBADDITIVA-MONOTONA'!B23</f>
        <v>0.24175824175824176</v>
      </c>
      <c r="C23">
        <f>'[1]SUBADDITIVA-MONOTONA'!C23</f>
        <v>0.01</v>
      </c>
      <c r="D23" s="14">
        <f t="shared" si="0"/>
        <v>0.24175824175824176</v>
      </c>
    </row>
    <row r="24" spans="1:4" x14ac:dyDescent="0.3">
      <c r="A24">
        <f>'[1]SUBADDITIVA-MONOTONA'!A24</f>
        <v>23</v>
      </c>
      <c r="B24">
        <f>'[1]SUBADDITIVA-MONOTONA'!B24</f>
        <v>0.25274725274725274</v>
      </c>
      <c r="C24">
        <f>'[1]SUBADDITIVA-MONOTONA'!C24</f>
        <v>0.01</v>
      </c>
      <c r="D24" s="14">
        <f t="shared" si="0"/>
        <v>0.25274725274725274</v>
      </c>
    </row>
    <row r="25" spans="1:4" x14ac:dyDescent="0.3">
      <c r="A25">
        <f>'[1]SUBADDITIVA-MONOTONA'!A25</f>
        <v>24</v>
      </c>
      <c r="B25">
        <f>'[1]SUBADDITIVA-MONOTONA'!B25</f>
        <v>0.26373626373626374</v>
      </c>
      <c r="C25">
        <f>'[1]SUBADDITIVA-MONOTONA'!C25</f>
        <v>0.01</v>
      </c>
      <c r="D25" s="14">
        <f t="shared" si="0"/>
        <v>0.26373626373626374</v>
      </c>
    </row>
    <row r="26" spans="1:4" x14ac:dyDescent="0.3">
      <c r="A26">
        <f>'[1]SUBADDITIVA-MONOTONA'!A26</f>
        <v>25</v>
      </c>
      <c r="B26">
        <f>'[1]SUBADDITIVA-MONOTONA'!B26</f>
        <v>0.27472527472527475</v>
      </c>
      <c r="C26">
        <f>'[1]SUBADDITIVA-MONOTONA'!C26</f>
        <v>0.01</v>
      </c>
      <c r="D26" s="14">
        <f t="shared" si="0"/>
        <v>0.27472527472527475</v>
      </c>
    </row>
    <row r="27" spans="1:4" x14ac:dyDescent="0.3">
      <c r="A27">
        <f>'[1]SUBADDITIVA-MONOTONA'!A27</f>
        <v>26</v>
      </c>
      <c r="B27">
        <f>'[1]SUBADDITIVA-MONOTONA'!B27</f>
        <v>0.2857142857142857</v>
      </c>
      <c r="C27">
        <f>'[1]SUBADDITIVA-MONOTONA'!C27</f>
        <v>0.01</v>
      </c>
      <c r="D27" s="14">
        <f t="shared" si="0"/>
        <v>0.2857142857142857</v>
      </c>
    </row>
    <row r="28" spans="1:4" x14ac:dyDescent="0.3">
      <c r="A28">
        <f>'[1]SUBADDITIVA-MONOTONA'!A28</f>
        <v>27</v>
      </c>
      <c r="B28">
        <f>'[1]SUBADDITIVA-MONOTONA'!B28</f>
        <v>0.2967032967032967</v>
      </c>
      <c r="C28">
        <f>'[1]SUBADDITIVA-MONOTONA'!C28</f>
        <v>0.01</v>
      </c>
      <c r="D28" s="14">
        <f t="shared" si="0"/>
        <v>0.2967032967032967</v>
      </c>
    </row>
    <row r="29" spans="1:4" x14ac:dyDescent="0.3">
      <c r="A29">
        <f>'[1]SUBADDITIVA-MONOTONA'!A29</f>
        <v>28</v>
      </c>
      <c r="B29">
        <f>'[1]SUBADDITIVA-MONOTONA'!B29</f>
        <v>0.30769230769230771</v>
      </c>
      <c r="C29">
        <f>'[1]SUBADDITIVA-MONOTONA'!C29</f>
        <v>0.01</v>
      </c>
      <c r="D29" s="14">
        <f t="shared" si="0"/>
        <v>0.30769230769230771</v>
      </c>
    </row>
    <row r="30" spans="1:4" x14ac:dyDescent="0.3">
      <c r="A30">
        <f>'[1]SUBADDITIVA-MONOTONA'!A30</f>
        <v>29</v>
      </c>
      <c r="B30">
        <f>'[1]SUBADDITIVA-MONOTONA'!B30</f>
        <v>0.31868131868131866</v>
      </c>
      <c r="C30">
        <f>'[1]SUBADDITIVA-MONOTONA'!C30</f>
        <v>0.01</v>
      </c>
      <c r="D30" s="14">
        <f t="shared" si="0"/>
        <v>0.31868131868131866</v>
      </c>
    </row>
    <row r="31" spans="1:4" x14ac:dyDescent="0.3">
      <c r="A31">
        <f>'[1]SUBADDITIVA-MONOTONA'!A31</f>
        <v>30</v>
      </c>
      <c r="B31">
        <f>'[1]SUBADDITIVA-MONOTONA'!B31</f>
        <v>0.32967032967032966</v>
      </c>
      <c r="C31">
        <f>'[1]SUBADDITIVA-MONOTONA'!C31</f>
        <v>0.01</v>
      </c>
      <c r="D31" s="14">
        <f t="shared" si="0"/>
        <v>0.32967032967032966</v>
      </c>
    </row>
    <row r="32" spans="1:4" x14ac:dyDescent="0.3">
      <c r="A32">
        <f>'[1]SUBADDITIVA-MONOTONA'!A32</f>
        <v>31</v>
      </c>
      <c r="B32">
        <f>'[1]SUBADDITIVA-MONOTONA'!B32</f>
        <v>0.34065934065934067</v>
      </c>
      <c r="C32">
        <f>'[1]SUBADDITIVA-MONOTONA'!C32</f>
        <v>0.01</v>
      </c>
      <c r="D32" s="14">
        <f t="shared" si="0"/>
        <v>0.34065934065934067</v>
      </c>
    </row>
    <row r="33" spans="1:4" x14ac:dyDescent="0.3">
      <c r="A33">
        <f>'[1]SUBADDITIVA-MONOTONA'!A33</f>
        <v>32</v>
      </c>
      <c r="B33">
        <f>'[1]SUBADDITIVA-MONOTONA'!B33</f>
        <v>0.35164835164835168</v>
      </c>
      <c r="C33">
        <f>'[1]SUBADDITIVA-MONOTONA'!C33</f>
        <v>0.01</v>
      </c>
      <c r="D33" s="14">
        <f t="shared" si="0"/>
        <v>0.35164835164835168</v>
      </c>
    </row>
    <row r="34" spans="1:4" x14ac:dyDescent="0.3">
      <c r="A34">
        <f>'[1]SUBADDITIVA-MONOTONA'!A34</f>
        <v>33</v>
      </c>
      <c r="B34">
        <f>'[1]SUBADDITIVA-MONOTONA'!B34</f>
        <v>0.36263736263736263</v>
      </c>
      <c r="C34">
        <f>'[1]SUBADDITIVA-MONOTONA'!C34</f>
        <v>0.01</v>
      </c>
      <c r="D34" s="14">
        <f t="shared" si="0"/>
        <v>0.36263736263736263</v>
      </c>
    </row>
    <row r="35" spans="1:4" x14ac:dyDescent="0.3">
      <c r="A35">
        <f>'[1]SUBADDITIVA-MONOTONA'!A35</f>
        <v>34</v>
      </c>
      <c r="B35">
        <f>'[1]SUBADDITIVA-MONOTONA'!B35</f>
        <v>0.37362637362637363</v>
      </c>
      <c r="C35">
        <f>'[1]SUBADDITIVA-MONOTONA'!C35</f>
        <v>0.01</v>
      </c>
      <c r="D35" s="14">
        <f t="shared" si="0"/>
        <v>0.37362637362637363</v>
      </c>
    </row>
    <row r="36" spans="1:4" x14ac:dyDescent="0.3">
      <c r="A36">
        <f>'[1]SUBADDITIVA-MONOTONA'!A36</f>
        <v>35</v>
      </c>
      <c r="B36">
        <f>'[1]SUBADDITIVA-MONOTONA'!B36</f>
        <v>0.38461538461538464</v>
      </c>
      <c r="C36">
        <f>'[1]SUBADDITIVA-MONOTONA'!C36</f>
        <v>0.01</v>
      </c>
      <c r="D36" s="14">
        <f t="shared" si="0"/>
        <v>0.38461538461538464</v>
      </c>
    </row>
    <row r="37" spans="1:4" x14ac:dyDescent="0.3">
      <c r="A37">
        <f>'[1]SUBADDITIVA-MONOTONA'!A37</f>
        <v>36</v>
      </c>
      <c r="B37">
        <f>'[1]SUBADDITIVA-MONOTONA'!B37</f>
        <v>0.39560439560439559</v>
      </c>
      <c r="C37">
        <f>'[1]SUBADDITIVA-MONOTONA'!C37</f>
        <v>0.01</v>
      </c>
      <c r="D37" s="14">
        <f t="shared" si="0"/>
        <v>0.39560439560439559</v>
      </c>
    </row>
    <row r="38" spans="1:4" x14ac:dyDescent="0.3">
      <c r="A38">
        <f>'[1]SUBADDITIVA-MONOTONA'!A38</f>
        <v>37</v>
      </c>
      <c r="B38">
        <f>'[1]SUBADDITIVA-MONOTONA'!B38</f>
        <v>0.40659340659340659</v>
      </c>
      <c r="C38">
        <f>'[1]SUBADDITIVA-MONOTONA'!C38</f>
        <v>0.01</v>
      </c>
      <c r="D38" s="14">
        <f t="shared" si="0"/>
        <v>0.40659340659340659</v>
      </c>
    </row>
    <row r="39" spans="1:4" x14ac:dyDescent="0.3">
      <c r="A39">
        <f>'[1]SUBADDITIVA-MONOTONA'!A39</f>
        <v>38</v>
      </c>
      <c r="B39">
        <f>'[1]SUBADDITIVA-MONOTONA'!B39</f>
        <v>0.4175824175824176</v>
      </c>
      <c r="C39">
        <f>'[1]SUBADDITIVA-MONOTONA'!C39</f>
        <v>0.01</v>
      </c>
      <c r="D39" s="14">
        <f t="shared" si="0"/>
        <v>0.4175824175824176</v>
      </c>
    </row>
    <row r="40" spans="1:4" x14ac:dyDescent="0.3">
      <c r="A40">
        <f>'[1]SUBADDITIVA-MONOTONA'!A40</f>
        <v>39</v>
      </c>
      <c r="B40">
        <f>'[1]SUBADDITIVA-MONOTONA'!B40</f>
        <v>0.42857142857142855</v>
      </c>
      <c r="C40">
        <f>'[1]SUBADDITIVA-MONOTONA'!C40</f>
        <v>0.01</v>
      </c>
      <c r="D40" s="14">
        <f t="shared" si="0"/>
        <v>0.42857142857142855</v>
      </c>
    </row>
    <row r="41" spans="1:4" x14ac:dyDescent="0.3">
      <c r="A41">
        <f>'[1]SUBADDITIVA-MONOTONA'!A41</f>
        <v>40</v>
      </c>
      <c r="B41">
        <f>'[1]SUBADDITIVA-MONOTONA'!B41</f>
        <v>0.43956043956043955</v>
      </c>
      <c r="C41">
        <f>'[1]SUBADDITIVA-MONOTONA'!C41</f>
        <v>0.01</v>
      </c>
      <c r="D41" s="14">
        <f t="shared" si="0"/>
        <v>0.43956043956043955</v>
      </c>
    </row>
    <row r="42" spans="1:4" x14ac:dyDescent="0.3">
      <c r="A42">
        <f>'[1]SUBADDITIVA-MONOTONA'!A42</f>
        <v>41</v>
      </c>
      <c r="B42">
        <f>'[1]SUBADDITIVA-MONOTONA'!B42</f>
        <v>0.45054945054945056</v>
      </c>
      <c r="C42">
        <f>'[1]SUBADDITIVA-MONOTONA'!C42</f>
        <v>0.01</v>
      </c>
      <c r="D42" s="14">
        <f t="shared" si="0"/>
        <v>0.45054945054945056</v>
      </c>
    </row>
    <row r="43" spans="1:4" x14ac:dyDescent="0.3">
      <c r="A43">
        <f>'[1]SUBADDITIVA-MONOTONA'!A43</f>
        <v>42</v>
      </c>
      <c r="B43">
        <f>'[1]SUBADDITIVA-MONOTONA'!B43</f>
        <v>0.46153846153846156</v>
      </c>
      <c r="C43">
        <f>'[1]SUBADDITIVA-MONOTONA'!C43</f>
        <v>0.01</v>
      </c>
      <c r="D43" s="14">
        <f t="shared" si="0"/>
        <v>0.46153846153846156</v>
      </c>
    </row>
    <row r="44" spans="1:4" x14ac:dyDescent="0.3">
      <c r="A44">
        <f>'[1]SUBADDITIVA-MONOTONA'!A44</f>
        <v>43</v>
      </c>
      <c r="B44">
        <f>'[1]SUBADDITIVA-MONOTONA'!B44</f>
        <v>0.47252747252747251</v>
      </c>
      <c r="C44">
        <f>'[1]SUBADDITIVA-MONOTONA'!C44</f>
        <v>0.01</v>
      </c>
      <c r="D44" s="14">
        <f t="shared" si="0"/>
        <v>0.47252747252747251</v>
      </c>
    </row>
    <row r="45" spans="1:4" x14ac:dyDescent="0.3">
      <c r="A45">
        <f>'[1]SUBADDITIVA-MONOTONA'!A45</f>
        <v>44</v>
      </c>
      <c r="B45">
        <f>'[1]SUBADDITIVA-MONOTONA'!B45</f>
        <v>0.48351648351648352</v>
      </c>
      <c r="C45">
        <f>'[1]SUBADDITIVA-MONOTONA'!C45</f>
        <v>0.01</v>
      </c>
      <c r="D45" s="14">
        <f t="shared" si="0"/>
        <v>0.48351648351648352</v>
      </c>
    </row>
    <row r="46" spans="1:4" x14ac:dyDescent="0.3">
      <c r="A46">
        <f>'[1]SUBADDITIVA-MONOTONA'!A46</f>
        <v>45</v>
      </c>
      <c r="B46">
        <f>'[1]SUBADDITIVA-MONOTONA'!B46</f>
        <v>0.49450549450549453</v>
      </c>
      <c r="C46">
        <f>'[1]SUBADDITIVA-MONOTONA'!C46</f>
        <v>0.01</v>
      </c>
      <c r="D46" s="14">
        <f t="shared" si="0"/>
        <v>0.49450549450549453</v>
      </c>
    </row>
    <row r="47" spans="1:4" x14ac:dyDescent="0.3">
      <c r="A47">
        <f>'[1]SUBADDITIVA-MONOTONA'!A47</f>
        <v>46</v>
      </c>
      <c r="B47">
        <f>'[1]SUBADDITIVA-MONOTONA'!B47</f>
        <v>0.50549450549450547</v>
      </c>
      <c r="C47">
        <f>'[1]SUBADDITIVA-MONOTONA'!C47</f>
        <v>0.01</v>
      </c>
      <c r="D47" s="14">
        <f t="shared" si="0"/>
        <v>0.50549450549450547</v>
      </c>
    </row>
    <row r="48" spans="1:4" x14ac:dyDescent="0.3">
      <c r="A48">
        <f>'[1]SUBADDITIVA-MONOTONA'!A48</f>
        <v>47</v>
      </c>
      <c r="B48">
        <f>'[1]SUBADDITIVA-MONOTONA'!B48</f>
        <v>0.51648351648351654</v>
      </c>
      <c r="C48">
        <f>'[1]SUBADDITIVA-MONOTONA'!C48</f>
        <v>0.01</v>
      </c>
      <c r="D48" s="14">
        <f t="shared" si="0"/>
        <v>0.51648351648351654</v>
      </c>
    </row>
    <row r="49" spans="1:4" x14ac:dyDescent="0.3">
      <c r="A49">
        <f>'[1]SUBADDITIVA-MONOTONA'!A49</f>
        <v>48</v>
      </c>
      <c r="B49">
        <f>'[1]SUBADDITIVA-MONOTONA'!B49</f>
        <v>0.52747252747252749</v>
      </c>
      <c r="C49">
        <f>'[1]SUBADDITIVA-MONOTONA'!C49</f>
        <v>0.01</v>
      </c>
      <c r="D49" s="14">
        <f t="shared" si="0"/>
        <v>0.52747252747252749</v>
      </c>
    </row>
    <row r="50" spans="1:4" x14ac:dyDescent="0.3">
      <c r="A50">
        <f>'[1]SUBADDITIVA-MONOTONA'!A50</f>
        <v>49</v>
      </c>
      <c r="B50">
        <f>'[1]SUBADDITIVA-MONOTONA'!B50</f>
        <v>0.53846153846153844</v>
      </c>
      <c r="C50">
        <f>'[1]SUBADDITIVA-MONOTONA'!C50</f>
        <v>0.01</v>
      </c>
      <c r="D50" s="14">
        <f t="shared" si="0"/>
        <v>0.53846153846153844</v>
      </c>
    </row>
    <row r="51" spans="1:4" x14ac:dyDescent="0.3">
      <c r="A51">
        <f>'[1]SUBADDITIVA-MONOTONA'!A51</f>
        <v>50</v>
      </c>
      <c r="B51">
        <f>'[1]SUBADDITIVA-MONOTONA'!B51</f>
        <v>0.5494505494505495</v>
      </c>
      <c r="C51">
        <f>'[1]SUBADDITIVA-MONOTONA'!C51</f>
        <v>0.01</v>
      </c>
      <c r="D51" s="14">
        <f t="shared" si="0"/>
        <v>0.5494505494505495</v>
      </c>
    </row>
    <row r="52" spans="1:4" x14ac:dyDescent="0.3">
      <c r="A52">
        <f>'[1]SUBADDITIVA-MONOTONA'!A52</f>
        <v>51</v>
      </c>
      <c r="B52">
        <f>'[1]SUBADDITIVA-MONOTONA'!B52</f>
        <v>0.56043956043956045</v>
      </c>
      <c r="C52">
        <f>'[1]SUBADDITIVA-MONOTONA'!C52</f>
        <v>0.01</v>
      </c>
      <c r="D52" s="14">
        <f t="shared" si="0"/>
        <v>0.56043956043956045</v>
      </c>
    </row>
    <row r="53" spans="1:4" x14ac:dyDescent="0.3">
      <c r="A53">
        <f>'[1]SUBADDITIVA-MONOTONA'!A53</f>
        <v>52</v>
      </c>
      <c r="B53">
        <f>'[1]SUBADDITIVA-MONOTONA'!B53</f>
        <v>0.5714285714285714</v>
      </c>
      <c r="C53">
        <f>'[1]SUBADDITIVA-MONOTONA'!C53</f>
        <v>0.01</v>
      </c>
      <c r="D53" s="14">
        <f t="shared" si="0"/>
        <v>0.5714285714285714</v>
      </c>
    </row>
    <row r="54" spans="1:4" x14ac:dyDescent="0.3">
      <c r="A54">
        <f>'[1]SUBADDITIVA-MONOTONA'!A54</f>
        <v>53</v>
      </c>
      <c r="B54">
        <f>'[1]SUBADDITIVA-MONOTONA'!B54</f>
        <v>0.58241758241758246</v>
      </c>
      <c r="C54">
        <f>'[1]SUBADDITIVA-MONOTONA'!C54</f>
        <v>0.01</v>
      </c>
      <c r="D54" s="14">
        <f t="shared" si="0"/>
        <v>0.58241758241758246</v>
      </c>
    </row>
    <row r="55" spans="1:4" x14ac:dyDescent="0.3">
      <c r="A55">
        <f>'[1]SUBADDITIVA-MONOTONA'!A55</f>
        <v>54</v>
      </c>
      <c r="B55">
        <f>'[1]SUBADDITIVA-MONOTONA'!B55</f>
        <v>0.59340659340659341</v>
      </c>
      <c r="C55">
        <f>'[1]SUBADDITIVA-MONOTONA'!C55</f>
        <v>0.01</v>
      </c>
      <c r="D55" s="14">
        <f t="shared" si="0"/>
        <v>0.59340659340659341</v>
      </c>
    </row>
    <row r="56" spans="1:4" x14ac:dyDescent="0.3">
      <c r="A56">
        <f>'[1]SUBADDITIVA-MONOTONA'!A56</f>
        <v>55</v>
      </c>
      <c r="B56">
        <f>'[1]SUBADDITIVA-MONOTONA'!B56</f>
        <v>0.60439560439560436</v>
      </c>
      <c r="C56">
        <f>'[1]SUBADDITIVA-MONOTONA'!C56</f>
        <v>0.01</v>
      </c>
      <c r="D56" s="14">
        <f t="shared" si="0"/>
        <v>0.60439560439560436</v>
      </c>
    </row>
    <row r="57" spans="1:4" x14ac:dyDescent="0.3">
      <c r="A57">
        <f>'[1]SUBADDITIVA-MONOTONA'!A57</f>
        <v>56</v>
      </c>
      <c r="B57">
        <f>'[1]SUBADDITIVA-MONOTONA'!B57</f>
        <v>0.61538461538461542</v>
      </c>
      <c r="C57">
        <f>'[1]SUBADDITIVA-MONOTONA'!C57</f>
        <v>0.01</v>
      </c>
      <c r="D57" s="14">
        <f t="shared" si="0"/>
        <v>0.61538461538461542</v>
      </c>
    </row>
    <row r="58" spans="1:4" x14ac:dyDescent="0.3">
      <c r="A58">
        <f>'[1]SUBADDITIVA-MONOTONA'!A58</f>
        <v>57</v>
      </c>
      <c r="B58">
        <f>'[1]SUBADDITIVA-MONOTONA'!B58</f>
        <v>0.62637362637362637</v>
      </c>
      <c r="C58">
        <f>'[1]SUBADDITIVA-MONOTONA'!C58</f>
        <v>0.01</v>
      </c>
      <c r="D58" s="14">
        <f t="shared" si="0"/>
        <v>0.62637362637362637</v>
      </c>
    </row>
    <row r="59" spans="1:4" x14ac:dyDescent="0.3">
      <c r="A59">
        <f>'[1]SUBADDITIVA-MONOTONA'!A59</f>
        <v>58</v>
      </c>
      <c r="B59">
        <f>'[1]SUBADDITIVA-MONOTONA'!B59</f>
        <v>0.63736263736263732</v>
      </c>
      <c r="C59">
        <f>'[1]SUBADDITIVA-MONOTONA'!C59</f>
        <v>0.01</v>
      </c>
      <c r="D59" s="14">
        <f t="shared" si="0"/>
        <v>0.63736263736263732</v>
      </c>
    </row>
    <row r="60" spans="1:4" x14ac:dyDescent="0.3">
      <c r="A60">
        <f>'[1]SUBADDITIVA-MONOTONA'!A60</f>
        <v>59</v>
      </c>
      <c r="B60">
        <f>'[1]SUBADDITIVA-MONOTONA'!B60</f>
        <v>0.64835164835164838</v>
      </c>
      <c r="C60">
        <f>'[1]SUBADDITIVA-MONOTONA'!C60</f>
        <v>0.01</v>
      </c>
      <c r="D60" s="14">
        <f t="shared" si="0"/>
        <v>0.64835164835164838</v>
      </c>
    </row>
    <row r="61" spans="1:4" x14ac:dyDescent="0.3">
      <c r="A61">
        <f>'[1]SUBADDITIVA-MONOTONA'!A61</f>
        <v>60</v>
      </c>
      <c r="B61">
        <f>'[1]SUBADDITIVA-MONOTONA'!B61</f>
        <v>0.65934065934065933</v>
      </c>
      <c r="C61">
        <f>'[1]SUBADDITIVA-MONOTONA'!C61</f>
        <v>0.01</v>
      </c>
      <c r="D61" s="14">
        <f t="shared" si="0"/>
        <v>0.65934065934065933</v>
      </c>
    </row>
    <row r="62" spans="1:4" x14ac:dyDescent="0.3">
      <c r="A62">
        <f>'[1]SUBADDITIVA-MONOTONA'!A62</f>
        <v>61</v>
      </c>
      <c r="B62">
        <f>'[1]SUBADDITIVA-MONOTONA'!B62</f>
        <v>0.67032967032967028</v>
      </c>
      <c r="C62">
        <f>'[1]SUBADDITIVA-MONOTONA'!C62</f>
        <v>0.01</v>
      </c>
      <c r="D62" s="14">
        <f t="shared" si="0"/>
        <v>0.67032967032967028</v>
      </c>
    </row>
    <row r="63" spans="1:4" x14ac:dyDescent="0.3">
      <c r="A63">
        <f>'[1]SUBADDITIVA-MONOTONA'!A63</f>
        <v>62</v>
      </c>
      <c r="B63">
        <f>'[1]SUBADDITIVA-MONOTONA'!B63</f>
        <v>0.68131868131868134</v>
      </c>
      <c r="C63">
        <f>'[1]SUBADDITIVA-MONOTONA'!C63</f>
        <v>0.01</v>
      </c>
      <c r="D63" s="14">
        <f t="shared" si="0"/>
        <v>0.68131868131868134</v>
      </c>
    </row>
    <row r="64" spans="1:4" x14ac:dyDescent="0.3">
      <c r="A64">
        <f>'[1]SUBADDITIVA-MONOTONA'!A64</f>
        <v>63</v>
      </c>
      <c r="B64">
        <f>'[1]SUBADDITIVA-MONOTONA'!B64</f>
        <v>0.69230769230769229</v>
      </c>
      <c r="C64">
        <f>'[1]SUBADDITIVA-MONOTONA'!C64</f>
        <v>0.01</v>
      </c>
      <c r="D64" s="14">
        <f t="shared" si="0"/>
        <v>0.69230769230769229</v>
      </c>
    </row>
    <row r="65" spans="1:4" x14ac:dyDescent="0.3">
      <c r="A65">
        <f>'[1]SUBADDITIVA-MONOTONA'!A65</f>
        <v>64</v>
      </c>
      <c r="B65">
        <f>'[1]SUBADDITIVA-MONOTONA'!B65</f>
        <v>0.70329670329670335</v>
      </c>
      <c r="C65">
        <f>'[1]SUBADDITIVA-MONOTONA'!C65</f>
        <v>0.01</v>
      </c>
      <c r="D65" s="14">
        <f t="shared" si="0"/>
        <v>0.70329670329670335</v>
      </c>
    </row>
    <row r="66" spans="1:4" x14ac:dyDescent="0.3">
      <c r="A66">
        <f>'[1]SUBADDITIVA-MONOTONA'!A66</f>
        <v>65</v>
      </c>
      <c r="B66">
        <f>'[1]SUBADDITIVA-MONOTONA'!B66</f>
        <v>0.7142857142857143</v>
      </c>
      <c r="C66">
        <f>'[1]SUBADDITIVA-MONOTONA'!C66</f>
        <v>0.01</v>
      </c>
      <c r="D66" s="14">
        <f t="shared" si="0"/>
        <v>0.7142857142857143</v>
      </c>
    </row>
    <row r="67" spans="1:4" x14ac:dyDescent="0.3">
      <c r="A67">
        <f>'[1]SUBADDITIVA-MONOTONA'!A67</f>
        <v>66</v>
      </c>
      <c r="B67">
        <f>'[1]SUBADDITIVA-MONOTONA'!B67</f>
        <v>0.72527472527472525</v>
      </c>
      <c r="C67">
        <f>'[1]SUBADDITIVA-MONOTONA'!C67</f>
        <v>0.01</v>
      </c>
      <c r="D67" s="14">
        <f t="shared" ref="D67:D101" si="1">MIN(B67,$H$1)</f>
        <v>0.72527472527472525</v>
      </c>
    </row>
    <row r="68" spans="1:4" x14ac:dyDescent="0.3">
      <c r="A68">
        <f>'[1]SUBADDITIVA-MONOTONA'!A68</f>
        <v>67</v>
      </c>
      <c r="B68">
        <f>'[1]SUBADDITIVA-MONOTONA'!B68</f>
        <v>0.73626373626373631</v>
      </c>
      <c r="C68">
        <f>'[1]SUBADDITIVA-MONOTONA'!C68</f>
        <v>0.01</v>
      </c>
      <c r="D68" s="14">
        <f t="shared" si="1"/>
        <v>0.73626373626373631</v>
      </c>
    </row>
    <row r="69" spans="1:4" x14ac:dyDescent="0.3">
      <c r="A69">
        <f>'[1]SUBADDITIVA-MONOTONA'!A69</f>
        <v>68</v>
      </c>
      <c r="B69">
        <f>'[1]SUBADDITIVA-MONOTONA'!B69</f>
        <v>0.74725274725274726</v>
      </c>
      <c r="C69">
        <f>'[1]SUBADDITIVA-MONOTONA'!C69</f>
        <v>0.01</v>
      </c>
      <c r="D69" s="14">
        <f t="shared" si="1"/>
        <v>0.74725274725274726</v>
      </c>
    </row>
    <row r="70" spans="1:4" x14ac:dyDescent="0.3">
      <c r="A70">
        <f>'[1]SUBADDITIVA-MONOTONA'!A70</f>
        <v>69</v>
      </c>
      <c r="B70">
        <f>'[1]SUBADDITIVA-MONOTONA'!B70</f>
        <v>0.75824175824175821</v>
      </c>
      <c r="C70">
        <f>'[1]SUBADDITIVA-MONOTONA'!C70</f>
        <v>0.01</v>
      </c>
      <c r="D70" s="14">
        <f t="shared" si="1"/>
        <v>0.75824175824175821</v>
      </c>
    </row>
    <row r="71" spans="1:4" x14ac:dyDescent="0.3">
      <c r="A71">
        <f>'[1]SUBADDITIVA-MONOTONA'!A71</f>
        <v>70</v>
      </c>
      <c r="B71">
        <f>'[1]SUBADDITIVA-MONOTONA'!B71</f>
        <v>0.76923076923076927</v>
      </c>
      <c r="C71">
        <f>'[1]SUBADDITIVA-MONOTONA'!C71</f>
        <v>0.01</v>
      </c>
      <c r="D71" s="14">
        <f t="shared" si="1"/>
        <v>0.76923076923076927</v>
      </c>
    </row>
    <row r="72" spans="1:4" x14ac:dyDescent="0.3">
      <c r="A72">
        <f>'[1]SUBADDITIVA-MONOTONA'!A72</f>
        <v>71</v>
      </c>
      <c r="B72">
        <f>'[1]SUBADDITIVA-MONOTONA'!B72</f>
        <v>0.78021978021978022</v>
      </c>
      <c r="C72">
        <f>'[1]SUBADDITIVA-MONOTONA'!C72</f>
        <v>0.01</v>
      </c>
      <c r="D72" s="14">
        <f t="shared" si="1"/>
        <v>0.78021978021978022</v>
      </c>
    </row>
    <row r="73" spans="1:4" x14ac:dyDescent="0.3">
      <c r="A73">
        <f>'[1]SUBADDITIVA-MONOTONA'!A73</f>
        <v>72</v>
      </c>
      <c r="B73">
        <f>'[1]SUBADDITIVA-MONOTONA'!B73</f>
        <v>0.79120879120879117</v>
      </c>
      <c r="C73">
        <f>'[1]SUBADDITIVA-MONOTONA'!C73</f>
        <v>0.01</v>
      </c>
      <c r="D73" s="14">
        <f t="shared" si="1"/>
        <v>0.79120879120879117</v>
      </c>
    </row>
    <row r="74" spans="1:4" x14ac:dyDescent="0.3">
      <c r="A74">
        <f>'[1]SUBADDITIVA-MONOTONA'!A74</f>
        <v>73</v>
      </c>
      <c r="B74">
        <f>'[1]SUBADDITIVA-MONOTONA'!B74</f>
        <v>0.80219780219780223</v>
      </c>
      <c r="C74">
        <f>'[1]SUBADDITIVA-MONOTONA'!C74</f>
        <v>0.01</v>
      </c>
      <c r="D74" s="14">
        <f t="shared" si="1"/>
        <v>0.80219780219780223</v>
      </c>
    </row>
    <row r="75" spans="1:4" x14ac:dyDescent="0.3">
      <c r="A75">
        <f>'[1]SUBADDITIVA-MONOTONA'!A75</f>
        <v>74</v>
      </c>
      <c r="B75">
        <f>'[1]SUBADDITIVA-MONOTONA'!B75</f>
        <v>0.81318681318681318</v>
      </c>
      <c r="C75">
        <f>'[1]SUBADDITIVA-MONOTONA'!C75</f>
        <v>0.01</v>
      </c>
      <c r="D75" s="14">
        <f t="shared" si="1"/>
        <v>0.81318681318681318</v>
      </c>
    </row>
    <row r="76" spans="1:4" x14ac:dyDescent="0.3">
      <c r="A76">
        <f>'[1]SUBADDITIVA-MONOTONA'!A76</f>
        <v>75</v>
      </c>
      <c r="B76">
        <f>'[1]SUBADDITIVA-MONOTONA'!B76</f>
        <v>0.82417582417582413</v>
      </c>
      <c r="C76">
        <f>'[1]SUBADDITIVA-MONOTONA'!C76</f>
        <v>0.01</v>
      </c>
      <c r="D76" s="14">
        <f t="shared" si="1"/>
        <v>0.82417582417582413</v>
      </c>
    </row>
    <row r="77" spans="1:4" x14ac:dyDescent="0.3">
      <c r="A77">
        <f>'[1]SUBADDITIVA-MONOTONA'!A77</f>
        <v>76</v>
      </c>
      <c r="B77">
        <f>'[1]SUBADDITIVA-MONOTONA'!B77</f>
        <v>0.8351648351648352</v>
      </c>
      <c r="C77">
        <f>'[1]SUBADDITIVA-MONOTONA'!C77</f>
        <v>0.01</v>
      </c>
      <c r="D77" s="14">
        <f t="shared" si="1"/>
        <v>0.8351648351648352</v>
      </c>
    </row>
    <row r="78" spans="1:4" x14ac:dyDescent="0.3">
      <c r="A78">
        <f>'[1]SUBADDITIVA-MONOTONA'!A78</f>
        <v>77</v>
      </c>
      <c r="B78">
        <f>'[1]SUBADDITIVA-MONOTONA'!B78</f>
        <v>0.84615384615384615</v>
      </c>
      <c r="C78">
        <f>'[1]SUBADDITIVA-MONOTONA'!C78</f>
        <v>0.01</v>
      </c>
      <c r="D78" s="14">
        <f t="shared" si="1"/>
        <v>0.84615384615384615</v>
      </c>
    </row>
    <row r="79" spans="1:4" x14ac:dyDescent="0.3">
      <c r="A79">
        <f>'[1]SUBADDITIVA-MONOTONA'!A79</f>
        <v>78</v>
      </c>
      <c r="B79">
        <f>'[1]SUBADDITIVA-MONOTONA'!B79</f>
        <v>0.8571428571428571</v>
      </c>
      <c r="C79">
        <f>'[1]SUBADDITIVA-MONOTONA'!C79</f>
        <v>0.01</v>
      </c>
      <c r="D79" s="14">
        <f t="shared" si="1"/>
        <v>0.8571428571428571</v>
      </c>
    </row>
    <row r="80" spans="1:4" x14ac:dyDescent="0.3">
      <c r="A80">
        <f>'[1]SUBADDITIVA-MONOTONA'!A80</f>
        <v>79</v>
      </c>
      <c r="B80">
        <f>'[1]SUBADDITIVA-MONOTONA'!B80</f>
        <v>0.86813186813186816</v>
      </c>
      <c r="C80">
        <f>'[1]SUBADDITIVA-MONOTONA'!C80</f>
        <v>0.01</v>
      </c>
      <c r="D80" s="14">
        <f t="shared" si="1"/>
        <v>0.86813186813186816</v>
      </c>
    </row>
    <row r="81" spans="1:4" x14ac:dyDescent="0.3">
      <c r="A81">
        <f>'[1]SUBADDITIVA-MONOTONA'!A81</f>
        <v>80</v>
      </c>
      <c r="B81">
        <f>'[1]SUBADDITIVA-MONOTONA'!B81</f>
        <v>0.87912087912087911</v>
      </c>
      <c r="C81">
        <f>'[1]SUBADDITIVA-MONOTONA'!C81</f>
        <v>0.01</v>
      </c>
      <c r="D81" s="14">
        <f t="shared" si="1"/>
        <v>0.87912087912087911</v>
      </c>
    </row>
    <row r="82" spans="1:4" x14ac:dyDescent="0.3">
      <c r="A82">
        <f>'[1]SUBADDITIVA-MONOTONA'!A82</f>
        <v>81</v>
      </c>
      <c r="B82">
        <f>'[1]SUBADDITIVA-MONOTONA'!B82</f>
        <v>0.89010989010989006</v>
      </c>
      <c r="C82">
        <f>'[1]SUBADDITIVA-MONOTONA'!C82</f>
        <v>0.01</v>
      </c>
      <c r="D82" s="14">
        <f t="shared" si="1"/>
        <v>0.89010989010989006</v>
      </c>
    </row>
    <row r="83" spans="1:4" x14ac:dyDescent="0.3">
      <c r="A83">
        <f>'[1]SUBADDITIVA-MONOTONA'!A83</f>
        <v>82</v>
      </c>
      <c r="B83">
        <f>'[1]SUBADDITIVA-MONOTONA'!B83</f>
        <v>0.90109890109890112</v>
      </c>
      <c r="C83">
        <f>'[1]SUBADDITIVA-MONOTONA'!C83</f>
        <v>0.01</v>
      </c>
      <c r="D83" s="14">
        <f t="shared" si="1"/>
        <v>0.90109890109890112</v>
      </c>
    </row>
    <row r="84" spans="1:4" x14ac:dyDescent="0.3">
      <c r="A84">
        <f>'[1]SUBADDITIVA-MONOTONA'!A84</f>
        <v>83</v>
      </c>
      <c r="B84">
        <f>'[1]SUBADDITIVA-MONOTONA'!B84</f>
        <v>0.91208791208791207</v>
      </c>
      <c r="C84">
        <f>'[1]SUBADDITIVA-MONOTONA'!C84</f>
        <v>0.01</v>
      </c>
      <c r="D84" s="14">
        <f t="shared" si="1"/>
        <v>0.91208791208791207</v>
      </c>
    </row>
    <row r="85" spans="1:4" x14ac:dyDescent="0.3">
      <c r="A85">
        <f>'[1]SUBADDITIVA-MONOTONA'!A85</f>
        <v>84</v>
      </c>
      <c r="B85">
        <f>'[1]SUBADDITIVA-MONOTONA'!B85</f>
        <v>0.92307692307692313</v>
      </c>
      <c r="C85">
        <f>'[1]SUBADDITIVA-MONOTONA'!C85</f>
        <v>0.01</v>
      </c>
      <c r="D85" s="14">
        <f t="shared" si="1"/>
        <v>0.92307692307692313</v>
      </c>
    </row>
    <row r="86" spans="1:4" x14ac:dyDescent="0.3">
      <c r="A86">
        <f>'[1]SUBADDITIVA-MONOTONA'!A86</f>
        <v>85</v>
      </c>
      <c r="B86">
        <f>'[1]SUBADDITIVA-MONOTONA'!B86</f>
        <v>0.93406593406593408</v>
      </c>
      <c r="C86">
        <f>'[1]SUBADDITIVA-MONOTONA'!C86</f>
        <v>0.01</v>
      </c>
      <c r="D86" s="14">
        <f t="shared" si="1"/>
        <v>0.93406593406593408</v>
      </c>
    </row>
    <row r="87" spans="1:4" x14ac:dyDescent="0.3">
      <c r="A87">
        <f>'[1]SUBADDITIVA-MONOTONA'!A87</f>
        <v>86</v>
      </c>
      <c r="B87">
        <f>'[1]SUBADDITIVA-MONOTONA'!B87</f>
        <v>0.94505494505494503</v>
      </c>
      <c r="C87">
        <f>'[1]SUBADDITIVA-MONOTONA'!C87</f>
        <v>0.01</v>
      </c>
      <c r="D87" s="14">
        <f t="shared" si="1"/>
        <v>0.94505494505494503</v>
      </c>
    </row>
    <row r="88" spans="1:4" x14ac:dyDescent="0.3">
      <c r="A88">
        <f>'[1]SUBADDITIVA-MONOTONA'!A88</f>
        <v>87</v>
      </c>
      <c r="B88">
        <f>'[1]SUBADDITIVA-MONOTONA'!B88</f>
        <v>0.95604395604395609</v>
      </c>
      <c r="C88">
        <f>'[1]SUBADDITIVA-MONOTONA'!C88</f>
        <v>0.01</v>
      </c>
      <c r="D88" s="14">
        <f t="shared" si="1"/>
        <v>0.95604395604395609</v>
      </c>
    </row>
    <row r="89" spans="1:4" x14ac:dyDescent="0.3">
      <c r="A89">
        <f>'[1]SUBADDITIVA-MONOTONA'!A89</f>
        <v>88</v>
      </c>
      <c r="B89">
        <f>'[1]SUBADDITIVA-MONOTONA'!B89</f>
        <v>0.96703296703296704</v>
      </c>
      <c r="C89">
        <f>'[1]SUBADDITIVA-MONOTONA'!C89</f>
        <v>0.01</v>
      </c>
      <c r="D89" s="14">
        <f t="shared" si="1"/>
        <v>0.96703296703296704</v>
      </c>
    </row>
    <row r="90" spans="1:4" x14ac:dyDescent="0.3">
      <c r="A90">
        <f>'[1]SUBADDITIVA-MONOTONA'!A90</f>
        <v>89</v>
      </c>
      <c r="B90">
        <f>'[1]SUBADDITIVA-MONOTONA'!B90</f>
        <v>0.97802197802197799</v>
      </c>
      <c r="C90">
        <f>'[1]SUBADDITIVA-MONOTONA'!C90</f>
        <v>0.01</v>
      </c>
      <c r="D90" s="14">
        <f t="shared" si="1"/>
        <v>0.97802197802197799</v>
      </c>
    </row>
    <row r="91" spans="1:4" x14ac:dyDescent="0.3">
      <c r="A91">
        <f>'[1]SUBADDITIVA-MONOTONA'!A91</f>
        <v>90</v>
      </c>
      <c r="B91">
        <f>'[1]SUBADDITIVA-MONOTONA'!B91</f>
        <v>0.98901098901098905</v>
      </c>
      <c r="C91">
        <f>'[1]SUBADDITIVA-MONOTONA'!C91</f>
        <v>0.01</v>
      </c>
      <c r="D91" s="14">
        <f t="shared" si="1"/>
        <v>0.98901098901098905</v>
      </c>
    </row>
    <row r="92" spans="1:4" x14ac:dyDescent="0.3">
      <c r="A92">
        <f>'[1]SUBADDITIVA-MONOTONA'!A92</f>
        <v>91</v>
      </c>
      <c r="B92">
        <f>'[1]SUBADDITIVA-MONOTONA'!B92</f>
        <v>1</v>
      </c>
      <c r="C92">
        <f>'[1]SUBADDITIVA-MONOTONA'!C92</f>
        <v>0.01</v>
      </c>
      <c r="D92" s="14">
        <f t="shared" si="1"/>
        <v>1</v>
      </c>
    </row>
    <row r="93" spans="1:4" x14ac:dyDescent="0.3">
      <c r="A93">
        <f>'[1]SUBADDITIVA-MONOTONA'!A93</f>
        <v>92</v>
      </c>
      <c r="B93">
        <f>'[1]SUBADDITIVA-MONOTONA'!B93</f>
        <v>85</v>
      </c>
      <c r="C93">
        <f>'[1]SUBADDITIVA-MONOTONA'!C93</f>
        <v>0.01</v>
      </c>
      <c r="D93" s="14">
        <f t="shared" si="1"/>
        <v>85</v>
      </c>
    </row>
    <row r="94" spans="1:4" x14ac:dyDescent="0.3">
      <c r="A94">
        <f>'[1]SUBADDITIVA-MONOTONA'!A94</f>
        <v>93</v>
      </c>
      <c r="B94">
        <f>'[1]SUBADDITIVA-MONOTONA'!B94</f>
        <v>86</v>
      </c>
      <c r="C94">
        <f>'[1]SUBADDITIVA-MONOTONA'!C94</f>
        <v>0.01</v>
      </c>
      <c r="D94" s="14">
        <f t="shared" si="1"/>
        <v>86</v>
      </c>
    </row>
    <row r="95" spans="1:4" x14ac:dyDescent="0.3">
      <c r="A95">
        <f>'[1]SUBADDITIVA-MONOTONA'!A95</f>
        <v>94</v>
      </c>
      <c r="B95">
        <f>'[1]SUBADDITIVA-MONOTONA'!B95</f>
        <v>87</v>
      </c>
      <c r="C95">
        <f>'[1]SUBADDITIVA-MONOTONA'!C95</f>
        <v>0.01</v>
      </c>
      <c r="D95" s="14">
        <f t="shared" si="1"/>
        <v>87</v>
      </c>
    </row>
    <row r="96" spans="1:4" x14ac:dyDescent="0.3">
      <c r="A96">
        <f>'[1]SUBADDITIVA-MONOTONA'!A96</f>
        <v>95</v>
      </c>
      <c r="B96" s="15">
        <f>'[1]SUBADDITIVA-MONOTONA'!B96</f>
        <v>90</v>
      </c>
      <c r="C96">
        <f>'[1]SUBADDITIVA-MONOTONA'!C96</f>
        <v>0.01</v>
      </c>
      <c r="D96" s="14">
        <f t="shared" si="1"/>
        <v>90</v>
      </c>
    </row>
    <row r="97" spans="1:4" x14ac:dyDescent="0.3">
      <c r="A97">
        <f>'[1]SUBADDITIVA-MONOTONA'!A97</f>
        <v>96</v>
      </c>
      <c r="B97" s="17">
        <f>'[1]SUBADDITIVA-MONOTONA'!B97</f>
        <v>100</v>
      </c>
      <c r="C97" s="19">
        <f>'[1]SUBADDITIVA-MONOTONA'!C97</f>
        <v>0.01</v>
      </c>
      <c r="D97" s="14">
        <f t="shared" si="1"/>
        <v>90</v>
      </c>
    </row>
    <row r="98" spans="1:4" x14ac:dyDescent="0.3">
      <c r="A98">
        <f>'[1]SUBADDITIVA-MONOTONA'!A98</f>
        <v>97</v>
      </c>
      <c r="B98" s="17">
        <f>'[1]SUBADDITIVA-MONOTONA'!B98</f>
        <v>10000</v>
      </c>
      <c r="C98" s="19">
        <f>'[1]SUBADDITIVA-MONOTONA'!C98</f>
        <v>0.01</v>
      </c>
      <c r="D98" s="14">
        <f t="shared" si="1"/>
        <v>90</v>
      </c>
    </row>
    <row r="99" spans="1:4" x14ac:dyDescent="0.3">
      <c r="A99">
        <f>'[1]SUBADDITIVA-MONOTONA'!A99</f>
        <v>98</v>
      </c>
      <c r="B99" s="17">
        <f>'[1]SUBADDITIVA-MONOTONA'!B99</f>
        <v>10001</v>
      </c>
      <c r="C99" s="19">
        <f>'[1]SUBADDITIVA-MONOTONA'!C99</f>
        <v>0.01</v>
      </c>
      <c r="D99" s="14">
        <f t="shared" si="1"/>
        <v>90</v>
      </c>
    </row>
    <row r="100" spans="1:4" x14ac:dyDescent="0.3">
      <c r="A100">
        <f>'[1]SUBADDITIVA-MONOTONA'!A100</f>
        <v>99</v>
      </c>
      <c r="B100" s="17">
        <f>'[1]SUBADDITIVA-MONOTONA'!B100</f>
        <v>10002</v>
      </c>
      <c r="C100" s="19">
        <f>'[1]SUBADDITIVA-MONOTONA'!C100</f>
        <v>0.01</v>
      </c>
      <c r="D100" s="14">
        <f t="shared" si="1"/>
        <v>90</v>
      </c>
    </row>
    <row r="101" spans="1:4" x14ac:dyDescent="0.3">
      <c r="A101">
        <f>'[1]SUBADDITIVA-MONOTONA'!A101</f>
        <v>100</v>
      </c>
      <c r="B101" s="17">
        <f>'[1]SUBADDITIVA-MONOTONA'!B101</f>
        <v>10003</v>
      </c>
      <c r="C101" s="19">
        <f>'[1]SUBADDITIVA-MONOTONA'!C101</f>
        <v>0.01</v>
      </c>
      <c r="D101" s="14">
        <f t="shared" si="1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SUBADDITIVA-MONOTONA</vt:lpstr>
      <vt:lpstr>POSITIVA OMOGENEA</vt:lpstr>
      <vt:lpstr>INVARIANTE PER TRASLAZIONI</vt:lpstr>
      <vt:lpstr>TVAR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Forte</dc:creator>
  <cp:lastModifiedBy>mmore</cp:lastModifiedBy>
  <dcterms:created xsi:type="dcterms:W3CDTF">2015-06-05T18:17:20Z</dcterms:created>
  <dcterms:modified xsi:type="dcterms:W3CDTF">2023-03-14T10:39:01Z</dcterms:modified>
</cp:coreProperties>
</file>