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4355" windowHeight="7245"/>
  </bookViews>
  <sheets>
    <sheet name="Foglio1" sheetId="1" r:id="rId1"/>
    <sheet name="Foglio2" sheetId="2" r:id="rId2"/>
    <sheet name="Foglio3" sheetId="3" r:id="rId3"/>
  </sheets>
  <definedNames>
    <definedName name="_xlnm.Print_Area" localSheetId="0">Foglio1!$B$2:$G$34</definedName>
  </definedNames>
  <calcPr calcId="145621"/>
</workbook>
</file>

<file path=xl/calcChain.xml><?xml version="1.0" encoding="utf-8"?>
<calcChain xmlns="http://schemas.openxmlformats.org/spreadsheetml/2006/main">
  <c r="D32" i="1" l="1"/>
  <c r="C34" i="1"/>
  <c r="G34" i="1" s="1"/>
  <c r="C33" i="1"/>
  <c r="G33" i="1" s="1"/>
  <c r="C32" i="1"/>
  <c r="G32" i="1" s="1"/>
  <c r="C31" i="1"/>
  <c r="E31" i="1" s="1"/>
  <c r="C26" i="1"/>
  <c r="G26" i="1" s="1"/>
  <c r="C25" i="1"/>
  <c r="F25" i="1" s="1"/>
  <c r="C24" i="1"/>
  <c r="F24" i="1" s="1"/>
  <c r="C23" i="1"/>
  <c r="F23" i="1" s="1"/>
  <c r="C18" i="1"/>
  <c r="G18" i="1" s="1"/>
  <c r="C17" i="1"/>
  <c r="G17" i="1" s="1"/>
  <c r="C16" i="1"/>
  <c r="G16" i="1" s="1"/>
  <c r="C15" i="1"/>
  <c r="E15" i="1" s="1"/>
  <c r="C10" i="1"/>
  <c r="G10" i="1" s="1"/>
  <c r="C9" i="1"/>
  <c r="F9" i="1" s="1"/>
  <c r="C8" i="1"/>
  <c r="F8" i="1" s="1"/>
  <c r="C7" i="1"/>
  <c r="F7" i="1" s="1"/>
  <c r="D31" i="1" l="1"/>
  <c r="D15" i="1"/>
  <c r="D16" i="1"/>
  <c r="D10" i="1"/>
  <c r="D17" i="1"/>
  <c r="D26" i="1"/>
  <c r="D33" i="1"/>
  <c r="F10" i="1"/>
  <c r="F15" i="1"/>
  <c r="F26" i="1"/>
  <c r="F31" i="1"/>
  <c r="F16" i="1"/>
  <c r="F32" i="1"/>
  <c r="F17" i="1"/>
  <c r="F33" i="1"/>
  <c r="E23" i="1"/>
  <c r="E8" i="1"/>
  <c r="G8" i="1"/>
  <c r="E24" i="1"/>
  <c r="G24" i="1"/>
  <c r="G7" i="1"/>
  <c r="G23" i="1"/>
  <c r="E9" i="1"/>
  <c r="G9" i="1"/>
  <c r="E25" i="1"/>
  <c r="G25" i="1"/>
  <c r="E10" i="1"/>
  <c r="D18" i="1"/>
  <c r="F18" i="1"/>
  <c r="E26" i="1"/>
  <c r="D34" i="1"/>
  <c r="F34" i="1"/>
  <c r="D7" i="1"/>
  <c r="D23" i="1"/>
  <c r="G31" i="1"/>
  <c r="E7" i="1"/>
  <c r="G15" i="1"/>
  <c r="D8" i="1"/>
  <c r="E16" i="1"/>
  <c r="D24" i="1"/>
  <c r="E32" i="1"/>
  <c r="D9" i="1"/>
  <c r="E17" i="1"/>
  <c r="D25" i="1"/>
  <c r="E33" i="1"/>
  <c r="E18" i="1"/>
  <c r="E34" i="1"/>
</calcChain>
</file>

<file path=xl/sharedStrings.xml><?xml version="1.0" encoding="utf-8"?>
<sst xmlns="http://schemas.openxmlformats.org/spreadsheetml/2006/main" count="45" uniqueCount="15">
  <si>
    <t>Caso 1</t>
  </si>
  <si>
    <t>V</t>
  </si>
  <si>
    <t>V1/V %</t>
  </si>
  <si>
    <t>V3/V %</t>
  </si>
  <si>
    <t>V2/V %</t>
  </si>
  <si>
    <t>C.V.</t>
  </si>
  <si>
    <t>n</t>
  </si>
  <si>
    <t>Var(q)</t>
  </si>
  <si>
    <t>r(2,z)</t>
  </si>
  <si>
    <t>Var(Z)</t>
  </si>
  <si>
    <t>m</t>
  </si>
  <si>
    <t>Caso 2</t>
  </si>
  <si>
    <t>Caso 3</t>
  </si>
  <si>
    <t>Caso 4</t>
  </si>
  <si>
    <t>LE TRE COMPONENTI DELLA VARIANZA DEL COSTO SINISTRI AGGREGATO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</si>
</sst>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5" formatCode="0.000"/>
    <numFmt numFmtId="166" formatCode="0.0"/>
    <numFmt numFmtId="168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166" fontId="0" fillId="0" borderId="1" xfId="2" applyNumberFormat="1" applyFont="1" applyBorder="1"/>
    <xf numFmtId="166" fontId="0" fillId="0" borderId="1" xfId="0" applyNumberFormat="1" applyBorder="1"/>
    <xf numFmtId="168" fontId="0" fillId="0" borderId="1" xfId="1" applyNumberFormat="1" applyFont="1" applyBorder="1"/>
    <xf numFmtId="2" fontId="0" fillId="0" borderId="1" xfId="2" applyNumberFormat="1" applyFont="1" applyBorder="1"/>
    <xf numFmtId="165" fontId="2" fillId="0" borderId="1" xfId="0" applyNumberFormat="1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tabSelected="1" workbookViewId="0">
      <selection activeCell="B2" sqref="B2:G34"/>
    </sheetView>
  </sheetViews>
  <sheetFormatPr defaultRowHeight="15" x14ac:dyDescent="0.25"/>
  <cols>
    <col min="2" max="2" width="11.5703125" bestFit="1" customWidth="1"/>
    <col min="3" max="3" width="13.85546875" customWidth="1"/>
    <col min="7" max="7" width="11.140625" customWidth="1"/>
  </cols>
  <sheetData>
    <row r="2" spans="2:7" x14ac:dyDescent="0.25">
      <c r="B2" s="11" t="s">
        <v>14</v>
      </c>
      <c r="C2" s="11"/>
      <c r="D2" s="11"/>
      <c r="E2" s="11"/>
      <c r="F2" s="11"/>
      <c r="G2" s="11"/>
    </row>
    <row r="4" spans="2:7" x14ac:dyDescent="0.25">
      <c r="B4" s="9" t="s">
        <v>0</v>
      </c>
      <c r="C4" s="2" t="s">
        <v>10</v>
      </c>
      <c r="D4" s="2" t="s">
        <v>9</v>
      </c>
      <c r="E4" s="2" t="s">
        <v>7</v>
      </c>
      <c r="F4" s="2" t="s">
        <v>8</v>
      </c>
    </row>
    <row r="5" spans="2:7" x14ac:dyDescent="0.25">
      <c r="C5" s="2">
        <v>2</v>
      </c>
      <c r="D5" s="2">
        <v>4.7249999999999996</v>
      </c>
      <c r="E5" s="2">
        <v>0.18124999999999999</v>
      </c>
      <c r="F5" s="2">
        <v>2.1800000000000002</v>
      </c>
    </row>
    <row r="6" spans="2:7" x14ac:dyDescent="0.25">
      <c r="B6" s="12" t="s">
        <v>6</v>
      </c>
      <c r="C6" s="12" t="s">
        <v>1</v>
      </c>
      <c r="D6" s="12" t="s">
        <v>2</v>
      </c>
      <c r="E6" s="12" t="s">
        <v>4</v>
      </c>
      <c r="F6" s="12" t="s">
        <v>3</v>
      </c>
      <c r="G6" s="12" t="s">
        <v>5</v>
      </c>
    </row>
    <row r="7" spans="2:7" x14ac:dyDescent="0.25">
      <c r="B7" s="1">
        <v>1.35</v>
      </c>
      <c r="C7" s="6">
        <f>$B7*$C$5^2*$F$5+$B7^2*$C$5^2*$E$5</f>
        <v>13.093312500000001</v>
      </c>
      <c r="D7" s="4">
        <f>$C$5^2*$B7/$C7*100</f>
        <v>41.242428147957213</v>
      </c>
      <c r="E7" s="4">
        <f>$B7*$D$5/C7*100</f>
        <v>48.717618249774453</v>
      </c>
      <c r="F7" s="5">
        <f>$B7^2*$C$5^2*$E$5/$C7*100</f>
        <v>10.091506637453278</v>
      </c>
      <c r="G7" s="3">
        <f>C7^0.5/($B7*$C$5)</f>
        <v>1.3401734271409855</v>
      </c>
    </row>
    <row r="8" spans="2:7" x14ac:dyDescent="0.25">
      <c r="B8" s="6">
        <v>10</v>
      </c>
      <c r="C8" s="6">
        <f>$B8*$C$5^2*$F$5+$B8^2*$C$5^2*$E$5</f>
        <v>159.69999999999999</v>
      </c>
      <c r="D8" s="4">
        <f t="shared" ref="D8:D10" si="0">$C$5^2*$B8/$C8*100</f>
        <v>25.046963055729492</v>
      </c>
      <c r="E8" s="4">
        <f t="shared" ref="E8:E10" si="1">$B8*$D$5/C8*100</f>
        <v>29.586725109580463</v>
      </c>
      <c r="F8" s="5">
        <f t="shared" ref="F8:F10" si="2">$B8^2*$C$5^2*$E$5/$C8*100</f>
        <v>45.397620538509706</v>
      </c>
      <c r="G8" s="3">
        <f t="shared" ref="G8:G10" si="3">C8^0.5/($B8*$C$5)</f>
        <v>0.63186232677696486</v>
      </c>
    </row>
    <row r="9" spans="2:7" x14ac:dyDescent="0.25">
      <c r="B9" s="6">
        <v>1000</v>
      </c>
      <c r="C9" s="6">
        <f>$B9*$C$5^2*$F$5+$B9^2*$C$5^2*$E$5</f>
        <v>733720</v>
      </c>
      <c r="D9" s="4">
        <f t="shared" si="0"/>
        <v>0.54516709371422345</v>
      </c>
      <c r="E9" s="4">
        <f t="shared" si="1"/>
        <v>0.64397862944992634</v>
      </c>
      <c r="F9" s="5">
        <f t="shared" si="2"/>
        <v>98.811535735702989</v>
      </c>
      <c r="G9" s="3">
        <f t="shared" si="3"/>
        <v>0.42828728675971695</v>
      </c>
    </row>
    <row r="10" spans="2:7" x14ac:dyDescent="0.25">
      <c r="B10" s="6">
        <v>100000</v>
      </c>
      <c r="C10" s="6">
        <f>$B10*$C$5^2*$F$5+$B10^2*$C$5^2*$E$5</f>
        <v>7250872000</v>
      </c>
      <c r="D10" s="7">
        <f t="shared" si="0"/>
        <v>5.5165778681515827E-3</v>
      </c>
      <c r="E10" s="7">
        <f t="shared" si="1"/>
        <v>6.5164576067540557E-3</v>
      </c>
      <c r="F10" s="5">
        <f t="shared" si="2"/>
        <v>99.987973860247422</v>
      </c>
      <c r="G10" s="8">
        <f t="shared" si="3"/>
        <v>0.42576026117992738</v>
      </c>
    </row>
    <row r="12" spans="2:7" x14ac:dyDescent="0.25">
      <c r="B12" s="9" t="s">
        <v>11</v>
      </c>
      <c r="C12" s="2" t="s">
        <v>10</v>
      </c>
      <c r="D12" s="2" t="s">
        <v>9</v>
      </c>
      <c r="E12" s="2" t="s">
        <v>7</v>
      </c>
      <c r="F12" s="2" t="s">
        <v>8</v>
      </c>
    </row>
    <row r="13" spans="2:7" x14ac:dyDescent="0.25">
      <c r="C13" s="10">
        <v>0.5</v>
      </c>
      <c r="D13" s="2">
        <v>4.7249999999999996</v>
      </c>
      <c r="E13" s="2">
        <v>0.18124999999999999</v>
      </c>
      <c r="F13" s="2">
        <v>19.899999999999999</v>
      </c>
    </row>
    <row r="14" spans="2:7" x14ac:dyDescent="0.25">
      <c r="B14" s="12" t="s">
        <v>6</v>
      </c>
      <c r="C14" s="12" t="s">
        <v>1</v>
      </c>
      <c r="D14" s="12" t="s">
        <v>2</v>
      </c>
      <c r="E14" s="12" t="s">
        <v>4</v>
      </c>
      <c r="F14" s="12" t="s">
        <v>3</v>
      </c>
      <c r="G14" s="12" t="s">
        <v>5</v>
      </c>
    </row>
    <row r="15" spans="2:7" x14ac:dyDescent="0.25">
      <c r="B15" s="1">
        <v>1.35</v>
      </c>
      <c r="C15" s="6">
        <f>$B15*$C$13^2*$F$13+$B15^2*$C$13^2*$E$13</f>
        <v>6.7988320312499999</v>
      </c>
      <c r="D15" s="4">
        <f>$C$13^2*$B15/$C15*100</f>
        <v>4.9640879264073972</v>
      </c>
      <c r="E15" s="4">
        <f>$B15*$D$13/C15*100</f>
        <v>93.821261809099795</v>
      </c>
      <c r="F15" s="5">
        <f>$B15^2*$C$13^2*$E$13/$C15*100</f>
        <v>1.2146502644928099</v>
      </c>
      <c r="G15" s="3">
        <f>C15^0.5/($B15*$C$13)</f>
        <v>3.8628992661912291</v>
      </c>
    </row>
    <row r="16" spans="2:7" x14ac:dyDescent="0.25">
      <c r="B16" s="6">
        <v>10</v>
      </c>
      <c r="C16" s="6">
        <f t="shared" ref="C16:C18" si="4">$B16*$C$13^2*$F$13+$B16^2*$C$13^2*$E$13</f>
        <v>54.28125</v>
      </c>
      <c r="D16" s="4">
        <f t="shared" ref="D16:D18" si="5">$C$13^2*$B16/$C16*100</f>
        <v>4.6056419113413929</v>
      </c>
      <c r="E16" s="4">
        <f t="shared" ref="E16:E18" si="6">$B16*$D$13/C16*100</f>
        <v>87.046632124352328</v>
      </c>
      <c r="F16" s="5">
        <f t="shared" ref="F16:F18" si="7">$B16^2*$C$13^2*$E$13/$C16*100</f>
        <v>8.3477259643062762</v>
      </c>
      <c r="G16" s="3">
        <f t="shared" ref="G16:G18" si="8">C16^0.5/($B16*$C$13)</f>
        <v>1.4735162028291375</v>
      </c>
    </row>
    <row r="17" spans="2:7" x14ac:dyDescent="0.25">
      <c r="B17" s="6">
        <v>1000</v>
      </c>
      <c r="C17" s="6">
        <f t="shared" si="4"/>
        <v>50287.5</v>
      </c>
      <c r="D17" s="4">
        <f t="shared" si="5"/>
        <v>0.49714143673875216</v>
      </c>
      <c r="E17" s="4">
        <f t="shared" si="6"/>
        <v>9.3959731543624159</v>
      </c>
      <c r="F17" s="5">
        <f t="shared" si="7"/>
        <v>90.106885408898833</v>
      </c>
      <c r="G17" s="3">
        <f t="shared" si="8"/>
        <v>0.4484974916317816</v>
      </c>
    </row>
    <row r="18" spans="2:7" x14ac:dyDescent="0.25">
      <c r="B18" s="6">
        <v>100000</v>
      </c>
      <c r="C18" s="6">
        <f t="shared" si="4"/>
        <v>453622500</v>
      </c>
      <c r="D18" s="7">
        <f t="shared" si="5"/>
        <v>5.5111904722539113E-3</v>
      </c>
      <c r="E18" s="7">
        <f t="shared" si="6"/>
        <v>0.10416149992559891</v>
      </c>
      <c r="F18" s="3">
        <f t="shared" si="7"/>
        <v>99.890327309602142</v>
      </c>
      <c r="G18" s="8">
        <f t="shared" si="8"/>
        <v>0.4259683086803524</v>
      </c>
    </row>
    <row r="20" spans="2:7" x14ac:dyDescent="0.25">
      <c r="B20" s="9" t="s">
        <v>12</v>
      </c>
      <c r="C20" s="2" t="s">
        <v>10</v>
      </c>
      <c r="D20" s="2" t="s">
        <v>9</v>
      </c>
      <c r="E20" s="2" t="s">
        <v>7</v>
      </c>
      <c r="F20" s="2" t="s">
        <v>8</v>
      </c>
    </row>
    <row r="21" spans="2:7" x14ac:dyDescent="0.25">
      <c r="C21" s="2">
        <v>2</v>
      </c>
      <c r="D21" s="10">
        <v>50</v>
      </c>
      <c r="E21" s="2">
        <v>0.18124999999999999</v>
      </c>
      <c r="F21" s="2">
        <v>13.5</v>
      </c>
    </row>
    <row r="22" spans="2:7" x14ac:dyDescent="0.25">
      <c r="B22" s="12" t="s">
        <v>6</v>
      </c>
      <c r="C22" s="12" t="s">
        <v>1</v>
      </c>
      <c r="D22" s="12" t="s">
        <v>2</v>
      </c>
      <c r="E22" s="12" t="s">
        <v>4</v>
      </c>
      <c r="F22" s="12" t="s">
        <v>3</v>
      </c>
      <c r="G22" s="12" t="s">
        <v>5</v>
      </c>
    </row>
    <row r="23" spans="2:7" x14ac:dyDescent="0.25">
      <c r="B23" s="1">
        <v>1.35</v>
      </c>
      <c r="C23" s="6">
        <f>$B23*$C$21^2*$F$21+$B23^2*$C$21^2*$E$21</f>
        <v>74.22131250000001</v>
      </c>
      <c r="D23" s="4">
        <f>$C$21^2*$B23/$C23*100</f>
        <v>7.2755382761521492</v>
      </c>
      <c r="E23" s="4">
        <f>$B23*$D$21/C23*100</f>
        <v>90.94422845190185</v>
      </c>
      <c r="F23" s="5">
        <f>$B23^2*$C$21^2*$E$21/$C23*100</f>
        <v>1.780233271945979</v>
      </c>
      <c r="G23" s="3">
        <f>C23^0.5/($B23*$C$21)</f>
        <v>3.1908071079273972</v>
      </c>
    </row>
    <row r="24" spans="2:7" x14ac:dyDescent="0.25">
      <c r="B24" s="6">
        <v>10</v>
      </c>
      <c r="C24" s="6">
        <f t="shared" ref="C24:C26" si="9">$B24*$C$21^2*$F$21+$B24^2*$C$21^2*$E$21</f>
        <v>612.5</v>
      </c>
      <c r="D24" s="4">
        <f t="shared" ref="D24:D26" si="10">$C$21^2*$B24/$C24*100</f>
        <v>6.5306122448979593</v>
      </c>
      <c r="E24" s="4">
        <f t="shared" ref="E24:E26" si="11">$B24*$D$21/C24*100</f>
        <v>81.632653061224488</v>
      </c>
      <c r="F24" s="5">
        <f t="shared" ref="F24:F26" si="12">$B24^2*$C$21^2*$E$21/$C24*100</f>
        <v>11.836734693877551</v>
      </c>
      <c r="G24" s="3">
        <f t="shared" ref="G24:G26" si="13">C24^0.5/($B24*$C$21)</f>
        <v>1.2374368670764582</v>
      </c>
    </row>
    <row r="25" spans="2:7" x14ac:dyDescent="0.25">
      <c r="B25" s="6">
        <v>1000</v>
      </c>
      <c r="C25" s="6">
        <f t="shared" si="9"/>
        <v>779000</v>
      </c>
      <c r="D25" s="4">
        <f t="shared" si="10"/>
        <v>0.51347881899871628</v>
      </c>
      <c r="E25" s="4">
        <f t="shared" si="11"/>
        <v>6.4184852374839538</v>
      </c>
      <c r="F25" s="5">
        <f t="shared" si="12"/>
        <v>93.06803594351733</v>
      </c>
      <c r="G25" s="3">
        <f t="shared" si="13"/>
        <v>0.44130488327232453</v>
      </c>
    </row>
    <row r="26" spans="2:7" x14ac:dyDescent="0.25">
      <c r="B26" s="6">
        <v>100000</v>
      </c>
      <c r="C26" s="6">
        <f t="shared" si="9"/>
        <v>7255400000</v>
      </c>
      <c r="D26" s="7">
        <f t="shared" si="10"/>
        <v>5.5131350442429086E-3</v>
      </c>
      <c r="E26" s="7">
        <f t="shared" si="11"/>
        <v>6.8914188053036354E-2</v>
      </c>
      <c r="F26" s="5">
        <f t="shared" si="12"/>
        <v>99.925572676902718</v>
      </c>
      <c r="G26" s="8">
        <f t="shared" si="13"/>
        <v>0.42589317909541591</v>
      </c>
    </row>
    <row r="28" spans="2:7" x14ac:dyDescent="0.25">
      <c r="B28" s="9" t="s">
        <v>13</v>
      </c>
      <c r="C28" s="2" t="s">
        <v>10</v>
      </c>
      <c r="D28" s="2" t="s">
        <v>9</v>
      </c>
      <c r="E28" s="2" t="s">
        <v>7</v>
      </c>
      <c r="F28" s="2" t="s">
        <v>8</v>
      </c>
    </row>
    <row r="29" spans="2:7" x14ac:dyDescent="0.25">
      <c r="C29" s="2">
        <v>2</v>
      </c>
      <c r="D29" s="2">
        <v>4.7249999999999996</v>
      </c>
      <c r="E29" s="10">
        <v>0.02</v>
      </c>
      <c r="F29" s="2">
        <v>2.1800000000000002</v>
      </c>
    </row>
    <row r="30" spans="2:7" x14ac:dyDescent="0.25">
      <c r="B30" s="12" t="s">
        <v>6</v>
      </c>
      <c r="C30" s="12" t="s">
        <v>1</v>
      </c>
      <c r="D30" s="12" t="s">
        <v>2</v>
      </c>
      <c r="E30" s="12" t="s">
        <v>4</v>
      </c>
      <c r="F30" s="12" t="s">
        <v>3</v>
      </c>
      <c r="G30" s="12" t="s">
        <v>5</v>
      </c>
    </row>
    <row r="31" spans="2:7" x14ac:dyDescent="0.25">
      <c r="B31" s="1">
        <v>1.35</v>
      </c>
      <c r="C31" s="6">
        <f>$B31*$C$29^2*$F$29+$B31^2*$C$29^2*$E$29</f>
        <v>11.917800000000002</v>
      </c>
      <c r="D31" s="4">
        <f>$C$29^2*$B31/$C31*100</f>
        <v>45.310376076121429</v>
      </c>
      <c r="E31" s="4">
        <f>$B31*$D$29/C31*100</f>
        <v>53.522881739918439</v>
      </c>
      <c r="F31" s="5">
        <f>$B31^2*$C$29^2*$E$29/$C31*100</f>
        <v>1.2233801540552784</v>
      </c>
      <c r="G31" s="3">
        <f>C31^0.5/($B31*$C$29)</f>
        <v>1.278598770066206</v>
      </c>
    </row>
    <row r="32" spans="2:7" x14ac:dyDescent="0.25">
      <c r="B32" s="6">
        <v>10</v>
      </c>
      <c r="C32" s="6">
        <f t="shared" ref="C32:C34" si="14">$B32*$C$29^2*$F$29+$B32^2*$C$29^2*$E$29</f>
        <v>95.2</v>
      </c>
      <c r="D32" s="4">
        <f t="shared" ref="D32:D34" si="15">$C$29^2*$B32/$C32*100</f>
        <v>42.016806722689076</v>
      </c>
      <c r="E32" s="4">
        <f t="shared" ref="E32:E34" si="16">$B32*$D$29/C32*100</f>
        <v>49.632352941176464</v>
      </c>
      <c r="F32" s="5">
        <f t="shared" ref="F32:F34" si="17">$B32^2*$C$29^2*$E$29/$C32*100</f>
        <v>8.4033613445378137</v>
      </c>
      <c r="G32" s="3">
        <f t="shared" ref="G32:G34" si="18">C32^0.5/($B32*$C$29)</f>
        <v>0.48785243670601874</v>
      </c>
    </row>
    <row r="33" spans="2:7" x14ac:dyDescent="0.25">
      <c r="B33" s="6">
        <v>1000</v>
      </c>
      <c r="C33" s="6">
        <f t="shared" si="14"/>
        <v>88720</v>
      </c>
      <c r="D33" s="4">
        <f t="shared" si="15"/>
        <v>4.508566275924256</v>
      </c>
      <c r="E33" s="4">
        <f t="shared" si="16"/>
        <v>5.3257439134355273</v>
      </c>
      <c r="F33" s="5">
        <f t="shared" si="17"/>
        <v>90.171325518485119</v>
      </c>
      <c r="G33" s="3">
        <f t="shared" si="18"/>
        <v>0.1489295135290517</v>
      </c>
    </row>
    <row r="34" spans="2:7" x14ac:dyDescent="0.25">
      <c r="B34" s="6">
        <v>100000</v>
      </c>
      <c r="C34" s="6">
        <f t="shared" si="14"/>
        <v>800872000</v>
      </c>
      <c r="D34" s="7">
        <f t="shared" si="15"/>
        <v>4.9945559340319051E-2</v>
      </c>
      <c r="E34" s="7">
        <f t="shared" si="16"/>
        <v>5.8998191970751873E-2</v>
      </c>
      <c r="F34" s="5">
        <f t="shared" si="17"/>
        <v>99.891118680638101</v>
      </c>
      <c r="G34" s="8">
        <f t="shared" si="18"/>
        <v>0.14149840988505843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Foglio1!Area_stampa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nedort</dc:creator>
  <cp:lastModifiedBy>nedort</cp:lastModifiedBy>
  <dcterms:created xsi:type="dcterms:W3CDTF">2020-04-26T14:32:33Z</dcterms:created>
  <dcterms:modified xsi:type="dcterms:W3CDTF">2020-04-26T14:59:23Z</dcterms:modified>
</cp:coreProperties>
</file>