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15" windowWidth="15225" windowHeight="9810" tabRatio="824" activeTab="2"/>
  </bookViews>
  <sheets>
    <sheet name="Dispensa" sheetId="19" r:id="rId1"/>
    <sheet name="Tavole_lx" sheetId="18" r:id="rId2"/>
    <sheet name="TavISTAT1981" sheetId="5" r:id="rId3"/>
    <sheet name="TavISTAT1992" sheetId="6" r:id="rId4"/>
    <sheet name="TavISTAT1998" sheetId="1" r:id="rId5"/>
    <sheet name="TavRG48" sheetId="7" r:id="rId6"/>
    <sheet name="TavIPS55" sheetId="20" r:id="rId7"/>
    <sheet name="Gr_e°" sheetId="17" r:id="rId8"/>
    <sheet name="Gr_qx" sheetId="13" r:id="rId9"/>
    <sheet name="Gr_dx" sheetId="10" r:id="rId10"/>
    <sheet name="Gr_lx" sheetId="8" r:id="rId11"/>
    <sheet name="Gr_mfIPS55" sheetId="9" r:id="rId12"/>
    <sheet name="Esercizio 1" sheetId="21" r:id="rId13"/>
    <sheet name="Esercizio 2" sheetId="22" r:id="rId14"/>
    <sheet name="Esercizio 3" sheetId="27" r:id="rId15"/>
    <sheet name="Esercizio 4" sheetId="24" r:id="rId16"/>
    <sheet name="Esercizio 5" sheetId="26" r:id="rId17"/>
    <sheet name="Esercizio 6" sheetId="25" r:id="rId18"/>
    <sheet name="Esercizio 6 (2)" sheetId="28" r:id="rId19"/>
  </sheets>
  <definedNames>
    <definedName name="La" localSheetId="6">TavIPS55!$C$3</definedName>
    <definedName name="La" localSheetId="2">TavISTAT1981!$C$3</definedName>
    <definedName name="La" localSheetId="3">TavISTAT1992!$C$3</definedName>
    <definedName name="La" localSheetId="5">TavRG48!$C$3</definedName>
    <definedName name="La">TavISTAT1998!$C$3</definedName>
    <definedName name="_xlnm.Print_Area" localSheetId="0">Dispensa!$A$1:$E$25</definedName>
    <definedName name="_xlnm.Print_Area" localSheetId="1">Tavole_lx!$A$1:$L$115</definedName>
    <definedName name="Tavola" localSheetId="6">TavIPS55!$D$7:$E$126</definedName>
    <definedName name="Tavola" localSheetId="2">TavISTAT1981!$D$7:$E$126</definedName>
    <definedName name="Tavola" localSheetId="3">TavISTAT1992!$D$7:$E$126</definedName>
    <definedName name="Tavola" localSheetId="5">TavRG48!$D$7:$E$126</definedName>
    <definedName name="Tavola">TavISTAT1998!$D$7:$E$126</definedName>
  </definedNames>
  <calcPr calcId="145621" calcMode="manual"/>
</workbook>
</file>

<file path=xl/calcChain.xml><?xml version="1.0" encoding="utf-8"?>
<calcChain xmlns="http://schemas.openxmlformats.org/spreadsheetml/2006/main">
  <c r="H114" i="28" l="1"/>
  <c r="H113" i="28"/>
  <c r="H112" i="28"/>
  <c r="H111" i="28"/>
  <c r="H110" i="28"/>
  <c r="H109" i="28"/>
  <c r="H108" i="28"/>
  <c r="H107" i="28"/>
  <c r="H106" i="28"/>
  <c r="H105" i="28"/>
  <c r="H104" i="28"/>
  <c r="H103" i="28"/>
  <c r="H102" i="28"/>
  <c r="H101" i="28"/>
  <c r="H100" i="28"/>
  <c r="H99" i="28"/>
  <c r="H98" i="28"/>
  <c r="H97" i="28"/>
  <c r="H96" i="28"/>
  <c r="H95" i="28"/>
  <c r="H94" i="28"/>
  <c r="H93" i="28"/>
  <c r="H92" i="28"/>
  <c r="H91" i="28"/>
  <c r="H90" i="28"/>
  <c r="H89" i="28"/>
  <c r="H88" i="28"/>
  <c r="H87" i="28"/>
  <c r="H86" i="28"/>
  <c r="H85" i="28"/>
  <c r="H84" i="28"/>
  <c r="H83" i="28"/>
  <c r="H82" i="28"/>
  <c r="H81" i="28"/>
  <c r="H80" i="28"/>
  <c r="H79" i="28"/>
  <c r="H78" i="28"/>
  <c r="H77" i="28"/>
  <c r="H76" i="28"/>
  <c r="H75" i="28"/>
  <c r="H74" i="28"/>
  <c r="H73" i="28"/>
  <c r="H72" i="28"/>
  <c r="H71" i="28"/>
  <c r="H70" i="28"/>
  <c r="H69" i="28"/>
  <c r="H68" i="28"/>
  <c r="H67" i="28"/>
  <c r="H66" i="28"/>
  <c r="H65" i="28"/>
  <c r="H64" i="28"/>
  <c r="H63" i="28"/>
  <c r="H62" i="28"/>
  <c r="H61" i="28"/>
  <c r="H60" i="28"/>
  <c r="H59" i="28"/>
  <c r="H58" i="28"/>
  <c r="H57" i="28"/>
  <c r="H56" i="28"/>
  <c r="H55" i="28"/>
  <c r="H54" i="28"/>
  <c r="H53" i="28"/>
  <c r="H52" i="28"/>
  <c r="H51" i="28"/>
  <c r="H50" i="28"/>
  <c r="H49" i="28"/>
  <c r="H48" i="28"/>
  <c r="H47" i="28"/>
  <c r="H46" i="28"/>
  <c r="H45" i="28"/>
  <c r="H44" i="28"/>
  <c r="H43" i="28"/>
  <c r="H42" i="28"/>
  <c r="H41" i="28"/>
  <c r="H40" i="28"/>
  <c r="H39" i="28"/>
  <c r="H38" i="28"/>
  <c r="H37" i="28"/>
  <c r="H36" i="28"/>
  <c r="H35" i="28"/>
  <c r="H34" i="28"/>
  <c r="H33" i="28"/>
  <c r="H32" i="28"/>
  <c r="H31" i="28"/>
  <c r="H30" i="28"/>
  <c r="H29" i="28"/>
  <c r="H28" i="28"/>
  <c r="H27" i="28"/>
  <c r="H26" i="28"/>
  <c r="H25" i="28"/>
  <c r="H24" i="28"/>
  <c r="H23" i="28"/>
  <c r="H22" i="28"/>
  <c r="H21" i="28"/>
  <c r="H20" i="28"/>
  <c r="H19" i="28"/>
  <c r="H18" i="28"/>
  <c r="H17" i="28"/>
  <c r="H16" i="28"/>
  <c r="H15" i="28"/>
  <c r="H14" i="28"/>
  <c r="H13" i="28"/>
  <c r="H12" i="28"/>
  <c r="H11" i="28"/>
  <c r="H10" i="28"/>
  <c r="H9" i="28"/>
  <c r="H8" i="28"/>
  <c r="H7" i="28"/>
  <c r="H14" i="27"/>
  <c r="G13" i="27"/>
  <c r="D12" i="27"/>
  <c r="D13" i="27" s="1"/>
  <c r="D14" i="27" s="1"/>
  <c r="D15" i="27" s="1"/>
  <c r="M19" i="6"/>
  <c r="M19" i="5"/>
  <c r="N19" i="7"/>
  <c r="O19" i="7" s="1"/>
  <c r="M19" i="7"/>
  <c r="N19" i="6"/>
  <c r="O19" i="6"/>
  <c r="N19" i="5"/>
  <c r="M19" i="20"/>
  <c r="N19" i="20"/>
  <c r="G124" i="20"/>
  <c r="F124" i="20"/>
  <c r="K11" i="20"/>
  <c r="J11" i="20"/>
  <c r="J117" i="7"/>
  <c r="J116" i="7"/>
  <c r="K123" i="20"/>
  <c r="K122" i="20"/>
  <c r="K121" i="20"/>
  <c r="K120" i="20"/>
  <c r="K119" i="20"/>
  <c r="K118" i="20"/>
  <c r="J120" i="20"/>
  <c r="J119" i="20"/>
  <c r="J118" i="20"/>
  <c r="J117" i="20"/>
  <c r="J116" i="20"/>
  <c r="F123" i="20"/>
  <c r="G123" i="20"/>
  <c r="I123" i="20" s="1"/>
  <c r="G122" i="20"/>
  <c r="I122" i="20" s="1"/>
  <c r="F122" i="20"/>
  <c r="G121" i="20"/>
  <c r="I121" i="20" s="1"/>
  <c r="F121" i="20"/>
  <c r="G120" i="20"/>
  <c r="I120" i="20" s="1"/>
  <c r="F120" i="20"/>
  <c r="H120" i="20"/>
  <c r="G119" i="20"/>
  <c r="I119" i="20" s="1"/>
  <c r="F119" i="20"/>
  <c r="H119" i="20" s="1"/>
  <c r="E124" i="20"/>
  <c r="D124" i="20"/>
  <c r="E123" i="20"/>
  <c r="D123" i="20"/>
  <c r="E122" i="20"/>
  <c r="D122" i="20"/>
  <c r="E121" i="20"/>
  <c r="D121" i="20"/>
  <c r="E120" i="20"/>
  <c r="D120" i="20"/>
  <c r="E119" i="20"/>
  <c r="D119" i="20"/>
  <c r="G118" i="20"/>
  <c r="I118" i="20" s="1"/>
  <c r="F118" i="20"/>
  <c r="H118" i="20" s="1"/>
  <c r="E118" i="20"/>
  <c r="D118" i="20"/>
  <c r="K117" i="20"/>
  <c r="G117" i="20"/>
  <c r="I117" i="20" s="1"/>
  <c r="F117" i="20"/>
  <c r="H117" i="20" s="1"/>
  <c r="E117" i="20"/>
  <c r="D117" i="20"/>
  <c r="K116" i="20"/>
  <c r="G116" i="20"/>
  <c r="I116" i="20" s="1"/>
  <c r="F116" i="20"/>
  <c r="H116" i="20" s="1"/>
  <c r="E116" i="20"/>
  <c r="D116" i="20"/>
  <c r="K115" i="20"/>
  <c r="J115" i="20"/>
  <c r="G115" i="20"/>
  <c r="I115" i="20"/>
  <c r="F115" i="20"/>
  <c r="H115" i="20"/>
  <c r="E115" i="20"/>
  <c r="D115" i="20"/>
  <c r="K114" i="20"/>
  <c r="J114" i="20"/>
  <c r="G114" i="20"/>
  <c r="I114" i="20"/>
  <c r="F114" i="20"/>
  <c r="H114" i="20"/>
  <c r="E114" i="20"/>
  <c r="D114" i="20"/>
  <c r="K113" i="20"/>
  <c r="J113" i="20"/>
  <c r="G113" i="20"/>
  <c r="I113" i="20"/>
  <c r="F113" i="20"/>
  <c r="H113" i="20"/>
  <c r="E113" i="20"/>
  <c r="D113" i="20"/>
  <c r="K112" i="20"/>
  <c r="J112" i="20"/>
  <c r="G112" i="20"/>
  <c r="I112" i="20"/>
  <c r="F112" i="20"/>
  <c r="H112" i="20"/>
  <c r="E112" i="20"/>
  <c r="D112" i="20"/>
  <c r="K111" i="20"/>
  <c r="J111" i="20"/>
  <c r="G111" i="20"/>
  <c r="I111" i="20"/>
  <c r="F111" i="20"/>
  <c r="H111" i="20"/>
  <c r="E111" i="20"/>
  <c r="D111" i="20"/>
  <c r="K110" i="20"/>
  <c r="J110" i="20"/>
  <c r="G110" i="20"/>
  <c r="I110" i="20"/>
  <c r="F110" i="20"/>
  <c r="H110" i="20"/>
  <c r="E110" i="20"/>
  <c r="D110" i="20"/>
  <c r="K109" i="20"/>
  <c r="J109" i="20"/>
  <c r="G109" i="20"/>
  <c r="I109" i="20"/>
  <c r="F109" i="20"/>
  <c r="H109" i="20"/>
  <c r="E109" i="20"/>
  <c r="D109" i="20"/>
  <c r="K108" i="20"/>
  <c r="J108" i="20"/>
  <c r="G108" i="20"/>
  <c r="I108" i="20"/>
  <c r="F108" i="20"/>
  <c r="H108" i="20"/>
  <c r="E108" i="20"/>
  <c r="D108" i="20"/>
  <c r="K107" i="20"/>
  <c r="J107" i="20"/>
  <c r="G107" i="20"/>
  <c r="I107" i="20"/>
  <c r="F107" i="20"/>
  <c r="H107" i="20"/>
  <c r="E107" i="20"/>
  <c r="D107" i="20"/>
  <c r="K106" i="20"/>
  <c r="J106" i="20"/>
  <c r="G106" i="20"/>
  <c r="I106" i="20"/>
  <c r="F106" i="20"/>
  <c r="H106" i="20"/>
  <c r="E106" i="20"/>
  <c r="D106" i="20"/>
  <c r="K105" i="20"/>
  <c r="J105" i="20"/>
  <c r="G105" i="20"/>
  <c r="I105" i="20"/>
  <c r="F105" i="20"/>
  <c r="H105" i="20"/>
  <c r="E105" i="20"/>
  <c r="D105" i="20"/>
  <c r="K104" i="20"/>
  <c r="J104" i="20"/>
  <c r="G104" i="20"/>
  <c r="I104" i="20"/>
  <c r="F104" i="20"/>
  <c r="H104" i="20"/>
  <c r="E104" i="20"/>
  <c r="D104" i="20"/>
  <c r="K103" i="20"/>
  <c r="J103" i="20"/>
  <c r="G103" i="20"/>
  <c r="I103" i="20"/>
  <c r="F103" i="20"/>
  <c r="H103" i="20"/>
  <c r="E103" i="20"/>
  <c r="D103" i="20"/>
  <c r="K102" i="20"/>
  <c r="J102" i="20"/>
  <c r="G102" i="20"/>
  <c r="I102" i="20"/>
  <c r="F102" i="20"/>
  <c r="H102" i="20"/>
  <c r="E102" i="20"/>
  <c r="D102" i="20"/>
  <c r="K101" i="20"/>
  <c r="J101" i="20"/>
  <c r="G101" i="20"/>
  <c r="I101" i="20"/>
  <c r="F101" i="20"/>
  <c r="H101" i="20"/>
  <c r="E101" i="20"/>
  <c r="D101" i="20"/>
  <c r="K100" i="20"/>
  <c r="J100" i="20"/>
  <c r="G100" i="20"/>
  <c r="I100" i="20"/>
  <c r="F100" i="20"/>
  <c r="H100" i="20"/>
  <c r="E100" i="20"/>
  <c r="D100" i="20"/>
  <c r="K99" i="20"/>
  <c r="J99" i="20"/>
  <c r="G99" i="20"/>
  <c r="I99" i="20"/>
  <c r="F99" i="20"/>
  <c r="H99" i="20"/>
  <c r="E99" i="20"/>
  <c r="D99" i="20"/>
  <c r="K98" i="20"/>
  <c r="J98" i="20"/>
  <c r="G98" i="20"/>
  <c r="I98" i="20"/>
  <c r="F98" i="20"/>
  <c r="H98" i="20"/>
  <c r="E98" i="20"/>
  <c r="D98" i="20"/>
  <c r="K97" i="20"/>
  <c r="J97" i="20"/>
  <c r="G97" i="20"/>
  <c r="I97" i="20"/>
  <c r="F97" i="20"/>
  <c r="H97" i="20"/>
  <c r="E97" i="20"/>
  <c r="D97" i="20"/>
  <c r="K96" i="20"/>
  <c r="J96" i="20"/>
  <c r="G96" i="20"/>
  <c r="I96" i="20"/>
  <c r="F96" i="20"/>
  <c r="H96" i="20"/>
  <c r="E96" i="20"/>
  <c r="D96" i="20"/>
  <c r="K95" i="20"/>
  <c r="J95" i="20"/>
  <c r="G95" i="20"/>
  <c r="I95" i="20"/>
  <c r="F95" i="20"/>
  <c r="H95" i="20"/>
  <c r="E95" i="20"/>
  <c r="D95" i="20"/>
  <c r="K94" i="20"/>
  <c r="J94" i="20"/>
  <c r="G94" i="20"/>
  <c r="I94" i="20"/>
  <c r="F94" i="20"/>
  <c r="H94" i="20"/>
  <c r="E94" i="20"/>
  <c r="D94" i="20"/>
  <c r="K93" i="20"/>
  <c r="J93" i="20"/>
  <c r="G93" i="20"/>
  <c r="I93" i="20"/>
  <c r="F93" i="20"/>
  <c r="H93" i="20"/>
  <c r="E93" i="20"/>
  <c r="D93" i="20"/>
  <c r="K92" i="20"/>
  <c r="J92" i="20"/>
  <c r="G92" i="20"/>
  <c r="I92" i="20"/>
  <c r="F92" i="20"/>
  <c r="H92" i="20"/>
  <c r="E92" i="20"/>
  <c r="D92" i="20"/>
  <c r="K91" i="20"/>
  <c r="J91" i="20"/>
  <c r="G91" i="20"/>
  <c r="I91" i="20"/>
  <c r="F91" i="20"/>
  <c r="H91" i="20"/>
  <c r="E91" i="20"/>
  <c r="D91" i="20"/>
  <c r="K90" i="20"/>
  <c r="J90" i="20"/>
  <c r="G90" i="20"/>
  <c r="I90" i="20"/>
  <c r="F90" i="20"/>
  <c r="H90" i="20"/>
  <c r="E90" i="20"/>
  <c r="D90" i="20"/>
  <c r="K89" i="20"/>
  <c r="J89" i="20"/>
  <c r="G89" i="20"/>
  <c r="I89" i="20"/>
  <c r="F89" i="20"/>
  <c r="H89" i="20"/>
  <c r="E89" i="20"/>
  <c r="D89" i="20"/>
  <c r="K88" i="20"/>
  <c r="J88" i="20"/>
  <c r="G88" i="20"/>
  <c r="I88" i="20"/>
  <c r="F88" i="20"/>
  <c r="H88" i="20"/>
  <c r="E88" i="20"/>
  <c r="D88" i="20"/>
  <c r="K87" i="20"/>
  <c r="J87" i="20"/>
  <c r="G87" i="20"/>
  <c r="I87" i="20"/>
  <c r="F87" i="20"/>
  <c r="H87" i="20"/>
  <c r="E87" i="20"/>
  <c r="D87" i="20"/>
  <c r="K86" i="20"/>
  <c r="J86" i="20"/>
  <c r="G86" i="20"/>
  <c r="I86" i="20"/>
  <c r="F86" i="20"/>
  <c r="H86" i="20"/>
  <c r="E86" i="20"/>
  <c r="D86" i="20"/>
  <c r="K85" i="20"/>
  <c r="J85" i="20"/>
  <c r="G85" i="20"/>
  <c r="I85" i="20"/>
  <c r="F85" i="20"/>
  <c r="H85" i="20"/>
  <c r="E85" i="20"/>
  <c r="D85" i="20"/>
  <c r="K84" i="20"/>
  <c r="J84" i="20"/>
  <c r="G84" i="20"/>
  <c r="I84" i="20"/>
  <c r="F84" i="20"/>
  <c r="H84" i="20"/>
  <c r="E84" i="20"/>
  <c r="D84" i="20"/>
  <c r="K83" i="20"/>
  <c r="J83" i="20"/>
  <c r="G83" i="20"/>
  <c r="I83" i="20"/>
  <c r="F83" i="20"/>
  <c r="H83" i="20"/>
  <c r="E83" i="20"/>
  <c r="D83" i="20"/>
  <c r="K82" i="20"/>
  <c r="J82" i="20"/>
  <c r="G82" i="20"/>
  <c r="I82" i="20"/>
  <c r="F82" i="20"/>
  <c r="H82" i="20"/>
  <c r="E82" i="20"/>
  <c r="D82" i="20"/>
  <c r="K81" i="20"/>
  <c r="J81" i="20"/>
  <c r="G81" i="20"/>
  <c r="I81" i="20"/>
  <c r="F81" i="20"/>
  <c r="H81" i="20"/>
  <c r="E81" i="20"/>
  <c r="D81" i="20"/>
  <c r="K80" i="20"/>
  <c r="J80" i="20"/>
  <c r="G80" i="20"/>
  <c r="I80" i="20"/>
  <c r="F80" i="20"/>
  <c r="H80" i="20"/>
  <c r="E80" i="20"/>
  <c r="D80" i="20"/>
  <c r="K79" i="20"/>
  <c r="J79" i="20"/>
  <c r="G79" i="20"/>
  <c r="I79" i="20"/>
  <c r="F79" i="20"/>
  <c r="H79" i="20"/>
  <c r="E79" i="20"/>
  <c r="D79" i="20"/>
  <c r="K78" i="20"/>
  <c r="J78" i="20"/>
  <c r="G78" i="20"/>
  <c r="I78" i="20"/>
  <c r="F78" i="20"/>
  <c r="H78" i="20"/>
  <c r="E78" i="20"/>
  <c r="D78" i="20"/>
  <c r="K77" i="20"/>
  <c r="J77" i="20"/>
  <c r="G77" i="20"/>
  <c r="I77" i="20"/>
  <c r="F77" i="20"/>
  <c r="H77" i="20"/>
  <c r="E77" i="20"/>
  <c r="D77" i="20"/>
  <c r="K76" i="20"/>
  <c r="J76" i="20"/>
  <c r="G76" i="20"/>
  <c r="I76" i="20"/>
  <c r="F76" i="20"/>
  <c r="H76" i="20"/>
  <c r="E76" i="20"/>
  <c r="D76" i="20"/>
  <c r="K75" i="20"/>
  <c r="J75" i="20"/>
  <c r="G75" i="20"/>
  <c r="I75" i="20"/>
  <c r="F75" i="20"/>
  <c r="H75" i="20"/>
  <c r="E75" i="20"/>
  <c r="D75" i="20"/>
  <c r="K74" i="20"/>
  <c r="J74" i="20"/>
  <c r="G74" i="20"/>
  <c r="I74" i="20"/>
  <c r="F74" i="20"/>
  <c r="H74" i="20"/>
  <c r="E74" i="20"/>
  <c r="D74" i="20"/>
  <c r="K73" i="20"/>
  <c r="J73" i="20"/>
  <c r="G73" i="20"/>
  <c r="I73" i="20"/>
  <c r="F73" i="20"/>
  <c r="H73" i="20"/>
  <c r="E73" i="20"/>
  <c r="D73" i="20"/>
  <c r="K72" i="20"/>
  <c r="J72" i="20"/>
  <c r="G72" i="20"/>
  <c r="I72" i="20"/>
  <c r="F72" i="20"/>
  <c r="H72" i="20"/>
  <c r="E72" i="20"/>
  <c r="D72" i="20"/>
  <c r="K71" i="20"/>
  <c r="J71" i="20"/>
  <c r="G71" i="20"/>
  <c r="I71" i="20"/>
  <c r="F71" i="20"/>
  <c r="H71" i="20"/>
  <c r="E71" i="20"/>
  <c r="D71" i="20"/>
  <c r="K70" i="20"/>
  <c r="J70" i="20"/>
  <c r="G70" i="20"/>
  <c r="I70" i="20"/>
  <c r="F70" i="20"/>
  <c r="H70" i="20"/>
  <c r="E70" i="20"/>
  <c r="D70" i="20"/>
  <c r="K69" i="20"/>
  <c r="J69" i="20"/>
  <c r="G69" i="20"/>
  <c r="I69" i="20"/>
  <c r="F69" i="20"/>
  <c r="H69" i="20"/>
  <c r="E69" i="20"/>
  <c r="D69" i="20"/>
  <c r="K68" i="20"/>
  <c r="J68" i="20"/>
  <c r="G68" i="20"/>
  <c r="I68" i="20"/>
  <c r="F68" i="20"/>
  <c r="H68" i="20"/>
  <c r="E68" i="20"/>
  <c r="D68" i="20"/>
  <c r="K67" i="20"/>
  <c r="J67" i="20"/>
  <c r="G67" i="20"/>
  <c r="I67" i="20"/>
  <c r="F67" i="20"/>
  <c r="H67" i="20"/>
  <c r="E67" i="20"/>
  <c r="D67" i="20"/>
  <c r="K66" i="20"/>
  <c r="J66" i="20"/>
  <c r="G66" i="20"/>
  <c r="I66" i="20"/>
  <c r="F66" i="20"/>
  <c r="H66" i="20"/>
  <c r="E66" i="20"/>
  <c r="D66" i="20"/>
  <c r="K65" i="20"/>
  <c r="J65" i="20"/>
  <c r="G65" i="20"/>
  <c r="I65" i="20"/>
  <c r="F65" i="20"/>
  <c r="H65" i="20"/>
  <c r="E65" i="20"/>
  <c r="D65" i="20"/>
  <c r="K64" i="20"/>
  <c r="J64" i="20"/>
  <c r="G64" i="20"/>
  <c r="I64" i="20"/>
  <c r="F64" i="20"/>
  <c r="H64" i="20"/>
  <c r="E64" i="20"/>
  <c r="D64" i="20"/>
  <c r="K63" i="20"/>
  <c r="J63" i="20"/>
  <c r="G63" i="20"/>
  <c r="I63" i="20"/>
  <c r="F63" i="20"/>
  <c r="H63" i="20"/>
  <c r="E63" i="20"/>
  <c r="D63" i="20"/>
  <c r="K62" i="20"/>
  <c r="J62" i="20"/>
  <c r="G62" i="20"/>
  <c r="I62" i="20"/>
  <c r="F62" i="20"/>
  <c r="H62" i="20"/>
  <c r="E62" i="20"/>
  <c r="D62" i="20"/>
  <c r="K61" i="20"/>
  <c r="J61" i="20"/>
  <c r="G61" i="20"/>
  <c r="I61" i="20"/>
  <c r="F61" i="20"/>
  <c r="H61" i="20"/>
  <c r="E61" i="20"/>
  <c r="D61" i="20"/>
  <c r="K60" i="20"/>
  <c r="J60" i="20"/>
  <c r="G60" i="20"/>
  <c r="I60" i="20"/>
  <c r="F60" i="20"/>
  <c r="H60" i="20"/>
  <c r="E60" i="20"/>
  <c r="D60" i="20"/>
  <c r="K59" i="20"/>
  <c r="J59" i="20"/>
  <c r="G59" i="20"/>
  <c r="I59" i="20"/>
  <c r="F59" i="20"/>
  <c r="H59" i="20"/>
  <c r="E59" i="20"/>
  <c r="D59" i="20"/>
  <c r="K58" i="20"/>
  <c r="J58" i="20"/>
  <c r="G58" i="20"/>
  <c r="I58" i="20"/>
  <c r="F58" i="20"/>
  <c r="H58" i="20"/>
  <c r="E58" i="20"/>
  <c r="D58" i="20"/>
  <c r="K57" i="20"/>
  <c r="J57" i="20"/>
  <c r="G57" i="20"/>
  <c r="I57" i="20"/>
  <c r="F57" i="20"/>
  <c r="H57" i="20"/>
  <c r="E57" i="20"/>
  <c r="D57" i="20"/>
  <c r="K56" i="20"/>
  <c r="J56" i="20"/>
  <c r="G56" i="20"/>
  <c r="I56" i="20"/>
  <c r="F56" i="20"/>
  <c r="H56" i="20"/>
  <c r="E56" i="20"/>
  <c r="D56" i="20"/>
  <c r="K55" i="20"/>
  <c r="J55" i="20"/>
  <c r="G55" i="20"/>
  <c r="I55" i="20"/>
  <c r="F55" i="20"/>
  <c r="H55" i="20"/>
  <c r="E55" i="20"/>
  <c r="D55" i="20"/>
  <c r="K54" i="20"/>
  <c r="J54" i="20"/>
  <c r="G54" i="20"/>
  <c r="I54" i="20"/>
  <c r="F54" i="20"/>
  <c r="H54" i="20"/>
  <c r="E54" i="20"/>
  <c r="D54" i="20"/>
  <c r="K53" i="20"/>
  <c r="J53" i="20"/>
  <c r="G53" i="20"/>
  <c r="I53" i="20"/>
  <c r="F53" i="20"/>
  <c r="H53" i="20"/>
  <c r="E53" i="20"/>
  <c r="D53" i="20"/>
  <c r="K52" i="20"/>
  <c r="J52" i="20"/>
  <c r="G52" i="20"/>
  <c r="I52" i="20"/>
  <c r="F52" i="20"/>
  <c r="H52" i="20"/>
  <c r="E52" i="20"/>
  <c r="D52" i="20"/>
  <c r="K51" i="20"/>
  <c r="J51" i="20"/>
  <c r="G51" i="20"/>
  <c r="I51" i="20"/>
  <c r="F51" i="20"/>
  <c r="H51" i="20"/>
  <c r="E51" i="20"/>
  <c r="D51" i="20"/>
  <c r="K50" i="20"/>
  <c r="J50" i="20"/>
  <c r="G50" i="20"/>
  <c r="I50" i="20"/>
  <c r="F50" i="20"/>
  <c r="H50" i="20"/>
  <c r="E50" i="20"/>
  <c r="D50" i="20"/>
  <c r="K49" i="20"/>
  <c r="J49" i="20"/>
  <c r="G49" i="20"/>
  <c r="I49" i="20"/>
  <c r="F49" i="20"/>
  <c r="H49" i="20"/>
  <c r="E49" i="20"/>
  <c r="D49" i="20"/>
  <c r="K48" i="20"/>
  <c r="J48" i="20"/>
  <c r="G48" i="20"/>
  <c r="I48" i="20"/>
  <c r="F48" i="20"/>
  <c r="H48" i="20"/>
  <c r="E48" i="20"/>
  <c r="D48" i="20"/>
  <c r="K47" i="20"/>
  <c r="J47" i="20"/>
  <c r="G47" i="20"/>
  <c r="I47" i="20"/>
  <c r="F47" i="20"/>
  <c r="H47" i="20"/>
  <c r="E47" i="20"/>
  <c r="D47" i="20"/>
  <c r="K46" i="20"/>
  <c r="J46" i="20"/>
  <c r="G46" i="20"/>
  <c r="I46" i="20"/>
  <c r="F46" i="20"/>
  <c r="H46" i="20"/>
  <c r="E46" i="20"/>
  <c r="D46" i="20"/>
  <c r="K45" i="20"/>
  <c r="J45" i="20"/>
  <c r="G45" i="20"/>
  <c r="I45" i="20"/>
  <c r="F45" i="20"/>
  <c r="H45" i="20"/>
  <c r="E45" i="20"/>
  <c r="D45" i="20"/>
  <c r="K44" i="20"/>
  <c r="J44" i="20"/>
  <c r="G44" i="20"/>
  <c r="I44" i="20"/>
  <c r="F44" i="20"/>
  <c r="H44" i="20"/>
  <c r="E44" i="20"/>
  <c r="D44" i="20"/>
  <c r="K43" i="20"/>
  <c r="J43" i="20"/>
  <c r="G43" i="20"/>
  <c r="I43" i="20"/>
  <c r="F43" i="20"/>
  <c r="H43" i="20"/>
  <c r="E43" i="20"/>
  <c r="D43" i="20"/>
  <c r="K42" i="20"/>
  <c r="J42" i="20"/>
  <c r="G42" i="20"/>
  <c r="I42" i="20"/>
  <c r="F42" i="20"/>
  <c r="H42" i="20"/>
  <c r="E42" i="20"/>
  <c r="D42" i="20"/>
  <c r="K41" i="20"/>
  <c r="J41" i="20"/>
  <c r="G41" i="20"/>
  <c r="I41" i="20"/>
  <c r="F41" i="20"/>
  <c r="H41" i="20"/>
  <c r="E41" i="20"/>
  <c r="D41" i="20"/>
  <c r="K40" i="20"/>
  <c r="J40" i="20"/>
  <c r="G40" i="20"/>
  <c r="I40" i="20"/>
  <c r="F40" i="20"/>
  <c r="H40" i="20"/>
  <c r="E40" i="20"/>
  <c r="D40" i="20"/>
  <c r="K39" i="20"/>
  <c r="J39" i="20"/>
  <c r="G39" i="20"/>
  <c r="I39" i="20"/>
  <c r="F39" i="20"/>
  <c r="H39" i="20"/>
  <c r="E39" i="20"/>
  <c r="D39" i="20"/>
  <c r="K38" i="20"/>
  <c r="J38" i="20"/>
  <c r="G38" i="20"/>
  <c r="I38" i="20"/>
  <c r="F38" i="20"/>
  <c r="H38" i="20"/>
  <c r="E38" i="20"/>
  <c r="D38" i="20"/>
  <c r="K37" i="20"/>
  <c r="J37" i="20"/>
  <c r="G37" i="20"/>
  <c r="I37" i="20"/>
  <c r="F37" i="20"/>
  <c r="H37" i="20"/>
  <c r="E37" i="20"/>
  <c r="D37" i="20"/>
  <c r="K36" i="20"/>
  <c r="J36" i="20"/>
  <c r="G36" i="20"/>
  <c r="I36" i="20"/>
  <c r="F36" i="20"/>
  <c r="H36" i="20"/>
  <c r="E36" i="20"/>
  <c r="D36" i="20"/>
  <c r="K35" i="20"/>
  <c r="J35" i="20"/>
  <c r="G35" i="20"/>
  <c r="I35" i="20"/>
  <c r="F35" i="20"/>
  <c r="H35" i="20"/>
  <c r="E35" i="20"/>
  <c r="D35" i="20"/>
  <c r="K34" i="20"/>
  <c r="J34" i="20"/>
  <c r="G34" i="20"/>
  <c r="I34" i="20"/>
  <c r="F34" i="20"/>
  <c r="H34" i="20"/>
  <c r="E34" i="20"/>
  <c r="D34" i="20"/>
  <c r="K33" i="20"/>
  <c r="J33" i="20"/>
  <c r="G33" i="20"/>
  <c r="I33" i="20"/>
  <c r="F33" i="20"/>
  <c r="H33" i="20"/>
  <c r="E33" i="20"/>
  <c r="D33" i="20"/>
  <c r="K32" i="20"/>
  <c r="J32" i="20"/>
  <c r="G32" i="20"/>
  <c r="I32" i="20"/>
  <c r="F32" i="20"/>
  <c r="H32" i="20"/>
  <c r="E32" i="20"/>
  <c r="D32" i="20"/>
  <c r="K31" i="20"/>
  <c r="J31" i="20"/>
  <c r="G31" i="20"/>
  <c r="I31" i="20"/>
  <c r="F31" i="20"/>
  <c r="H31" i="20"/>
  <c r="E31" i="20"/>
  <c r="D31" i="20"/>
  <c r="K30" i="20"/>
  <c r="J30" i="20"/>
  <c r="G30" i="20"/>
  <c r="I30" i="20"/>
  <c r="F30" i="20"/>
  <c r="H30" i="20"/>
  <c r="E30" i="20"/>
  <c r="D30" i="20"/>
  <c r="K29" i="20"/>
  <c r="J29" i="20"/>
  <c r="G29" i="20"/>
  <c r="I29" i="20"/>
  <c r="F29" i="20"/>
  <c r="H29" i="20"/>
  <c r="E29" i="20"/>
  <c r="D29" i="20"/>
  <c r="K28" i="20"/>
  <c r="J28" i="20"/>
  <c r="G28" i="20"/>
  <c r="I28" i="20"/>
  <c r="F28" i="20"/>
  <c r="H28" i="20"/>
  <c r="E28" i="20"/>
  <c r="D28" i="20"/>
  <c r="K27" i="20"/>
  <c r="J27" i="20"/>
  <c r="G27" i="20"/>
  <c r="I27" i="20"/>
  <c r="F27" i="20"/>
  <c r="H27" i="20"/>
  <c r="E27" i="20"/>
  <c r="N9" i="20" s="1"/>
  <c r="Q9" i="20" s="1"/>
  <c r="D27" i="20"/>
  <c r="K26" i="20"/>
  <c r="J26" i="20"/>
  <c r="G26" i="20"/>
  <c r="I26" i="20"/>
  <c r="F26" i="20"/>
  <c r="H26" i="20"/>
  <c r="E26" i="20"/>
  <c r="D26" i="20"/>
  <c r="K25" i="20"/>
  <c r="J25" i="20"/>
  <c r="G25" i="20"/>
  <c r="I25" i="20"/>
  <c r="F25" i="20"/>
  <c r="H25" i="20"/>
  <c r="E25" i="20"/>
  <c r="D25" i="20"/>
  <c r="K24" i="20"/>
  <c r="J24" i="20"/>
  <c r="G24" i="20"/>
  <c r="I24" i="20"/>
  <c r="F24" i="20"/>
  <c r="H24" i="20"/>
  <c r="E24" i="20"/>
  <c r="D24" i="20"/>
  <c r="K23" i="20"/>
  <c r="J23" i="20"/>
  <c r="G23" i="20"/>
  <c r="I23" i="20"/>
  <c r="F23" i="20"/>
  <c r="H23" i="20"/>
  <c r="E23" i="20"/>
  <c r="D23" i="20"/>
  <c r="K22" i="20"/>
  <c r="J22" i="20"/>
  <c r="G22" i="20"/>
  <c r="I22" i="20"/>
  <c r="F22" i="20"/>
  <c r="H22" i="20"/>
  <c r="E22" i="20"/>
  <c r="D22" i="20"/>
  <c r="K21" i="20"/>
  <c r="J21" i="20"/>
  <c r="G21" i="20"/>
  <c r="I21" i="20"/>
  <c r="F21" i="20"/>
  <c r="H21" i="20"/>
  <c r="E21" i="20"/>
  <c r="D21" i="20"/>
  <c r="K20" i="20"/>
  <c r="J20" i="20"/>
  <c r="G20" i="20"/>
  <c r="I20" i="20"/>
  <c r="F20" i="20"/>
  <c r="H20" i="20"/>
  <c r="E20" i="20"/>
  <c r="D20" i="20"/>
  <c r="O19" i="20"/>
  <c r="K19" i="20"/>
  <c r="J19" i="20"/>
  <c r="G19" i="20"/>
  <c r="I19" i="20" s="1"/>
  <c r="F19" i="20"/>
  <c r="H19" i="20" s="1"/>
  <c r="E19" i="20"/>
  <c r="D19" i="20"/>
  <c r="K18" i="20"/>
  <c r="J18" i="20"/>
  <c r="G18" i="20"/>
  <c r="I18" i="20" s="1"/>
  <c r="F18" i="20"/>
  <c r="H18" i="20" s="1"/>
  <c r="E18" i="20"/>
  <c r="D18" i="20"/>
  <c r="K17" i="20"/>
  <c r="J17" i="20"/>
  <c r="G17" i="20"/>
  <c r="I17" i="20" s="1"/>
  <c r="F17" i="20"/>
  <c r="H17" i="20" s="1"/>
  <c r="E17" i="20"/>
  <c r="D17" i="20"/>
  <c r="K16" i="20"/>
  <c r="J16" i="20"/>
  <c r="G16" i="20"/>
  <c r="I16" i="20" s="1"/>
  <c r="F16" i="20"/>
  <c r="H16" i="20" s="1"/>
  <c r="E16" i="20"/>
  <c r="D16" i="20"/>
  <c r="N15" i="20"/>
  <c r="Q15" i="20" s="1"/>
  <c r="M15" i="20"/>
  <c r="P15" i="20" s="1"/>
  <c r="K15" i="20"/>
  <c r="J15" i="20"/>
  <c r="G15" i="20"/>
  <c r="I15" i="20" s="1"/>
  <c r="F15" i="20"/>
  <c r="H15" i="20" s="1"/>
  <c r="E15" i="20"/>
  <c r="D15" i="20"/>
  <c r="N14" i="20"/>
  <c r="Q14" i="20" s="1"/>
  <c r="M14" i="20"/>
  <c r="P14" i="20" s="1"/>
  <c r="K14" i="20"/>
  <c r="J14" i="20"/>
  <c r="G14" i="20"/>
  <c r="I14" i="20" s="1"/>
  <c r="F14" i="20"/>
  <c r="H14" i="20" s="1"/>
  <c r="E14" i="20"/>
  <c r="D14" i="20"/>
  <c r="N13" i="20"/>
  <c r="Q13" i="20" s="1"/>
  <c r="M13" i="20"/>
  <c r="P13" i="20" s="1"/>
  <c r="K13" i="20"/>
  <c r="J13" i="20"/>
  <c r="G13" i="20"/>
  <c r="I13" i="20" s="1"/>
  <c r="F13" i="20"/>
  <c r="H13" i="20" s="1"/>
  <c r="E13" i="20"/>
  <c r="D13" i="20"/>
  <c r="N12" i="20"/>
  <c r="Q12" i="20" s="1"/>
  <c r="M12" i="20"/>
  <c r="P12" i="20" s="1"/>
  <c r="K12" i="20"/>
  <c r="J12" i="20"/>
  <c r="G12" i="20"/>
  <c r="I12" i="20" s="1"/>
  <c r="F12" i="20"/>
  <c r="H12" i="20" s="1"/>
  <c r="E12" i="20"/>
  <c r="D12" i="20"/>
  <c r="N11" i="20"/>
  <c r="Q11" i="20" s="1"/>
  <c r="M11" i="20"/>
  <c r="P11" i="20" s="1"/>
  <c r="G11" i="20"/>
  <c r="I11" i="20" s="1"/>
  <c r="F11" i="20"/>
  <c r="H11" i="20" s="1"/>
  <c r="E11" i="20"/>
  <c r="D11" i="20"/>
  <c r="N10" i="20"/>
  <c r="Q10" i="20" s="1"/>
  <c r="M10" i="20"/>
  <c r="P10" i="20" s="1"/>
  <c r="K10" i="20"/>
  <c r="J10" i="20"/>
  <c r="G10" i="20"/>
  <c r="I10" i="20" s="1"/>
  <c r="F10" i="20"/>
  <c r="H10" i="20" s="1"/>
  <c r="E10" i="20"/>
  <c r="D10" i="20"/>
  <c r="M9" i="20"/>
  <c r="P9" i="20"/>
  <c r="K9" i="20"/>
  <c r="J9" i="20"/>
  <c r="G9" i="20"/>
  <c r="I9" i="20"/>
  <c r="F9" i="20"/>
  <c r="H9" i="20"/>
  <c r="E9" i="20"/>
  <c r="D9" i="20"/>
  <c r="N8" i="20"/>
  <c r="Q8" i="20"/>
  <c r="M8" i="20"/>
  <c r="P8" i="20"/>
  <c r="K8" i="20"/>
  <c r="J8" i="20"/>
  <c r="G8" i="20"/>
  <c r="I8" i="20"/>
  <c r="F8" i="20"/>
  <c r="H8" i="20"/>
  <c r="E8" i="20"/>
  <c r="D8" i="20"/>
  <c r="K7" i="20"/>
  <c r="J7" i="20"/>
  <c r="G7" i="20"/>
  <c r="I7" i="20"/>
  <c r="F7" i="20"/>
  <c r="H7" i="20"/>
  <c r="E7" i="20"/>
  <c r="N7" i="20" s="1"/>
  <c r="D7" i="20"/>
  <c r="M7" i="20" s="1"/>
  <c r="P7" i="20" s="1"/>
  <c r="D7" i="5"/>
  <c r="E7" i="5"/>
  <c r="N7" i="5" s="1"/>
  <c r="F7" i="5"/>
  <c r="G7" i="5"/>
  <c r="H7" i="5"/>
  <c r="I7" i="5"/>
  <c r="J7" i="5"/>
  <c r="K7" i="5"/>
  <c r="D8" i="5"/>
  <c r="E8" i="5"/>
  <c r="F8" i="5"/>
  <c r="G8" i="5"/>
  <c r="H8" i="5"/>
  <c r="I8" i="5"/>
  <c r="J8" i="5"/>
  <c r="K8" i="5"/>
  <c r="D9" i="5"/>
  <c r="E9" i="5"/>
  <c r="F9" i="5"/>
  <c r="G9" i="5"/>
  <c r="H9" i="5"/>
  <c r="I9" i="5"/>
  <c r="J9" i="5"/>
  <c r="K9" i="5"/>
  <c r="D10" i="5"/>
  <c r="M7" i="5" s="1"/>
  <c r="P7" i="5" s="1"/>
  <c r="E10" i="5"/>
  <c r="F10" i="5"/>
  <c r="G10" i="5"/>
  <c r="H10" i="5"/>
  <c r="I10" i="5"/>
  <c r="J10" i="5"/>
  <c r="K10" i="5"/>
  <c r="D11" i="5"/>
  <c r="E11" i="5"/>
  <c r="F11" i="5"/>
  <c r="G11" i="5"/>
  <c r="H11" i="5"/>
  <c r="I11" i="5"/>
  <c r="J11" i="5"/>
  <c r="K11" i="5"/>
  <c r="D12" i="5"/>
  <c r="E12" i="5"/>
  <c r="F12" i="5"/>
  <c r="G12" i="5"/>
  <c r="H12" i="5"/>
  <c r="I12" i="5"/>
  <c r="J12" i="5"/>
  <c r="K12" i="5"/>
  <c r="D13" i="5"/>
  <c r="E13" i="5"/>
  <c r="F13" i="5"/>
  <c r="G13" i="5"/>
  <c r="H13" i="5"/>
  <c r="I13" i="5"/>
  <c r="J13" i="5"/>
  <c r="K13" i="5"/>
  <c r="D14" i="5"/>
  <c r="E14" i="5"/>
  <c r="F14" i="5"/>
  <c r="G14" i="5"/>
  <c r="H14" i="5"/>
  <c r="I14" i="5"/>
  <c r="J14" i="5"/>
  <c r="K14" i="5"/>
  <c r="D15" i="5"/>
  <c r="E15" i="5"/>
  <c r="F15" i="5"/>
  <c r="G15" i="5"/>
  <c r="H15" i="5"/>
  <c r="I15" i="5"/>
  <c r="J15" i="5"/>
  <c r="K15" i="5"/>
  <c r="D16" i="5"/>
  <c r="E16" i="5"/>
  <c r="F16" i="5"/>
  <c r="G16" i="5"/>
  <c r="H16" i="5"/>
  <c r="I16" i="5"/>
  <c r="J16" i="5"/>
  <c r="K16" i="5"/>
  <c r="D17" i="5"/>
  <c r="M8" i="5" s="1"/>
  <c r="P8" i="5" s="1"/>
  <c r="E17" i="5"/>
  <c r="F17" i="5"/>
  <c r="G17" i="5"/>
  <c r="H17" i="5"/>
  <c r="I17" i="5"/>
  <c r="J17" i="5"/>
  <c r="K17" i="5"/>
  <c r="D18" i="5"/>
  <c r="E18" i="5"/>
  <c r="N8" i="5" s="1"/>
  <c r="F18" i="5"/>
  <c r="G18" i="5"/>
  <c r="H18" i="5"/>
  <c r="I18" i="5"/>
  <c r="J18" i="5"/>
  <c r="K18" i="5"/>
  <c r="D19" i="5"/>
  <c r="E19" i="5"/>
  <c r="F19" i="5"/>
  <c r="G19" i="5"/>
  <c r="H19" i="5"/>
  <c r="I19" i="5"/>
  <c r="J19" i="5"/>
  <c r="K19" i="5"/>
  <c r="D20" i="5"/>
  <c r="E20" i="5"/>
  <c r="F20" i="5"/>
  <c r="G20" i="5"/>
  <c r="H20" i="5"/>
  <c r="I20" i="5"/>
  <c r="J20" i="5"/>
  <c r="K20" i="5"/>
  <c r="D21" i="5"/>
  <c r="E21" i="5"/>
  <c r="F21" i="5"/>
  <c r="G21" i="5"/>
  <c r="H21" i="5"/>
  <c r="I21" i="5"/>
  <c r="J21" i="5"/>
  <c r="K21" i="5"/>
  <c r="D22" i="5"/>
  <c r="E22" i="5"/>
  <c r="F22" i="5"/>
  <c r="G22" i="5"/>
  <c r="H22" i="5"/>
  <c r="I22" i="5"/>
  <c r="J22" i="5"/>
  <c r="K22" i="5"/>
  <c r="D23" i="5"/>
  <c r="E23" i="5"/>
  <c r="F23" i="5"/>
  <c r="G23" i="5"/>
  <c r="H23" i="5"/>
  <c r="I23" i="5"/>
  <c r="J23" i="5"/>
  <c r="K23" i="5"/>
  <c r="D24" i="5"/>
  <c r="E24" i="5"/>
  <c r="F24" i="5"/>
  <c r="G24" i="5"/>
  <c r="H24" i="5"/>
  <c r="I24" i="5"/>
  <c r="J24" i="5"/>
  <c r="K24" i="5"/>
  <c r="D25" i="5"/>
  <c r="E25" i="5"/>
  <c r="F25" i="5"/>
  <c r="G25" i="5"/>
  <c r="H25" i="5"/>
  <c r="I25" i="5"/>
  <c r="J25" i="5"/>
  <c r="K25" i="5"/>
  <c r="D26" i="5"/>
  <c r="E26" i="5"/>
  <c r="F26" i="5"/>
  <c r="G26" i="5"/>
  <c r="H26" i="5"/>
  <c r="I26" i="5"/>
  <c r="J26" i="5"/>
  <c r="K26" i="5"/>
  <c r="D27" i="5"/>
  <c r="E27" i="5"/>
  <c r="N9" i="5" s="1"/>
  <c r="F27" i="5"/>
  <c r="G27" i="5"/>
  <c r="H27" i="5"/>
  <c r="I27" i="5"/>
  <c r="J27" i="5"/>
  <c r="K27" i="5"/>
  <c r="D28" i="5"/>
  <c r="M9" i="5" s="1"/>
  <c r="P9" i="5" s="1"/>
  <c r="E28" i="5"/>
  <c r="F28" i="5"/>
  <c r="G28" i="5"/>
  <c r="H28" i="5"/>
  <c r="I28" i="5"/>
  <c r="J28" i="5"/>
  <c r="K28" i="5"/>
  <c r="D29" i="5"/>
  <c r="E29" i="5"/>
  <c r="F29" i="5"/>
  <c r="G29" i="5"/>
  <c r="H29" i="5"/>
  <c r="I29" i="5"/>
  <c r="J29" i="5"/>
  <c r="K29" i="5"/>
  <c r="D30" i="5"/>
  <c r="E30" i="5"/>
  <c r="F30" i="5"/>
  <c r="G30" i="5"/>
  <c r="H30" i="5"/>
  <c r="I30" i="5"/>
  <c r="J30" i="5"/>
  <c r="K30" i="5"/>
  <c r="D31" i="5"/>
  <c r="E31" i="5"/>
  <c r="F31" i="5"/>
  <c r="G31" i="5"/>
  <c r="H31" i="5"/>
  <c r="I31" i="5"/>
  <c r="J31" i="5"/>
  <c r="K31" i="5"/>
  <c r="D32" i="5"/>
  <c r="E32" i="5"/>
  <c r="F32" i="5"/>
  <c r="G32" i="5"/>
  <c r="H32" i="5"/>
  <c r="I32" i="5"/>
  <c r="J32" i="5"/>
  <c r="K32" i="5"/>
  <c r="D33" i="5"/>
  <c r="E33" i="5"/>
  <c r="F33" i="5"/>
  <c r="G33" i="5"/>
  <c r="H33" i="5"/>
  <c r="I33" i="5"/>
  <c r="J33" i="5"/>
  <c r="K33" i="5"/>
  <c r="D34" i="5"/>
  <c r="E34" i="5"/>
  <c r="F34" i="5"/>
  <c r="G34" i="5"/>
  <c r="H34" i="5"/>
  <c r="I34" i="5"/>
  <c r="J34" i="5"/>
  <c r="K34" i="5"/>
  <c r="D35" i="5"/>
  <c r="E35" i="5"/>
  <c r="F35" i="5"/>
  <c r="G35" i="5"/>
  <c r="H35" i="5"/>
  <c r="I35" i="5"/>
  <c r="J35" i="5"/>
  <c r="K35" i="5"/>
  <c r="D36" i="5"/>
  <c r="E36" i="5"/>
  <c r="F36" i="5"/>
  <c r="G36" i="5"/>
  <c r="H36" i="5"/>
  <c r="I36" i="5"/>
  <c r="J36" i="5"/>
  <c r="K36" i="5"/>
  <c r="D37" i="5"/>
  <c r="M10" i="5" s="1"/>
  <c r="P10" i="5" s="1"/>
  <c r="E37" i="5"/>
  <c r="F37" i="5"/>
  <c r="G37" i="5"/>
  <c r="H37" i="5"/>
  <c r="I37" i="5"/>
  <c r="J37" i="5"/>
  <c r="K37" i="5"/>
  <c r="D38" i="5"/>
  <c r="E38" i="5"/>
  <c r="N10" i="5" s="1"/>
  <c r="F38" i="5"/>
  <c r="G38" i="5"/>
  <c r="H38" i="5"/>
  <c r="I38" i="5"/>
  <c r="J38" i="5"/>
  <c r="K38" i="5"/>
  <c r="D39" i="5"/>
  <c r="E39" i="5"/>
  <c r="F39" i="5"/>
  <c r="G39" i="5"/>
  <c r="H39" i="5"/>
  <c r="I39" i="5"/>
  <c r="J39" i="5"/>
  <c r="K39" i="5"/>
  <c r="D40" i="5"/>
  <c r="E40" i="5"/>
  <c r="F40" i="5"/>
  <c r="G40" i="5"/>
  <c r="H40" i="5"/>
  <c r="I40" i="5"/>
  <c r="J40" i="5"/>
  <c r="K40" i="5"/>
  <c r="D41" i="5"/>
  <c r="E41" i="5"/>
  <c r="F41" i="5"/>
  <c r="G41" i="5"/>
  <c r="H41" i="5"/>
  <c r="I41" i="5"/>
  <c r="J41" i="5"/>
  <c r="K41" i="5"/>
  <c r="D42" i="5"/>
  <c r="E42" i="5"/>
  <c r="F42" i="5"/>
  <c r="G42" i="5"/>
  <c r="H42" i="5"/>
  <c r="I42" i="5"/>
  <c r="J42" i="5"/>
  <c r="K42" i="5"/>
  <c r="D43" i="5"/>
  <c r="E43" i="5"/>
  <c r="F43" i="5"/>
  <c r="G43" i="5"/>
  <c r="H43" i="5"/>
  <c r="I43" i="5"/>
  <c r="J43" i="5"/>
  <c r="K43" i="5"/>
  <c r="D44" i="5"/>
  <c r="E44" i="5"/>
  <c r="F44" i="5"/>
  <c r="G44" i="5"/>
  <c r="H44" i="5"/>
  <c r="I44" i="5"/>
  <c r="J44" i="5"/>
  <c r="K44" i="5"/>
  <c r="D45" i="5"/>
  <c r="E45" i="5"/>
  <c r="F45" i="5"/>
  <c r="G45" i="5"/>
  <c r="H45" i="5"/>
  <c r="I45" i="5"/>
  <c r="J45" i="5"/>
  <c r="K45" i="5"/>
  <c r="D46" i="5"/>
  <c r="E46" i="5"/>
  <c r="F46" i="5"/>
  <c r="G46" i="5"/>
  <c r="H46" i="5"/>
  <c r="I46" i="5"/>
  <c r="J46" i="5"/>
  <c r="K46" i="5"/>
  <c r="D47" i="5"/>
  <c r="E47" i="5"/>
  <c r="N11" i="5" s="1"/>
  <c r="F47" i="5"/>
  <c r="G47" i="5"/>
  <c r="H47" i="5"/>
  <c r="I47" i="5"/>
  <c r="J47" i="5"/>
  <c r="K47" i="5"/>
  <c r="D48" i="5"/>
  <c r="M11" i="5" s="1"/>
  <c r="P11" i="5" s="1"/>
  <c r="E48" i="5"/>
  <c r="F48" i="5"/>
  <c r="G48" i="5"/>
  <c r="H48" i="5"/>
  <c r="I48" i="5"/>
  <c r="J48" i="5"/>
  <c r="K48" i="5"/>
  <c r="D49" i="5"/>
  <c r="E49" i="5"/>
  <c r="F49" i="5"/>
  <c r="G49" i="5"/>
  <c r="H49" i="5"/>
  <c r="I49" i="5"/>
  <c r="J49" i="5"/>
  <c r="K49" i="5"/>
  <c r="D50" i="5"/>
  <c r="E50" i="5"/>
  <c r="F50" i="5"/>
  <c r="G50" i="5"/>
  <c r="H50" i="5"/>
  <c r="I50" i="5"/>
  <c r="J50" i="5"/>
  <c r="K50" i="5"/>
  <c r="D51" i="5"/>
  <c r="E51" i="5"/>
  <c r="F51" i="5"/>
  <c r="G51" i="5"/>
  <c r="H51" i="5"/>
  <c r="I51" i="5"/>
  <c r="J51" i="5"/>
  <c r="K51" i="5"/>
  <c r="D52" i="5"/>
  <c r="E52" i="5"/>
  <c r="F52" i="5"/>
  <c r="G52" i="5"/>
  <c r="H52" i="5"/>
  <c r="I52" i="5"/>
  <c r="J52" i="5"/>
  <c r="K52" i="5"/>
  <c r="D53" i="5"/>
  <c r="E53" i="5"/>
  <c r="F53" i="5"/>
  <c r="G53" i="5"/>
  <c r="H53" i="5"/>
  <c r="I53" i="5"/>
  <c r="J53" i="5"/>
  <c r="K53" i="5"/>
  <c r="D54" i="5"/>
  <c r="E54" i="5"/>
  <c r="F54" i="5"/>
  <c r="G54" i="5"/>
  <c r="H54" i="5"/>
  <c r="I54" i="5"/>
  <c r="J54" i="5"/>
  <c r="K54" i="5"/>
  <c r="D55" i="5"/>
  <c r="E55" i="5"/>
  <c r="F55" i="5"/>
  <c r="G55" i="5"/>
  <c r="H55" i="5"/>
  <c r="I55" i="5"/>
  <c r="J55" i="5"/>
  <c r="K55" i="5"/>
  <c r="D56" i="5"/>
  <c r="E56" i="5"/>
  <c r="F56" i="5"/>
  <c r="G56" i="5"/>
  <c r="H56" i="5"/>
  <c r="I56" i="5"/>
  <c r="J56" i="5"/>
  <c r="K56" i="5"/>
  <c r="D57" i="5"/>
  <c r="M12" i="5" s="1"/>
  <c r="P12" i="5" s="1"/>
  <c r="E57" i="5"/>
  <c r="F57" i="5"/>
  <c r="G57" i="5"/>
  <c r="H57" i="5"/>
  <c r="I57" i="5"/>
  <c r="J57" i="5"/>
  <c r="K57" i="5"/>
  <c r="D58" i="5"/>
  <c r="E58" i="5"/>
  <c r="N12" i="5" s="1"/>
  <c r="F58" i="5"/>
  <c r="G58" i="5"/>
  <c r="H58" i="5"/>
  <c r="I58" i="5"/>
  <c r="J58" i="5"/>
  <c r="K58" i="5"/>
  <c r="D59" i="5"/>
  <c r="E59" i="5"/>
  <c r="F59" i="5"/>
  <c r="G59" i="5"/>
  <c r="H59" i="5"/>
  <c r="I59" i="5"/>
  <c r="J59" i="5"/>
  <c r="K59" i="5"/>
  <c r="D60" i="5"/>
  <c r="E60" i="5"/>
  <c r="F60" i="5"/>
  <c r="G60" i="5"/>
  <c r="H60" i="5"/>
  <c r="I60" i="5"/>
  <c r="J60" i="5"/>
  <c r="K60" i="5"/>
  <c r="D61" i="5"/>
  <c r="E61" i="5"/>
  <c r="F61" i="5"/>
  <c r="G61" i="5"/>
  <c r="H61" i="5"/>
  <c r="I61" i="5"/>
  <c r="J61" i="5"/>
  <c r="K61" i="5"/>
  <c r="D62" i="5"/>
  <c r="E62" i="5"/>
  <c r="F62" i="5"/>
  <c r="G62" i="5"/>
  <c r="H62" i="5"/>
  <c r="I62" i="5"/>
  <c r="J62" i="5"/>
  <c r="K62" i="5"/>
  <c r="D63" i="5"/>
  <c r="E63" i="5"/>
  <c r="F63" i="5"/>
  <c r="G63" i="5"/>
  <c r="H63" i="5"/>
  <c r="I63" i="5"/>
  <c r="J63" i="5"/>
  <c r="K63" i="5"/>
  <c r="D64" i="5"/>
  <c r="E64" i="5"/>
  <c r="F64" i="5"/>
  <c r="G64" i="5"/>
  <c r="H64" i="5"/>
  <c r="I64" i="5"/>
  <c r="J64" i="5"/>
  <c r="K64" i="5"/>
  <c r="D65" i="5"/>
  <c r="E65" i="5"/>
  <c r="F65" i="5"/>
  <c r="G65" i="5"/>
  <c r="H65" i="5"/>
  <c r="I65" i="5"/>
  <c r="J65" i="5"/>
  <c r="K65" i="5"/>
  <c r="D66" i="5"/>
  <c r="E66" i="5"/>
  <c r="F66" i="5"/>
  <c r="G66" i="5"/>
  <c r="H66" i="5"/>
  <c r="I66" i="5"/>
  <c r="J66" i="5"/>
  <c r="K66" i="5"/>
  <c r="D67" i="5"/>
  <c r="E67" i="5"/>
  <c r="N13" i="5" s="1"/>
  <c r="F67" i="5"/>
  <c r="G67" i="5"/>
  <c r="H67" i="5"/>
  <c r="I67" i="5"/>
  <c r="J67" i="5"/>
  <c r="K67" i="5"/>
  <c r="D68" i="5"/>
  <c r="M13" i="5" s="1"/>
  <c r="P13" i="5" s="1"/>
  <c r="E68" i="5"/>
  <c r="F68" i="5"/>
  <c r="G68" i="5"/>
  <c r="H68" i="5"/>
  <c r="I68" i="5"/>
  <c r="J68" i="5"/>
  <c r="K68" i="5"/>
  <c r="D69" i="5"/>
  <c r="E69" i="5"/>
  <c r="F69" i="5"/>
  <c r="G69" i="5"/>
  <c r="H69" i="5"/>
  <c r="I69" i="5"/>
  <c r="J69" i="5"/>
  <c r="K69" i="5"/>
  <c r="D70" i="5"/>
  <c r="E70" i="5"/>
  <c r="F70" i="5"/>
  <c r="G70" i="5"/>
  <c r="H70" i="5"/>
  <c r="I70" i="5"/>
  <c r="J70" i="5"/>
  <c r="K70" i="5"/>
  <c r="D71" i="5"/>
  <c r="E71" i="5"/>
  <c r="F71" i="5"/>
  <c r="G71" i="5"/>
  <c r="H71" i="5"/>
  <c r="I71" i="5"/>
  <c r="J71" i="5"/>
  <c r="K71" i="5"/>
  <c r="D72" i="5"/>
  <c r="E72" i="5"/>
  <c r="F72" i="5"/>
  <c r="G72" i="5"/>
  <c r="H72" i="5"/>
  <c r="I72" i="5"/>
  <c r="J72" i="5"/>
  <c r="K72" i="5"/>
  <c r="D73" i="5"/>
  <c r="E73" i="5"/>
  <c r="F73" i="5"/>
  <c r="G73" i="5"/>
  <c r="H73" i="5"/>
  <c r="I73" i="5"/>
  <c r="J73" i="5"/>
  <c r="K73" i="5"/>
  <c r="D74" i="5"/>
  <c r="E74" i="5"/>
  <c r="F74" i="5"/>
  <c r="G74" i="5"/>
  <c r="H74" i="5"/>
  <c r="I74" i="5"/>
  <c r="J74" i="5"/>
  <c r="K74" i="5"/>
  <c r="D75" i="5"/>
  <c r="E75" i="5"/>
  <c r="F75" i="5"/>
  <c r="G75" i="5"/>
  <c r="H75" i="5"/>
  <c r="I75" i="5"/>
  <c r="J75" i="5"/>
  <c r="K75" i="5"/>
  <c r="D76" i="5"/>
  <c r="E76" i="5"/>
  <c r="F76" i="5"/>
  <c r="G76" i="5"/>
  <c r="H76" i="5"/>
  <c r="I76" i="5"/>
  <c r="J76" i="5"/>
  <c r="K76" i="5"/>
  <c r="D77" i="5"/>
  <c r="M14" i="5" s="1"/>
  <c r="P14" i="5" s="1"/>
  <c r="E77" i="5"/>
  <c r="F77" i="5"/>
  <c r="G77" i="5"/>
  <c r="H77" i="5"/>
  <c r="I77" i="5"/>
  <c r="J77" i="5"/>
  <c r="K77" i="5"/>
  <c r="D78" i="5"/>
  <c r="E78" i="5"/>
  <c r="N14" i="5" s="1"/>
  <c r="F78" i="5"/>
  <c r="G78" i="5"/>
  <c r="H78" i="5"/>
  <c r="I78" i="5"/>
  <c r="J78" i="5"/>
  <c r="K78" i="5"/>
  <c r="D79" i="5"/>
  <c r="E79" i="5"/>
  <c r="F79" i="5"/>
  <c r="G79" i="5"/>
  <c r="H79" i="5"/>
  <c r="I79" i="5"/>
  <c r="J79" i="5"/>
  <c r="K79" i="5"/>
  <c r="D80" i="5"/>
  <c r="E80" i="5"/>
  <c r="F80" i="5"/>
  <c r="G80" i="5"/>
  <c r="H80" i="5"/>
  <c r="I80" i="5"/>
  <c r="J80" i="5"/>
  <c r="K80" i="5"/>
  <c r="D81" i="5"/>
  <c r="E81" i="5"/>
  <c r="F81" i="5"/>
  <c r="G81" i="5"/>
  <c r="H81" i="5"/>
  <c r="I81" i="5"/>
  <c r="J81" i="5"/>
  <c r="K81" i="5"/>
  <c r="D82" i="5"/>
  <c r="E82" i="5"/>
  <c r="F82" i="5"/>
  <c r="G82" i="5"/>
  <c r="H82" i="5"/>
  <c r="I82" i="5"/>
  <c r="J82" i="5"/>
  <c r="K82" i="5"/>
  <c r="D83" i="5"/>
  <c r="E83" i="5"/>
  <c r="F83" i="5"/>
  <c r="G83" i="5"/>
  <c r="H83" i="5"/>
  <c r="I83" i="5"/>
  <c r="J83" i="5"/>
  <c r="K83" i="5"/>
  <c r="D84" i="5"/>
  <c r="E84" i="5"/>
  <c r="F84" i="5"/>
  <c r="G84" i="5"/>
  <c r="H84" i="5"/>
  <c r="I84" i="5"/>
  <c r="J84" i="5"/>
  <c r="K84" i="5"/>
  <c r="D85" i="5"/>
  <c r="E85" i="5"/>
  <c r="F85" i="5"/>
  <c r="G85" i="5"/>
  <c r="H85" i="5"/>
  <c r="I85" i="5"/>
  <c r="J85" i="5"/>
  <c r="K85" i="5"/>
  <c r="D86" i="5"/>
  <c r="E86" i="5"/>
  <c r="F86" i="5"/>
  <c r="G86" i="5"/>
  <c r="H86" i="5"/>
  <c r="I86" i="5"/>
  <c r="J86" i="5"/>
  <c r="K86" i="5"/>
  <c r="D87" i="5"/>
  <c r="E87" i="5"/>
  <c r="N15" i="5" s="1"/>
  <c r="F87" i="5"/>
  <c r="G87" i="5"/>
  <c r="H87" i="5"/>
  <c r="I87" i="5"/>
  <c r="J87" i="5"/>
  <c r="K87" i="5"/>
  <c r="D88" i="5"/>
  <c r="M15" i="5" s="1"/>
  <c r="P15" i="5" s="1"/>
  <c r="E88" i="5"/>
  <c r="F88" i="5"/>
  <c r="G88" i="5"/>
  <c r="H88" i="5"/>
  <c r="I88" i="5"/>
  <c r="J88" i="5"/>
  <c r="K88" i="5"/>
  <c r="D89" i="5"/>
  <c r="E89" i="5"/>
  <c r="F89" i="5"/>
  <c r="G89" i="5"/>
  <c r="H89" i="5"/>
  <c r="I89" i="5"/>
  <c r="J89" i="5"/>
  <c r="K89" i="5"/>
  <c r="D90" i="5"/>
  <c r="E90" i="5"/>
  <c r="F90" i="5"/>
  <c r="G90" i="5"/>
  <c r="H90" i="5"/>
  <c r="I90" i="5"/>
  <c r="J90" i="5"/>
  <c r="K90" i="5"/>
  <c r="D91" i="5"/>
  <c r="E91" i="5"/>
  <c r="F91" i="5"/>
  <c r="G91" i="5"/>
  <c r="H91" i="5"/>
  <c r="I91" i="5"/>
  <c r="J91" i="5"/>
  <c r="K91" i="5"/>
  <c r="D92" i="5"/>
  <c r="E92" i="5"/>
  <c r="F92" i="5"/>
  <c r="G92" i="5"/>
  <c r="H92" i="5"/>
  <c r="I92" i="5"/>
  <c r="J92" i="5"/>
  <c r="K92" i="5"/>
  <c r="D93" i="5"/>
  <c r="E93" i="5"/>
  <c r="F93" i="5"/>
  <c r="G93" i="5"/>
  <c r="H93" i="5"/>
  <c r="I93" i="5"/>
  <c r="J93" i="5"/>
  <c r="K93" i="5"/>
  <c r="D94" i="5"/>
  <c r="E94" i="5"/>
  <c r="F94" i="5"/>
  <c r="G94" i="5"/>
  <c r="H94" i="5"/>
  <c r="I94" i="5"/>
  <c r="J94" i="5"/>
  <c r="K94" i="5"/>
  <c r="D95" i="5"/>
  <c r="E95" i="5"/>
  <c r="F95" i="5"/>
  <c r="G95" i="5"/>
  <c r="H95" i="5"/>
  <c r="I95" i="5"/>
  <c r="J95" i="5"/>
  <c r="K95" i="5"/>
  <c r="D96" i="5"/>
  <c r="E96" i="5"/>
  <c r="F96" i="5"/>
  <c r="G96" i="5"/>
  <c r="H96" i="5"/>
  <c r="I96" i="5"/>
  <c r="J96" i="5"/>
  <c r="K96" i="5"/>
  <c r="D97" i="5"/>
  <c r="E97" i="5"/>
  <c r="F97" i="5"/>
  <c r="G97" i="5"/>
  <c r="H97" i="5"/>
  <c r="I97" i="5"/>
  <c r="J97" i="5"/>
  <c r="K97" i="5"/>
  <c r="D98" i="5"/>
  <c r="E98" i="5"/>
  <c r="F98" i="5"/>
  <c r="G98" i="5"/>
  <c r="H98" i="5"/>
  <c r="I98" i="5"/>
  <c r="J98" i="5"/>
  <c r="K98" i="5"/>
  <c r="D99" i="5"/>
  <c r="E99" i="5"/>
  <c r="F99" i="5"/>
  <c r="G99" i="5"/>
  <c r="H99" i="5"/>
  <c r="I99" i="5"/>
  <c r="J99" i="5"/>
  <c r="K99" i="5"/>
  <c r="D100" i="5"/>
  <c r="E100" i="5"/>
  <c r="F100" i="5"/>
  <c r="G100" i="5"/>
  <c r="H100" i="5"/>
  <c r="I100" i="5"/>
  <c r="J100" i="5"/>
  <c r="K100" i="5"/>
  <c r="D101" i="5"/>
  <c r="E101" i="5"/>
  <c r="F101" i="5"/>
  <c r="G101" i="5"/>
  <c r="H101" i="5"/>
  <c r="I101" i="5"/>
  <c r="J101" i="5"/>
  <c r="K101" i="5"/>
  <c r="D102" i="5"/>
  <c r="E102" i="5"/>
  <c r="F102" i="5"/>
  <c r="G102" i="5"/>
  <c r="H102" i="5"/>
  <c r="I102" i="5"/>
  <c r="J102" i="5"/>
  <c r="K102" i="5"/>
  <c r="D103" i="5"/>
  <c r="E103" i="5"/>
  <c r="F103" i="5"/>
  <c r="G103" i="5"/>
  <c r="H103" i="5"/>
  <c r="I103" i="5"/>
  <c r="J103" i="5"/>
  <c r="K103" i="5"/>
  <c r="D104" i="5"/>
  <c r="E104" i="5"/>
  <c r="F104" i="5"/>
  <c r="G104" i="5"/>
  <c r="H104" i="5"/>
  <c r="I104" i="5"/>
  <c r="J104" i="5"/>
  <c r="K104" i="5"/>
  <c r="D105" i="5"/>
  <c r="E105" i="5"/>
  <c r="F105" i="5"/>
  <c r="G105" i="5"/>
  <c r="H105" i="5"/>
  <c r="I105" i="5"/>
  <c r="J105" i="5"/>
  <c r="K105" i="5"/>
  <c r="D106" i="5"/>
  <c r="E106" i="5"/>
  <c r="F106" i="5"/>
  <c r="G106" i="5"/>
  <c r="H106" i="5"/>
  <c r="I106" i="5"/>
  <c r="J106" i="5"/>
  <c r="K106" i="5"/>
  <c r="D107" i="5"/>
  <c r="E107" i="5"/>
  <c r="F107" i="5"/>
  <c r="G107" i="5"/>
  <c r="H107" i="5"/>
  <c r="I107" i="5"/>
  <c r="J107" i="5"/>
  <c r="K107" i="5"/>
  <c r="D108" i="5"/>
  <c r="E108" i="5"/>
  <c r="F108" i="5"/>
  <c r="G108" i="5"/>
  <c r="H108" i="5"/>
  <c r="I108" i="5"/>
  <c r="J108" i="5"/>
  <c r="K108" i="5"/>
  <c r="D109" i="5"/>
  <c r="E109" i="5"/>
  <c r="F109" i="5"/>
  <c r="G109" i="5"/>
  <c r="H109" i="5"/>
  <c r="I109" i="5"/>
  <c r="J109" i="5"/>
  <c r="K109" i="5"/>
  <c r="D110" i="5"/>
  <c r="E110" i="5"/>
  <c r="F110" i="5"/>
  <c r="G110" i="5"/>
  <c r="H110" i="5"/>
  <c r="I110" i="5"/>
  <c r="J110" i="5"/>
  <c r="K110" i="5"/>
  <c r="D111" i="5"/>
  <c r="E111" i="5"/>
  <c r="F111" i="5"/>
  <c r="G111" i="5"/>
  <c r="H111" i="5"/>
  <c r="I111" i="5"/>
  <c r="J111" i="5"/>
  <c r="K111" i="5"/>
  <c r="D112" i="5"/>
  <c r="E112" i="5"/>
  <c r="F112" i="5"/>
  <c r="G112" i="5"/>
  <c r="H112" i="5"/>
  <c r="I112" i="5"/>
  <c r="J112" i="5"/>
  <c r="K112" i="5"/>
  <c r="D113" i="5"/>
  <c r="E113" i="5"/>
  <c r="F113" i="5"/>
  <c r="G113" i="5"/>
  <c r="I113" i="5"/>
  <c r="K113" i="5"/>
  <c r="D114" i="5"/>
  <c r="E114" i="5"/>
  <c r="F114" i="5"/>
  <c r="G114" i="5"/>
  <c r="I114" i="5"/>
  <c r="K114" i="5"/>
  <c r="D115" i="5"/>
  <c r="E115" i="5"/>
  <c r="F115" i="5"/>
  <c r="G115" i="5"/>
  <c r="D7" i="6"/>
  <c r="M7" i="6" s="1"/>
  <c r="P7" i="6" s="1"/>
  <c r="E7" i="6"/>
  <c r="F7" i="6"/>
  <c r="G7" i="6"/>
  <c r="H7" i="6"/>
  <c r="I7" i="6"/>
  <c r="J7" i="6"/>
  <c r="K7" i="6"/>
  <c r="D8" i="6"/>
  <c r="E8" i="6"/>
  <c r="F8" i="6"/>
  <c r="G8" i="6"/>
  <c r="H8" i="6"/>
  <c r="I8" i="6"/>
  <c r="J8" i="6"/>
  <c r="K8" i="6"/>
  <c r="D9" i="6"/>
  <c r="E9" i="6"/>
  <c r="F9" i="6"/>
  <c r="G9" i="6"/>
  <c r="H9" i="6"/>
  <c r="I9" i="6"/>
  <c r="J9" i="6"/>
  <c r="K9" i="6"/>
  <c r="D10" i="6"/>
  <c r="E10" i="6"/>
  <c r="N7" i="6" s="1"/>
  <c r="F10" i="6"/>
  <c r="G10" i="6"/>
  <c r="H10" i="6"/>
  <c r="I10" i="6"/>
  <c r="J10" i="6"/>
  <c r="K10" i="6"/>
  <c r="D11" i="6"/>
  <c r="E11" i="6"/>
  <c r="F11" i="6"/>
  <c r="G11" i="6"/>
  <c r="H11" i="6"/>
  <c r="I11" i="6"/>
  <c r="J11" i="6"/>
  <c r="K11" i="6"/>
  <c r="D12" i="6"/>
  <c r="E12" i="6"/>
  <c r="F12" i="6"/>
  <c r="G12" i="6"/>
  <c r="H12" i="6"/>
  <c r="I12" i="6"/>
  <c r="J12" i="6"/>
  <c r="K12" i="6"/>
  <c r="D13" i="6"/>
  <c r="E13" i="6"/>
  <c r="F13" i="6"/>
  <c r="G13" i="6"/>
  <c r="H13" i="6"/>
  <c r="I13" i="6"/>
  <c r="J13" i="6"/>
  <c r="K13" i="6"/>
  <c r="D14" i="6"/>
  <c r="E14" i="6"/>
  <c r="F14" i="6"/>
  <c r="G14" i="6"/>
  <c r="H14" i="6"/>
  <c r="I14" i="6"/>
  <c r="J14" i="6"/>
  <c r="K14" i="6"/>
  <c r="D15" i="6"/>
  <c r="E15" i="6"/>
  <c r="F15" i="6"/>
  <c r="G15" i="6"/>
  <c r="H15" i="6"/>
  <c r="I15" i="6"/>
  <c r="J15" i="6"/>
  <c r="K15" i="6"/>
  <c r="D16" i="6"/>
  <c r="E16" i="6"/>
  <c r="F16" i="6"/>
  <c r="G16" i="6"/>
  <c r="H16" i="6"/>
  <c r="I16" i="6"/>
  <c r="J16" i="6"/>
  <c r="K16" i="6"/>
  <c r="D17" i="6"/>
  <c r="E17" i="6"/>
  <c r="N8" i="6" s="1"/>
  <c r="F17" i="6"/>
  <c r="G17" i="6"/>
  <c r="H17" i="6"/>
  <c r="I17" i="6"/>
  <c r="J17" i="6"/>
  <c r="K17" i="6"/>
  <c r="D18" i="6"/>
  <c r="M8" i="6" s="1"/>
  <c r="P8" i="6" s="1"/>
  <c r="E18" i="6"/>
  <c r="F18" i="6"/>
  <c r="G18" i="6"/>
  <c r="H18" i="6"/>
  <c r="I18" i="6"/>
  <c r="J18" i="6"/>
  <c r="K18" i="6"/>
  <c r="D19" i="6"/>
  <c r="E19" i="6"/>
  <c r="F19" i="6"/>
  <c r="G19" i="6"/>
  <c r="H19" i="6"/>
  <c r="I19" i="6"/>
  <c r="J19" i="6"/>
  <c r="K19" i="6"/>
  <c r="D20" i="6"/>
  <c r="E20" i="6"/>
  <c r="F20" i="6"/>
  <c r="G20" i="6"/>
  <c r="H20" i="6"/>
  <c r="I20" i="6"/>
  <c r="J20" i="6"/>
  <c r="K20" i="6"/>
  <c r="D21" i="6"/>
  <c r="E21" i="6"/>
  <c r="F21" i="6"/>
  <c r="G21" i="6"/>
  <c r="H21" i="6"/>
  <c r="I21" i="6"/>
  <c r="J21" i="6"/>
  <c r="K21" i="6"/>
  <c r="D22" i="6"/>
  <c r="E22" i="6"/>
  <c r="F22" i="6"/>
  <c r="G22" i="6"/>
  <c r="H22" i="6"/>
  <c r="I22" i="6"/>
  <c r="J22" i="6"/>
  <c r="K22" i="6"/>
  <c r="D23" i="6"/>
  <c r="E23" i="6"/>
  <c r="F23" i="6"/>
  <c r="G23" i="6"/>
  <c r="H23" i="6"/>
  <c r="I23" i="6"/>
  <c r="J23" i="6"/>
  <c r="K23" i="6"/>
  <c r="D24" i="6"/>
  <c r="E24" i="6"/>
  <c r="F24" i="6"/>
  <c r="G24" i="6"/>
  <c r="H24" i="6"/>
  <c r="I24" i="6"/>
  <c r="J24" i="6"/>
  <c r="K24" i="6"/>
  <c r="D25" i="6"/>
  <c r="E25" i="6"/>
  <c r="F25" i="6"/>
  <c r="G25" i="6"/>
  <c r="H25" i="6"/>
  <c r="I25" i="6"/>
  <c r="J25" i="6"/>
  <c r="K25" i="6"/>
  <c r="D26" i="6"/>
  <c r="E26" i="6"/>
  <c r="F26" i="6"/>
  <c r="G26" i="6"/>
  <c r="H26" i="6"/>
  <c r="I26" i="6"/>
  <c r="J26" i="6"/>
  <c r="K26" i="6"/>
  <c r="D27" i="6"/>
  <c r="M9" i="6" s="1"/>
  <c r="P9" i="6" s="1"/>
  <c r="E27" i="6"/>
  <c r="F27" i="6"/>
  <c r="G27" i="6"/>
  <c r="H27" i="6"/>
  <c r="I27" i="6"/>
  <c r="J27" i="6"/>
  <c r="K27" i="6"/>
  <c r="D28" i="6"/>
  <c r="E28" i="6"/>
  <c r="N9" i="6" s="1"/>
  <c r="F28" i="6"/>
  <c r="G28" i="6"/>
  <c r="H28" i="6"/>
  <c r="I28" i="6"/>
  <c r="J28" i="6"/>
  <c r="K28" i="6"/>
  <c r="D29" i="6"/>
  <c r="E29" i="6"/>
  <c r="F29" i="6"/>
  <c r="G29" i="6"/>
  <c r="H29" i="6"/>
  <c r="I29" i="6"/>
  <c r="J29" i="6"/>
  <c r="K29" i="6"/>
  <c r="D30" i="6"/>
  <c r="E30" i="6"/>
  <c r="F30" i="6"/>
  <c r="G30" i="6"/>
  <c r="H30" i="6"/>
  <c r="I30" i="6"/>
  <c r="J30" i="6"/>
  <c r="K30" i="6"/>
  <c r="D31" i="6"/>
  <c r="E31" i="6"/>
  <c r="F31" i="6"/>
  <c r="G31" i="6"/>
  <c r="H31" i="6"/>
  <c r="I31" i="6"/>
  <c r="J31" i="6"/>
  <c r="K31" i="6"/>
  <c r="D32" i="6"/>
  <c r="E32" i="6"/>
  <c r="F32" i="6"/>
  <c r="G32" i="6"/>
  <c r="H32" i="6"/>
  <c r="I32" i="6"/>
  <c r="J32" i="6"/>
  <c r="K32" i="6"/>
  <c r="D33" i="6"/>
  <c r="E33" i="6"/>
  <c r="F33" i="6"/>
  <c r="G33" i="6"/>
  <c r="H33" i="6"/>
  <c r="I33" i="6"/>
  <c r="J33" i="6"/>
  <c r="K33" i="6"/>
  <c r="D34" i="6"/>
  <c r="E34" i="6"/>
  <c r="F34" i="6"/>
  <c r="G34" i="6"/>
  <c r="H34" i="6"/>
  <c r="I34" i="6"/>
  <c r="J34" i="6"/>
  <c r="K34" i="6"/>
  <c r="D35" i="6"/>
  <c r="E35" i="6"/>
  <c r="F35" i="6"/>
  <c r="G35" i="6"/>
  <c r="H35" i="6"/>
  <c r="I35" i="6"/>
  <c r="J35" i="6"/>
  <c r="K35" i="6"/>
  <c r="D36" i="6"/>
  <c r="E36" i="6"/>
  <c r="F36" i="6"/>
  <c r="G36" i="6"/>
  <c r="H36" i="6"/>
  <c r="I36" i="6"/>
  <c r="J36" i="6"/>
  <c r="K36" i="6"/>
  <c r="D37" i="6"/>
  <c r="M10" i="6" s="1"/>
  <c r="P10" i="6" s="1"/>
  <c r="E37" i="6"/>
  <c r="N10" i="6" s="1"/>
  <c r="F37" i="6"/>
  <c r="G37" i="6"/>
  <c r="H37" i="6"/>
  <c r="I37" i="6"/>
  <c r="J37" i="6"/>
  <c r="K37" i="6"/>
  <c r="D38" i="6"/>
  <c r="E38" i="6"/>
  <c r="F38" i="6"/>
  <c r="G38" i="6"/>
  <c r="H38" i="6"/>
  <c r="I38" i="6"/>
  <c r="J38" i="6"/>
  <c r="K38" i="6"/>
  <c r="D39" i="6"/>
  <c r="E39" i="6"/>
  <c r="F39" i="6"/>
  <c r="G39" i="6"/>
  <c r="H39" i="6"/>
  <c r="I39" i="6"/>
  <c r="J39" i="6"/>
  <c r="K39" i="6"/>
  <c r="D40" i="6"/>
  <c r="E40" i="6"/>
  <c r="F40" i="6"/>
  <c r="G40" i="6"/>
  <c r="H40" i="6"/>
  <c r="I40" i="6"/>
  <c r="J40" i="6"/>
  <c r="K40" i="6"/>
  <c r="D41" i="6"/>
  <c r="E41" i="6"/>
  <c r="F41" i="6"/>
  <c r="G41" i="6"/>
  <c r="H41" i="6"/>
  <c r="I41" i="6"/>
  <c r="J41" i="6"/>
  <c r="K41" i="6"/>
  <c r="D42" i="6"/>
  <c r="E42" i="6"/>
  <c r="F42" i="6"/>
  <c r="G42" i="6"/>
  <c r="H42" i="6"/>
  <c r="I42" i="6"/>
  <c r="J42" i="6"/>
  <c r="K42" i="6"/>
  <c r="D43" i="6"/>
  <c r="E43" i="6"/>
  <c r="F43" i="6"/>
  <c r="G43" i="6"/>
  <c r="H43" i="6"/>
  <c r="I43" i="6"/>
  <c r="J43" i="6"/>
  <c r="K43" i="6"/>
  <c r="D44" i="6"/>
  <c r="E44" i="6"/>
  <c r="F44" i="6"/>
  <c r="G44" i="6"/>
  <c r="H44" i="6"/>
  <c r="I44" i="6"/>
  <c r="J44" i="6"/>
  <c r="K44" i="6"/>
  <c r="D45" i="6"/>
  <c r="E45" i="6"/>
  <c r="F45" i="6"/>
  <c r="G45" i="6"/>
  <c r="H45" i="6"/>
  <c r="I45" i="6"/>
  <c r="J45" i="6"/>
  <c r="K45" i="6"/>
  <c r="D46" i="6"/>
  <c r="E46" i="6"/>
  <c r="F46" i="6"/>
  <c r="G46" i="6"/>
  <c r="H46" i="6"/>
  <c r="I46" i="6"/>
  <c r="J46" i="6"/>
  <c r="K46" i="6"/>
  <c r="D47" i="6"/>
  <c r="M11" i="6" s="1"/>
  <c r="P11" i="6" s="1"/>
  <c r="E47" i="6"/>
  <c r="F47" i="6"/>
  <c r="G47" i="6"/>
  <c r="H47" i="6"/>
  <c r="I47" i="6"/>
  <c r="J47" i="6"/>
  <c r="K47" i="6"/>
  <c r="D48" i="6"/>
  <c r="E48" i="6"/>
  <c r="N11" i="6" s="1"/>
  <c r="F48" i="6"/>
  <c r="G48" i="6"/>
  <c r="H48" i="6"/>
  <c r="I48" i="6"/>
  <c r="J48" i="6"/>
  <c r="K48" i="6"/>
  <c r="D49" i="6"/>
  <c r="E49" i="6"/>
  <c r="F49" i="6"/>
  <c r="G49" i="6"/>
  <c r="H49" i="6"/>
  <c r="I49" i="6"/>
  <c r="J49" i="6"/>
  <c r="K49" i="6"/>
  <c r="D50" i="6"/>
  <c r="E50" i="6"/>
  <c r="F50" i="6"/>
  <c r="G50" i="6"/>
  <c r="H50" i="6"/>
  <c r="I50" i="6"/>
  <c r="J50" i="6"/>
  <c r="K50" i="6"/>
  <c r="D51" i="6"/>
  <c r="E51" i="6"/>
  <c r="F51" i="6"/>
  <c r="G51" i="6"/>
  <c r="H51" i="6"/>
  <c r="I51" i="6"/>
  <c r="J51" i="6"/>
  <c r="K51" i="6"/>
  <c r="D52" i="6"/>
  <c r="E52" i="6"/>
  <c r="F52" i="6"/>
  <c r="G52" i="6"/>
  <c r="H52" i="6"/>
  <c r="I52" i="6"/>
  <c r="J52" i="6"/>
  <c r="K52" i="6"/>
  <c r="D53" i="6"/>
  <c r="E53" i="6"/>
  <c r="F53" i="6"/>
  <c r="G53" i="6"/>
  <c r="H53" i="6"/>
  <c r="I53" i="6"/>
  <c r="J53" i="6"/>
  <c r="K53" i="6"/>
  <c r="D54" i="6"/>
  <c r="E54" i="6"/>
  <c r="F54" i="6"/>
  <c r="G54" i="6"/>
  <c r="H54" i="6"/>
  <c r="I54" i="6"/>
  <c r="J54" i="6"/>
  <c r="K54" i="6"/>
  <c r="D55" i="6"/>
  <c r="E55" i="6"/>
  <c r="F55" i="6"/>
  <c r="G55" i="6"/>
  <c r="H55" i="6"/>
  <c r="I55" i="6"/>
  <c r="J55" i="6"/>
  <c r="K55" i="6"/>
  <c r="D56" i="6"/>
  <c r="E56" i="6"/>
  <c r="F56" i="6"/>
  <c r="G56" i="6"/>
  <c r="H56" i="6"/>
  <c r="I56" i="6"/>
  <c r="J56" i="6"/>
  <c r="K56" i="6"/>
  <c r="D57" i="6"/>
  <c r="M12" i="6" s="1"/>
  <c r="P12" i="6" s="1"/>
  <c r="E57" i="6"/>
  <c r="N12" i="6" s="1"/>
  <c r="F57" i="6"/>
  <c r="G57" i="6"/>
  <c r="H57" i="6"/>
  <c r="I57" i="6"/>
  <c r="J57" i="6"/>
  <c r="K57" i="6"/>
  <c r="D58" i="6"/>
  <c r="E58" i="6"/>
  <c r="F58" i="6"/>
  <c r="G58" i="6"/>
  <c r="H58" i="6"/>
  <c r="I58" i="6"/>
  <c r="J58" i="6"/>
  <c r="K58" i="6"/>
  <c r="D59" i="6"/>
  <c r="E59" i="6"/>
  <c r="F59" i="6"/>
  <c r="G59" i="6"/>
  <c r="H59" i="6"/>
  <c r="I59" i="6"/>
  <c r="J59" i="6"/>
  <c r="K59" i="6"/>
  <c r="D60" i="6"/>
  <c r="E60" i="6"/>
  <c r="F60" i="6"/>
  <c r="G60" i="6"/>
  <c r="H60" i="6"/>
  <c r="I60" i="6"/>
  <c r="J60" i="6"/>
  <c r="K60" i="6"/>
  <c r="D61" i="6"/>
  <c r="E61" i="6"/>
  <c r="F61" i="6"/>
  <c r="G61" i="6"/>
  <c r="H61" i="6"/>
  <c r="I61" i="6"/>
  <c r="J61" i="6"/>
  <c r="K61" i="6"/>
  <c r="D62" i="6"/>
  <c r="E62" i="6"/>
  <c r="F62" i="6"/>
  <c r="G62" i="6"/>
  <c r="H62" i="6"/>
  <c r="I62" i="6"/>
  <c r="J62" i="6"/>
  <c r="K62" i="6"/>
  <c r="D63" i="6"/>
  <c r="E63" i="6"/>
  <c r="F63" i="6"/>
  <c r="G63" i="6"/>
  <c r="H63" i="6"/>
  <c r="I63" i="6"/>
  <c r="J63" i="6"/>
  <c r="K63" i="6"/>
  <c r="D64" i="6"/>
  <c r="E64" i="6"/>
  <c r="F64" i="6"/>
  <c r="G64" i="6"/>
  <c r="H64" i="6"/>
  <c r="I64" i="6"/>
  <c r="J64" i="6"/>
  <c r="K64" i="6"/>
  <c r="D65" i="6"/>
  <c r="E65" i="6"/>
  <c r="F65" i="6"/>
  <c r="G65" i="6"/>
  <c r="H65" i="6"/>
  <c r="I65" i="6"/>
  <c r="J65" i="6"/>
  <c r="K65" i="6"/>
  <c r="D66" i="6"/>
  <c r="E66" i="6"/>
  <c r="F66" i="6"/>
  <c r="G66" i="6"/>
  <c r="H66" i="6"/>
  <c r="I66" i="6"/>
  <c r="J66" i="6"/>
  <c r="K66" i="6"/>
  <c r="D67" i="6"/>
  <c r="M13" i="6" s="1"/>
  <c r="P13" i="6" s="1"/>
  <c r="E67" i="6"/>
  <c r="F67" i="6"/>
  <c r="G67" i="6"/>
  <c r="H67" i="6"/>
  <c r="I67" i="6"/>
  <c r="J67" i="6"/>
  <c r="K67" i="6"/>
  <c r="D68" i="6"/>
  <c r="E68" i="6"/>
  <c r="N13" i="6" s="1"/>
  <c r="F68" i="6"/>
  <c r="G68" i="6"/>
  <c r="H68" i="6"/>
  <c r="I68" i="6"/>
  <c r="J68" i="6"/>
  <c r="K68" i="6"/>
  <c r="D69" i="6"/>
  <c r="E69" i="6"/>
  <c r="F69" i="6"/>
  <c r="G69" i="6"/>
  <c r="H69" i="6"/>
  <c r="I69" i="6"/>
  <c r="J69" i="6"/>
  <c r="K69" i="6"/>
  <c r="D70" i="6"/>
  <c r="E70" i="6"/>
  <c r="F70" i="6"/>
  <c r="G70" i="6"/>
  <c r="H70" i="6"/>
  <c r="I70" i="6"/>
  <c r="J70" i="6"/>
  <c r="K70" i="6"/>
  <c r="D71" i="6"/>
  <c r="E71" i="6"/>
  <c r="F71" i="6"/>
  <c r="G71" i="6"/>
  <c r="H71" i="6"/>
  <c r="I71" i="6"/>
  <c r="J71" i="6"/>
  <c r="K71" i="6"/>
  <c r="D72" i="6"/>
  <c r="E72" i="6"/>
  <c r="F72" i="6"/>
  <c r="G72" i="6"/>
  <c r="H72" i="6"/>
  <c r="I72" i="6"/>
  <c r="J72" i="6"/>
  <c r="K72" i="6"/>
  <c r="D73" i="6"/>
  <c r="E73" i="6"/>
  <c r="F73" i="6"/>
  <c r="G73" i="6"/>
  <c r="H73" i="6"/>
  <c r="I73" i="6"/>
  <c r="J73" i="6"/>
  <c r="K73" i="6"/>
  <c r="D74" i="6"/>
  <c r="E74" i="6"/>
  <c r="F74" i="6"/>
  <c r="G74" i="6"/>
  <c r="H74" i="6"/>
  <c r="I74" i="6"/>
  <c r="J74" i="6"/>
  <c r="K74" i="6"/>
  <c r="D75" i="6"/>
  <c r="E75" i="6"/>
  <c r="F75" i="6"/>
  <c r="G75" i="6"/>
  <c r="H75" i="6"/>
  <c r="I75" i="6"/>
  <c r="J75" i="6"/>
  <c r="K75" i="6"/>
  <c r="D76" i="6"/>
  <c r="E76" i="6"/>
  <c r="F76" i="6"/>
  <c r="G76" i="6"/>
  <c r="H76" i="6"/>
  <c r="I76" i="6"/>
  <c r="J76" i="6"/>
  <c r="K76" i="6"/>
  <c r="D77" i="6"/>
  <c r="M14" i="6" s="1"/>
  <c r="P14" i="6" s="1"/>
  <c r="E77" i="6"/>
  <c r="N14" i="6" s="1"/>
  <c r="F77" i="6"/>
  <c r="G77" i="6"/>
  <c r="H77" i="6"/>
  <c r="I77" i="6"/>
  <c r="J77" i="6"/>
  <c r="K77" i="6"/>
  <c r="D78" i="6"/>
  <c r="E78" i="6"/>
  <c r="F78" i="6"/>
  <c r="G78" i="6"/>
  <c r="H78" i="6"/>
  <c r="I78" i="6"/>
  <c r="J78" i="6"/>
  <c r="K78" i="6"/>
  <c r="D79" i="6"/>
  <c r="E79" i="6"/>
  <c r="F79" i="6"/>
  <c r="G79" i="6"/>
  <c r="H79" i="6"/>
  <c r="I79" i="6"/>
  <c r="J79" i="6"/>
  <c r="K79" i="6"/>
  <c r="D80" i="6"/>
  <c r="E80" i="6"/>
  <c r="F80" i="6"/>
  <c r="G80" i="6"/>
  <c r="H80" i="6"/>
  <c r="I80" i="6"/>
  <c r="J80" i="6"/>
  <c r="K80" i="6"/>
  <c r="D81" i="6"/>
  <c r="E81" i="6"/>
  <c r="F81" i="6"/>
  <c r="G81" i="6"/>
  <c r="H81" i="6"/>
  <c r="I81" i="6"/>
  <c r="J81" i="6"/>
  <c r="K81" i="6"/>
  <c r="D82" i="6"/>
  <c r="E82" i="6"/>
  <c r="F82" i="6"/>
  <c r="G82" i="6"/>
  <c r="H82" i="6"/>
  <c r="I82" i="6"/>
  <c r="J82" i="6"/>
  <c r="K82" i="6"/>
  <c r="D83" i="6"/>
  <c r="E83" i="6"/>
  <c r="F83" i="6"/>
  <c r="G83" i="6"/>
  <c r="H83" i="6"/>
  <c r="I83" i="6"/>
  <c r="J83" i="6"/>
  <c r="K83" i="6"/>
  <c r="D84" i="6"/>
  <c r="E84" i="6"/>
  <c r="F84" i="6"/>
  <c r="G84" i="6"/>
  <c r="H84" i="6"/>
  <c r="I84" i="6"/>
  <c r="J84" i="6"/>
  <c r="K84" i="6"/>
  <c r="D85" i="6"/>
  <c r="E85" i="6"/>
  <c r="F85" i="6"/>
  <c r="G85" i="6"/>
  <c r="H85" i="6"/>
  <c r="I85" i="6"/>
  <c r="J85" i="6"/>
  <c r="K85" i="6"/>
  <c r="D86" i="6"/>
  <c r="E86" i="6"/>
  <c r="F86" i="6"/>
  <c r="G86" i="6"/>
  <c r="H86" i="6"/>
  <c r="I86" i="6"/>
  <c r="J86" i="6"/>
  <c r="K86" i="6"/>
  <c r="D87" i="6"/>
  <c r="M15" i="6" s="1"/>
  <c r="P15" i="6" s="1"/>
  <c r="E87" i="6"/>
  <c r="F87" i="6"/>
  <c r="G87" i="6"/>
  <c r="H87" i="6"/>
  <c r="I87" i="6"/>
  <c r="J87" i="6"/>
  <c r="K87" i="6"/>
  <c r="D88" i="6"/>
  <c r="E88" i="6"/>
  <c r="N15" i="6" s="1"/>
  <c r="F88" i="6"/>
  <c r="G88" i="6"/>
  <c r="H88" i="6"/>
  <c r="I88" i="6"/>
  <c r="J88" i="6"/>
  <c r="K88" i="6"/>
  <c r="D89" i="6"/>
  <c r="E89" i="6"/>
  <c r="F89" i="6"/>
  <c r="G89" i="6"/>
  <c r="H89" i="6"/>
  <c r="I89" i="6"/>
  <c r="J89" i="6"/>
  <c r="K89" i="6"/>
  <c r="D90" i="6"/>
  <c r="E90" i="6"/>
  <c r="F90" i="6"/>
  <c r="G90" i="6"/>
  <c r="H90" i="6"/>
  <c r="I90" i="6"/>
  <c r="J90" i="6"/>
  <c r="K90" i="6"/>
  <c r="D91" i="6"/>
  <c r="E91" i="6"/>
  <c r="F91" i="6"/>
  <c r="G91" i="6"/>
  <c r="H91" i="6"/>
  <c r="I91" i="6"/>
  <c r="J91" i="6"/>
  <c r="K91" i="6"/>
  <c r="D92" i="6"/>
  <c r="E92" i="6"/>
  <c r="F92" i="6"/>
  <c r="G92" i="6"/>
  <c r="H92" i="6"/>
  <c r="I92" i="6"/>
  <c r="J92" i="6"/>
  <c r="K92" i="6"/>
  <c r="D93" i="6"/>
  <c r="E93" i="6"/>
  <c r="F93" i="6"/>
  <c r="G93" i="6"/>
  <c r="H93" i="6"/>
  <c r="I93" i="6"/>
  <c r="J93" i="6"/>
  <c r="K93" i="6"/>
  <c r="D94" i="6"/>
  <c r="E94" i="6"/>
  <c r="F94" i="6"/>
  <c r="G94" i="6"/>
  <c r="H94" i="6"/>
  <c r="I94" i="6"/>
  <c r="J94" i="6"/>
  <c r="K94" i="6"/>
  <c r="D95" i="6"/>
  <c r="E95" i="6"/>
  <c r="F95" i="6"/>
  <c r="G95" i="6"/>
  <c r="H95" i="6"/>
  <c r="I95" i="6"/>
  <c r="J95" i="6"/>
  <c r="K95" i="6"/>
  <c r="D96" i="6"/>
  <c r="E96" i="6"/>
  <c r="F96" i="6"/>
  <c r="G96" i="6"/>
  <c r="H96" i="6"/>
  <c r="I96" i="6"/>
  <c r="J96" i="6"/>
  <c r="K96" i="6"/>
  <c r="D97" i="6"/>
  <c r="E97" i="6"/>
  <c r="F97" i="6"/>
  <c r="G97" i="6"/>
  <c r="H97" i="6"/>
  <c r="I97" i="6"/>
  <c r="J97" i="6"/>
  <c r="K97" i="6"/>
  <c r="D98" i="6"/>
  <c r="E98" i="6"/>
  <c r="F98" i="6"/>
  <c r="G98" i="6"/>
  <c r="H98" i="6"/>
  <c r="I98" i="6"/>
  <c r="J98" i="6"/>
  <c r="K98" i="6"/>
  <c r="D99" i="6"/>
  <c r="E99" i="6"/>
  <c r="F99" i="6"/>
  <c r="G99" i="6"/>
  <c r="H99" i="6"/>
  <c r="I99" i="6"/>
  <c r="J99" i="6"/>
  <c r="K99" i="6"/>
  <c r="D100" i="6"/>
  <c r="E100" i="6"/>
  <c r="F100" i="6"/>
  <c r="G100" i="6"/>
  <c r="H100" i="6"/>
  <c r="I100" i="6"/>
  <c r="J100" i="6"/>
  <c r="K100" i="6"/>
  <c r="D101" i="6"/>
  <c r="E101" i="6"/>
  <c r="F101" i="6"/>
  <c r="G101" i="6"/>
  <c r="H101" i="6"/>
  <c r="I101" i="6"/>
  <c r="J101" i="6"/>
  <c r="K101" i="6"/>
  <c r="D102" i="6"/>
  <c r="E102" i="6"/>
  <c r="F102" i="6"/>
  <c r="G102" i="6"/>
  <c r="H102" i="6"/>
  <c r="I102" i="6"/>
  <c r="J102" i="6"/>
  <c r="K102" i="6"/>
  <c r="D103" i="6"/>
  <c r="E103" i="6"/>
  <c r="F103" i="6"/>
  <c r="G103" i="6"/>
  <c r="H103" i="6"/>
  <c r="I103" i="6"/>
  <c r="J103" i="6"/>
  <c r="K103" i="6"/>
  <c r="D104" i="6"/>
  <c r="E104" i="6"/>
  <c r="F104" i="6"/>
  <c r="G104" i="6"/>
  <c r="H104" i="6"/>
  <c r="I104" i="6"/>
  <c r="J104" i="6"/>
  <c r="K104" i="6"/>
  <c r="D105" i="6"/>
  <c r="E105" i="6"/>
  <c r="F105" i="6"/>
  <c r="G105" i="6"/>
  <c r="H105" i="6"/>
  <c r="I105" i="6"/>
  <c r="J105" i="6"/>
  <c r="K105" i="6"/>
  <c r="D106" i="6"/>
  <c r="E106" i="6"/>
  <c r="F106" i="6"/>
  <c r="G106" i="6"/>
  <c r="H106" i="6"/>
  <c r="I106" i="6"/>
  <c r="J106" i="6"/>
  <c r="K106" i="6"/>
  <c r="D107" i="6"/>
  <c r="E107" i="6"/>
  <c r="F107" i="6"/>
  <c r="G107" i="6"/>
  <c r="H107" i="6"/>
  <c r="I107" i="6"/>
  <c r="J107" i="6"/>
  <c r="K107" i="6"/>
  <c r="D108" i="6"/>
  <c r="E108" i="6"/>
  <c r="F108" i="6"/>
  <c r="G108" i="6"/>
  <c r="H108" i="6"/>
  <c r="I108" i="6"/>
  <c r="J108" i="6"/>
  <c r="K108" i="6"/>
  <c r="D109" i="6"/>
  <c r="E109" i="6"/>
  <c r="F109" i="6"/>
  <c r="G109" i="6"/>
  <c r="H109" i="6"/>
  <c r="I109" i="6"/>
  <c r="J109" i="6"/>
  <c r="K109" i="6"/>
  <c r="D110" i="6"/>
  <c r="E110" i="6"/>
  <c r="F110" i="6"/>
  <c r="G110" i="6"/>
  <c r="H110" i="6"/>
  <c r="I110" i="6"/>
  <c r="J110" i="6"/>
  <c r="K110" i="6"/>
  <c r="D111" i="6"/>
  <c r="E111" i="6"/>
  <c r="F111" i="6"/>
  <c r="G111" i="6"/>
  <c r="H111" i="6"/>
  <c r="I111" i="6"/>
  <c r="J111" i="6"/>
  <c r="K111" i="6"/>
  <c r="D112" i="6"/>
  <c r="E112" i="6"/>
  <c r="F112" i="6"/>
  <c r="G112" i="6"/>
  <c r="H112" i="6"/>
  <c r="I112" i="6"/>
  <c r="J112" i="6"/>
  <c r="K112" i="6"/>
  <c r="D113" i="6"/>
  <c r="E113" i="6"/>
  <c r="F113" i="6"/>
  <c r="G113" i="6"/>
  <c r="H113" i="6"/>
  <c r="I113" i="6"/>
  <c r="J113" i="6"/>
  <c r="K113" i="6"/>
  <c r="D114" i="6"/>
  <c r="E114" i="6"/>
  <c r="F114" i="6"/>
  <c r="G114" i="6"/>
  <c r="D7" i="1"/>
  <c r="E7" i="1"/>
  <c r="F7" i="1"/>
  <c r="G7" i="1"/>
  <c r="H7" i="1"/>
  <c r="I7" i="1"/>
  <c r="J7" i="1"/>
  <c r="K7" i="1"/>
  <c r="D8" i="1"/>
  <c r="E8" i="1"/>
  <c r="F8" i="1"/>
  <c r="G8" i="1"/>
  <c r="H8" i="1"/>
  <c r="I8" i="1"/>
  <c r="J8" i="1"/>
  <c r="K8" i="1"/>
  <c r="D9" i="1"/>
  <c r="E9" i="1"/>
  <c r="F9" i="1"/>
  <c r="G9" i="1"/>
  <c r="H9" i="1"/>
  <c r="I9" i="1"/>
  <c r="J9" i="1"/>
  <c r="K9" i="1"/>
  <c r="D10" i="1"/>
  <c r="M7" i="1" s="1"/>
  <c r="P7" i="1" s="1"/>
  <c r="E10" i="1"/>
  <c r="F10" i="1"/>
  <c r="G10" i="1"/>
  <c r="H10" i="1"/>
  <c r="I10" i="1"/>
  <c r="J10" i="1"/>
  <c r="K10" i="1"/>
  <c r="D11" i="1"/>
  <c r="E11" i="1"/>
  <c r="F11" i="1"/>
  <c r="G11" i="1"/>
  <c r="H11" i="1"/>
  <c r="I11" i="1"/>
  <c r="J11" i="1"/>
  <c r="K11" i="1"/>
  <c r="D12" i="1"/>
  <c r="E12" i="1"/>
  <c r="F12" i="1"/>
  <c r="G12" i="1"/>
  <c r="H12" i="1"/>
  <c r="I12" i="1"/>
  <c r="J12" i="1"/>
  <c r="K12" i="1"/>
  <c r="D13" i="1"/>
  <c r="E13" i="1"/>
  <c r="F13" i="1"/>
  <c r="G13" i="1"/>
  <c r="H13" i="1"/>
  <c r="I13" i="1"/>
  <c r="J13" i="1"/>
  <c r="K13" i="1"/>
  <c r="D14" i="1"/>
  <c r="E14" i="1"/>
  <c r="F14" i="1"/>
  <c r="G14" i="1"/>
  <c r="H14" i="1"/>
  <c r="I14" i="1"/>
  <c r="J14" i="1"/>
  <c r="K14" i="1"/>
  <c r="D15" i="1"/>
  <c r="E15" i="1"/>
  <c r="F15" i="1"/>
  <c r="G15" i="1"/>
  <c r="H15" i="1"/>
  <c r="I15" i="1"/>
  <c r="J15" i="1"/>
  <c r="K15" i="1"/>
  <c r="D16" i="1"/>
  <c r="E16" i="1"/>
  <c r="F16" i="1"/>
  <c r="G16" i="1"/>
  <c r="H16" i="1"/>
  <c r="I16" i="1"/>
  <c r="J16" i="1"/>
  <c r="K16" i="1"/>
  <c r="D17" i="1"/>
  <c r="M8" i="1" s="1"/>
  <c r="P8" i="1" s="1"/>
  <c r="E17" i="1"/>
  <c r="F17" i="1"/>
  <c r="G17" i="1"/>
  <c r="H17" i="1"/>
  <c r="I17" i="1"/>
  <c r="J17" i="1"/>
  <c r="K17" i="1"/>
  <c r="D18" i="1"/>
  <c r="E18" i="1"/>
  <c r="F18" i="1"/>
  <c r="G18" i="1"/>
  <c r="H18" i="1"/>
  <c r="I18" i="1"/>
  <c r="J18" i="1"/>
  <c r="K18" i="1"/>
  <c r="D19" i="1"/>
  <c r="E19" i="1"/>
  <c r="F19" i="1"/>
  <c r="G19" i="1"/>
  <c r="H19" i="1"/>
  <c r="I19" i="1"/>
  <c r="J19" i="1"/>
  <c r="K19" i="1"/>
  <c r="O19" i="1"/>
  <c r="D20" i="1"/>
  <c r="E20" i="1"/>
  <c r="F20" i="1"/>
  <c r="G20" i="1"/>
  <c r="H20" i="1"/>
  <c r="I20" i="1"/>
  <c r="J20" i="1"/>
  <c r="K20" i="1"/>
  <c r="O20" i="1"/>
  <c r="D21" i="1"/>
  <c r="E21" i="1"/>
  <c r="F21" i="1"/>
  <c r="G21" i="1"/>
  <c r="H21" i="1"/>
  <c r="I21" i="1"/>
  <c r="J21" i="1"/>
  <c r="K21" i="1"/>
  <c r="O21" i="1"/>
  <c r="D22" i="1"/>
  <c r="E22" i="1"/>
  <c r="F22" i="1"/>
  <c r="G22" i="1"/>
  <c r="H22" i="1"/>
  <c r="I22" i="1"/>
  <c r="J22" i="1"/>
  <c r="K22" i="1"/>
  <c r="O22" i="1"/>
  <c r="D23" i="1"/>
  <c r="E23" i="1"/>
  <c r="F23" i="1"/>
  <c r="G23" i="1"/>
  <c r="H23" i="1"/>
  <c r="I23" i="1"/>
  <c r="J23" i="1"/>
  <c r="K23" i="1"/>
  <c r="O23" i="1"/>
  <c r="D24" i="1"/>
  <c r="E24" i="1"/>
  <c r="F24" i="1"/>
  <c r="G24" i="1"/>
  <c r="H24" i="1"/>
  <c r="I24" i="1"/>
  <c r="J24" i="1"/>
  <c r="K24" i="1"/>
  <c r="O24" i="1"/>
  <c r="D25" i="1"/>
  <c r="E25" i="1"/>
  <c r="F25" i="1"/>
  <c r="G25" i="1"/>
  <c r="H25" i="1"/>
  <c r="I25" i="1"/>
  <c r="J25" i="1"/>
  <c r="K25" i="1"/>
  <c r="O25" i="1"/>
  <c r="D26" i="1"/>
  <c r="E26" i="1"/>
  <c r="F26" i="1"/>
  <c r="G26" i="1"/>
  <c r="H26" i="1"/>
  <c r="I26" i="1"/>
  <c r="J26" i="1"/>
  <c r="K26" i="1"/>
  <c r="O26" i="1"/>
  <c r="D27" i="1"/>
  <c r="E27" i="1"/>
  <c r="F27" i="1"/>
  <c r="G27" i="1"/>
  <c r="H27" i="1"/>
  <c r="I27" i="1"/>
  <c r="J27" i="1"/>
  <c r="K27" i="1"/>
  <c r="O27" i="1"/>
  <c r="D28" i="1"/>
  <c r="M9" i="1" s="1"/>
  <c r="P9" i="1" s="1"/>
  <c r="E28" i="1"/>
  <c r="F28" i="1"/>
  <c r="G28" i="1"/>
  <c r="H28" i="1"/>
  <c r="I28" i="1"/>
  <c r="J28" i="1"/>
  <c r="K28" i="1"/>
  <c r="D29" i="1"/>
  <c r="E29" i="1"/>
  <c r="F29" i="1"/>
  <c r="G29" i="1"/>
  <c r="H29" i="1"/>
  <c r="I29" i="1"/>
  <c r="J29" i="1"/>
  <c r="K29" i="1"/>
  <c r="D30" i="1"/>
  <c r="E30" i="1"/>
  <c r="F30" i="1"/>
  <c r="G30" i="1"/>
  <c r="H30" i="1"/>
  <c r="I30" i="1"/>
  <c r="J30" i="1"/>
  <c r="K30" i="1"/>
  <c r="D31" i="1"/>
  <c r="E31" i="1"/>
  <c r="F31" i="1"/>
  <c r="G31" i="1"/>
  <c r="H31" i="1"/>
  <c r="I31" i="1"/>
  <c r="J31" i="1"/>
  <c r="K31" i="1"/>
  <c r="D32" i="1"/>
  <c r="E32" i="1"/>
  <c r="F32" i="1"/>
  <c r="G32" i="1"/>
  <c r="H32" i="1"/>
  <c r="I32" i="1"/>
  <c r="J32" i="1"/>
  <c r="K32" i="1"/>
  <c r="D33" i="1"/>
  <c r="E33" i="1"/>
  <c r="F33" i="1"/>
  <c r="G33" i="1"/>
  <c r="H33" i="1"/>
  <c r="I33" i="1"/>
  <c r="J33" i="1"/>
  <c r="K33" i="1"/>
  <c r="D34" i="1"/>
  <c r="E34" i="1"/>
  <c r="F34" i="1"/>
  <c r="G34" i="1"/>
  <c r="H34" i="1"/>
  <c r="I34" i="1"/>
  <c r="J34" i="1"/>
  <c r="K34" i="1"/>
  <c r="D35" i="1"/>
  <c r="E35" i="1"/>
  <c r="F35" i="1"/>
  <c r="G35" i="1"/>
  <c r="H35" i="1"/>
  <c r="I35" i="1"/>
  <c r="J35" i="1"/>
  <c r="K35" i="1"/>
  <c r="D36" i="1"/>
  <c r="E36" i="1"/>
  <c r="F36" i="1"/>
  <c r="G36" i="1"/>
  <c r="H36" i="1"/>
  <c r="I36" i="1"/>
  <c r="J36" i="1"/>
  <c r="K36" i="1"/>
  <c r="D37" i="1"/>
  <c r="M10" i="1" s="1"/>
  <c r="P10" i="1" s="1"/>
  <c r="E37" i="1"/>
  <c r="F37" i="1"/>
  <c r="G37" i="1"/>
  <c r="H37" i="1"/>
  <c r="I37" i="1"/>
  <c r="J37" i="1"/>
  <c r="K37" i="1"/>
  <c r="D38" i="1"/>
  <c r="E38" i="1"/>
  <c r="F38" i="1"/>
  <c r="G38" i="1"/>
  <c r="H38" i="1"/>
  <c r="I38" i="1"/>
  <c r="J38" i="1"/>
  <c r="K38" i="1"/>
  <c r="D39" i="1"/>
  <c r="E39" i="1"/>
  <c r="F39" i="1"/>
  <c r="G39" i="1"/>
  <c r="H39" i="1"/>
  <c r="I39" i="1"/>
  <c r="J39" i="1"/>
  <c r="K39" i="1"/>
  <c r="D40" i="1"/>
  <c r="E40" i="1"/>
  <c r="F40" i="1"/>
  <c r="G40" i="1"/>
  <c r="H40" i="1"/>
  <c r="I40" i="1"/>
  <c r="J40" i="1"/>
  <c r="K40" i="1"/>
  <c r="D41" i="1"/>
  <c r="E41" i="1"/>
  <c r="F41" i="1"/>
  <c r="G41" i="1"/>
  <c r="H41" i="1"/>
  <c r="I41" i="1"/>
  <c r="J41" i="1"/>
  <c r="K41" i="1"/>
  <c r="D42" i="1"/>
  <c r="E42" i="1"/>
  <c r="F42" i="1"/>
  <c r="G42" i="1"/>
  <c r="H42" i="1"/>
  <c r="I42" i="1"/>
  <c r="J42" i="1"/>
  <c r="K42" i="1"/>
  <c r="D43" i="1"/>
  <c r="E43" i="1"/>
  <c r="F43" i="1"/>
  <c r="G43" i="1"/>
  <c r="H43" i="1"/>
  <c r="I43" i="1"/>
  <c r="J43" i="1"/>
  <c r="K43" i="1"/>
  <c r="D44" i="1"/>
  <c r="E44" i="1"/>
  <c r="F44" i="1"/>
  <c r="G44" i="1"/>
  <c r="H44" i="1"/>
  <c r="I44" i="1"/>
  <c r="J44" i="1"/>
  <c r="K44" i="1"/>
  <c r="D45" i="1"/>
  <c r="E45" i="1"/>
  <c r="F45" i="1"/>
  <c r="G45" i="1"/>
  <c r="H45" i="1"/>
  <c r="I45" i="1"/>
  <c r="J45" i="1"/>
  <c r="K45" i="1"/>
  <c r="D46" i="1"/>
  <c r="E46" i="1"/>
  <c r="F46" i="1"/>
  <c r="G46" i="1"/>
  <c r="H46" i="1"/>
  <c r="I46" i="1"/>
  <c r="J46" i="1"/>
  <c r="K46" i="1"/>
  <c r="D47" i="1"/>
  <c r="M11" i="1" s="1"/>
  <c r="P11" i="1" s="1"/>
  <c r="E47" i="1"/>
  <c r="F47" i="1"/>
  <c r="G47" i="1"/>
  <c r="H47" i="1"/>
  <c r="I47" i="1"/>
  <c r="J47" i="1"/>
  <c r="K47" i="1"/>
  <c r="D48" i="1"/>
  <c r="E48" i="1"/>
  <c r="F48" i="1"/>
  <c r="G48" i="1"/>
  <c r="H48" i="1"/>
  <c r="I48" i="1"/>
  <c r="J48" i="1"/>
  <c r="K48" i="1"/>
  <c r="D49" i="1"/>
  <c r="E49" i="1"/>
  <c r="F49" i="1"/>
  <c r="G49" i="1"/>
  <c r="H49" i="1"/>
  <c r="I49" i="1"/>
  <c r="J49" i="1"/>
  <c r="K49" i="1"/>
  <c r="D50" i="1"/>
  <c r="E50" i="1"/>
  <c r="F50" i="1"/>
  <c r="G50" i="1"/>
  <c r="H50" i="1"/>
  <c r="I50" i="1"/>
  <c r="J50" i="1"/>
  <c r="K50" i="1"/>
  <c r="D51" i="1"/>
  <c r="E51" i="1"/>
  <c r="F51" i="1"/>
  <c r="G51" i="1"/>
  <c r="H51" i="1"/>
  <c r="I51" i="1"/>
  <c r="J51" i="1"/>
  <c r="K51" i="1"/>
  <c r="D52" i="1"/>
  <c r="E52" i="1"/>
  <c r="F52" i="1"/>
  <c r="G52" i="1"/>
  <c r="H52" i="1"/>
  <c r="I52" i="1"/>
  <c r="J52" i="1"/>
  <c r="K52" i="1"/>
  <c r="D53" i="1"/>
  <c r="E53" i="1"/>
  <c r="F53" i="1"/>
  <c r="G53" i="1"/>
  <c r="H53" i="1"/>
  <c r="I53" i="1"/>
  <c r="J53" i="1"/>
  <c r="K53" i="1"/>
  <c r="D54" i="1"/>
  <c r="E54" i="1"/>
  <c r="F54" i="1"/>
  <c r="G54" i="1"/>
  <c r="H54" i="1"/>
  <c r="I54" i="1"/>
  <c r="J54" i="1"/>
  <c r="K54" i="1"/>
  <c r="D55" i="1"/>
  <c r="E55" i="1"/>
  <c r="F55" i="1"/>
  <c r="G55" i="1"/>
  <c r="H55" i="1"/>
  <c r="I55" i="1"/>
  <c r="J55" i="1"/>
  <c r="K55" i="1"/>
  <c r="D56" i="1"/>
  <c r="E56" i="1"/>
  <c r="F56" i="1"/>
  <c r="G56" i="1"/>
  <c r="H56" i="1"/>
  <c r="I56" i="1"/>
  <c r="J56" i="1"/>
  <c r="K56" i="1"/>
  <c r="D57" i="1"/>
  <c r="M12" i="1" s="1"/>
  <c r="P12" i="1" s="1"/>
  <c r="E57" i="1"/>
  <c r="F57" i="1"/>
  <c r="G57" i="1"/>
  <c r="H57" i="1"/>
  <c r="I57" i="1"/>
  <c r="J57" i="1"/>
  <c r="K57" i="1"/>
  <c r="D58" i="1"/>
  <c r="E58" i="1"/>
  <c r="F58" i="1"/>
  <c r="G58" i="1"/>
  <c r="H58" i="1"/>
  <c r="I58" i="1"/>
  <c r="J58" i="1"/>
  <c r="K58" i="1"/>
  <c r="D59" i="1"/>
  <c r="E59" i="1"/>
  <c r="F59" i="1"/>
  <c r="G59" i="1"/>
  <c r="H59" i="1"/>
  <c r="I59" i="1"/>
  <c r="J59" i="1"/>
  <c r="K59" i="1"/>
  <c r="D60" i="1"/>
  <c r="E60" i="1"/>
  <c r="F60" i="1"/>
  <c r="G60" i="1"/>
  <c r="H60" i="1"/>
  <c r="I60" i="1"/>
  <c r="J60" i="1"/>
  <c r="K60" i="1"/>
  <c r="D61" i="1"/>
  <c r="E61" i="1"/>
  <c r="F61" i="1"/>
  <c r="G61" i="1"/>
  <c r="H61" i="1"/>
  <c r="I61" i="1"/>
  <c r="J61" i="1"/>
  <c r="K61" i="1"/>
  <c r="D62" i="1"/>
  <c r="E62" i="1"/>
  <c r="F62" i="1"/>
  <c r="G62" i="1"/>
  <c r="H62" i="1"/>
  <c r="I62" i="1"/>
  <c r="J62" i="1"/>
  <c r="K62" i="1"/>
  <c r="D63" i="1"/>
  <c r="E63" i="1"/>
  <c r="F63" i="1"/>
  <c r="G63" i="1"/>
  <c r="H63" i="1"/>
  <c r="I63" i="1"/>
  <c r="J63" i="1"/>
  <c r="K63" i="1"/>
  <c r="D64" i="1"/>
  <c r="E64" i="1"/>
  <c r="F64" i="1"/>
  <c r="G64" i="1"/>
  <c r="H64" i="1"/>
  <c r="I64" i="1"/>
  <c r="J64" i="1"/>
  <c r="K64" i="1"/>
  <c r="D65" i="1"/>
  <c r="E65" i="1"/>
  <c r="F65" i="1"/>
  <c r="G65" i="1"/>
  <c r="H65" i="1"/>
  <c r="I65" i="1"/>
  <c r="J65" i="1"/>
  <c r="K65" i="1"/>
  <c r="D66" i="1"/>
  <c r="E66" i="1"/>
  <c r="F66" i="1"/>
  <c r="G66" i="1"/>
  <c r="H66" i="1"/>
  <c r="I66" i="1"/>
  <c r="J66" i="1"/>
  <c r="K66" i="1"/>
  <c r="D67" i="1"/>
  <c r="M13" i="1" s="1"/>
  <c r="P13" i="1" s="1"/>
  <c r="E67" i="1"/>
  <c r="F67" i="1"/>
  <c r="G67" i="1"/>
  <c r="H67" i="1"/>
  <c r="I67" i="1"/>
  <c r="J67" i="1"/>
  <c r="K67" i="1"/>
  <c r="D68" i="1"/>
  <c r="E68" i="1"/>
  <c r="F68" i="1"/>
  <c r="G68" i="1"/>
  <c r="H68" i="1"/>
  <c r="I68" i="1"/>
  <c r="J68" i="1"/>
  <c r="K68" i="1"/>
  <c r="D69" i="1"/>
  <c r="E69" i="1"/>
  <c r="F69" i="1"/>
  <c r="G69" i="1"/>
  <c r="H69" i="1"/>
  <c r="I69" i="1"/>
  <c r="J69" i="1"/>
  <c r="K69" i="1"/>
  <c r="D70" i="1"/>
  <c r="E70" i="1"/>
  <c r="F70" i="1"/>
  <c r="G70" i="1"/>
  <c r="H70" i="1"/>
  <c r="I70" i="1"/>
  <c r="J70" i="1"/>
  <c r="K70" i="1"/>
  <c r="D71" i="1"/>
  <c r="E71" i="1"/>
  <c r="F71" i="1"/>
  <c r="G71" i="1"/>
  <c r="H71" i="1"/>
  <c r="I71" i="1"/>
  <c r="J71" i="1"/>
  <c r="K71" i="1"/>
  <c r="D72" i="1"/>
  <c r="E72" i="1"/>
  <c r="F72" i="1"/>
  <c r="G72" i="1"/>
  <c r="H72" i="1"/>
  <c r="I72" i="1"/>
  <c r="J72" i="1"/>
  <c r="K72" i="1"/>
  <c r="D73" i="1"/>
  <c r="E73" i="1"/>
  <c r="F73" i="1"/>
  <c r="G73" i="1"/>
  <c r="H73" i="1"/>
  <c r="I73" i="1"/>
  <c r="J73" i="1"/>
  <c r="K73" i="1"/>
  <c r="D74" i="1"/>
  <c r="E74" i="1"/>
  <c r="F74" i="1"/>
  <c r="G74" i="1"/>
  <c r="H74" i="1"/>
  <c r="I74" i="1"/>
  <c r="J74" i="1"/>
  <c r="K74" i="1"/>
  <c r="D75" i="1"/>
  <c r="E75" i="1"/>
  <c r="F75" i="1"/>
  <c r="G75" i="1"/>
  <c r="H75" i="1"/>
  <c r="I75" i="1"/>
  <c r="J75" i="1"/>
  <c r="K75" i="1"/>
  <c r="D76" i="1"/>
  <c r="E76" i="1"/>
  <c r="F76" i="1"/>
  <c r="G76" i="1"/>
  <c r="H76" i="1"/>
  <c r="I76" i="1"/>
  <c r="J76" i="1"/>
  <c r="K76" i="1"/>
  <c r="D77" i="1"/>
  <c r="M14" i="1" s="1"/>
  <c r="P14" i="1" s="1"/>
  <c r="E77" i="1"/>
  <c r="F77" i="1"/>
  <c r="G77" i="1"/>
  <c r="H77" i="1"/>
  <c r="I77" i="1"/>
  <c r="J77" i="1"/>
  <c r="K77" i="1"/>
  <c r="D78" i="1"/>
  <c r="E78" i="1"/>
  <c r="F78" i="1"/>
  <c r="G78" i="1"/>
  <c r="H78" i="1"/>
  <c r="I78" i="1"/>
  <c r="J78" i="1"/>
  <c r="K78" i="1"/>
  <c r="D79" i="1"/>
  <c r="E79" i="1"/>
  <c r="F79" i="1"/>
  <c r="G79" i="1"/>
  <c r="H79" i="1"/>
  <c r="I79" i="1"/>
  <c r="J79" i="1"/>
  <c r="K79" i="1"/>
  <c r="D80" i="1"/>
  <c r="E80" i="1"/>
  <c r="F80" i="1"/>
  <c r="G80" i="1"/>
  <c r="H80" i="1"/>
  <c r="I80" i="1"/>
  <c r="J80" i="1"/>
  <c r="K80" i="1"/>
  <c r="D81" i="1"/>
  <c r="E81" i="1"/>
  <c r="F81" i="1"/>
  <c r="G81" i="1"/>
  <c r="H81" i="1"/>
  <c r="I81" i="1"/>
  <c r="J81" i="1"/>
  <c r="K81" i="1"/>
  <c r="D82" i="1"/>
  <c r="E82" i="1"/>
  <c r="F82" i="1"/>
  <c r="G82" i="1"/>
  <c r="H82" i="1"/>
  <c r="I82" i="1"/>
  <c r="J82" i="1"/>
  <c r="K82" i="1"/>
  <c r="D83" i="1"/>
  <c r="E83" i="1"/>
  <c r="F83" i="1"/>
  <c r="G83" i="1"/>
  <c r="H83" i="1"/>
  <c r="I83" i="1"/>
  <c r="J83" i="1"/>
  <c r="K83" i="1"/>
  <c r="D84" i="1"/>
  <c r="E84" i="1"/>
  <c r="F84" i="1"/>
  <c r="G84" i="1"/>
  <c r="H84" i="1"/>
  <c r="I84" i="1"/>
  <c r="J84" i="1"/>
  <c r="K84" i="1"/>
  <c r="D85" i="1"/>
  <c r="E85" i="1"/>
  <c r="F85" i="1"/>
  <c r="G85" i="1"/>
  <c r="H85" i="1"/>
  <c r="I85" i="1"/>
  <c r="J85" i="1"/>
  <c r="K85" i="1"/>
  <c r="D86" i="1"/>
  <c r="E86" i="1"/>
  <c r="F86" i="1"/>
  <c r="G86" i="1"/>
  <c r="H86" i="1"/>
  <c r="I86" i="1"/>
  <c r="J86" i="1"/>
  <c r="K86" i="1"/>
  <c r="D87" i="1"/>
  <c r="M15" i="1" s="1"/>
  <c r="P15" i="1" s="1"/>
  <c r="E87" i="1"/>
  <c r="F87" i="1"/>
  <c r="G87" i="1"/>
  <c r="H87" i="1"/>
  <c r="I87" i="1"/>
  <c r="J87" i="1"/>
  <c r="K87" i="1"/>
  <c r="D88" i="1"/>
  <c r="E88" i="1"/>
  <c r="F88" i="1"/>
  <c r="G88" i="1"/>
  <c r="H88" i="1"/>
  <c r="I88" i="1"/>
  <c r="J88" i="1"/>
  <c r="K88" i="1"/>
  <c r="D89" i="1"/>
  <c r="E89" i="1"/>
  <c r="F89" i="1"/>
  <c r="G89" i="1"/>
  <c r="H89" i="1"/>
  <c r="I89" i="1"/>
  <c r="J89" i="1"/>
  <c r="K89" i="1"/>
  <c r="D90" i="1"/>
  <c r="E90" i="1"/>
  <c r="F90" i="1"/>
  <c r="G90" i="1"/>
  <c r="H90" i="1"/>
  <c r="I90" i="1"/>
  <c r="J90" i="1"/>
  <c r="K90" i="1"/>
  <c r="D91" i="1"/>
  <c r="E91" i="1"/>
  <c r="F91" i="1"/>
  <c r="G91" i="1"/>
  <c r="H91" i="1"/>
  <c r="I91" i="1"/>
  <c r="J91" i="1"/>
  <c r="K91" i="1"/>
  <c r="D92" i="1"/>
  <c r="E92" i="1"/>
  <c r="F92" i="1"/>
  <c r="G92" i="1"/>
  <c r="H92" i="1"/>
  <c r="I92" i="1"/>
  <c r="J92" i="1"/>
  <c r="K92" i="1"/>
  <c r="D93" i="1"/>
  <c r="E93" i="1"/>
  <c r="F93" i="1"/>
  <c r="G93" i="1"/>
  <c r="H93" i="1"/>
  <c r="I93" i="1"/>
  <c r="J93" i="1"/>
  <c r="K93" i="1"/>
  <c r="D94" i="1"/>
  <c r="E94" i="1"/>
  <c r="F94" i="1"/>
  <c r="G94" i="1"/>
  <c r="H94" i="1"/>
  <c r="I94" i="1"/>
  <c r="J94" i="1"/>
  <c r="K94" i="1"/>
  <c r="D95" i="1"/>
  <c r="E95" i="1"/>
  <c r="F95" i="1"/>
  <c r="G95" i="1"/>
  <c r="H95" i="1"/>
  <c r="I95" i="1"/>
  <c r="J95" i="1"/>
  <c r="K95" i="1"/>
  <c r="D96" i="1"/>
  <c r="E96" i="1"/>
  <c r="F96" i="1"/>
  <c r="G96" i="1"/>
  <c r="H96" i="1"/>
  <c r="I96" i="1"/>
  <c r="J96" i="1"/>
  <c r="K96" i="1"/>
  <c r="D97" i="1"/>
  <c r="E97" i="1"/>
  <c r="F97" i="1"/>
  <c r="G97" i="1"/>
  <c r="H97" i="1"/>
  <c r="I97" i="1"/>
  <c r="J97" i="1"/>
  <c r="K97" i="1"/>
  <c r="D98" i="1"/>
  <c r="E98" i="1"/>
  <c r="F98" i="1"/>
  <c r="G98" i="1"/>
  <c r="H98" i="1"/>
  <c r="I98" i="1"/>
  <c r="J98" i="1"/>
  <c r="K98" i="1"/>
  <c r="D99" i="1"/>
  <c r="E99" i="1"/>
  <c r="F99" i="1"/>
  <c r="G99" i="1"/>
  <c r="H99" i="1"/>
  <c r="I99" i="1"/>
  <c r="J99" i="1"/>
  <c r="K99" i="1"/>
  <c r="D100" i="1"/>
  <c r="E100" i="1"/>
  <c r="F100" i="1"/>
  <c r="G100" i="1"/>
  <c r="H100" i="1"/>
  <c r="I100" i="1"/>
  <c r="J100" i="1"/>
  <c r="K100" i="1"/>
  <c r="D101" i="1"/>
  <c r="E101" i="1"/>
  <c r="F101" i="1"/>
  <c r="G101" i="1"/>
  <c r="H101" i="1"/>
  <c r="I101" i="1"/>
  <c r="J101" i="1"/>
  <c r="K101" i="1"/>
  <c r="D102" i="1"/>
  <c r="E102" i="1"/>
  <c r="F102" i="1"/>
  <c r="G102" i="1"/>
  <c r="H102" i="1"/>
  <c r="I102" i="1"/>
  <c r="J102" i="1"/>
  <c r="K102" i="1"/>
  <c r="D103" i="1"/>
  <c r="E103" i="1"/>
  <c r="F103" i="1"/>
  <c r="G103" i="1"/>
  <c r="H103" i="1"/>
  <c r="I103" i="1"/>
  <c r="J103" i="1"/>
  <c r="K103" i="1"/>
  <c r="D104" i="1"/>
  <c r="E104" i="1"/>
  <c r="F104" i="1"/>
  <c r="G104" i="1"/>
  <c r="H104" i="1"/>
  <c r="I104" i="1"/>
  <c r="J104" i="1"/>
  <c r="K104" i="1"/>
  <c r="D105" i="1"/>
  <c r="E105" i="1"/>
  <c r="F105" i="1"/>
  <c r="G105" i="1"/>
  <c r="H105" i="1"/>
  <c r="I105" i="1"/>
  <c r="J105" i="1"/>
  <c r="K105" i="1"/>
  <c r="D106" i="1"/>
  <c r="E106" i="1"/>
  <c r="F106" i="1"/>
  <c r="G106" i="1"/>
  <c r="H106" i="1"/>
  <c r="I106" i="1"/>
  <c r="J106" i="1"/>
  <c r="K106" i="1"/>
  <c r="D107" i="1"/>
  <c r="E107" i="1"/>
  <c r="F107" i="1"/>
  <c r="G107" i="1"/>
  <c r="H107" i="1"/>
  <c r="I107" i="1"/>
  <c r="J107" i="1"/>
  <c r="K107" i="1"/>
  <c r="D108" i="1"/>
  <c r="E108" i="1"/>
  <c r="F108" i="1"/>
  <c r="G108" i="1"/>
  <c r="H108" i="1"/>
  <c r="I108" i="1"/>
  <c r="J108" i="1"/>
  <c r="K108" i="1"/>
  <c r="D109" i="1"/>
  <c r="E109" i="1"/>
  <c r="F109" i="1"/>
  <c r="G109" i="1"/>
  <c r="H109" i="1"/>
  <c r="I109" i="1"/>
  <c r="J109" i="1"/>
  <c r="K109" i="1"/>
  <c r="D110" i="1"/>
  <c r="E110" i="1"/>
  <c r="F110" i="1"/>
  <c r="G110" i="1"/>
  <c r="H110" i="1"/>
  <c r="I110" i="1"/>
  <c r="J110" i="1"/>
  <c r="K110" i="1"/>
  <c r="D111" i="1"/>
  <c r="E111" i="1"/>
  <c r="F111" i="1"/>
  <c r="G111" i="1"/>
  <c r="H111" i="1"/>
  <c r="I111" i="1"/>
  <c r="J111" i="1"/>
  <c r="K111" i="1"/>
  <c r="D112" i="1"/>
  <c r="E112" i="1"/>
  <c r="F112" i="1"/>
  <c r="G112" i="1"/>
  <c r="H112" i="1"/>
  <c r="I112" i="1"/>
  <c r="J112" i="1"/>
  <c r="K112" i="1"/>
  <c r="D113" i="1"/>
  <c r="E113" i="1"/>
  <c r="F113" i="1"/>
  <c r="G113" i="1"/>
  <c r="H113" i="1"/>
  <c r="I113" i="1"/>
  <c r="J113" i="1"/>
  <c r="K113" i="1"/>
  <c r="D114" i="1"/>
  <c r="E114" i="1"/>
  <c r="F114" i="1"/>
  <c r="G114" i="1"/>
  <c r="H114" i="1"/>
  <c r="I114" i="1"/>
  <c r="J114" i="1"/>
  <c r="K114" i="1"/>
  <c r="D115" i="1"/>
  <c r="E115" i="1"/>
  <c r="F115" i="1"/>
  <c r="G115" i="1"/>
  <c r="I115" i="1" s="1"/>
  <c r="K115" i="1"/>
  <c r="D116" i="1"/>
  <c r="E116" i="1"/>
  <c r="F116" i="1"/>
  <c r="G116" i="1"/>
  <c r="I116" i="1" s="1"/>
  <c r="K116" i="1"/>
  <c r="D117" i="1"/>
  <c r="E117" i="1"/>
  <c r="F117" i="1"/>
  <c r="G117" i="1"/>
  <c r="I117" i="1" s="1"/>
  <c r="K117" i="1"/>
  <c r="D118" i="1"/>
  <c r="E118" i="1"/>
  <c r="F118" i="1"/>
  <c r="G118" i="1"/>
  <c r="D7" i="7"/>
  <c r="E7" i="7"/>
  <c r="F7" i="7"/>
  <c r="G7" i="7"/>
  <c r="H7" i="7"/>
  <c r="I7" i="7"/>
  <c r="J7" i="7"/>
  <c r="K7" i="7"/>
  <c r="D8" i="7"/>
  <c r="E8" i="7"/>
  <c r="F8" i="7"/>
  <c r="G8" i="7"/>
  <c r="H8" i="7"/>
  <c r="I8" i="7"/>
  <c r="J8" i="7"/>
  <c r="K8" i="7"/>
  <c r="D9" i="7"/>
  <c r="E9" i="7"/>
  <c r="F9" i="7"/>
  <c r="G9" i="7"/>
  <c r="H9" i="7"/>
  <c r="I9" i="7"/>
  <c r="J9" i="7"/>
  <c r="K9" i="7"/>
  <c r="D10" i="7"/>
  <c r="E10" i="7"/>
  <c r="F10" i="7"/>
  <c r="G10" i="7"/>
  <c r="H10" i="7"/>
  <c r="I10" i="7"/>
  <c r="J10" i="7"/>
  <c r="K10" i="7"/>
  <c r="D11" i="7"/>
  <c r="E11" i="7"/>
  <c r="F11" i="7"/>
  <c r="G11" i="7"/>
  <c r="H11" i="7"/>
  <c r="I11" i="7"/>
  <c r="J11" i="7"/>
  <c r="K11" i="7"/>
  <c r="D12" i="7"/>
  <c r="E12" i="7"/>
  <c r="F12" i="7"/>
  <c r="G12" i="7"/>
  <c r="H12" i="7"/>
  <c r="I12" i="7"/>
  <c r="J12" i="7"/>
  <c r="K12" i="7"/>
  <c r="D13" i="7"/>
  <c r="E13" i="7"/>
  <c r="F13" i="7"/>
  <c r="G13" i="7"/>
  <c r="H13" i="7"/>
  <c r="I13" i="7"/>
  <c r="J13" i="7"/>
  <c r="K13" i="7"/>
  <c r="D14" i="7"/>
  <c r="E14" i="7"/>
  <c r="F14" i="7"/>
  <c r="G14" i="7"/>
  <c r="H14" i="7"/>
  <c r="I14" i="7"/>
  <c r="J14" i="7"/>
  <c r="K14" i="7"/>
  <c r="D15" i="7"/>
  <c r="E15" i="7"/>
  <c r="F15" i="7"/>
  <c r="G15" i="7"/>
  <c r="H15" i="7"/>
  <c r="I15" i="7"/>
  <c r="J15" i="7"/>
  <c r="K15" i="7"/>
  <c r="D16" i="7"/>
  <c r="E16" i="7"/>
  <c r="F16" i="7"/>
  <c r="G16" i="7"/>
  <c r="H16" i="7"/>
  <c r="I16" i="7"/>
  <c r="J16" i="7"/>
  <c r="K16" i="7"/>
  <c r="D17" i="7"/>
  <c r="E17" i="7"/>
  <c r="F17" i="7"/>
  <c r="G17" i="7"/>
  <c r="H17" i="7"/>
  <c r="I17" i="7"/>
  <c r="J17" i="7"/>
  <c r="K17" i="7"/>
  <c r="D18" i="7"/>
  <c r="E18" i="7"/>
  <c r="N8" i="7" s="1"/>
  <c r="F18" i="7"/>
  <c r="G18" i="7"/>
  <c r="H18" i="7"/>
  <c r="I18" i="7"/>
  <c r="J18" i="7"/>
  <c r="K18" i="7"/>
  <c r="D19" i="7"/>
  <c r="E19" i="7"/>
  <c r="F19" i="7"/>
  <c r="G19" i="7"/>
  <c r="H19" i="7"/>
  <c r="I19" i="7"/>
  <c r="J19" i="7"/>
  <c r="K19" i="7"/>
  <c r="D20" i="7"/>
  <c r="E20" i="7"/>
  <c r="F20" i="7"/>
  <c r="G20" i="7"/>
  <c r="H20" i="7"/>
  <c r="I20" i="7"/>
  <c r="J20" i="7"/>
  <c r="K20" i="7"/>
  <c r="D21" i="7"/>
  <c r="E21" i="7"/>
  <c r="F21" i="7"/>
  <c r="G21" i="7"/>
  <c r="H21" i="7"/>
  <c r="I21" i="7"/>
  <c r="J21" i="7"/>
  <c r="K21" i="7"/>
  <c r="D22" i="7"/>
  <c r="E22" i="7"/>
  <c r="F22" i="7"/>
  <c r="G22" i="7"/>
  <c r="H22" i="7"/>
  <c r="I22" i="7"/>
  <c r="J22" i="7"/>
  <c r="K22" i="7"/>
  <c r="D23" i="7"/>
  <c r="E23" i="7"/>
  <c r="F23" i="7"/>
  <c r="G23" i="7"/>
  <c r="H23" i="7"/>
  <c r="I23" i="7"/>
  <c r="J23" i="7"/>
  <c r="K23" i="7"/>
  <c r="D24" i="7"/>
  <c r="E24" i="7"/>
  <c r="F24" i="7"/>
  <c r="G24" i="7"/>
  <c r="H24" i="7"/>
  <c r="I24" i="7"/>
  <c r="J24" i="7"/>
  <c r="K24" i="7"/>
  <c r="D25" i="7"/>
  <c r="E25" i="7"/>
  <c r="F25" i="7"/>
  <c r="G25" i="7"/>
  <c r="H25" i="7"/>
  <c r="I25" i="7"/>
  <c r="J25" i="7"/>
  <c r="K25" i="7"/>
  <c r="D26" i="7"/>
  <c r="E26" i="7"/>
  <c r="F26" i="7"/>
  <c r="G26" i="7"/>
  <c r="H26" i="7"/>
  <c r="I26" i="7"/>
  <c r="J26" i="7"/>
  <c r="K26" i="7"/>
  <c r="D27" i="7"/>
  <c r="E27" i="7"/>
  <c r="N9" i="7" s="1"/>
  <c r="F27" i="7"/>
  <c r="G27" i="7"/>
  <c r="H27" i="7"/>
  <c r="I27" i="7"/>
  <c r="J27" i="7"/>
  <c r="K27" i="7"/>
  <c r="D28" i="7"/>
  <c r="E28" i="7"/>
  <c r="F28" i="7"/>
  <c r="G28" i="7"/>
  <c r="H28" i="7"/>
  <c r="I28" i="7"/>
  <c r="J28" i="7"/>
  <c r="K28" i="7"/>
  <c r="D29" i="7"/>
  <c r="E29" i="7"/>
  <c r="F29" i="7"/>
  <c r="G29" i="7"/>
  <c r="H29" i="7"/>
  <c r="I29" i="7"/>
  <c r="J29" i="7"/>
  <c r="K29" i="7"/>
  <c r="D30" i="7"/>
  <c r="E30" i="7"/>
  <c r="F30" i="7"/>
  <c r="G30" i="7"/>
  <c r="H30" i="7"/>
  <c r="I30" i="7"/>
  <c r="J30" i="7"/>
  <c r="K30" i="7"/>
  <c r="D31" i="7"/>
  <c r="E31" i="7"/>
  <c r="F31" i="7"/>
  <c r="G31" i="7"/>
  <c r="H31" i="7"/>
  <c r="I31" i="7"/>
  <c r="J31" i="7"/>
  <c r="K31" i="7"/>
  <c r="D32" i="7"/>
  <c r="E32" i="7"/>
  <c r="F32" i="7"/>
  <c r="G32" i="7"/>
  <c r="H32" i="7"/>
  <c r="I32" i="7"/>
  <c r="J32" i="7"/>
  <c r="K32" i="7"/>
  <c r="D33" i="7"/>
  <c r="E33" i="7"/>
  <c r="F33" i="7"/>
  <c r="G33" i="7"/>
  <c r="H33" i="7"/>
  <c r="I33" i="7"/>
  <c r="J33" i="7"/>
  <c r="K33" i="7"/>
  <c r="D34" i="7"/>
  <c r="E34" i="7"/>
  <c r="F34" i="7"/>
  <c r="G34" i="7"/>
  <c r="H34" i="7"/>
  <c r="I34" i="7"/>
  <c r="J34" i="7"/>
  <c r="K34" i="7"/>
  <c r="D35" i="7"/>
  <c r="E35" i="7"/>
  <c r="F35" i="7"/>
  <c r="G35" i="7"/>
  <c r="H35" i="7"/>
  <c r="I35" i="7"/>
  <c r="J35" i="7"/>
  <c r="K35" i="7"/>
  <c r="D36" i="7"/>
  <c r="E36" i="7"/>
  <c r="F36" i="7"/>
  <c r="G36" i="7"/>
  <c r="H36" i="7"/>
  <c r="I36" i="7"/>
  <c r="J36" i="7"/>
  <c r="K36" i="7"/>
  <c r="D37" i="7"/>
  <c r="E37" i="7"/>
  <c r="F37" i="7"/>
  <c r="G37" i="7"/>
  <c r="H37" i="7"/>
  <c r="I37" i="7"/>
  <c r="J37" i="7"/>
  <c r="K37" i="7"/>
  <c r="D38" i="7"/>
  <c r="E38" i="7"/>
  <c r="N10" i="7" s="1"/>
  <c r="F38" i="7"/>
  <c r="G38" i="7"/>
  <c r="H38" i="7"/>
  <c r="I38" i="7"/>
  <c r="J38" i="7"/>
  <c r="K38" i="7"/>
  <c r="D39" i="7"/>
  <c r="E39" i="7"/>
  <c r="F39" i="7"/>
  <c r="G39" i="7"/>
  <c r="H39" i="7"/>
  <c r="I39" i="7"/>
  <c r="J39" i="7"/>
  <c r="K39" i="7"/>
  <c r="D40" i="7"/>
  <c r="E40" i="7"/>
  <c r="F40" i="7"/>
  <c r="G40" i="7"/>
  <c r="H40" i="7"/>
  <c r="I40" i="7"/>
  <c r="J40" i="7"/>
  <c r="K40" i="7"/>
  <c r="D41" i="7"/>
  <c r="E41" i="7"/>
  <c r="F41" i="7"/>
  <c r="G41" i="7"/>
  <c r="H41" i="7"/>
  <c r="I41" i="7"/>
  <c r="J41" i="7"/>
  <c r="K41" i="7"/>
  <c r="D42" i="7"/>
  <c r="E42" i="7"/>
  <c r="F42" i="7"/>
  <c r="G42" i="7"/>
  <c r="H42" i="7"/>
  <c r="I42" i="7"/>
  <c r="J42" i="7"/>
  <c r="K42" i="7"/>
  <c r="D43" i="7"/>
  <c r="E43" i="7"/>
  <c r="F43" i="7"/>
  <c r="G43" i="7"/>
  <c r="H43" i="7"/>
  <c r="I43" i="7"/>
  <c r="J43" i="7"/>
  <c r="K43" i="7"/>
  <c r="D44" i="7"/>
  <c r="E44" i="7"/>
  <c r="F44" i="7"/>
  <c r="G44" i="7"/>
  <c r="H44" i="7"/>
  <c r="I44" i="7"/>
  <c r="J44" i="7"/>
  <c r="K44" i="7"/>
  <c r="D45" i="7"/>
  <c r="E45" i="7"/>
  <c r="F45" i="7"/>
  <c r="G45" i="7"/>
  <c r="H45" i="7"/>
  <c r="I45" i="7"/>
  <c r="J45" i="7"/>
  <c r="K45" i="7"/>
  <c r="D46" i="7"/>
  <c r="E46" i="7"/>
  <c r="F46" i="7"/>
  <c r="G46" i="7"/>
  <c r="H46" i="7"/>
  <c r="I46" i="7"/>
  <c r="J46" i="7"/>
  <c r="K46" i="7"/>
  <c r="D47" i="7"/>
  <c r="E47" i="7"/>
  <c r="N11" i="7" s="1"/>
  <c r="F47" i="7"/>
  <c r="G47" i="7"/>
  <c r="H47" i="7"/>
  <c r="I47" i="7"/>
  <c r="J47" i="7"/>
  <c r="K47" i="7"/>
  <c r="D48" i="7"/>
  <c r="E48" i="7"/>
  <c r="F48" i="7"/>
  <c r="G48" i="7"/>
  <c r="H48" i="7"/>
  <c r="I48" i="7"/>
  <c r="J48" i="7"/>
  <c r="K48" i="7"/>
  <c r="D49" i="7"/>
  <c r="E49" i="7"/>
  <c r="F49" i="7"/>
  <c r="G49" i="7"/>
  <c r="H49" i="7"/>
  <c r="I49" i="7"/>
  <c r="J49" i="7"/>
  <c r="K49" i="7"/>
  <c r="D50" i="7"/>
  <c r="E50" i="7"/>
  <c r="F50" i="7"/>
  <c r="G50" i="7"/>
  <c r="H50" i="7"/>
  <c r="I50" i="7"/>
  <c r="J50" i="7"/>
  <c r="K50" i="7"/>
  <c r="D51" i="7"/>
  <c r="E51" i="7"/>
  <c r="F51" i="7"/>
  <c r="G51" i="7"/>
  <c r="H51" i="7"/>
  <c r="I51" i="7"/>
  <c r="J51" i="7"/>
  <c r="K51" i="7"/>
  <c r="D52" i="7"/>
  <c r="E52" i="7"/>
  <c r="F52" i="7"/>
  <c r="G52" i="7"/>
  <c r="H52" i="7"/>
  <c r="I52" i="7"/>
  <c r="J52" i="7"/>
  <c r="K52" i="7"/>
  <c r="D53" i="7"/>
  <c r="E53" i="7"/>
  <c r="F53" i="7"/>
  <c r="G53" i="7"/>
  <c r="H53" i="7"/>
  <c r="I53" i="7"/>
  <c r="J53" i="7"/>
  <c r="K53" i="7"/>
  <c r="D54" i="7"/>
  <c r="E54" i="7"/>
  <c r="F54" i="7"/>
  <c r="G54" i="7"/>
  <c r="H54" i="7"/>
  <c r="I54" i="7"/>
  <c r="J54" i="7"/>
  <c r="K54" i="7"/>
  <c r="D55" i="7"/>
  <c r="E55" i="7"/>
  <c r="F55" i="7"/>
  <c r="G55" i="7"/>
  <c r="H55" i="7"/>
  <c r="I55" i="7"/>
  <c r="J55" i="7"/>
  <c r="K55" i="7"/>
  <c r="D56" i="7"/>
  <c r="E56" i="7"/>
  <c r="F56" i="7"/>
  <c r="G56" i="7"/>
  <c r="H56" i="7"/>
  <c r="I56" i="7"/>
  <c r="J56" i="7"/>
  <c r="K56" i="7"/>
  <c r="D57" i="7"/>
  <c r="E57" i="7"/>
  <c r="F57" i="7"/>
  <c r="G57" i="7"/>
  <c r="H57" i="7"/>
  <c r="I57" i="7"/>
  <c r="J57" i="7"/>
  <c r="K57" i="7"/>
  <c r="D58" i="7"/>
  <c r="E58" i="7"/>
  <c r="N12" i="7" s="1"/>
  <c r="F58" i="7"/>
  <c r="G58" i="7"/>
  <c r="H58" i="7"/>
  <c r="I58" i="7"/>
  <c r="J58" i="7"/>
  <c r="K58" i="7"/>
  <c r="D59" i="7"/>
  <c r="E59" i="7"/>
  <c r="F59" i="7"/>
  <c r="G59" i="7"/>
  <c r="H59" i="7"/>
  <c r="I59" i="7"/>
  <c r="J59" i="7"/>
  <c r="K59" i="7"/>
  <c r="D60" i="7"/>
  <c r="E60" i="7"/>
  <c r="F60" i="7"/>
  <c r="G60" i="7"/>
  <c r="H60" i="7"/>
  <c r="I60" i="7"/>
  <c r="J60" i="7"/>
  <c r="K60" i="7"/>
  <c r="D61" i="7"/>
  <c r="E61" i="7"/>
  <c r="F61" i="7"/>
  <c r="G61" i="7"/>
  <c r="H61" i="7"/>
  <c r="I61" i="7"/>
  <c r="J61" i="7"/>
  <c r="K61" i="7"/>
  <c r="D62" i="7"/>
  <c r="E62" i="7"/>
  <c r="F62" i="7"/>
  <c r="G62" i="7"/>
  <c r="H62" i="7"/>
  <c r="I62" i="7"/>
  <c r="J62" i="7"/>
  <c r="K62" i="7"/>
  <c r="D63" i="7"/>
  <c r="E63" i="7"/>
  <c r="F63" i="7"/>
  <c r="G63" i="7"/>
  <c r="H63" i="7"/>
  <c r="I63" i="7"/>
  <c r="J63" i="7"/>
  <c r="K63" i="7"/>
  <c r="D64" i="7"/>
  <c r="E64" i="7"/>
  <c r="F64" i="7"/>
  <c r="G64" i="7"/>
  <c r="H64" i="7"/>
  <c r="I64" i="7"/>
  <c r="J64" i="7"/>
  <c r="K64" i="7"/>
  <c r="D65" i="7"/>
  <c r="E65" i="7"/>
  <c r="F65" i="7"/>
  <c r="G65" i="7"/>
  <c r="H65" i="7"/>
  <c r="I65" i="7"/>
  <c r="J65" i="7"/>
  <c r="K65" i="7"/>
  <c r="D66" i="7"/>
  <c r="E66" i="7"/>
  <c r="F66" i="7"/>
  <c r="G66" i="7"/>
  <c r="H66" i="7"/>
  <c r="I66" i="7"/>
  <c r="J66" i="7"/>
  <c r="K66" i="7"/>
  <c r="D67" i="7"/>
  <c r="E67" i="7"/>
  <c r="N13" i="7" s="1"/>
  <c r="F67" i="7"/>
  <c r="G67" i="7"/>
  <c r="H67" i="7"/>
  <c r="I67" i="7"/>
  <c r="J67" i="7"/>
  <c r="K67" i="7"/>
  <c r="D68" i="7"/>
  <c r="E68" i="7"/>
  <c r="F68" i="7"/>
  <c r="G68" i="7"/>
  <c r="H68" i="7"/>
  <c r="I68" i="7"/>
  <c r="J68" i="7"/>
  <c r="K68" i="7"/>
  <c r="D69" i="7"/>
  <c r="E69" i="7"/>
  <c r="F69" i="7"/>
  <c r="G69" i="7"/>
  <c r="H69" i="7"/>
  <c r="I69" i="7"/>
  <c r="J69" i="7"/>
  <c r="K69" i="7"/>
  <c r="D70" i="7"/>
  <c r="E70" i="7"/>
  <c r="F70" i="7"/>
  <c r="G70" i="7"/>
  <c r="H70" i="7"/>
  <c r="I70" i="7"/>
  <c r="J70" i="7"/>
  <c r="K70" i="7"/>
  <c r="D71" i="7"/>
  <c r="E71" i="7"/>
  <c r="F71" i="7"/>
  <c r="G71" i="7"/>
  <c r="H71" i="7"/>
  <c r="I71" i="7"/>
  <c r="J71" i="7"/>
  <c r="K71" i="7"/>
  <c r="D72" i="7"/>
  <c r="E72" i="7"/>
  <c r="F72" i="7"/>
  <c r="G72" i="7"/>
  <c r="H72" i="7"/>
  <c r="I72" i="7"/>
  <c r="J72" i="7"/>
  <c r="K72" i="7"/>
  <c r="D73" i="7"/>
  <c r="E73" i="7"/>
  <c r="F73" i="7"/>
  <c r="G73" i="7"/>
  <c r="H73" i="7"/>
  <c r="I73" i="7"/>
  <c r="J73" i="7"/>
  <c r="K73" i="7"/>
  <c r="D74" i="7"/>
  <c r="E74" i="7"/>
  <c r="F74" i="7"/>
  <c r="G74" i="7"/>
  <c r="H74" i="7"/>
  <c r="I74" i="7"/>
  <c r="J74" i="7"/>
  <c r="K74" i="7"/>
  <c r="D75" i="7"/>
  <c r="E75" i="7"/>
  <c r="F75" i="7"/>
  <c r="G75" i="7"/>
  <c r="H75" i="7"/>
  <c r="I75" i="7"/>
  <c r="J75" i="7"/>
  <c r="K75" i="7"/>
  <c r="D76" i="7"/>
  <c r="E76" i="7"/>
  <c r="F76" i="7"/>
  <c r="G76" i="7"/>
  <c r="H76" i="7"/>
  <c r="I76" i="7"/>
  <c r="J76" i="7"/>
  <c r="K76" i="7"/>
  <c r="D77" i="7"/>
  <c r="E77" i="7"/>
  <c r="F77" i="7"/>
  <c r="G77" i="7"/>
  <c r="H77" i="7"/>
  <c r="I77" i="7"/>
  <c r="J77" i="7"/>
  <c r="K77" i="7"/>
  <c r="D78" i="7"/>
  <c r="E78" i="7"/>
  <c r="N14" i="7" s="1"/>
  <c r="F78" i="7"/>
  <c r="G78" i="7"/>
  <c r="H78" i="7"/>
  <c r="I78" i="7"/>
  <c r="J78" i="7"/>
  <c r="K78" i="7"/>
  <c r="D79" i="7"/>
  <c r="E79" i="7"/>
  <c r="F79" i="7"/>
  <c r="G79" i="7"/>
  <c r="H79" i="7"/>
  <c r="I79" i="7"/>
  <c r="J79" i="7"/>
  <c r="K79" i="7"/>
  <c r="D80" i="7"/>
  <c r="E80" i="7"/>
  <c r="F80" i="7"/>
  <c r="G80" i="7"/>
  <c r="H80" i="7"/>
  <c r="I80" i="7"/>
  <c r="J80" i="7"/>
  <c r="K80" i="7"/>
  <c r="D81" i="7"/>
  <c r="E81" i="7"/>
  <c r="F81" i="7"/>
  <c r="G81" i="7"/>
  <c r="H81" i="7"/>
  <c r="I81" i="7"/>
  <c r="J81" i="7"/>
  <c r="K81" i="7"/>
  <c r="D82" i="7"/>
  <c r="E82" i="7"/>
  <c r="F82" i="7"/>
  <c r="G82" i="7"/>
  <c r="H82" i="7"/>
  <c r="I82" i="7"/>
  <c r="J82" i="7"/>
  <c r="K82" i="7"/>
  <c r="D83" i="7"/>
  <c r="E83" i="7"/>
  <c r="F83" i="7"/>
  <c r="G83" i="7"/>
  <c r="H83" i="7"/>
  <c r="I83" i="7"/>
  <c r="J83" i="7"/>
  <c r="K83" i="7"/>
  <c r="D84" i="7"/>
  <c r="E84" i="7"/>
  <c r="F84" i="7"/>
  <c r="G84" i="7"/>
  <c r="H84" i="7"/>
  <c r="I84" i="7"/>
  <c r="J84" i="7"/>
  <c r="K84" i="7"/>
  <c r="D85" i="7"/>
  <c r="E85" i="7"/>
  <c r="F85" i="7"/>
  <c r="G85" i="7"/>
  <c r="H85" i="7"/>
  <c r="I85" i="7"/>
  <c r="J85" i="7"/>
  <c r="K85" i="7"/>
  <c r="D86" i="7"/>
  <c r="E86" i="7"/>
  <c r="F86" i="7"/>
  <c r="G86" i="7"/>
  <c r="H86" i="7"/>
  <c r="I86" i="7"/>
  <c r="J86" i="7"/>
  <c r="K86" i="7"/>
  <c r="D87" i="7"/>
  <c r="E87" i="7"/>
  <c r="N15" i="7" s="1"/>
  <c r="F87" i="7"/>
  <c r="G87" i="7"/>
  <c r="H87" i="7"/>
  <c r="I87" i="7"/>
  <c r="J87" i="7"/>
  <c r="K87" i="7"/>
  <c r="D88" i="7"/>
  <c r="E88" i="7"/>
  <c r="F88" i="7"/>
  <c r="G88" i="7"/>
  <c r="H88" i="7"/>
  <c r="I88" i="7"/>
  <c r="J88" i="7"/>
  <c r="K88" i="7"/>
  <c r="D89" i="7"/>
  <c r="E89" i="7"/>
  <c r="F89" i="7"/>
  <c r="G89" i="7"/>
  <c r="H89" i="7"/>
  <c r="I89" i="7"/>
  <c r="J89" i="7"/>
  <c r="K89" i="7"/>
  <c r="D90" i="7"/>
  <c r="E90" i="7"/>
  <c r="F90" i="7"/>
  <c r="G90" i="7"/>
  <c r="H90" i="7"/>
  <c r="I90" i="7"/>
  <c r="J90" i="7"/>
  <c r="K90" i="7"/>
  <c r="D91" i="7"/>
  <c r="E91" i="7"/>
  <c r="F91" i="7"/>
  <c r="G91" i="7"/>
  <c r="H91" i="7"/>
  <c r="I91" i="7"/>
  <c r="J91" i="7"/>
  <c r="K91" i="7"/>
  <c r="D92" i="7"/>
  <c r="E92" i="7"/>
  <c r="F92" i="7"/>
  <c r="G92" i="7"/>
  <c r="H92" i="7"/>
  <c r="I92" i="7"/>
  <c r="J92" i="7"/>
  <c r="K92" i="7"/>
  <c r="D93" i="7"/>
  <c r="E93" i="7"/>
  <c r="F93" i="7"/>
  <c r="G93" i="7"/>
  <c r="H93" i="7"/>
  <c r="I93" i="7"/>
  <c r="J93" i="7"/>
  <c r="K93" i="7"/>
  <c r="D94" i="7"/>
  <c r="E94" i="7"/>
  <c r="F94" i="7"/>
  <c r="G94" i="7"/>
  <c r="H94" i="7"/>
  <c r="I94" i="7"/>
  <c r="J94" i="7"/>
  <c r="K94" i="7"/>
  <c r="D95" i="7"/>
  <c r="E95" i="7"/>
  <c r="F95" i="7"/>
  <c r="G95" i="7"/>
  <c r="H95" i="7"/>
  <c r="I95" i="7"/>
  <c r="J95" i="7"/>
  <c r="K95" i="7"/>
  <c r="D96" i="7"/>
  <c r="M8" i="7" s="1"/>
  <c r="P8" i="7" s="1"/>
  <c r="E96" i="7"/>
  <c r="F96" i="7"/>
  <c r="G96" i="7"/>
  <c r="H96" i="7"/>
  <c r="I96" i="7"/>
  <c r="J96" i="7"/>
  <c r="K96" i="7"/>
  <c r="D97" i="7"/>
  <c r="E97" i="7"/>
  <c r="F97" i="7"/>
  <c r="G97" i="7"/>
  <c r="H97" i="7"/>
  <c r="I97" i="7"/>
  <c r="J97" i="7"/>
  <c r="K97" i="7"/>
  <c r="D98" i="7"/>
  <c r="E98" i="7"/>
  <c r="F98" i="7"/>
  <c r="G98" i="7"/>
  <c r="H98" i="7"/>
  <c r="I98" i="7"/>
  <c r="J98" i="7"/>
  <c r="K98" i="7"/>
  <c r="D99" i="7"/>
  <c r="E99" i="7"/>
  <c r="F99" i="7"/>
  <c r="G99" i="7"/>
  <c r="H99" i="7"/>
  <c r="I99" i="7"/>
  <c r="J99" i="7"/>
  <c r="K99" i="7"/>
  <c r="D100" i="7"/>
  <c r="E100" i="7"/>
  <c r="F100" i="7"/>
  <c r="G100" i="7"/>
  <c r="H100" i="7"/>
  <c r="I100" i="7"/>
  <c r="J100" i="7"/>
  <c r="K100" i="7"/>
  <c r="D101" i="7"/>
  <c r="E101" i="7"/>
  <c r="F101" i="7"/>
  <c r="G101" i="7"/>
  <c r="H101" i="7"/>
  <c r="I101" i="7"/>
  <c r="J101" i="7"/>
  <c r="K101" i="7"/>
  <c r="D102" i="7"/>
  <c r="E102" i="7"/>
  <c r="F102" i="7"/>
  <c r="G102" i="7"/>
  <c r="H102" i="7"/>
  <c r="I102" i="7"/>
  <c r="J102" i="7"/>
  <c r="K102" i="7"/>
  <c r="D103" i="7"/>
  <c r="E103" i="7"/>
  <c r="F103" i="7"/>
  <c r="G103" i="7"/>
  <c r="H103" i="7"/>
  <c r="I103" i="7"/>
  <c r="J103" i="7"/>
  <c r="K103" i="7"/>
  <c r="D104" i="7"/>
  <c r="E104" i="7"/>
  <c r="F104" i="7"/>
  <c r="G104" i="7"/>
  <c r="H104" i="7"/>
  <c r="I104" i="7"/>
  <c r="J104" i="7"/>
  <c r="K104" i="7"/>
  <c r="D105" i="7"/>
  <c r="M14" i="7" s="1"/>
  <c r="P14" i="7" s="1"/>
  <c r="E105" i="7"/>
  <c r="F105" i="7"/>
  <c r="G105" i="7"/>
  <c r="H105" i="7"/>
  <c r="I105" i="7"/>
  <c r="J105" i="7"/>
  <c r="K105" i="7"/>
  <c r="D106" i="7"/>
  <c r="E106" i="7"/>
  <c r="F106" i="7"/>
  <c r="G106" i="7"/>
  <c r="H106" i="7"/>
  <c r="I106" i="7"/>
  <c r="J106" i="7"/>
  <c r="K106" i="7"/>
  <c r="D107" i="7"/>
  <c r="M10" i="7" s="1"/>
  <c r="P10" i="7" s="1"/>
  <c r="E107" i="7"/>
  <c r="F107" i="7"/>
  <c r="G107" i="7"/>
  <c r="H107" i="7"/>
  <c r="I107" i="7"/>
  <c r="J107" i="7"/>
  <c r="K107" i="7"/>
  <c r="D108" i="7"/>
  <c r="M11" i="7" s="1"/>
  <c r="P11" i="7" s="1"/>
  <c r="E108" i="7"/>
  <c r="F108" i="7"/>
  <c r="G108" i="7"/>
  <c r="H108" i="7"/>
  <c r="I108" i="7"/>
  <c r="J108" i="7"/>
  <c r="K108" i="7"/>
  <c r="D109" i="7"/>
  <c r="E109" i="7"/>
  <c r="F109" i="7"/>
  <c r="G109" i="7"/>
  <c r="H109" i="7"/>
  <c r="I109" i="7"/>
  <c r="J109" i="7"/>
  <c r="K109" i="7"/>
  <c r="D110" i="7"/>
  <c r="E110" i="7"/>
  <c r="F110" i="7"/>
  <c r="G110" i="7"/>
  <c r="H110" i="7"/>
  <c r="I110" i="7"/>
  <c r="J110" i="7"/>
  <c r="K110" i="7"/>
  <c r="D111" i="7"/>
  <c r="E111" i="7"/>
  <c r="F111" i="7"/>
  <c r="G111" i="7"/>
  <c r="H111" i="7"/>
  <c r="I111" i="7"/>
  <c r="J111" i="7"/>
  <c r="K111" i="7"/>
  <c r="D112" i="7"/>
  <c r="E112" i="7"/>
  <c r="F112" i="7"/>
  <c r="G112" i="7"/>
  <c r="H112" i="7"/>
  <c r="I112" i="7"/>
  <c r="J112" i="7"/>
  <c r="K112" i="7"/>
  <c r="D113" i="7"/>
  <c r="E113" i="7"/>
  <c r="F113" i="7"/>
  <c r="G113" i="7"/>
  <c r="H113" i="7"/>
  <c r="I113" i="7"/>
  <c r="J113" i="7"/>
  <c r="K113" i="7"/>
  <c r="D114" i="7"/>
  <c r="E114" i="7"/>
  <c r="F114" i="7"/>
  <c r="G114" i="7"/>
  <c r="H114" i="7"/>
  <c r="I114" i="7"/>
  <c r="J114" i="7"/>
  <c r="K114" i="7"/>
  <c r="D115" i="7"/>
  <c r="E115" i="7"/>
  <c r="F115" i="7"/>
  <c r="G115" i="7"/>
  <c r="H115" i="7"/>
  <c r="I115" i="7"/>
  <c r="J115" i="7"/>
  <c r="K115" i="7"/>
  <c r="D116" i="7"/>
  <c r="E116" i="7"/>
  <c r="F116" i="7"/>
  <c r="H116" i="7" s="1"/>
  <c r="G116" i="7"/>
  <c r="I116" i="7"/>
  <c r="K116" i="7"/>
  <c r="D117" i="7"/>
  <c r="E117" i="7"/>
  <c r="F117" i="7"/>
  <c r="H117" i="7" s="1"/>
  <c r="G117" i="7"/>
  <c r="I117" i="7" s="1"/>
  <c r="K117" i="7"/>
  <c r="D118" i="7"/>
  <c r="E118" i="7"/>
  <c r="F118" i="7"/>
  <c r="G118" i="7"/>
  <c r="O8" i="6"/>
  <c r="Q8" i="6"/>
  <c r="O8" i="5"/>
  <c r="Q8" i="5"/>
  <c r="O7" i="5"/>
  <c r="Q7" i="5"/>
  <c r="O15" i="6"/>
  <c r="Q15" i="6"/>
  <c r="O14" i="6"/>
  <c r="Q14" i="6"/>
  <c r="O13" i="6"/>
  <c r="Q13" i="6"/>
  <c r="O12" i="6"/>
  <c r="Q12" i="6"/>
  <c r="O11" i="6"/>
  <c r="Q11" i="6"/>
  <c r="O10" i="6"/>
  <c r="Q10" i="6"/>
  <c r="O9" i="6"/>
  <c r="Q9" i="6"/>
  <c r="O7" i="6"/>
  <c r="Q7" i="6"/>
  <c r="O15" i="5"/>
  <c r="Q15" i="5"/>
  <c r="O14" i="5"/>
  <c r="Q14" i="5"/>
  <c r="O13" i="5"/>
  <c r="Q13" i="5"/>
  <c r="O12" i="5"/>
  <c r="Q12" i="5"/>
  <c r="O11" i="5"/>
  <c r="Q11" i="5"/>
  <c r="O10" i="5"/>
  <c r="Q10" i="5"/>
  <c r="O9" i="5"/>
  <c r="Q9" i="5"/>
  <c r="O19" i="5"/>
  <c r="M12" i="7"/>
  <c r="P12" i="7" s="1"/>
  <c r="M7" i="7"/>
  <c r="P7" i="7" s="1"/>
  <c r="M13" i="7"/>
  <c r="P13" i="7" s="1"/>
  <c r="M9" i="7"/>
  <c r="P9" i="7" s="1"/>
  <c r="Q7" i="20"/>
  <c r="O7" i="20"/>
  <c r="O8" i="20"/>
  <c r="O10" i="20"/>
  <c r="O12" i="20"/>
  <c r="O14" i="20"/>
  <c r="O9" i="20"/>
  <c r="O11" i="20"/>
  <c r="O13" i="20"/>
  <c r="O15" i="20"/>
  <c r="Q15" i="7" l="1"/>
  <c r="Q14" i="7"/>
  <c r="O14" i="7"/>
  <c r="O13" i="7"/>
  <c r="Q13" i="7"/>
  <c r="O12" i="7"/>
  <c r="Q12" i="7"/>
  <c r="O11" i="7"/>
  <c r="Q11" i="7"/>
  <c r="Q10" i="7"/>
  <c r="O10" i="7"/>
  <c r="Q9" i="7"/>
  <c r="O9" i="7"/>
  <c r="O8" i="7"/>
  <c r="Q8" i="7"/>
  <c r="M15" i="7"/>
  <c r="P15" i="7" s="1"/>
  <c r="N7" i="7"/>
  <c r="N8" i="1"/>
  <c r="N7" i="1"/>
  <c r="N15" i="1"/>
  <c r="N14" i="1"/>
  <c r="N13" i="1"/>
  <c r="N12" i="1"/>
  <c r="N11" i="1"/>
  <c r="N10" i="1"/>
  <c r="N9" i="1"/>
  <c r="Q11" i="1" l="1"/>
  <c r="O11" i="1"/>
  <c r="O15" i="1"/>
  <c r="Q15" i="1"/>
  <c r="O10" i="1"/>
  <c r="Q10" i="1"/>
  <c r="O12" i="1"/>
  <c r="Q12" i="1"/>
  <c r="O14" i="1"/>
  <c r="Q14" i="1"/>
  <c r="O7" i="1"/>
  <c r="Q7" i="1"/>
  <c r="Q7" i="7"/>
  <c r="O7" i="7"/>
  <c r="O15" i="7"/>
  <c r="Q9" i="1"/>
  <c r="O9" i="1"/>
  <c r="Q13" i="1"/>
  <c r="O13" i="1"/>
  <c r="Q8" i="1"/>
  <c r="O8" i="1"/>
</calcChain>
</file>

<file path=xl/sharedStrings.xml><?xml version="1.0" encoding="utf-8"?>
<sst xmlns="http://schemas.openxmlformats.org/spreadsheetml/2006/main" count="268" uniqueCount="62">
  <si>
    <t>Eta'</t>
  </si>
  <si>
    <t>Maschi</t>
  </si>
  <si>
    <t>Femmine</t>
  </si>
  <si>
    <t>Legge di sopravvivenza</t>
  </si>
  <si>
    <t>Tavola di sopravvivenza</t>
  </si>
  <si>
    <t>Età</t>
  </si>
  <si>
    <t>Vita media completa</t>
  </si>
  <si>
    <t>diff.(F-M)</t>
  </si>
  <si>
    <t>Numero medio decessi</t>
  </si>
  <si>
    <t>qx</t>
  </si>
  <si>
    <t>dx</t>
  </si>
  <si>
    <t>px</t>
  </si>
  <si>
    <t>Tassi annuali di sopravvivenza</t>
  </si>
  <si>
    <t>Tassi annuali di mortalità</t>
  </si>
  <si>
    <t>e°</t>
  </si>
  <si>
    <t>e°+età</t>
  </si>
  <si>
    <t>Vita probabile</t>
  </si>
  <si>
    <t>p</t>
  </si>
  <si>
    <t>Funzioni biometriche: Tavola ISTAT 1998</t>
  </si>
  <si>
    <t>p0</t>
  </si>
  <si>
    <t>Tavole di sopravvivenza</t>
  </si>
  <si>
    <t>ISTAT 1998</t>
  </si>
  <si>
    <t>ISTAT 1981</t>
  </si>
  <si>
    <t>ISTAT 1992</t>
  </si>
  <si>
    <t>RG-1948</t>
  </si>
  <si>
    <t>Corso di Matematica Attuariale</t>
  </si>
  <si>
    <t>Università degli Studi del Sannio</t>
  </si>
  <si>
    <t>Funzioni biometriche: Tavola ISTAT 1981</t>
  </si>
  <si>
    <t>Funzioni biometriche: Tavola ISTAT 1992</t>
  </si>
  <si>
    <t>Funzioni biometriche: Tavola RG48</t>
  </si>
  <si>
    <t>lx</t>
  </si>
  <si>
    <t>S(x)</t>
  </si>
  <si>
    <t>Facoltà di Scienze Economiche e Aziendali</t>
  </si>
  <si>
    <t>IPS55</t>
  </si>
  <si>
    <t>Funzioni biometriche: Tavola IPS55</t>
  </si>
  <si>
    <t>x</t>
  </si>
  <si>
    <r>
      <t>l</t>
    </r>
    <r>
      <rPr>
        <b/>
        <vertAlign val="subscript"/>
        <sz val="10"/>
        <rFont val="Arial"/>
        <family val="2"/>
      </rPr>
      <t>x</t>
    </r>
  </si>
  <si>
    <r>
      <t>d</t>
    </r>
    <r>
      <rPr>
        <b/>
        <vertAlign val="subscript"/>
        <sz val="10"/>
        <rFont val="Arial"/>
        <family val="2"/>
      </rPr>
      <t>x</t>
    </r>
  </si>
  <si>
    <r>
      <t>p</t>
    </r>
    <r>
      <rPr>
        <b/>
        <vertAlign val="subscript"/>
        <sz val="10"/>
        <rFont val="Arial"/>
        <family val="2"/>
      </rPr>
      <t>x</t>
    </r>
  </si>
  <si>
    <r>
      <t>q</t>
    </r>
    <r>
      <rPr>
        <b/>
        <vertAlign val="subscript"/>
        <sz val="10"/>
        <rFont val="Arial"/>
        <family val="2"/>
      </rPr>
      <t>x</t>
    </r>
  </si>
  <si>
    <t>Esercizio: Completare la tabella</t>
  </si>
  <si>
    <t>d(x)</t>
  </si>
  <si>
    <r>
      <t>p</t>
    </r>
    <r>
      <rPr>
        <vertAlign val="subscript"/>
        <sz val="12"/>
        <rFont val="Times New Roman"/>
        <family val="1"/>
      </rPr>
      <t>x</t>
    </r>
  </si>
  <si>
    <r>
      <t>q</t>
    </r>
    <r>
      <rPr>
        <vertAlign val="subscript"/>
        <sz val="12"/>
        <rFont val="Times New Roman"/>
        <family val="1"/>
      </rPr>
      <t>x</t>
    </r>
  </si>
  <si>
    <t>l(x)</t>
  </si>
  <si>
    <t>Vita media anticipata</t>
  </si>
  <si>
    <t>Vita media incompleta</t>
  </si>
  <si>
    <r>
      <rPr>
        <sz val="12"/>
        <rFont val="Symbol"/>
        <family val="1"/>
        <charset val="2"/>
      </rPr>
      <t>m</t>
    </r>
    <r>
      <rPr>
        <sz val="12"/>
        <rFont val="Arial"/>
        <family val="2"/>
      </rPr>
      <t>(x)</t>
    </r>
  </si>
  <si>
    <r>
      <rPr>
        <sz val="12"/>
        <rFont val="Symbol"/>
        <family val="1"/>
        <charset val="2"/>
      </rPr>
      <t>e</t>
    </r>
    <r>
      <rPr>
        <vertAlign val="subscript"/>
        <sz val="12"/>
        <rFont val="Arial"/>
        <family val="2"/>
      </rPr>
      <t>x</t>
    </r>
  </si>
  <si>
    <r>
      <t>m</t>
    </r>
    <r>
      <rPr>
        <vertAlign val="subscript"/>
        <sz val="12"/>
        <rFont val="Arial"/>
        <family val="2"/>
      </rPr>
      <t>x</t>
    </r>
  </si>
  <si>
    <t>Odds(x)</t>
  </si>
  <si>
    <r>
      <t>l</t>
    </r>
    <r>
      <rPr>
        <vertAlign val="subscript"/>
        <sz val="12"/>
        <rFont val="Arial"/>
        <family val="2"/>
      </rPr>
      <t>x</t>
    </r>
  </si>
  <si>
    <t>Intensità di mortalità (approssimata)</t>
  </si>
  <si>
    <t>Elasticità</t>
  </si>
  <si>
    <t>Tasso centrale di mortalità (approssimato)</t>
  </si>
  <si>
    <t>Esercizio: Completare la tabella e produrre i grafici delle 8 funzioni biometriche</t>
  </si>
  <si>
    <t>Esercizio: Completare la tabella e produrre i grafici delle tre funzioni biometriche</t>
  </si>
  <si>
    <t>Esercizio: Completare la tabella e produrre il grafico della vita probabile</t>
  </si>
  <si>
    <r>
      <t>p</t>
    </r>
    <r>
      <rPr>
        <vertAlign val="subscript"/>
        <sz val="12"/>
        <rFont val="Arial"/>
        <family val="2"/>
      </rPr>
      <t>x</t>
    </r>
  </si>
  <si>
    <r>
      <rPr>
        <vertAlign val="subscript"/>
        <sz val="12"/>
        <rFont val="Arial"/>
        <family val="2"/>
      </rPr>
      <t>t</t>
    </r>
    <r>
      <rPr>
        <sz val="12"/>
        <rFont val="Arial"/>
        <family val="2"/>
      </rPr>
      <t>p</t>
    </r>
    <r>
      <rPr>
        <vertAlign val="subscript"/>
        <sz val="12"/>
        <rFont val="Arial"/>
        <family val="2"/>
      </rPr>
      <t>0</t>
    </r>
  </si>
  <si>
    <r>
      <rPr>
        <vertAlign val="subscript"/>
        <sz val="12"/>
        <rFont val="Arial"/>
        <family val="2"/>
      </rPr>
      <t>5</t>
    </r>
    <r>
      <rPr>
        <sz val="12"/>
        <rFont val="Arial"/>
        <family val="2"/>
      </rPr>
      <t>p</t>
    </r>
    <r>
      <rPr>
        <vertAlign val="subscript"/>
        <sz val="12"/>
        <rFont val="Arial"/>
        <family val="2"/>
      </rPr>
      <t>x</t>
    </r>
  </si>
  <si>
    <t>Esercitazione n°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</si>
</sst>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3" formatCode="_-* #,##0.00_-;\-* #,##0.00_-;_-* &quot;-&quot;??_-;_-@_-"/>
    <numFmt numFmtId="164" formatCode="#,##0.000000"/>
    <numFmt numFmtId="165" formatCode="#,##0_ ;\-#,##0\ "/>
    <numFmt numFmtId="166" formatCode="0.0"/>
    <numFmt numFmtId="167" formatCode="_-* #,##0_-;\-* #,##0_-;_-* &quot;-&quot;??_-;_-@_-"/>
    <numFmt numFmtId="173" formatCode="0.0000"/>
    <numFmt numFmtId="177" formatCode="#,##0.00000"/>
    <numFmt numFmtId="178" formatCode="0.00000"/>
  </numFmts>
  <fonts count="16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2"/>
      <name val="Symbol"/>
      <family val="1"/>
      <charset val="2"/>
    </font>
    <font>
      <b/>
      <sz val="11"/>
      <name val="Arial"/>
      <family val="2"/>
    </font>
    <font>
      <sz val="11"/>
      <name val="Arial"/>
      <family val="2"/>
    </font>
    <font>
      <sz val="10"/>
      <color indexed="8"/>
      <name val="Arial"/>
      <family val="2"/>
    </font>
    <font>
      <sz val="12"/>
      <name val="Times New Roman"/>
      <family val="1"/>
    </font>
    <font>
      <b/>
      <vertAlign val="subscript"/>
      <sz val="10"/>
      <name val="Arial"/>
      <family val="2"/>
    </font>
    <font>
      <vertAlign val="subscript"/>
      <sz val="12"/>
      <name val="Times New Roman"/>
      <family val="1"/>
    </font>
    <font>
      <sz val="12"/>
      <name val="Symbol"/>
      <family val="1"/>
      <charset val="2"/>
    </font>
    <font>
      <vertAlign val="subscript"/>
      <sz val="12"/>
      <name val="Arial"/>
      <family val="2"/>
    </font>
    <font>
      <sz val="10"/>
      <color theme="6" tint="0.7999816888943144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48">
    <xf numFmtId="0" fontId="0" fillId="0" borderId="0" xfId="0"/>
    <xf numFmtId="0" fontId="0" fillId="0" borderId="0" xfId="0" applyAlignment="1">
      <alignment horizontal="center"/>
    </xf>
    <xf numFmtId="3" fontId="0" fillId="0" borderId="0" xfId="0" applyNumberFormat="1"/>
    <xf numFmtId="164" fontId="0" fillId="0" borderId="0" xfId="0" applyNumberFormat="1"/>
    <xf numFmtId="165" fontId="0" fillId="0" borderId="0" xfId="1" applyNumberFormat="1" applyFont="1"/>
    <xf numFmtId="166" fontId="0" fillId="0" borderId="0" xfId="0" applyNumberForma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165" fontId="1" fillId="0" borderId="0" xfId="1" applyNumberFormat="1" applyFont="1"/>
    <xf numFmtId="0" fontId="7" fillId="0" borderId="0" xfId="0" applyFont="1"/>
    <xf numFmtId="0" fontId="8" fillId="0" borderId="0" xfId="0" applyFont="1"/>
    <xf numFmtId="3" fontId="8" fillId="0" borderId="0" xfId="0" applyNumberFormat="1" applyFo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67" fontId="8" fillId="0" borderId="0" xfId="1" applyNumberFormat="1" applyFont="1"/>
    <xf numFmtId="3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7" fillId="0" borderId="0" xfId="0" applyFont="1" applyAlignment="1">
      <alignment horizontal="center"/>
    </xf>
    <xf numFmtId="0" fontId="1" fillId="0" borderId="0" xfId="0" applyFont="1"/>
    <xf numFmtId="0" fontId="10" fillId="0" borderId="4" xfId="0" applyFont="1" applyBorder="1" applyAlignment="1">
      <alignment horizontal="center" vertical="center" wrapText="1"/>
    </xf>
    <xf numFmtId="3" fontId="10" fillId="0" borderId="4" xfId="0" applyNumberFormat="1" applyFont="1" applyBorder="1" applyAlignment="1">
      <alignment horizontal="center" vertical="center" wrapText="1"/>
    </xf>
    <xf numFmtId="177" fontId="8" fillId="0" borderId="0" xfId="0" applyNumberFormat="1" applyFont="1"/>
    <xf numFmtId="177" fontId="8" fillId="0" borderId="5" xfId="0" applyNumberFormat="1" applyFont="1" applyBorder="1"/>
    <xf numFmtId="0" fontId="0" fillId="2" borderId="5" xfId="0" applyFill="1" applyBorder="1"/>
    <xf numFmtId="173" fontId="0" fillId="2" borderId="5" xfId="0" applyNumberFormat="1" applyFill="1" applyBorder="1"/>
    <xf numFmtId="0" fontId="1" fillId="2" borderId="4" xfId="0" applyFont="1" applyFill="1" applyBorder="1" applyAlignment="1">
      <alignment horizontal="left" vertical="center"/>
    </xf>
    <xf numFmtId="0" fontId="10" fillId="2" borderId="4" xfId="0" applyFont="1" applyFill="1" applyBorder="1" applyAlignment="1">
      <alignment horizontal="center" vertical="center" wrapText="1"/>
    </xf>
    <xf numFmtId="178" fontId="0" fillId="0" borderId="0" xfId="0" applyNumberFormat="1"/>
    <xf numFmtId="3" fontId="10" fillId="2" borderId="4" xfId="0" applyNumberFormat="1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right" vertical="center"/>
    </xf>
    <xf numFmtId="0" fontId="15" fillId="4" borderId="5" xfId="0" applyFont="1" applyFill="1" applyBorder="1"/>
    <xf numFmtId="0" fontId="4" fillId="0" borderId="0" xfId="0" applyFont="1" applyFill="1" applyBorder="1"/>
    <xf numFmtId="0" fontId="8" fillId="0" borderId="0" xfId="0" applyFont="1" applyFill="1" applyBorder="1"/>
    <xf numFmtId="0" fontId="3" fillId="5" borderId="1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0" fillId="6" borderId="3" xfId="0" applyFont="1" applyFill="1" applyBorder="1" applyAlignment="1">
      <alignment horizontal="center" vertical="center" wrapText="1"/>
    </xf>
    <xf numFmtId="0" fontId="7" fillId="6" borderId="5" xfId="0" applyFont="1" applyFill="1" applyBorder="1" applyAlignment="1">
      <alignment horizontal="center"/>
    </xf>
    <xf numFmtId="0" fontId="10" fillId="5" borderId="1" xfId="0" applyFont="1" applyFill="1" applyBorder="1" applyAlignment="1">
      <alignment horizontal="center" vertical="center" wrapText="1"/>
    </xf>
    <xf numFmtId="0" fontId="10" fillId="5" borderId="2" xfId="0" applyFont="1" applyFill="1" applyBorder="1" applyAlignment="1">
      <alignment horizontal="center" vertical="center" wrapText="1"/>
    </xf>
    <xf numFmtId="0" fontId="7" fillId="5" borderId="5" xfId="0" applyFont="1" applyFill="1" applyBorder="1"/>
    <xf numFmtId="0" fontId="4" fillId="5" borderId="5" xfId="0" applyFont="1" applyFill="1" applyBorder="1"/>
    <xf numFmtId="0" fontId="1" fillId="5" borderId="5" xfId="0" applyFont="1" applyFill="1" applyBorder="1" applyAlignment="1">
      <alignment wrapText="1"/>
    </xf>
    <xf numFmtId="0" fontId="8" fillId="5" borderId="5" xfId="0" applyFont="1" applyFill="1" applyBorder="1" applyAlignment="1">
      <alignment wrapText="1"/>
    </xf>
    <xf numFmtId="0" fontId="4" fillId="5" borderId="5" xfId="0" applyFont="1" applyFill="1" applyBorder="1" applyAlignment="1">
      <alignment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1.xml"/><Relationship Id="rId13" Type="http://schemas.openxmlformats.org/officeDocument/2006/relationships/worksheet" Target="worksheets/sheet8.xml"/><Relationship Id="rId18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chartsheet" Target="chartsheets/sheet5.xml"/><Relationship Id="rId17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1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0.xml"/><Relationship Id="rId23" Type="http://schemas.openxmlformats.org/officeDocument/2006/relationships/calcChain" Target="calcChain.xml"/><Relationship Id="rId10" Type="http://schemas.openxmlformats.org/officeDocument/2006/relationships/chartsheet" Target="chartsheets/sheet3.xml"/><Relationship Id="rId19" Type="http://schemas.openxmlformats.org/officeDocument/2006/relationships/worksheet" Target="worksheets/sheet14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2.xml"/><Relationship Id="rId14" Type="http://schemas.openxmlformats.org/officeDocument/2006/relationships/worksheet" Target="worksheets/sheet9.xml"/><Relationship Id="rId22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it-IT"/>
              <a:t>Andamento della Vita media completa</a:t>
            </a:r>
          </a:p>
        </c:rich>
      </c:tx>
      <c:layout>
        <c:manualLayout>
          <c:xMode val="edge"/>
          <c:yMode val="edge"/>
          <c:x val="0.34953464322647365"/>
          <c:y val="2.03046398861159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3764219234746667E-2"/>
          <c:y val="0.12521150592216584"/>
          <c:w val="0.81178903826266802"/>
          <c:h val="0.76480541455160789"/>
        </c:manualLayout>
      </c:layout>
      <c:lineChart>
        <c:grouping val="standard"/>
        <c:varyColors val="0"/>
        <c:ser>
          <c:idx val="4"/>
          <c:order val="0"/>
          <c:tx>
            <c:v>IPS55</c:v>
          </c:tx>
          <c:spPr>
            <a:ln>
              <a:solidFill>
                <a:schemeClr val="tx1"/>
              </a:solidFill>
              <a:prstDash val="sysDot"/>
            </a:ln>
          </c:spPr>
          <c:marker>
            <c:symbol val="square"/>
            <c:size val="7"/>
            <c:spPr>
              <a:solidFill>
                <a:schemeClr val="tx1"/>
              </a:solidFill>
              <a:ln>
                <a:solidFill>
                  <a:prstClr val="black"/>
                </a:solidFill>
              </a:ln>
            </c:spPr>
          </c:marker>
          <c:cat>
            <c:numRef>
              <c:f>(TavIPS55!$L$7,TavIPS55!$L$10,TavIPS55!$L$13,TavIPS55!$L$15)</c:f>
              <c:numCache>
                <c:formatCode>General</c:formatCode>
                <c:ptCount val="4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80</c:v>
                </c:pt>
              </c:numCache>
            </c:numRef>
          </c:cat>
          <c:val>
            <c:numRef>
              <c:f>(TavIPS55!$M$7,TavIPS55!$M$10,TavIPS55!$M$13,TavIPS55!$M$15)</c:f>
              <c:numCache>
                <c:formatCode>0.0</c:formatCode>
                <c:ptCount val="4"/>
                <c:pt idx="0">
                  <c:v>84.433659500000005</c:v>
                </c:pt>
                <c:pt idx="1">
                  <c:v>55.189321092964569</c:v>
                </c:pt>
                <c:pt idx="2">
                  <c:v>26.514985485071101</c:v>
                </c:pt>
                <c:pt idx="3">
                  <c:v>10.569281341956685</c:v>
                </c:pt>
              </c:numCache>
            </c:numRef>
          </c:val>
          <c:smooth val="0"/>
        </c:ser>
        <c:ser>
          <c:idx val="0"/>
          <c:order val="1"/>
          <c:tx>
            <c:v>RG48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(TavRG48!$L$7,TavRG48!$L$10,TavRG48!$L$13,TavRG48!$L$15)</c:f>
              <c:numCache>
                <c:formatCode>General</c:formatCode>
                <c:ptCount val="4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80</c:v>
                </c:pt>
              </c:numCache>
            </c:numRef>
          </c:cat>
          <c:val>
            <c:numRef>
              <c:f>(TavRG48!$M$7,TavRG48!$M$10,TavRG48!$M$13,TavRG48!$M$15)</c:f>
              <c:numCache>
                <c:formatCode>0.0</c:formatCode>
                <c:ptCount val="4"/>
                <c:pt idx="0">
                  <c:v>81.354567399999951</c:v>
                </c:pt>
                <c:pt idx="1">
                  <c:v>52.38043775683132</c:v>
                </c:pt>
                <c:pt idx="2">
                  <c:v>24.044527449969966</c:v>
                </c:pt>
                <c:pt idx="3">
                  <c:v>8.3423451692469506</c:v>
                </c:pt>
              </c:numCache>
            </c:numRef>
          </c:val>
          <c:smooth val="0"/>
        </c:ser>
        <c:ser>
          <c:idx val="1"/>
          <c:order val="2"/>
          <c:tx>
            <c:v>1998</c:v>
          </c:tx>
          <c:spPr>
            <a:ln w="25400">
              <a:solidFill>
                <a:srgbClr val="000000"/>
              </a:solidFill>
              <a:prstDash val="lgDash"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(TavRG48!$L$7,TavRG48!$L$10,TavRG48!$L$13,TavRG48!$L$15)</c:f>
              <c:numCache>
                <c:formatCode>General</c:formatCode>
                <c:ptCount val="4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80</c:v>
                </c:pt>
              </c:numCache>
            </c:numRef>
          </c:cat>
          <c:val>
            <c:numRef>
              <c:f>(TavISTAT1998!$M$7,TavISTAT1998!$M$10,TavISTAT1998!$M$13,TavISTAT1998!$M$15)</c:f>
              <c:numCache>
                <c:formatCode>0.0</c:formatCode>
                <c:ptCount val="4"/>
                <c:pt idx="0">
                  <c:v>75.537000000000006</c:v>
                </c:pt>
                <c:pt idx="1">
                  <c:v>46.913271150384546</c:v>
                </c:pt>
                <c:pt idx="2">
                  <c:v>19.726380291731264</c:v>
                </c:pt>
                <c:pt idx="3">
                  <c:v>6.9782283109045675</c:v>
                </c:pt>
              </c:numCache>
            </c:numRef>
          </c:val>
          <c:smooth val="0"/>
        </c:ser>
        <c:ser>
          <c:idx val="2"/>
          <c:order val="3"/>
          <c:tx>
            <c:v>1992</c:v>
          </c:tx>
          <c:spPr>
            <a:ln w="25400">
              <a:solidFill>
                <a:srgbClr val="000000"/>
              </a:solidFill>
              <a:prstDash val="sysDash"/>
            </a:ln>
          </c:spPr>
          <c:marker>
            <c:symbol val="triangle"/>
            <c:size val="7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(TavRG48!$L$7,TavRG48!$L$10,TavRG48!$L$13,TavRG48!$L$15)</c:f>
              <c:numCache>
                <c:formatCode>General</c:formatCode>
                <c:ptCount val="4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80</c:v>
                </c:pt>
              </c:numCache>
            </c:numRef>
          </c:cat>
          <c:val>
            <c:numRef>
              <c:f>(TavISTAT1992!$M$7,TavISTAT1992!$M$10,TavISTAT1992!$M$13,TavISTAT1992!$M$15)</c:f>
              <c:numCache>
                <c:formatCode>0.0</c:formatCode>
                <c:ptCount val="4"/>
                <c:pt idx="0">
                  <c:v>73.791869999999989</c:v>
                </c:pt>
                <c:pt idx="1">
                  <c:v>45.543838606389421</c:v>
                </c:pt>
                <c:pt idx="2">
                  <c:v>18.739519079979093</c:v>
                </c:pt>
                <c:pt idx="3">
                  <c:v>6.6511245268080259</c:v>
                </c:pt>
              </c:numCache>
            </c:numRef>
          </c:val>
          <c:smooth val="0"/>
        </c:ser>
        <c:ser>
          <c:idx val="3"/>
          <c:order val="4"/>
          <c:tx>
            <c:v>1981</c:v>
          </c:tx>
          <c:spPr>
            <a:ln w="25400">
              <a:solidFill>
                <a:srgbClr val="000000"/>
              </a:solidFill>
              <a:prstDash val="lgDashDot"/>
            </a:ln>
          </c:spPr>
          <c:marker>
            <c:symbol val="circle"/>
            <c:size val="7"/>
            <c:spPr>
              <a:solidFill>
                <a:sysClr val="windowText" lastClr="000000"/>
              </a:solidFill>
              <a:ln>
                <a:solidFill>
                  <a:schemeClr val="tx1"/>
                </a:solidFill>
                <a:prstDash val="solid"/>
              </a:ln>
            </c:spPr>
          </c:marker>
          <c:cat>
            <c:numRef>
              <c:f>(TavRG48!$L$7,TavRG48!$L$10,TavRG48!$L$13,TavRG48!$L$15)</c:f>
              <c:numCache>
                <c:formatCode>General</c:formatCode>
                <c:ptCount val="4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80</c:v>
                </c:pt>
              </c:numCache>
            </c:numRef>
          </c:cat>
          <c:val>
            <c:numRef>
              <c:f>(TavISTAT1981!$M$7,TavISTAT1981!$M$10,TavISTAT1981!$M$13,TavISTAT1981!$M$15)</c:f>
              <c:numCache>
                <c:formatCode>0.0</c:formatCode>
                <c:ptCount val="4"/>
                <c:pt idx="0">
                  <c:v>71.046980000000076</c:v>
                </c:pt>
                <c:pt idx="1">
                  <c:v>43.254726956089065</c:v>
                </c:pt>
                <c:pt idx="2">
                  <c:v>16.969330256846199</c:v>
                </c:pt>
                <c:pt idx="3">
                  <c:v>5.8377381486945952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823296"/>
        <c:axId val="66825600"/>
      </c:lineChart>
      <c:catAx>
        <c:axId val="66823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it-IT"/>
                  <a:t>Età</a:t>
                </a:r>
              </a:p>
            </c:rich>
          </c:tx>
          <c:layout>
            <c:manualLayout>
              <c:xMode val="edge"/>
              <c:yMode val="edge"/>
              <c:x val="0.47673216132368151"/>
              <c:y val="0.9424703945905067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t-IT"/>
          </a:p>
        </c:txPr>
        <c:crossAx val="668256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68256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it-IT"/>
                  <a:t>e°(x)</a:t>
                </a:r>
              </a:p>
            </c:rich>
          </c:tx>
          <c:layout>
            <c:manualLayout>
              <c:xMode val="edge"/>
              <c:yMode val="edge"/>
              <c:x val="1.1375387797311272E-2"/>
              <c:y val="0.48900164598069307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t-IT"/>
          </a:p>
        </c:txPr>
        <c:crossAx val="66823296"/>
        <c:crosses val="autoZero"/>
        <c:crossBetween val="between"/>
        <c:majorUnit val="5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692864529472594"/>
          <c:y val="0.43654824502869344"/>
          <c:w val="8.6253070486147831E-2"/>
          <c:h val="0.1827928288624938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it-IT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it-IT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it-IT"/>
              <a:t>Andamento della funzione qx</a:t>
            </a:r>
          </a:p>
        </c:rich>
      </c:tx>
      <c:layout>
        <c:manualLayout>
          <c:xMode val="edge"/>
          <c:yMode val="edge"/>
          <c:x val="0.38159255429162359"/>
          <c:y val="2.03046398861159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134436401240951"/>
          <c:y val="0.12351945854483926"/>
          <c:w val="0.79317476732161318"/>
          <c:h val="0.76818950930626051"/>
        </c:manualLayout>
      </c:layout>
      <c:lineChart>
        <c:grouping val="standard"/>
        <c:varyColors val="0"/>
        <c:ser>
          <c:idx val="4"/>
          <c:order val="0"/>
          <c:tx>
            <c:v>IPS55</c:v>
          </c:tx>
          <c:spPr>
            <a:ln>
              <a:solidFill>
                <a:schemeClr val="tx1"/>
              </a:solidFill>
              <a:prstDash val="sysDot"/>
            </a:ln>
          </c:spPr>
          <c:marker>
            <c:symbol val="none"/>
          </c:marker>
          <c:val>
            <c:numRef>
              <c:f>TavIPS55!$H$7:$H$124</c:f>
              <c:numCache>
                <c:formatCode>#,##0.000000</c:formatCode>
                <c:ptCount val="118"/>
                <c:pt idx="0">
                  <c:v>3.1794000000000232E-3</c:v>
                </c:pt>
                <c:pt idx="1">
                  <c:v>1.8197858270584916E-4</c:v>
                </c:pt>
                <c:pt idx="2">
                  <c:v>1.4819806405371247E-4</c:v>
                </c:pt>
                <c:pt idx="3">
                  <c:v>1.1861616481417487E-4</c:v>
                </c:pt>
                <c:pt idx="4">
                  <c:v>9.7353070380319195E-5</c:v>
                </c:pt>
                <c:pt idx="5">
                  <c:v>8.0600130706700896E-5</c:v>
                </c:pt>
                <c:pt idx="6">
                  <c:v>7.6290207951104202E-5</c:v>
                </c:pt>
                <c:pt idx="7">
                  <c:v>8.05123880657358E-5</c:v>
                </c:pt>
                <c:pt idx="8">
                  <c:v>8.0518870832164765E-5</c:v>
                </c:pt>
                <c:pt idx="9">
                  <c:v>7.6408721799564784E-5</c:v>
                </c:pt>
                <c:pt idx="10">
                  <c:v>7.209678642137928E-5</c:v>
                </c:pt>
                <c:pt idx="11">
                  <c:v>7.2101984742627698E-5</c:v>
                </c:pt>
                <c:pt idx="12">
                  <c:v>8.0643549585577873E-5</c:v>
                </c:pt>
                <c:pt idx="13">
                  <c:v>1.0606034431860269E-4</c:v>
                </c:pt>
                <c:pt idx="14">
                  <c:v>1.4434174339107014E-4</c:v>
                </c:pt>
                <c:pt idx="15">
                  <c:v>2.1227427524112073E-4</c:v>
                </c:pt>
                <c:pt idx="16">
                  <c:v>2.8044642327804733E-4</c:v>
                </c:pt>
                <c:pt idx="17">
                  <c:v>3.3158448232873056E-4</c:v>
                </c:pt>
                <c:pt idx="18">
                  <c:v>3.7864848832185619E-4</c:v>
                </c:pt>
                <c:pt idx="19">
                  <c:v>4.0031647129281213E-4</c:v>
                </c:pt>
                <c:pt idx="20">
                  <c:v>4.0490417033174056E-4</c:v>
                </c:pt>
                <c:pt idx="21">
                  <c:v>4.0959802217207072E-4</c:v>
                </c:pt>
                <c:pt idx="22">
                  <c:v>4.1429755567462697E-4</c:v>
                </c:pt>
                <c:pt idx="23">
                  <c:v>4.1043942708947811E-4</c:v>
                </c:pt>
                <c:pt idx="24">
                  <c:v>4.1504260334710005E-4</c:v>
                </c:pt>
                <c:pt idx="25">
                  <c:v>4.2408791102419518E-4</c:v>
                </c:pt>
                <c:pt idx="26">
                  <c:v>4.4595532840969868E-4</c:v>
                </c:pt>
                <c:pt idx="27">
                  <c:v>4.8500735887151397E-4</c:v>
                </c:pt>
                <c:pt idx="28">
                  <c:v>5.3713924082836859E-4</c:v>
                </c:pt>
                <c:pt idx="29">
                  <c:v>5.8955438134067025E-4</c:v>
                </c:pt>
                <c:pt idx="30">
                  <c:v>6.5065116667414554E-4</c:v>
                </c:pt>
                <c:pt idx="31">
                  <c:v>6.8182307818884225E-4</c:v>
                </c:pt>
                <c:pt idx="32">
                  <c:v>7.045555116058904E-4</c:v>
                </c:pt>
                <c:pt idx="33">
                  <c:v>6.9279664686431762E-4</c:v>
                </c:pt>
                <c:pt idx="34">
                  <c:v>6.7655316081075706E-4</c:v>
                </c:pt>
                <c:pt idx="35">
                  <c:v>6.6027608668655475E-4</c:v>
                </c:pt>
                <c:pt idx="36">
                  <c:v>6.5705863045602991E-4</c:v>
                </c:pt>
                <c:pt idx="37">
                  <c:v>6.6236545511271752E-4</c:v>
                </c:pt>
                <c:pt idx="38">
                  <c:v>6.8516218384417915E-4</c:v>
                </c:pt>
                <c:pt idx="39">
                  <c:v>7.0383547111118347E-4</c:v>
                </c:pt>
                <c:pt idx="40">
                  <c:v>7.5277242001410517E-4</c:v>
                </c:pt>
                <c:pt idx="41">
                  <c:v>7.5741327022279062E-4</c:v>
                </c:pt>
                <c:pt idx="42">
                  <c:v>7.7082944122040863E-4</c:v>
                </c:pt>
                <c:pt idx="43">
                  <c:v>8.0131000313559677E-4</c:v>
                </c:pt>
                <c:pt idx="44">
                  <c:v>8.6146615639504564E-4</c:v>
                </c:pt>
                <c:pt idx="45">
                  <c:v>9.1727831325410809E-4</c:v>
                </c:pt>
                <c:pt idx="46">
                  <c:v>9.642412625925174E-4</c:v>
                </c:pt>
                <c:pt idx="47">
                  <c:v>1.0340615916646578E-3</c:v>
                </c:pt>
                <c:pt idx="48">
                  <c:v>1.1082941512686618E-3</c:v>
                </c:pt>
                <c:pt idx="49">
                  <c:v>1.1861523711865002E-3</c:v>
                </c:pt>
                <c:pt idx="50">
                  <c:v>1.2791725545748922E-3</c:v>
                </c:pt>
                <c:pt idx="51">
                  <c:v>1.3889934378878885E-3</c:v>
                </c:pt>
                <c:pt idx="52">
                  <c:v>1.5211927419787634E-3</c:v>
                </c:pt>
                <c:pt idx="53">
                  <c:v>1.6809974475116638E-3</c:v>
                </c:pt>
                <c:pt idx="54">
                  <c:v>1.8619320993457041E-3</c:v>
                </c:pt>
                <c:pt idx="55">
                  <c:v>2.0532603607209847E-3</c:v>
                </c:pt>
                <c:pt idx="56">
                  <c:v>2.2572387158547725E-3</c:v>
                </c:pt>
                <c:pt idx="57">
                  <c:v>2.4671248390739655E-3</c:v>
                </c:pt>
                <c:pt idx="58">
                  <c:v>2.7015420725188719E-3</c:v>
                </c:pt>
                <c:pt idx="59">
                  <c:v>2.9827241071106445E-3</c:v>
                </c:pt>
                <c:pt idx="60">
                  <c:v>3.3509049560360646E-3</c:v>
                </c:pt>
                <c:pt idx="61">
                  <c:v>3.8433527243009044E-3</c:v>
                </c:pt>
                <c:pt idx="62">
                  <c:v>4.3809091922456106E-3</c:v>
                </c:pt>
                <c:pt idx="63">
                  <c:v>4.9550068204898181E-3</c:v>
                </c:pt>
                <c:pt idx="64">
                  <c:v>5.5979991345893191E-3</c:v>
                </c:pt>
                <c:pt idx="65">
                  <c:v>6.3389616678136843E-3</c:v>
                </c:pt>
                <c:pt idx="66">
                  <c:v>7.163036119706089E-3</c:v>
                </c:pt>
                <c:pt idx="67">
                  <c:v>8.0609178913124326E-3</c:v>
                </c:pt>
                <c:pt idx="68">
                  <c:v>9.0618440195607691E-3</c:v>
                </c:pt>
                <c:pt idx="69">
                  <c:v>1.020680684359483E-2</c:v>
                </c:pt>
                <c:pt idx="70">
                  <c:v>1.1512484221617081E-2</c:v>
                </c:pt>
                <c:pt idx="71">
                  <c:v>1.2896545072573975E-2</c:v>
                </c:pt>
                <c:pt idx="72">
                  <c:v>1.4315561083430541E-2</c:v>
                </c:pt>
                <c:pt idx="73">
                  <c:v>1.5812933984552378E-2</c:v>
                </c:pt>
                <c:pt idx="74">
                  <c:v>1.7483913775620155E-2</c:v>
                </c:pt>
                <c:pt idx="75">
                  <c:v>1.9389015248090568E-2</c:v>
                </c:pt>
                <c:pt idx="76">
                  <c:v>2.1898410656680484E-2</c:v>
                </c:pt>
                <c:pt idx="77">
                  <c:v>2.5063044955590193E-2</c:v>
                </c:pt>
                <c:pt idx="78">
                  <c:v>2.8968424922606442E-2</c:v>
                </c:pt>
                <c:pt idx="79">
                  <c:v>3.3294898922611428E-2</c:v>
                </c:pt>
                <c:pt idx="80">
                  <c:v>3.7737061756603074E-2</c:v>
                </c:pt>
                <c:pt idx="81">
                  <c:v>4.2277426345026105E-2</c:v>
                </c:pt>
                <c:pt idx="82">
                  <c:v>4.6821809964916625E-2</c:v>
                </c:pt>
                <c:pt idx="83">
                  <c:v>5.1613854360646472E-2</c:v>
                </c:pt>
                <c:pt idx="84">
                  <c:v>5.7910995382320536E-2</c:v>
                </c:pt>
                <c:pt idx="85">
                  <c:v>6.4226430532618825E-2</c:v>
                </c:pt>
                <c:pt idx="86">
                  <c:v>7.1416202536170995E-2</c:v>
                </c:pt>
                <c:pt idx="87">
                  <c:v>7.9061099439811058E-2</c:v>
                </c:pt>
                <c:pt idx="88">
                  <c:v>8.7662951273127551E-2</c:v>
                </c:pt>
                <c:pt idx="89">
                  <c:v>9.7756962908638265E-2</c:v>
                </c:pt>
                <c:pt idx="90">
                  <c:v>0.10823084160528011</c:v>
                </c:pt>
                <c:pt idx="91">
                  <c:v>0.11977865424127873</c:v>
                </c:pt>
                <c:pt idx="92">
                  <c:v>0.13348315348849127</c:v>
                </c:pt>
                <c:pt idx="93">
                  <c:v>0.14838695376402086</c:v>
                </c:pt>
                <c:pt idx="94">
                  <c:v>0.16460238982113551</c:v>
                </c:pt>
                <c:pt idx="95">
                  <c:v>0.18317624287134732</c:v>
                </c:pt>
                <c:pt idx="96">
                  <c:v>0.20358654306876489</c:v>
                </c:pt>
                <c:pt idx="97">
                  <c:v>0.22563896589072907</c:v>
                </c:pt>
                <c:pt idx="98">
                  <c:v>0.2491413987414777</c:v>
                </c:pt>
                <c:pt idx="99">
                  <c:v>0.27516948258495089</c:v>
                </c:pt>
                <c:pt idx="100">
                  <c:v>0.30201793230226914</c:v>
                </c:pt>
                <c:pt idx="101">
                  <c:v>0.32661572520174253</c:v>
                </c:pt>
                <c:pt idx="102">
                  <c:v>0.35350287398986147</c:v>
                </c:pt>
                <c:pt idx="103">
                  <c:v>0.3813795094552565</c:v>
                </c:pt>
                <c:pt idx="104">
                  <c:v>0.40981554747080479</c:v>
                </c:pt>
                <c:pt idx="105">
                  <c:v>0.43858955465295996</c:v>
                </c:pt>
                <c:pt idx="106">
                  <c:v>0.46753953518150965</c:v>
                </c:pt>
                <c:pt idx="107">
                  <c:v>0.49642277400348706</c:v>
                </c:pt>
                <c:pt idx="108">
                  <c:v>0.52519102196752621</c:v>
                </c:pt>
                <c:pt idx="109">
                  <c:v>0.55343223535328134</c:v>
                </c:pt>
                <c:pt idx="110">
                  <c:v>0.58108108108108103</c:v>
                </c:pt>
                <c:pt idx="111">
                  <c:v>0.61155913978494625</c:v>
                </c:pt>
                <c:pt idx="112">
                  <c:v>0.64013840830449831</c:v>
                </c:pt>
                <c:pt idx="113">
                  <c:v>1</c:v>
                </c:pt>
              </c:numCache>
            </c:numRef>
          </c:val>
          <c:smooth val="0"/>
        </c:ser>
        <c:ser>
          <c:idx val="0"/>
          <c:order val="1"/>
          <c:tx>
            <c:v>RG48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TavRG48!$H$7:$H$117</c:f>
              <c:numCache>
                <c:formatCode>#,##0.000000</c:formatCode>
                <c:ptCount val="111"/>
                <c:pt idx="0">
                  <c:v>4.738999999999942E-3</c:v>
                </c:pt>
                <c:pt idx="1">
                  <c:v>2.6395086314046339E-4</c:v>
                </c:pt>
                <c:pt idx="2">
                  <c:v>1.7497517332445183E-4</c:v>
                </c:pt>
                <c:pt idx="3">
                  <c:v>1.3801433459294542E-4</c:v>
                </c:pt>
                <c:pt idx="4">
                  <c:v>1.1802708973049951E-4</c:v>
                </c:pt>
                <c:pt idx="5">
                  <c:v>1.0899188040651264E-4</c:v>
                </c:pt>
                <c:pt idx="6">
                  <c:v>1.0196477267938804E-4</c:v>
                </c:pt>
                <c:pt idx="7">
                  <c:v>9.2019014849396846E-5</c:v>
                </c:pt>
                <c:pt idx="8">
                  <c:v>8.2975599541451693E-5</c:v>
                </c:pt>
                <c:pt idx="9">
                  <c:v>7.7953243543937517E-5</c:v>
                </c:pt>
                <c:pt idx="10">
                  <c:v>8.0977100883011628E-5</c:v>
                </c:pt>
                <c:pt idx="11">
                  <c:v>9.2049748714333925E-5</c:v>
                </c:pt>
                <c:pt idx="12">
                  <c:v>1.1298511916555536E-4</c:v>
                </c:pt>
                <c:pt idx="13">
                  <c:v>1.419768633054667E-4</c:v>
                </c:pt>
                <c:pt idx="14">
                  <c:v>1.8205004655405635E-4</c:v>
                </c:pt>
                <c:pt idx="15">
                  <c:v>2.5596327495707426E-4</c:v>
                </c:pt>
                <c:pt idx="16">
                  <c:v>3.4996309077409062E-4</c:v>
                </c:pt>
                <c:pt idx="17">
                  <c:v>4.3800987007760339E-4</c:v>
                </c:pt>
                <c:pt idx="18">
                  <c:v>5.0399757129988279E-4</c:v>
                </c:pt>
                <c:pt idx="19">
                  <c:v>5.2501857676619148E-4</c:v>
                </c:pt>
                <c:pt idx="20">
                  <c:v>5.4304624940525149E-4</c:v>
                </c:pt>
                <c:pt idx="21">
                  <c:v>5.7896528398221835E-4</c:v>
                </c:pt>
                <c:pt idx="22">
                  <c:v>6.1201698016423369E-4</c:v>
                </c:pt>
                <c:pt idx="23">
                  <c:v>6.4199593038833888E-4</c:v>
                </c:pt>
                <c:pt idx="24">
                  <c:v>6.6798740863456866E-4</c:v>
                </c:pt>
                <c:pt idx="25">
                  <c:v>6.8897153849460299E-4</c:v>
                </c:pt>
                <c:pt idx="26">
                  <c:v>7.0402515295395088E-4</c:v>
                </c:pt>
                <c:pt idx="27">
                  <c:v>7.1495625262009573E-4</c:v>
                </c:pt>
                <c:pt idx="28">
                  <c:v>7.2398404741049719E-4</c:v>
                </c:pt>
                <c:pt idx="29">
                  <c:v>7.3201644099789396E-4</c:v>
                </c:pt>
                <c:pt idx="30">
                  <c:v>7.3702008534579945E-4</c:v>
                </c:pt>
                <c:pt idx="31">
                  <c:v>7.400022475422003E-4</c:v>
                </c:pt>
                <c:pt idx="32">
                  <c:v>7.4197380487753077E-4</c:v>
                </c:pt>
                <c:pt idx="33">
                  <c:v>7.430335264623939E-4</c:v>
                </c:pt>
                <c:pt idx="34">
                  <c:v>7.4603003264781919E-4</c:v>
                </c:pt>
                <c:pt idx="35">
                  <c:v>7.4302018597607682E-4</c:v>
                </c:pt>
                <c:pt idx="36">
                  <c:v>7.4204290040062065E-4</c:v>
                </c:pt>
                <c:pt idx="37">
                  <c:v>7.559638937681655E-4</c:v>
                </c:pt>
                <c:pt idx="38">
                  <c:v>7.8901567613281196E-4</c:v>
                </c:pt>
                <c:pt idx="39">
                  <c:v>8.4596116408599761E-4</c:v>
                </c:pt>
                <c:pt idx="40">
                  <c:v>9.1297115741591813E-4</c:v>
                </c:pt>
                <c:pt idx="41">
                  <c:v>9.8804444715237306E-4</c:v>
                </c:pt>
                <c:pt idx="42">
                  <c:v>1.0750190701085522E-3</c:v>
                </c:pt>
                <c:pt idx="43">
                  <c:v>1.1760157231689775E-3</c:v>
                </c:pt>
                <c:pt idx="44">
                  <c:v>1.2920481968803673E-3</c:v>
                </c:pt>
                <c:pt idx="45">
                  <c:v>1.4279571839146206E-3</c:v>
                </c:pt>
                <c:pt idx="46">
                  <c:v>1.5799832256832682E-3</c:v>
                </c:pt>
                <c:pt idx="47">
                  <c:v>1.7010305023751685E-3</c:v>
                </c:pt>
                <c:pt idx="48">
                  <c:v>1.7829915708896709E-3</c:v>
                </c:pt>
                <c:pt idx="49">
                  <c:v>1.8619635246067843E-3</c:v>
                </c:pt>
                <c:pt idx="50">
                  <c:v>1.9549538064756633E-3</c:v>
                </c:pt>
                <c:pt idx="51">
                  <c:v>2.0669750638913353E-3</c:v>
                </c:pt>
                <c:pt idx="52">
                  <c:v>2.1990434811770495E-3</c:v>
                </c:pt>
                <c:pt idx="53">
                  <c:v>2.3570088762018449E-3</c:v>
                </c:pt>
                <c:pt idx="54">
                  <c:v>2.5439923081792396E-3</c:v>
                </c:pt>
                <c:pt idx="55">
                  <c:v>2.7960258400322518E-3</c:v>
                </c:pt>
                <c:pt idx="56">
                  <c:v>3.0939604713549509E-3</c:v>
                </c:pt>
                <c:pt idx="57">
                  <c:v>3.4090128560193902E-3</c:v>
                </c:pt>
                <c:pt idx="58">
                  <c:v>3.7179581784229005E-3</c:v>
                </c:pt>
                <c:pt idx="59">
                  <c:v>3.9869765213744338E-3</c:v>
                </c:pt>
                <c:pt idx="60">
                  <c:v>4.352988999100596E-3</c:v>
                </c:pt>
                <c:pt idx="61">
                  <c:v>4.7970064519447832E-3</c:v>
                </c:pt>
                <c:pt idx="62">
                  <c:v>5.3040150295499246E-3</c:v>
                </c:pt>
                <c:pt idx="63">
                  <c:v>5.8909656632941607E-3</c:v>
                </c:pt>
                <c:pt idx="64">
                  <c:v>6.5600471622147064E-3</c:v>
                </c:pt>
                <c:pt idx="65">
                  <c:v>7.3219590375406427E-3</c:v>
                </c:pt>
                <c:pt idx="66">
                  <c:v>8.189959628234933E-3</c:v>
                </c:pt>
                <c:pt idx="67">
                  <c:v>9.1899674073888903E-3</c:v>
                </c:pt>
                <c:pt idx="68">
                  <c:v>1.0352976497597199E-2</c:v>
                </c:pt>
                <c:pt idx="69">
                  <c:v>1.1703034021532983E-2</c:v>
                </c:pt>
                <c:pt idx="70">
                  <c:v>1.3270050601753854E-2</c:v>
                </c:pt>
                <c:pt idx="71">
                  <c:v>1.5088027562285637E-2</c:v>
                </c:pt>
                <c:pt idx="72">
                  <c:v>1.7204964575476149E-2</c:v>
                </c:pt>
                <c:pt idx="73">
                  <c:v>1.9669018085061201E-2</c:v>
                </c:pt>
                <c:pt idx="74">
                  <c:v>2.2531977025594091E-2</c:v>
                </c:pt>
                <c:pt idx="75">
                  <c:v>2.5911986157579919E-2</c:v>
                </c:pt>
                <c:pt idx="76">
                  <c:v>2.9815038672724552E-2</c:v>
                </c:pt>
                <c:pt idx="77">
                  <c:v>3.4200012936639795E-2</c:v>
                </c:pt>
                <c:pt idx="78">
                  <c:v>3.9084998977516598E-2</c:v>
                </c:pt>
                <c:pt idx="79">
                  <c:v>4.4478957835525551E-2</c:v>
                </c:pt>
                <c:pt idx="80">
                  <c:v>5.060393774237943E-2</c:v>
                </c:pt>
                <c:pt idx="81">
                  <c:v>5.7695019986880564E-2</c:v>
                </c:pt>
                <c:pt idx="82">
                  <c:v>6.5750938104443837E-2</c:v>
                </c:pt>
                <c:pt idx="83">
                  <c:v>7.4893077730599319E-2</c:v>
                </c:pt>
                <c:pt idx="84">
                  <c:v>8.5267967662488439E-2</c:v>
                </c:pt>
                <c:pt idx="85">
                  <c:v>9.7174935934536244E-2</c:v>
                </c:pt>
                <c:pt idx="86">
                  <c:v>0.11075796381681489</c:v>
                </c:pt>
                <c:pt idx="87">
                  <c:v>0.12586789664743026</c:v>
                </c:pt>
                <c:pt idx="88">
                  <c:v>0.1421800790551524</c:v>
                </c:pt>
                <c:pt idx="89">
                  <c:v>0.15917501547813367</c:v>
                </c:pt>
                <c:pt idx="90">
                  <c:v>0.17572702208574065</c:v>
                </c:pt>
                <c:pt idx="91">
                  <c:v>0.19534697457418068</c:v>
                </c:pt>
                <c:pt idx="92">
                  <c:v>0.21526194247377045</c:v>
                </c:pt>
                <c:pt idx="93">
                  <c:v>0.23551767266741047</c:v>
                </c:pt>
                <c:pt idx="94">
                  <c:v>0.2560942014661412</c:v>
                </c:pt>
                <c:pt idx="95">
                  <c:v>0.27696058685097635</c:v>
                </c:pt>
                <c:pt idx="96">
                  <c:v>0.29817379983344872</c:v>
                </c:pt>
                <c:pt idx="97">
                  <c:v>0.31967121791979314</c:v>
                </c:pt>
                <c:pt idx="98">
                  <c:v>0.34152292909401327</c:v>
                </c:pt>
                <c:pt idx="99">
                  <c:v>0.36365219013274469</c:v>
                </c:pt>
                <c:pt idx="100">
                  <c:v>0.38613735624883977</c:v>
                </c:pt>
                <c:pt idx="101">
                  <c:v>0.40562178681140271</c:v>
                </c:pt>
                <c:pt idx="102">
                  <c:v>0.42511314034758857</c:v>
                </c:pt>
                <c:pt idx="103">
                  <c:v>0.44456866033165648</c:v>
                </c:pt>
                <c:pt idx="104">
                  <c:v>0.4640221402214022</c:v>
                </c:pt>
                <c:pt idx="105">
                  <c:v>0.48349241120325459</c:v>
                </c:pt>
                <c:pt idx="106">
                  <c:v>0.51529839442593151</c:v>
                </c:pt>
                <c:pt idx="107">
                  <c:v>0.5625</c:v>
                </c:pt>
                <c:pt idx="108">
                  <c:v>0.5714285714285714</c:v>
                </c:pt>
                <c:pt idx="109">
                  <c:v>0.66666666666666663</c:v>
                </c:pt>
                <c:pt idx="110">
                  <c:v>1</c:v>
                </c:pt>
              </c:numCache>
            </c:numRef>
          </c:val>
          <c:smooth val="0"/>
        </c:ser>
        <c:ser>
          <c:idx val="1"/>
          <c:order val="2"/>
          <c:tx>
            <c:v>1998</c:v>
          </c:tx>
          <c:spPr>
            <a:ln w="25400">
              <a:solidFill>
                <a:srgbClr val="000000"/>
              </a:solidFill>
              <a:prstDash val="lgDash"/>
            </a:ln>
          </c:spPr>
          <c:marker>
            <c:symbol val="none"/>
          </c:marker>
          <c:val>
            <c:numRef>
              <c:f>TavISTAT1998!$H$7:$H$115</c:f>
              <c:numCache>
                <c:formatCode>#,##0.000000</c:formatCode>
                <c:ptCount val="109"/>
                <c:pt idx="0">
                  <c:v>5.9699999999999996E-3</c:v>
                </c:pt>
                <c:pt idx="1">
                  <c:v>3.4204199068438578E-4</c:v>
                </c:pt>
                <c:pt idx="2">
                  <c:v>2.918415199911441E-4</c:v>
                </c:pt>
                <c:pt idx="3">
                  <c:v>2.4159452385745923E-4</c:v>
                </c:pt>
                <c:pt idx="4">
                  <c:v>2.013774215634943E-4</c:v>
                </c:pt>
                <c:pt idx="5">
                  <c:v>1.8127618433773766E-4</c:v>
                </c:pt>
                <c:pt idx="6">
                  <c:v>1.7123632627571064E-4</c:v>
                </c:pt>
                <c:pt idx="7">
                  <c:v>1.5111675280321575E-4</c:v>
                </c:pt>
                <c:pt idx="8">
                  <c:v>1.6121556536283579E-4</c:v>
                </c:pt>
                <c:pt idx="9">
                  <c:v>1.5116396251133729E-4</c:v>
                </c:pt>
                <c:pt idx="10">
                  <c:v>1.6126593761024038E-4</c:v>
                </c:pt>
                <c:pt idx="11">
                  <c:v>1.7137269528926704E-4</c:v>
                </c:pt>
                <c:pt idx="12">
                  <c:v>2.0164949285152547E-4</c:v>
                </c:pt>
                <c:pt idx="13">
                  <c:v>2.5211270446340333E-4</c:v>
                </c:pt>
                <c:pt idx="14">
                  <c:v>3.3287269132614461E-4</c:v>
                </c:pt>
                <c:pt idx="15">
                  <c:v>4.4397804326767838E-4</c:v>
                </c:pt>
                <c:pt idx="16">
                  <c:v>5.6531395114072284E-4</c:v>
                </c:pt>
                <c:pt idx="17">
                  <c:v>7.0704213971152681E-4</c:v>
                </c:pt>
                <c:pt idx="18">
                  <c:v>8.1872763660622238E-4</c:v>
                </c:pt>
                <c:pt idx="19">
                  <c:v>9.003267477972343E-4</c:v>
                </c:pt>
                <c:pt idx="20">
                  <c:v>9.6188894738973713E-4</c:v>
                </c:pt>
                <c:pt idx="21">
                  <c:v>9.8308485947967445E-4</c:v>
                </c:pt>
                <c:pt idx="22">
                  <c:v>1.0144868725398693E-3</c:v>
                </c:pt>
                <c:pt idx="23">
                  <c:v>1.0358274433341457E-3</c:v>
                </c:pt>
                <c:pt idx="24">
                  <c:v>1.0064043915827996E-3</c:v>
                </c:pt>
                <c:pt idx="25">
                  <c:v>9.8706637766991269E-4</c:v>
                </c:pt>
                <c:pt idx="26">
                  <c:v>9.8804164035284285E-4</c:v>
                </c:pt>
                <c:pt idx="27">
                  <c:v>9.7882276170763779E-4</c:v>
                </c:pt>
                <c:pt idx="28">
                  <c:v>1.0206060358640961E-3</c:v>
                </c:pt>
                <c:pt idx="29">
                  <c:v>1.0727311735679039E-3</c:v>
                </c:pt>
                <c:pt idx="30">
                  <c:v>1.1352479135984291E-3</c:v>
                </c:pt>
                <c:pt idx="31">
                  <c:v>1.1979726616495163E-3</c:v>
                </c:pt>
                <c:pt idx="32">
                  <c:v>1.2814204289170459E-3</c:v>
                </c:pt>
                <c:pt idx="33">
                  <c:v>1.3138581238516572E-3</c:v>
                </c:pt>
                <c:pt idx="34">
                  <c:v>1.3464206793771521E-3</c:v>
                </c:pt>
                <c:pt idx="35">
                  <c:v>1.3688197274710798E-3</c:v>
                </c:pt>
                <c:pt idx="36">
                  <c:v>1.3913079325164122E-3</c:v>
                </c:pt>
                <c:pt idx="37">
                  <c:v>1.4345277410832233E-3</c:v>
                </c:pt>
                <c:pt idx="38">
                  <c:v>1.4675940758808149E-3</c:v>
                </c:pt>
                <c:pt idx="39">
                  <c:v>1.5525539512498058E-3</c:v>
                </c:pt>
                <c:pt idx="40">
                  <c:v>1.5964339397709013E-3</c:v>
                </c:pt>
                <c:pt idx="41">
                  <c:v>1.692433886056629E-3</c:v>
                </c:pt>
                <c:pt idx="42">
                  <c:v>1.7889087656529517E-3</c:v>
                </c:pt>
                <c:pt idx="43">
                  <c:v>1.9067266816704177E-3</c:v>
                </c:pt>
                <c:pt idx="44">
                  <c:v>2.098274404184022E-3</c:v>
                </c:pt>
                <c:pt idx="45">
                  <c:v>2.3851368315340195E-3</c:v>
                </c:pt>
                <c:pt idx="46">
                  <c:v>2.6634788809194246E-3</c:v>
                </c:pt>
                <c:pt idx="47">
                  <c:v>2.9860161917779414E-3</c:v>
                </c:pt>
                <c:pt idx="48">
                  <c:v>3.290236854871027E-3</c:v>
                </c:pt>
                <c:pt idx="49">
                  <c:v>3.5867702139365598E-3</c:v>
                </c:pt>
                <c:pt idx="50">
                  <c:v>3.7589593841252985E-3</c:v>
                </c:pt>
                <c:pt idx="51">
                  <c:v>4.1035589047228229E-3</c:v>
                </c:pt>
                <c:pt idx="52">
                  <c:v>4.5699730296673655E-3</c:v>
                </c:pt>
                <c:pt idx="53">
                  <c:v>5.2253007773441279E-3</c:v>
                </c:pt>
                <c:pt idx="54">
                  <c:v>5.8147703814186739E-3</c:v>
                </c:pt>
                <c:pt idx="55">
                  <c:v>6.6641300211991083E-3</c:v>
                </c:pt>
                <c:pt idx="56">
                  <c:v>7.277940725824104E-3</c:v>
                </c:pt>
                <c:pt idx="57">
                  <c:v>7.9266208782122656E-3</c:v>
                </c:pt>
                <c:pt idx="58">
                  <c:v>8.6455971907365425E-3</c:v>
                </c:pt>
                <c:pt idx="59">
                  <c:v>9.4271942607331016E-3</c:v>
                </c:pt>
                <c:pt idx="60">
                  <c:v>1.0422206882504045E-2</c:v>
                </c:pt>
                <c:pt idx="61">
                  <c:v>1.1664074650077761E-2</c:v>
                </c:pt>
                <c:pt idx="62">
                  <c:v>1.3086036932475587E-2</c:v>
                </c:pt>
                <c:pt idx="63">
                  <c:v>1.4678124670269764E-2</c:v>
                </c:pt>
                <c:pt idx="64">
                  <c:v>1.6241299303944315E-2</c:v>
                </c:pt>
                <c:pt idx="65">
                  <c:v>1.8251088534107403E-2</c:v>
                </c:pt>
                <c:pt idx="66">
                  <c:v>2.0278178167079376E-2</c:v>
                </c:pt>
                <c:pt idx="67">
                  <c:v>2.2282301163156239E-2</c:v>
                </c:pt>
                <c:pt idx="68">
                  <c:v>2.4835054595964141E-2</c:v>
                </c:pt>
                <c:pt idx="69">
                  <c:v>2.7498615177652924E-2</c:v>
                </c:pt>
                <c:pt idx="70">
                  <c:v>3.0540976714539512E-2</c:v>
                </c:pt>
                <c:pt idx="71">
                  <c:v>3.4049101210044064E-2</c:v>
                </c:pt>
                <c:pt idx="72">
                  <c:v>3.7175421065589201E-2</c:v>
                </c:pt>
                <c:pt idx="73">
                  <c:v>4.0175079718428493E-2</c:v>
                </c:pt>
                <c:pt idx="74">
                  <c:v>4.4191622396690326E-2</c:v>
                </c:pt>
                <c:pt idx="75">
                  <c:v>4.834981063400718E-2</c:v>
                </c:pt>
                <c:pt idx="76">
                  <c:v>5.2374061057129072E-2</c:v>
                </c:pt>
                <c:pt idx="77">
                  <c:v>5.5814122609264778E-2</c:v>
                </c:pt>
                <c:pt idx="78">
                  <c:v>6.0961990218354065E-2</c:v>
                </c:pt>
                <c:pt idx="79">
                  <c:v>6.9000164041994744E-2</c:v>
                </c:pt>
                <c:pt idx="80">
                  <c:v>8.1228112679778863E-2</c:v>
                </c:pt>
                <c:pt idx="81">
                  <c:v>9.3107994726117707E-2</c:v>
                </c:pt>
                <c:pt idx="82">
                  <c:v>0.10279929158626523</c:v>
                </c:pt>
                <c:pt idx="83">
                  <c:v>0.1098933474751046</c:v>
                </c:pt>
                <c:pt idx="84">
                  <c:v>0.11511981993909705</c:v>
                </c:pt>
                <c:pt idx="85">
                  <c:v>0.12493454028577841</c:v>
                </c:pt>
                <c:pt idx="86">
                  <c:v>0.13661622638283322</c:v>
                </c:pt>
                <c:pt idx="87">
                  <c:v>0.15110406970987225</c:v>
                </c:pt>
                <c:pt idx="88">
                  <c:v>0.16423655663128425</c:v>
                </c:pt>
                <c:pt idx="89">
                  <c:v>0.17899511514305652</c:v>
                </c:pt>
                <c:pt idx="90">
                  <c:v>0.19464513387165322</c:v>
                </c:pt>
                <c:pt idx="91">
                  <c:v>0.21213720316622692</c:v>
                </c:pt>
                <c:pt idx="92">
                  <c:v>0.22772940388479571</c:v>
                </c:pt>
                <c:pt idx="93">
                  <c:v>0.24336513443191674</c:v>
                </c:pt>
                <c:pt idx="94">
                  <c:v>0.26111875286565794</c:v>
                </c:pt>
                <c:pt idx="95">
                  <c:v>0.2829661805771021</c:v>
                </c:pt>
                <c:pt idx="96">
                  <c:v>0.31068801384681954</c:v>
                </c:pt>
                <c:pt idx="97">
                  <c:v>0.33458882611424984</c:v>
                </c:pt>
                <c:pt idx="98">
                  <c:v>0.36037735849056601</c:v>
                </c:pt>
                <c:pt idx="99">
                  <c:v>0.38495575221238937</c:v>
                </c:pt>
                <c:pt idx="100">
                  <c:v>0.41247002398081534</c:v>
                </c:pt>
                <c:pt idx="101">
                  <c:v>0.44081632653061226</c:v>
                </c:pt>
                <c:pt idx="102">
                  <c:v>0.47445255474452552</c:v>
                </c:pt>
                <c:pt idx="103">
                  <c:v>0.5</c:v>
                </c:pt>
                <c:pt idx="104">
                  <c:v>0.52777777777777779</c:v>
                </c:pt>
                <c:pt idx="105">
                  <c:v>0.6470588235294118</c:v>
                </c:pt>
                <c:pt idx="106">
                  <c:v>0.66666666666666663</c:v>
                </c:pt>
                <c:pt idx="107">
                  <c:v>1</c:v>
                </c:pt>
              </c:numCache>
            </c:numRef>
          </c:val>
          <c:smooth val="0"/>
        </c:ser>
        <c:ser>
          <c:idx val="2"/>
          <c:order val="3"/>
          <c:tx>
            <c:v>1992</c:v>
          </c:tx>
          <c:spPr>
            <a:ln w="25400">
              <a:solidFill>
                <a:srgbClr val="000000"/>
              </a:solidFill>
              <a:prstDash val="sysDash"/>
            </a:ln>
          </c:spPr>
          <c:marker>
            <c:symbol val="none"/>
          </c:marker>
          <c:val>
            <c:numRef>
              <c:f>TavISTAT1992!$H$7:$H$115</c:f>
              <c:numCache>
                <c:formatCode>#,##0.000000</c:formatCode>
                <c:ptCount val="109"/>
                <c:pt idx="0">
                  <c:v>8.7899999999999992E-3</c:v>
                </c:pt>
                <c:pt idx="1">
                  <c:v>4.539905771733538E-4</c:v>
                </c:pt>
                <c:pt idx="2">
                  <c:v>3.3307763736929226E-4</c:v>
                </c:pt>
                <c:pt idx="3">
                  <c:v>2.524156174590834E-4</c:v>
                </c:pt>
                <c:pt idx="4">
                  <c:v>2.1208265163909592E-4</c:v>
                </c:pt>
                <c:pt idx="5">
                  <c:v>2.0202632403002111E-4</c:v>
                </c:pt>
                <c:pt idx="6">
                  <c:v>2.0206714691291917E-4</c:v>
                </c:pt>
                <c:pt idx="7">
                  <c:v>2.0210798629707852E-4</c:v>
                </c:pt>
                <c:pt idx="8">
                  <c:v>1.9204140008288102E-4</c:v>
                </c:pt>
                <c:pt idx="9">
                  <c:v>1.9207828706605472E-4</c:v>
                </c:pt>
                <c:pt idx="10">
                  <c:v>1.8200386252641585E-4</c:v>
                </c:pt>
                <c:pt idx="11">
                  <c:v>1.7192382763119306E-4</c:v>
                </c:pt>
                <c:pt idx="12">
                  <c:v>2.1241301181420942E-4</c:v>
                </c:pt>
                <c:pt idx="13">
                  <c:v>2.5292635796161591E-4</c:v>
                </c:pt>
                <c:pt idx="14">
                  <c:v>3.7442571191483335E-4</c:v>
                </c:pt>
                <c:pt idx="15">
                  <c:v>5.4666383211346306E-4</c:v>
                </c:pt>
                <c:pt idx="16">
                  <c:v>7.3941272397621725E-4</c:v>
                </c:pt>
                <c:pt idx="17">
                  <c:v>8.8186996979341948E-4</c:v>
                </c:pt>
                <c:pt idx="18">
                  <c:v>9.8410218430103379E-4</c:v>
                </c:pt>
                <c:pt idx="19">
                  <c:v>1.0460038590433636E-3</c:v>
                </c:pt>
                <c:pt idx="20">
                  <c:v>1.0775971616497403E-3</c:v>
                </c:pt>
                <c:pt idx="21">
                  <c:v>1.1296445181709935E-3</c:v>
                </c:pt>
                <c:pt idx="22">
                  <c:v>1.1818644931227713E-3</c:v>
                </c:pt>
                <c:pt idx="23">
                  <c:v>1.1832629495889182E-3</c:v>
                </c:pt>
                <c:pt idx="24">
                  <c:v>1.2153026001348066E-3</c:v>
                </c:pt>
                <c:pt idx="25">
                  <c:v>1.2474565179603062E-3</c:v>
                </c:pt>
                <c:pt idx="26">
                  <c:v>1.3104415573778883E-3</c:v>
                </c:pt>
                <c:pt idx="27">
                  <c:v>1.3634173594808763E-3</c:v>
                </c:pt>
                <c:pt idx="28">
                  <c:v>1.4371355834770468E-3</c:v>
                </c:pt>
                <c:pt idx="29">
                  <c:v>1.5111641103663803E-3</c:v>
                </c:pt>
                <c:pt idx="30">
                  <c:v>1.5443379423241256E-3</c:v>
                </c:pt>
                <c:pt idx="31">
                  <c:v>1.5879726538735189E-3</c:v>
                </c:pt>
                <c:pt idx="32">
                  <c:v>1.5698424993545056E-3</c:v>
                </c:pt>
                <c:pt idx="33">
                  <c:v>1.5309341801744024E-3</c:v>
                </c:pt>
                <c:pt idx="34">
                  <c:v>1.5125615125615125E-3</c:v>
                </c:pt>
                <c:pt idx="35">
                  <c:v>1.5044771163842746E-3</c:v>
                </c:pt>
                <c:pt idx="36">
                  <c:v>1.49635264043893E-3</c:v>
                </c:pt>
                <c:pt idx="37">
                  <c:v>1.529815797689666E-3</c:v>
                </c:pt>
                <c:pt idx="38">
                  <c:v>1.6051197064923966E-3</c:v>
                </c:pt>
                <c:pt idx="39">
                  <c:v>1.6494587061144808E-3</c:v>
                </c:pt>
                <c:pt idx="40">
                  <c:v>1.7462956572659493E-3</c:v>
                </c:pt>
                <c:pt idx="41">
                  <c:v>1.885527528701919E-3</c:v>
                </c:pt>
                <c:pt idx="42">
                  <c:v>2.0675034633306747E-3</c:v>
                </c:pt>
                <c:pt idx="43">
                  <c:v>2.2505705301460767E-3</c:v>
                </c:pt>
                <c:pt idx="44">
                  <c:v>2.4769955624888008E-3</c:v>
                </c:pt>
                <c:pt idx="45">
                  <c:v>2.6944779052811767E-3</c:v>
                </c:pt>
                <c:pt idx="46">
                  <c:v>3.0302067109543034E-3</c:v>
                </c:pt>
                <c:pt idx="47">
                  <c:v>3.4538826955163287E-3</c:v>
                </c:pt>
                <c:pt idx="48">
                  <c:v>3.8497632555560294E-3</c:v>
                </c:pt>
                <c:pt idx="49">
                  <c:v>4.228624037854214E-3</c:v>
                </c:pt>
                <c:pt idx="50">
                  <c:v>4.5798572288638512E-3</c:v>
                </c:pt>
                <c:pt idx="51">
                  <c:v>4.9681391078950209E-3</c:v>
                </c:pt>
                <c:pt idx="52">
                  <c:v>5.4813849994572884E-3</c:v>
                </c:pt>
                <c:pt idx="53">
                  <c:v>6.1773533424283765E-3</c:v>
                </c:pt>
                <c:pt idx="54">
                  <c:v>6.8966274613162896E-3</c:v>
                </c:pt>
                <c:pt idx="55">
                  <c:v>7.7738828499076644E-3</c:v>
                </c:pt>
                <c:pt idx="56">
                  <c:v>8.6817938659058489E-3</c:v>
                </c:pt>
                <c:pt idx="57">
                  <c:v>9.6797041001023057E-3</c:v>
                </c:pt>
                <c:pt idx="58">
                  <c:v>1.0807374443738081E-2</c:v>
                </c:pt>
                <c:pt idx="59">
                  <c:v>1.2061604847594564E-2</c:v>
                </c:pt>
                <c:pt idx="60">
                  <c:v>1.340535517221351E-2</c:v>
                </c:pt>
                <c:pt idx="61">
                  <c:v>1.4859120933463634E-2</c:v>
                </c:pt>
                <c:pt idx="62">
                  <c:v>1.6421852777014186E-2</c:v>
                </c:pt>
                <c:pt idx="63">
                  <c:v>1.811774712923021E-2</c:v>
                </c:pt>
                <c:pt idx="64">
                  <c:v>1.9986634325033413E-2</c:v>
                </c:pt>
                <c:pt idx="65">
                  <c:v>2.2035888822942582E-2</c:v>
                </c:pt>
                <c:pt idx="66">
                  <c:v>2.4198130261866638E-2</c:v>
                </c:pt>
                <c:pt idx="67">
                  <c:v>2.6280269948392221E-2</c:v>
                </c:pt>
                <c:pt idx="68">
                  <c:v>2.8593172428788866E-2</c:v>
                </c:pt>
                <c:pt idx="69">
                  <c:v>3.1029658645775043E-2</c:v>
                </c:pt>
                <c:pt idx="70">
                  <c:v>3.4232335191013832E-2</c:v>
                </c:pt>
                <c:pt idx="71">
                  <c:v>3.6985543645632446E-2</c:v>
                </c:pt>
                <c:pt idx="72">
                  <c:v>4.0299920828352764E-2</c:v>
                </c:pt>
                <c:pt idx="73">
                  <c:v>4.3755358211610938E-2</c:v>
                </c:pt>
                <c:pt idx="74">
                  <c:v>4.7871980512889913E-2</c:v>
                </c:pt>
                <c:pt idx="75">
                  <c:v>5.2624098354830687E-2</c:v>
                </c:pt>
                <c:pt idx="76">
                  <c:v>5.8153926937214009E-2</c:v>
                </c:pt>
                <c:pt idx="77">
                  <c:v>6.3337514684507101E-2</c:v>
                </c:pt>
                <c:pt idx="78">
                  <c:v>6.9469835466179158E-2</c:v>
                </c:pt>
                <c:pt idx="79">
                  <c:v>7.6689358980216574E-2</c:v>
                </c:pt>
                <c:pt idx="80">
                  <c:v>8.4840537397629714E-2</c:v>
                </c:pt>
                <c:pt idx="81">
                  <c:v>9.4841570238996434E-2</c:v>
                </c:pt>
                <c:pt idx="82">
                  <c:v>0.10504778972520908</c:v>
                </c:pt>
                <c:pt idx="83">
                  <c:v>0.11597637085739078</c:v>
                </c:pt>
                <c:pt idx="84">
                  <c:v>0.12764270613107823</c:v>
                </c:pt>
                <c:pt idx="85">
                  <c:v>0.14052018868741073</c:v>
                </c:pt>
                <c:pt idx="86">
                  <c:v>0.15377643504531721</c:v>
                </c:pt>
                <c:pt idx="87">
                  <c:v>0.16654766154944661</c:v>
                </c:pt>
                <c:pt idx="88">
                  <c:v>0.17962447347754695</c:v>
                </c:pt>
                <c:pt idx="89">
                  <c:v>0.19319467409276825</c:v>
                </c:pt>
                <c:pt idx="90">
                  <c:v>0.20796030633157156</c:v>
                </c:pt>
                <c:pt idx="91">
                  <c:v>0.22769985019746697</c:v>
                </c:pt>
                <c:pt idx="92">
                  <c:v>0.2445776758949039</c:v>
                </c:pt>
                <c:pt idx="93">
                  <c:v>0.26260504201680673</c:v>
                </c:pt>
                <c:pt idx="94">
                  <c:v>0.28141817030705918</c:v>
                </c:pt>
                <c:pt idx="95">
                  <c:v>0.30132158590308372</c:v>
                </c:pt>
                <c:pt idx="96">
                  <c:v>0.32156368221941994</c:v>
                </c:pt>
                <c:pt idx="97">
                  <c:v>0.34386617100371747</c:v>
                </c:pt>
                <c:pt idx="98">
                  <c:v>0.36685552407932009</c:v>
                </c:pt>
                <c:pt idx="99">
                  <c:v>0.39149888143176736</c:v>
                </c:pt>
                <c:pt idx="100">
                  <c:v>0.41544117647058826</c:v>
                </c:pt>
                <c:pt idx="101">
                  <c:v>0.44025157232704404</c:v>
                </c:pt>
                <c:pt idx="102">
                  <c:v>0.47191011235955055</c:v>
                </c:pt>
                <c:pt idx="103">
                  <c:v>0.48936170212765956</c:v>
                </c:pt>
                <c:pt idx="104">
                  <c:v>0.54166666666666663</c:v>
                </c:pt>
                <c:pt idx="105">
                  <c:v>0.54545454545454541</c:v>
                </c:pt>
                <c:pt idx="106">
                  <c:v>1</c:v>
                </c:pt>
              </c:numCache>
            </c:numRef>
          </c:val>
          <c:smooth val="0"/>
        </c:ser>
        <c:ser>
          <c:idx val="3"/>
          <c:order val="4"/>
          <c:tx>
            <c:v>1981</c:v>
          </c:tx>
          <c:spPr>
            <a:ln w="25400">
              <a:solidFill>
                <a:srgbClr val="000000"/>
              </a:solidFill>
              <a:prstDash val="lgDashDot"/>
            </a:ln>
          </c:spPr>
          <c:marker>
            <c:symbol val="none"/>
          </c:marker>
          <c:val>
            <c:numRef>
              <c:f>TavISTAT1981!$H$7:$H$115</c:f>
              <c:numCache>
                <c:formatCode>#,##0.000000</c:formatCode>
                <c:ptCount val="109"/>
                <c:pt idx="0">
                  <c:v>1.533E-2</c:v>
                </c:pt>
                <c:pt idx="1">
                  <c:v>7.7183218743335331E-4</c:v>
                </c:pt>
                <c:pt idx="2">
                  <c:v>5.2850362329887892E-4</c:v>
                </c:pt>
                <c:pt idx="3">
                  <c:v>3.9658731530725345E-4</c:v>
                </c:pt>
                <c:pt idx="4">
                  <c:v>3.3570701932858596E-4</c:v>
                </c:pt>
                <c:pt idx="5">
                  <c:v>3.2564340012415156E-4</c:v>
                </c:pt>
                <c:pt idx="6">
                  <c:v>3.0539013589861045E-4</c:v>
                </c:pt>
                <c:pt idx="7">
                  <c:v>2.9530064660658828E-4</c:v>
                </c:pt>
                <c:pt idx="8">
                  <c:v>2.953878748370274E-4</c:v>
                </c:pt>
                <c:pt idx="9">
                  <c:v>2.7509755774501513E-4</c:v>
                </c:pt>
                <c:pt idx="10">
                  <c:v>2.7517325723603751E-4</c:v>
                </c:pt>
                <c:pt idx="11">
                  <c:v>2.6505459105134922E-4</c:v>
                </c:pt>
                <c:pt idx="12">
                  <c:v>3.0591330416959836E-4</c:v>
                </c:pt>
                <c:pt idx="13">
                  <c:v>3.9780899048318493E-4</c:v>
                </c:pt>
                <c:pt idx="14">
                  <c:v>5.2041878405681744E-4</c:v>
                </c:pt>
                <c:pt idx="15">
                  <c:v>6.9425301438533085E-4</c:v>
                </c:pt>
                <c:pt idx="16">
                  <c:v>8.9906925898303007E-4</c:v>
                </c:pt>
                <c:pt idx="17">
                  <c:v>1.0328148807149942E-3</c:v>
                </c:pt>
                <c:pt idx="18">
                  <c:v>1.1362473129286519E-3</c:v>
                </c:pt>
                <c:pt idx="19">
                  <c:v>1.1477879461769438E-3</c:v>
                </c:pt>
                <c:pt idx="20">
                  <c:v>1.0978074630387722E-3</c:v>
                </c:pt>
                <c:pt idx="21">
                  <c:v>1.0887428101889892E-3</c:v>
                </c:pt>
                <c:pt idx="22">
                  <c:v>1.0899294630555042E-3</c:v>
                </c:pt>
                <c:pt idx="23">
                  <c:v>1.0499444147074567E-3</c:v>
                </c:pt>
                <c:pt idx="24">
                  <c:v>1.0407435649073635E-3</c:v>
                </c:pt>
                <c:pt idx="25">
                  <c:v>1.0108824591263086E-3</c:v>
                </c:pt>
                <c:pt idx="26">
                  <c:v>9.8092868132208539E-4</c:v>
                </c:pt>
                <c:pt idx="27">
                  <c:v>9.8189184719695726E-4</c:v>
                </c:pt>
                <c:pt idx="28">
                  <c:v>9.7251104420786904E-4</c:v>
                </c:pt>
                <c:pt idx="29">
                  <c:v>9.838136760456904E-4</c:v>
                </c:pt>
                <c:pt idx="30">
                  <c:v>9.8478251855537596E-4</c:v>
                </c:pt>
                <c:pt idx="31">
                  <c:v>1.0376350222572712E-3</c:v>
                </c:pt>
                <c:pt idx="32">
                  <c:v>1.0698742118766425E-3</c:v>
                </c:pt>
                <c:pt idx="33">
                  <c:v>1.0814183217219507E-3</c:v>
                </c:pt>
                <c:pt idx="34">
                  <c:v>1.1658651343867757E-3</c:v>
                </c:pt>
                <c:pt idx="35">
                  <c:v>1.2193342643349939E-3</c:v>
                </c:pt>
                <c:pt idx="36">
                  <c:v>1.3356010726546116E-3</c:v>
                </c:pt>
                <c:pt idx="37">
                  <c:v>1.5045606996207253E-3</c:v>
                </c:pt>
                <c:pt idx="38">
                  <c:v>1.6951812902213153E-3</c:v>
                </c:pt>
                <c:pt idx="39">
                  <c:v>1.8762512709243945E-3</c:v>
                </c:pt>
                <c:pt idx="40">
                  <c:v>2.0898092917751828E-3</c:v>
                </c:pt>
                <c:pt idx="41">
                  <c:v>2.2941331228624046E-3</c:v>
                </c:pt>
                <c:pt idx="42">
                  <c:v>2.5314586475682177E-3</c:v>
                </c:pt>
                <c:pt idx="43">
                  <c:v>2.7916715133185993E-3</c:v>
                </c:pt>
                <c:pt idx="44">
                  <c:v>3.18123495540969E-3</c:v>
                </c:pt>
                <c:pt idx="45">
                  <c:v>3.6275438017935599E-3</c:v>
                </c:pt>
                <c:pt idx="46">
                  <c:v>4.1425551450961972E-3</c:v>
                </c:pt>
                <c:pt idx="47">
                  <c:v>4.685121255655381E-3</c:v>
                </c:pt>
                <c:pt idx="48">
                  <c:v>5.2242101748225384E-3</c:v>
                </c:pt>
                <c:pt idx="49">
                  <c:v>5.7389119889119889E-3</c:v>
                </c:pt>
                <c:pt idx="50">
                  <c:v>6.4254753762714818E-3</c:v>
                </c:pt>
                <c:pt idx="51">
                  <c:v>7.2123816204840404E-3</c:v>
                </c:pt>
                <c:pt idx="52">
                  <c:v>8.0928301720140441E-3</c:v>
                </c:pt>
                <c:pt idx="53">
                  <c:v>9.0047973642323666E-3</c:v>
                </c:pt>
                <c:pt idx="54">
                  <c:v>1.0007637703297691E-2</c:v>
                </c:pt>
                <c:pt idx="55">
                  <c:v>1.107316685764854E-2</c:v>
                </c:pt>
                <c:pt idx="56">
                  <c:v>1.2275569322549189E-2</c:v>
                </c:pt>
                <c:pt idx="57">
                  <c:v>1.3415413206341832E-2</c:v>
                </c:pt>
                <c:pt idx="58">
                  <c:v>1.453967506475159E-2</c:v>
                </c:pt>
                <c:pt idx="59">
                  <c:v>1.6247535989486889E-2</c:v>
                </c:pt>
                <c:pt idx="60">
                  <c:v>1.7560264739814195E-2</c:v>
                </c:pt>
                <c:pt idx="61">
                  <c:v>1.9048443120434123E-2</c:v>
                </c:pt>
                <c:pt idx="62">
                  <c:v>2.0514629904987525E-2</c:v>
                </c:pt>
                <c:pt idx="63">
                  <c:v>2.2024958188601569E-2</c:v>
                </c:pt>
                <c:pt idx="64">
                  <c:v>2.3981162356284037E-2</c:v>
                </c:pt>
                <c:pt idx="65">
                  <c:v>2.6565132421322191E-2</c:v>
                </c:pt>
                <c:pt idx="66">
                  <c:v>2.8993132476739035E-2</c:v>
                </c:pt>
                <c:pt idx="67">
                  <c:v>3.1741052331384571E-2</c:v>
                </c:pt>
                <c:pt idx="68">
                  <c:v>3.4548774740810556E-2</c:v>
                </c:pt>
                <c:pt idx="69">
                  <c:v>3.7874858903566309E-2</c:v>
                </c:pt>
                <c:pt idx="70">
                  <c:v>4.2140309155766942E-2</c:v>
                </c:pt>
                <c:pt idx="71">
                  <c:v>4.6625949649932968E-2</c:v>
                </c:pt>
                <c:pt idx="72">
                  <c:v>5.1770833333333335E-2</c:v>
                </c:pt>
                <c:pt idx="73">
                  <c:v>5.7160643011461426E-2</c:v>
                </c:pt>
                <c:pt idx="74">
                  <c:v>6.2839832219978256E-2</c:v>
                </c:pt>
                <c:pt idx="75">
                  <c:v>6.8876916701201829E-2</c:v>
                </c:pt>
                <c:pt idx="76">
                  <c:v>7.6286273811643227E-2</c:v>
                </c:pt>
                <c:pt idx="77">
                  <c:v>8.3357425074684396E-2</c:v>
                </c:pt>
                <c:pt idx="78">
                  <c:v>9.075378469301934E-2</c:v>
                </c:pt>
                <c:pt idx="79">
                  <c:v>9.8771498771498767E-2</c:v>
                </c:pt>
                <c:pt idx="80">
                  <c:v>0.10757585476938868</c:v>
                </c:pt>
                <c:pt idx="81">
                  <c:v>0.11766820011500863</c:v>
                </c:pt>
                <c:pt idx="82">
                  <c:v>0.12786150712830957</c:v>
                </c:pt>
                <c:pt idx="83">
                  <c:v>0.13885386016533557</c:v>
                </c:pt>
                <c:pt idx="84">
                  <c:v>0.15061286473587157</c:v>
                </c:pt>
                <c:pt idx="85">
                  <c:v>0.1632079688397931</c:v>
                </c:pt>
                <c:pt idx="86">
                  <c:v>0.17672644028996568</c:v>
                </c:pt>
                <c:pt idx="87">
                  <c:v>0.19102789878580034</c:v>
                </c:pt>
                <c:pt idx="88">
                  <c:v>0.20634738771769021</c:v>
                </c:pt>
                <c:pt idx="89">
                  <c:v>0.2227515518983687</c:v>
                </c:pt>
                <c:pt idx="90">
                  <c:v>0.24015601783060922</c:v>
                </c:pt>
                <c:pt idx="91">
                  <c:v>0.25837203617697385</c:v>
                </c:pt>
                <c:pt idx="92">
                  <c:v>0.27785102175346077</c:v>
                </c:pt>
                <c:pt idx="93">
                  <c:v>0.29849383842994065</c:v>
                </c:pt>
                <c:pt idx="94">
                  <c:v>0.32010409889394925</c:v>
                </c:pt>
                <c:pt idx="95">
                  <c:v>0.34354066985645931</c:v>
                </c:pt>
                <c:pt idx="96">
                  <c:v>0.36734693877551022</c:v>
                </c:pt>
                <c:pt idx="97">
                  <c:v>0.39170506912442399</c:v>
                </c:pt>
                <c:pt idx="98">
                  <c:v>0.41666666666666669</c:v>
                </c:pt>
                <c:pt idx="99">
                  <c:v>0.44805194805194803</c:v>
                </c:pt>
                <c:pt idx="100">
                  <c:v>0.47058823529411764</c:v>
                </c:pt>
                <c:pt idx="101">
                  <c:v>0.51111111111111107</c:v>
                </c:pt>
                <c:pt idx="102">
                  <c:v>0.54545454545454541</c:v>
                </c:pt>
                <c:pt idx="103">
                  <c:v>0.6</c:v>
                </c:pt>
                <c:pt idx="104">
                  <c:v>0.75</c:v>
                </c:pt>
                <c:pt idx="105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029632"/>
        <c:axId val="67040000"/>
      </c:lineChart>
      <c:catAx>
        <c:axId val="67029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it-IT"/>
                  <a:t>Età</a:t>
                </a:r>
              </a:p>
            </c:rich>
          </c:tx>
          <c:layout>
            <c:manualLayout>
              <c:xMode val="edge"/>
              <c:yMode val="edge"/>
              <c:x val="0.48500517063081694"/>
              <c:y val="0.9441624627430045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t-IT"/>
          </a:p>
        </c:txPr>
        <c:crossAx val="67040000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67040000"/>
        <c:scaling>
          <c:orientation val="minMax"/>
          <c:max val="1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it-IT"/>
                  <a:t>Tassi annuali di mortalità</a:t>
                </a:r>
              </a:p>
            </c:rich>
          </c:tx>
          <c:layout>
            <c:manualLayout>
              <c:xMode val="edge"/>
              <c:yMode val="edge"/>
              <c:x val="1.0341261633919338E-2"/>
              <c:y val="0.3688664086480715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00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t-IT"/>
          </a:p>
        </c:txPr>
        <c:crossAx val="67029632"/>
        <c:crosses val="autoZero"/>
        <c:crossBetween val="between"/>
        <c:majorUnit val="0.1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1561530506721815"/>
          <c:y val="0.18104915699096935"/>
          <c:w val="8.6253070486147831E-2"/>
          <c:h val="0.1827928288624938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it-IT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it-IT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Curva dei decessi</a:t>
            </a:r>
          </a:p>
        </c:rich>
      </c:tx>
      <c:layout>
        <c:manualLayout>
          <c:xMode val="edge"/>
          <c:yMode val="edge"/>
          <c:x val="0.42596682653551449"/>
          <c:y val="5.8657591529872329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5.9979317476732158E-2"/>
          <c:y val="3.553299492385787E-2"/>
          <c:w val="0.83867631851085855"/>
          <c:h val="0.8882560612126873"/>
        </c:manualLayout>
      </c:layout>
      <c:lineChart>
        <c:grouping val="standard"/>
        <c:varyColors val="0"/>
        <c:ser>
          <c:idx val="4"/>
          <c:order val="0"/>
          <c:tx>
            <c:v>IPS55</c:v>
          </c:tx>
          <c:spPr>
            <a:ln>
              <a:solidFill>
                <a:schemeClr val="tx1"/>
              </a:solidFill>
              <a:prstDash val="sysDot"/>
            </a:ln>
          </c:spPr>
          <c:marker>
            <c:symbol val="none"/>
          </c:marker>
          <c:val>
            <c:numRef>
              <c:f>TavIPS55!$F$7:$F$121</c:f>
              <c:numCache>
                <c:formatCode>#,##0</c:formatCode>
                <c:ptCount val="115"/>
                <c:pt idx="0">
                  <c:v>317.94000000000233</c:v>
                </c:pt>
                <c:pt idx="1">
                  <c:v>18.139999999999418</c:v>
                </c:pt>
                <c:pt idx="2">
                  <c:v>14.770000000004075</c:v>
                </c:pt>
                <c:pt idx="3">
                  <c:v>11.819999999992433</c:v>
                </c:pt>
                <c:pt idx="4">
                  <c:v>9.6999999999970896</c:v>
                </c:pt>
                <c:pt idx="5">
                  <c:v>8.0299999999988358</c:v>
                </c:pt>
                <c:pt idx="6">
                  <c:v>7.6000000000058208</c:v>
                </c:pt>
                <c:pt idx="7">
                  <c:v>8.0200000000040745</c:v>
                </c:pt>
                <c:pt idx="8">
                  <c:v>8.0199999999895226</c:v>
                </c:pt>
                <c:pt idx="9">
                  <c:v>7.6100000000005821</c:v>
                </c:pt>
                <c:pt idx="10">
                  <c:v>7.180000000007567</c:v>
                </c:pt>
                <c:pt idx="11">
                  <c:v>7.1799999999930151</c:v>
                </c:pt>
                <c:pt idx="12">
                  <c:v>8.0299999999988358</c:v>
                </c:pt>
                <c:pt idx="13">
                  <c:v>10.560000000012224</c:v>
                </c:pt>
                <c:pt idx="14">
                  <c:v>14.369999999995343</c:v>
                </c:pt>
                <c:pt idx="15">
                  <c:v>21.130000000004657</c:v>
                </c:pt>
                <c:pt idx="16">
                  <c:v>27.909999999988941</c:v>
                </c:pt>
                <c:pt idx="17">
                  <c:v>32.990000000005239</c:v>
                </c:pt>
                <c:pt idx="18">
                  <c:v>37.660000000003492</c:v>
                </c:pt>
                <c:pt idx="19">
                  <c:v>39.80000000000291</c:v>
                </c:pt>
                <c:pt idx="20">
                  <c:v>40.239999999990687</c:v>
                </c:pt>
                <c:pt idx="21">
                  <c:v>40.690000000002328</c:v>
                </c:pt>
                <c:pt idx="22">
                  <c:v>41.139999999999418</c:v>
                </c:pt>
                <c:pt idx="23">
                  <c:v>40.740000000005239</c:v>
                </c:pt>
                <c:pt idx="24">
                  <c:v>41.179999999993015</c:v>
                </c:pt>
                <c:pt idx="25">
                  <c:v>42.059999999997672</c:v>
                </c:pt>
                <c:pt idx="26">
                  <c:v>44.210000000006403</c:v>
                </c:pt>
                <c:pt idx="27">
                  <c:v>48.059999999997672</c:v>
                </c:pt>
                <c:pt idx="28">
                  <c:v>53.19999999999709</c:v>
                </c:pt>
                <c:pt idx="29">
                  <c:v>58.360000000000582</c:v>
                </c:pt>
                <c:pt idx="30">
                  <c:v>64.370000000009895</c:v>
                </c:pt>
                <c:pt idx="31">
                  <c:v>67.409999999988941</c:v>
                </c:pt>
                <c:pt idx="32">
                  <c:v>69.610000000000582</c:v>
                </c:pt>
                <c:pt idx="33">
                  <c:v>68.400000000008731</c:v>
                </c:pt>
                <c:pt idx="34">
                  <c:v>66.75</c:v>
                </c:pt>
                <c:pt idx="35">
                  <c:v>65.099999999991269</c:v>
                </c:pt>
                <c:pt idx="36">
                  <c:v>64.740000000005239</c:v>
                </c:pt>
                <c:pt idx="37">
                  <c:v>65.220000000001164</c:v>
                </c:pt>
                <c:pt idx="38">
                  <c:v>67.419999999998254</c:v>
                </c:pt>
                <c:pt idx="39">
                  <c:v>69.210000000006403</c:v>
                </c:pt>
                <c:pt idx="40">
                  <c:v>73.969999999986612</c:v>
                </c:pt>
                <c:pt idx="41">
                  <c:v>74.370000000009895</c:v>
                </c:pt>
                <c:pt idx="42">
                  <c:v>75.629999999990105</c:v>
                </c:pt>
                <c:pt idx="43">
                  <c:v>78.560000000012224</c:v>
                </c:pt>
                <c:pt idx="44">
                  <c:v>84.389999999999418</c:v>
                </c:pt>
                <c:pt idx="45">
                  <c:v>89.779999999998836</c:v>
                </c:pt>
                <c:pt idx="46">
                  <c:v>94.289999999993597</c:v>
                </c:pt>
                <c:pt idx="47">
                  <c:v>101.02000000000407</c:v>
                </c:pt>
                <c:pt idx="48">
                  <c:v>108.16000000000349</c:v>
                </c:pt>
                <c:pt idx="49">
                  <c:v>115.6299999999901</c:v>
                </c:pt>
                <c:pt idx="50">
                  <c:v>124.55000000000291</c:v>
                </c:pt>
                <c:pt idx="51">
                  <c:v>135.07000000000698</c:v>
                </c:pt>
                <c:pt idx="52">
                  <c:v>147.72000000000116</c:v>
                </c:pt>
                <c:pt idx="53">
                  <c:v>162.98999999999069</c:v>
                </c:pt>
                <c:pt idx="54">
                  <c:v>180.22999999999593</c:v>
                </c:pt>
                <c:pt idx="55">
                  <c:v>198.38000000000466</c:v>
                </c:pt>
                <c:pt idx="56">
                  <c:v>217.63999999999942</c:v>
                </c:pt>
                <c:pt idx="57">
                  <c:v>237.33999999999651</c:v>
                </c:pt>
                <c:pt idx="58">
                  <c:v>259.25</c:v>
                </c:pt>
                <c:pt idx="59">
                  <c:v>285.4600000000064</c:v>
                </c:pt>
                <c:pt idx="60">
                  <c:v>319.74000000000524</c:v>
                </c:pt>
                <c:pt idx="61">
                  <c:v>365.5</c:v>
                </c:pt>
                <c:pt idx="62">
                  <c:v>415.01999999998952</c:v>
                </c:pt>
                <c:pt idx="63">
                  <c:v>467.35000000000582</c:v>
                </c:pt>
                <c:pt idx="64">
                  <c:v>525.38000000000466</c:v>
                </c:pt>
                <c:pt idx="65">
                  <c:v>591.58999999999651</c:v>
                </c:pt>
                <c:pt idx="66">
                  <c:v>664.25999999999476</c:v>
                </c:pt>
                <c:pt idx="67">
                  <c:v>742.16999999999825</c:v>
                </c:pt>
                <c:pt idx="68">
                  <c:v>827.60000000000582</c:v>
                </c:pt>
                <c:pt idx="69">
                  <c:v>923.72000000000116</c:v>
                </c:pt>
                <c:pt idx="70">
                  <c:v>1031.25</c:v>
                </c:pt>
                <c:pt idx="71">
                  <c:v>1141.929999999993</c:v>
                </c:pt>
                <c:pt idx="72">
                  <c:v>1251.2300000000105</c:v>
                </c:pt>
                <c:pt idx="73">
                  <c:v>1362.3199999999924</c:v>
                </c:pt>
                <c:pt idx="74">
                  <c:v>1482.4600000000064</c:v>
                </c:pt>
                <c:pt idx="75">
                  <c:v>1615.25</c:v>
                </c:pt>
                <c:pt idx="76">
                  <c:v>1788.929999999993</c:v>
                </c:pt>
                <c:pt idx="77">
                  <c:v>2002.6200000000099</c:v>
                </c:pt>
                <c:pt idx="78">
                  <c:v>2256.6599999999889</c:v>
                </c:pt>
                <c:pt idx="79">
                  <c:v>2518.5599999999977</c:v>
                </c:pt>
                <c:pt idx="80">
                  <c:v>2759.5400000000081</c:v>
                </c:pt>
                <c:pt idx="81">
                  <c:v>2974.8899999999994</c:v>
                </c:pt>
                <c:pt idx="82">
                  <c:v>3155.3699999999953</c:v>
                </c:pt>
                <c:pt idx="83">
                  <c:v>3315.4500000000044</c:v>
                </c:pt>
                <c:pt idx="84">
                  <c:v>3527.9499999999971</c:v>
                </c:pt>
                <c:pt idx="85">
                  <c:v>3686.0999999999985</c:v>
                </c:pt>
                <c:pt idx="86">
                  <c:v>3835.4900000000052</c:v>
                </c:pt>
                <c:pt idx="87">
                  <c:v>3942.8300000000017</c:v>
                </c:pt>
                <c:pt idx="88">
                  <c:v>4026.1699999999983</c:v>
                </c:pt>
                <c:pt idx="89">
                  <c:v>4096.18</c:v>
                </c:pt>
                <c:pt idx="90">
                  <c:v>4091.7200000000012</c:v>
                </c:pt>
                <c:pt idx="91">
                  <c:v>4038.1899999999951</c:v>
                </c:pt>
                <c:pt idx="92">
                  <c:v>3961.1900000000023</c:v>
                </c:pt>
                <c:pt idx="93">
                  <c:v>3815.6800000000003</c:v>
                </c:pt>
                <c:pt idx="94">
                  <c:v>3604.5799999999981</c:v>
                </c:pt>
                <c:pt idx="95">
                  <c:v>3351.0500000000011</c:v>
                </c:pt>
                <c:pt idx="96">
                  <c:v>3042.2099999999991</c:v>
                </c:pt>
                <c:pt idx="97">
                  <c:v>2685.3000000000011</c:v>
                </c:pt>
                <c:pt idx="98">
                  <c:v>2295.9799999999996</c:v>
                </c:pt>
                <c:pt idx="99">
                  <c:v>1904.0600000000004</c:v>
                </c:pt>
                <c:pt idx="100">
                  <c:v>1514.7799999999997</c:v>
                </c:pt>
                <c:pt idx="101">
                  <c:v>1143.4000000000001</c:v>
                </c:pt>
                <c:pt idx="102">
                  <c:v>833.32999999999993</c:v>
                </c:pt>
                <c:pt idx="103">
                  <c:v>581.23</c:v>
                </c:pt>
                <c:pt idx="104">
                  <c:v>386.37</c:v>
                </c:pt>
                <c:pt idx="105">
                  <c:v>244.03999999999996</c:v>
                </c:pt>
                <c:pt idx="106">
                  <c:v>146.04999999999998</c:v>
                </c:pt>
                <c:pt idx="107">
                  <c:v>82.570000000000007</c:v>
                </c:pt>
                <c:pt idx="108">
                  <c:v>43.99</c:v>
                </c:pt>
                <c:pt idx="109">
                  <c:v>22.01</c:v>
                </c:pt>
                <c:pt idx="110">
                  <c:v>10.32</c:v>
                </c:pt>
                <c:pt idx="111">
                  <c:v>4.5500000000000007</c:v>
                </c:pt>
                <c:pt idx="112">
                  <c:v>1.85</c:v>
                </c:pt>
                <c:pt idx="113">
                  <c:v>1.04</c:v>
                </c:pt>
                <c:pt idx="114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v>RG48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TavRG48!$F$7:$F$118</c:f>
              <c:numCache>
                <c:formatCode>#,##0</c:formatCode>
                <c:ptCount val="112"/>
                <c:pt idx="0">
                  <c:v>473.89999999999418</c:v>
                </c:pt>
                <c:pt idx="1">
                  <c:v>26.270000000004075</c:v>
                </c:pt>
                <c:pt idx="2">
                  <c:v>17.410000000003492</c:v>
                </c:pt>
                <c:pt idx="3">
                  <c:v>13.729999999995925</c:v>
                </c:pt>
                <c:pt idx="4">
                  <c:v>11.740000000005239</c:v>
                </c:pt>
                <c:pt idx="5">
                  <c:v>10.839999999996508</c:v>
                </c:pt>
                <c:pt idx="6">
                  <c:v>10.139999999999418</c:v>
                </c:pt>
                <c:pt idx="7">
                  <c:v>9.1499999999941792</c:v>
                </c:pt>
                <c:pt idx="8">
                  <c:v>8.25</c:v>
                </c:pt>
                <c:pt idx="9">
                  <c:v>7.75</c:v>
                </c:pt>
                <c:pt idx="10">
                  <c:v>8.0500000000029104</c:v>
                </c:pt>
                <c:pt idx="11">
                  <c:v>9.1500000000087311</c:v>
                </c:pt>
                <c:pt idx="12">
                  <c:v>11.229999999995925</c:v>
                </c:pt>
                <c:pt idx="13">
                  <c:v>14.110000000000582</c:v>
                </c:pt>
                <c:pt idx="14">
                  <c:v>18.089999999996508</c:v>
                </c:pt>
                <c:pt idx="15">
                  <c:v>25.430000000007567</c:v>
                </c:pt>
                <c:pt idx="16">
                  <c:v>34.759999999994761</c:v>
                </c:pt>
                <c:pt idx="17">
                  <c:v>43.490000000005239</c:v>
                </c:pt>
                <c:pt idx="18">
                  <c:v>50.019999999989523</c:v>
                </c:pt>
                <c:pt idx="19">
                  <c:v>52.080000000001746</c:v>
                </c:pt>
                <c:pt idx="20">
                  <c:v>53.839999999996508</c:v>
                </c:pt>
                <c:pt idx="21">
                  <c:v>57.370000000009895</c:v>
                </c:pt>
                <c:pt idx="22">
                  <c:v>60.610000000000582</c:v>
                </c:pt>
                <c:pt idx="23">
                  <c:v>63.539999999993597</c:v>
                </c:pt>
                <c:pt idx="24">
                  <c:v>66.070000000006985</c:v>
                </c:pt>
                <c:pt idx="25">
                  <c:v>68.099999999991269</c:v>
                </c:pt>
                <c:pt idx="26">
                  <c:v>69.540000000008149</c:v>
                </c:pt>
                <c:pt idx="27">
                  <c:v>70.569999999992433</c:v>
                </c:pt>
                <c:pt idx="28">
                  <c:v>71.410000000003492</c:v>
                </c:pt>
                <c:pt idx="29">
                  <c:v>72.149999999994179</c:v>
                </c:pt>
                <c:pt idx="30">
                  <c:v>72.590000000011059</c:v>
                </c:pt>
                <c:pt idx="31">
                  <c:v>72.830000000001746</c:v>
                </c:pt>
                <c:pt idx="32">
                  <c:v>72.969999999986612</c:v>
                </c:pt>
                <c:pt idx="33">
                  <c:v>73.020000000004075</c:v>
                </c:pt>
                <c:pt idx="34">
                  <c:v>73.260000000009313</c:v>
                </c:pt>
                <c:pt idx="35">
                  <c:v>72.909999999988941</c:v>
                </c:pt>
                <c:pt idx="36">
                  <c:v>72.760000000009313</c:v>
                </c:pt>
                <c:pt idx="37">
                  <c:v>74.069999999992433</c:v>
                </c:pt>
                <c:pt idx="38">
                  <c:v>77.25</c:v>
                </c:pt>
                <c:pt idx="39">
                  <c:v>82.760000000009313</c:v>
                </c:pt>
                <c:pt idx="40">
                  <c:v>89.239999999990687</c:v>
                </c:pt>
                <c:pt idx="41">
                  <c:v>96.490000000005239</c:v>
                </c:pt>
                <c:pt idx="42">
                  <c:v>104.88000000000466</c:v>
                </c:pt>
                <c:pt idx="43">
                  <c:v>114.60999999998603</c:v>
                </c:pt>
                <c:pt idx="44">
                  <c:v>125.77000000000407</c:v>
                </c:pt>
                <c:pt idx="45">
                  <c:v>138.82000000000698</c:v>
                </c:pt>
                <c:pt idx="46">
                  <c:v>153.3799999999901</c:v>
                </c:pt>
                <c:pt idx="47">
                  <c:v>164.8700000000099</c:v>
                </c:pt>
                <c:pt idx="48">
                  <c:v>172.51999999998952</c:v>
                </c:pt>
                <c:pt idx="49">
                  <c:v>179.84000000001106</c:v>
                </c:pt>
                <c:pt idx="50">
                  <c:v>188.47000000000116</c:v>
                </c:pt>
                <c:pt idx="51">
                  <c:v>198.8799999999901</c:v>
                </c:pt>
                <c:pt idx="52">
                  <c:v>211.15000000000873</c:v>
                </c:pt>
                <c:pt idx="53">
                  <c:v>225.81999999999243</c:v>
                </c:pt>
                <c:pt idx="54">
                  <c:v>243.16000000000349</c:v>
                </c:pt>
                <c:pt idx="55">
                  <c:v>266.56999999999243</c:v>
                </c:pt>
                <c:pt idx="56">
                  <c:v>294.15000000000873</c:v>
                </c:pt>
                <c:pt idx="57">
                  <c:v>323.09999999999127</c:v>
                </c:pt>
                <c:pt idx="58">
                  <c:v>351.18000000000757</c:v>
                </c:pt>
                <c:pt idx="59">
                  <c:v>375.19000000000233</c:v>
                </c:pt>
                <c:pt idx="60">
                  <c:v>408</c:v>
                </c:pt>
                <c:pt idx="61">
                  <c:v>447.66000000000349</c:v>
                </c:pt>
                <c:pt idx="62">
                  <c:v>492.59999999999127</c:v>
                </c:pt>
                <c:pt idx="63">
                  <c:v>544.2100000000064</c:v>
                </c:pt>
                <c:pt idx="64">
                  <c:v>602.44999999999709</c:v>
                </c:pt>
                <c:pt idx="65">
                  <c:v>668.00999999999476</c:v>
                </c:pt>
                <c:pt idx="66">
                  <c:v>741.73000000001048</c:v>
                </c:pt>
                <c:pt idx="67">
                  <c:v>825.47999999999593</c:v>
                </c:pt>
                <c:pt idx="68">
                  <c:v>921.39999999999418</c:v>
                </c:pt>
                <c:pt idx="69">
                  <c:v>1030.7700000000041</c:v>
                </c:pt>
                <c:pt idx="70">
                  <c:v>1155.1100000000006</c:v>
                </c:pt>
                <c:pt idx="71">
                  <c:v>1295.929999999993</c:v>
                </c:pt>
                <c:pt idx="72">
                  <c:v>1455.4600000000064</c:v>
                </c:pt>
                <c:pt idx="73">
                  <c:v>1635.2799999999988</c:v>
                </c:pt>
                <c:pt idx="74">
                  <c:v>1836.4600000000064</c:v>
                </c:pt>
                <c:pt idx="75">
                  <c:v>2064.3600000000006</c:v>
                </c:pt>
                <c:pt idx="76">
                  <c:v>2313.7599999999948</c:v>
                </c:pt>
                <c:pt idx="77">
                  <c:v>2574.9199999999983</c:v>
                </c:pt>
                <c:pt idx="78">
                  <c:v>2842.070000000007</c:v>
                </c:pt>
                <c:pt idx="79">
                  <c:v>3107.8799999999901</c:v>
                </c:pt>
                <c:pt idx="80">
                  <c:v>3378.5800000000017</c:v>
                </c:pt>
                <c:pt idx="81">
                  <c:v>3657.0900000000038</c:v>
                </c:pt>
                <c:pt idx="82">
                  <c:v>3927.2699999999968</c:v>
                </c:pt>
                <c:pt idx="83">
                  <c:v>4179.2000000000044</c:v>
                </c:pt>
                <c:pt idx="84">
                  <c:v>4401.7899999999936</c:v>
                </c:pt>
                <c:pt idx="85">
                  <c:v>4588.7200000000012</c:v>
                </c:pt>
                <c:pt idx="86">
                  <c:v>4721.8899999999994</c:v>
                </c:pt>
                <c:pt idx="87">
                  <c:v>4771.7300000000032</c:v>
                </c:pt>
                <c:pt idx="88">
                  <c:v>4711.6899999999987</c:v>
                </c:pt>
                <c:pt idx="89">
                  <c:v>4524.9000000000015</c:v>
                </c:pt>
                <c:pt idx="90">
                  <c:v>4200.2799999999988</c:v>
                </c:pt>
                <c:pt idx="91">
                  <c:v>3848.7299999999996</c:v>
                </c:pt>
                <c:pt idx="92">
                  <c:v>3412.6100000000006</c:v>
                </c:pt>
                <c:pt idx="93">
                  <c:v>2930</c:v>
                </c:pt>
                <c:pt idx="94">
                  <c:v>2435.63</c:v>
                </c:pt>
                <c:pt idx="95">
                  <c:v>1959.5100000000002</c:v>
                </c:pt>
                <c:pt idx="96">
                  <c:v>1525.3200000000002</c:v>
                </c:pt>
                <c:pt idx="97">
                  <c:v>1147.6899999999996</c:v>
                </c:pt>
                <c:pt idx="98">
                  <c:v>834.18000000000029</c:v>
                </c:pt>
                <c:pt idx="99">
                  <c:v>584.87999999999988</c:v>
                </c:pt>
                <c:pt idx="100">
                  <c:v>395.20000000000005</c:v>
                </c:pt>
                <c:pt idx="101">
                  <c:v>254.83999999999997</c:v>
                </c:pt>
                <c:pt idx="102">
                  <c:v>158.75</c:v>
                </c:pt>
                <c:pt idx="103">
                  <c:v>95.440000000000012</c:v>
                </c:pt>
                <c:pt idx="104">
                  <c:v>55.33</c:v>
                </c:pt>
                <c:pt idx="105">
                  <c:v>30.9</c:v>
                </c:pt>
                <c:pt idx="106">
                  <c:v>17.009999999999998</c:v>
                </c:pt>
                <c:pt idx="107">
                  <c:v>9</c:v>
                </c:pt>
                <c:pt idx="108">
                  <c:v>4</c:v>
                </c:pt>
                <c:pt idx="109">
                  <c:v>2</c:v>
                </c:pt>
                <c:pt idx="110">
                  <c:v>1</c:v>
                </c:pt>
                <c:pt idx="111">
                  <c:v>0</c:v>
                </c:pt>
              </c:numCache>
            </c:numRef>
          </c:val>
          <c:smooth val="0"/>
        </c:ser>
        <c:ser>
          <c:idx val="1"/>
          <c:order val="2"/>
          <c:tx>
            <c:v>1981</c:v>
          </c:tx>
          <c:spPr>
            <a:ln w="25400">
              <a:solidFill>
                <a:srgbClr val="000000"/>
              </a:solidFill>
              <a:prstDash val="lgDashDot"/>
            </a:ln>
          </c:spPr>
          <c:marker>
            <c:symbol val="none"/>
          </c:marker>
          <c:val>
            <c:numRef>
              <c:f>TavISTAT1981!$F$7:$F$118</c:f>
              <c:numCache>
                <c:formatCode>#,##0</c:formatCode>
                <c:ptCount val="112"/>
                <c:pt idx="0">
                  <c:v>1533</c:v>
                </c:pt>
                <c:pt idx="1">
                  <c:v>76</c:v>
                </c:pt>
                <c:pt idx="2">
                  <c:v>52</c:v>
                </c:pt>
                <c:pt idx="3">
                  <c:v>39</c:v>
                </c:pt>
                <c:pt idx="4">
                  <c:v>33</c:v>
                </c:pt>
                <c:pt idx="5">
                  <c:v>32</c:v>
                </c:pt>
                <c:pt idx="6">
                  <c:v>30</c:v>
                </c:pt>
                <c:pt idx="7">
                  <c:v>29</c:v>
                </c:pt>
                <c:pt idx="8">
                  <c:v>29</c:v>
                </c:pt>
                <c:pt idx="9">
                  <c:v>27</c:v>
                </c:pt>
                <c:pt idx="10">
                  <c:v>27</c:v>
                </c:pt>
                <c:pt idx="11">
                  <c:v>26</c:v>
                </c:pt>
                <c:pt idx="12">
                  <c:v>30</c:v>
                </c:pt>
                <c:pt idx="13">
                  <c:v>39</c:v>
                </c:pt>
                <c:pt idx="14">
                  <c:v>51</c:v>
                </c:pt>
                <c:pt idx="15">
                  <c:v>68</c:v>
                </c:pt>
                <c:pt idx="16">
                  <c:v>88</c:v>
                </c:pt>
                <c:pt idx="17">
                  <c:v>101</c:v>
                </c:pt>
                <c:pt idx="18">
                  <c:v>111</c:v>
                </c:pt>
                <c:pt idx="19">
                  <c:v>112</c:v>
                </c:pt>
                <c:pt idx="20">
                  <c:v>107</c:v>
                </c:pt>
                <c:pt idx="21">
                  <c:v>106</c:v>
                </c:pt>
                <c:pt idx="22">
                  <c:v>106</c:v>
                </c:pt>
                <c:pt idx="23">
                  <c:v>102</c:v>
                </c:pt>
                <c:pt idx="24">
                  <c:v>101</c:v>
                </c:pt>
                <c:pt idx="25">
                  <c:v>98</c:v>
                </c:pt>
                <c:pt idx="26">
                  <c:v>95</c:v>
                </c:pt>
                <c:pt idx="27">
                  <c:v>95</c:v>
                </c:pt>
                <c:pt idx="28">
                  <c:v>94</c:v>
                </c:pt>
                <c:pt idx="29">
                  <c:v>95</c:v>
                </c:pt>
                <c:pt idx="30">
                  <c:v>95</c:v>
                </c:pt>
                <c:pt idx="31">
                  <c:v>100</c:v>
                </c:pt>
                <c:pt idx="32">
                  <c:v>103</c:v>
                </c:pt>
                <c:pt idx="33">
                  <c:v>104</c:v>
                </c:pt>
                <c:pt idx="34">
                  <c:v>112</c:v>
                </c:pt>
                <c:pt idx="35">
                  <c:v>117</c:v>
                </c:pt>
                <c:pt idx="36">
                  <c:v>128</c:v>
                </c:pt>
                <c:pt idx="37">
                  <c:v>144</c:v>
                </c:pt>
                <c:pt idx="38">
                  <c:v>162</c:v>
                </c:pt>
                <c:pt idx="39">
                  <c:v>179</c:v>
                </c:pt>
                <c:pt idx="40">
                  <c:v>199</c:v>
                </c:pt>
                <c:pt idx="41">
                  <c:v>218</c:v>
                </c:pt>
                <c:pt idx="42">
                  <c:v>240</c:v>
                </c:pt>
                <c:pt idx="43">
                  <c:v>264</c:v>
                </c:pt>
                <c:pt idx="44">
                  <c:v>300</c:v>
                </c:pt>
                <c:pt idx="45">
                  <c:v>341</c:v>
                </c:pt>
                <c:pt idx="46">
                  <c:v>388</c:v>
                </c:pt>
                <c:pt idx="47">
                  <c:v>437</c:v>
                </c:pt>
                <c:pt idx="48">
                  <c:v>485</c:v>
                </c:pt>
                <c:pt idx="49">
                  <c:v>530</c:v>
                </c:pt>
                <c:pt idx="50">
                  <c:v>590</c:v>
                </c:pt>
                <c:pt idx="51">
                  <c:v>658</c:v>
                </c:pt>
                <c:pt idx="52">
                  <c:v>733</c:v>
                </c:pt>
                <c:pt idx="53">
                  <c:v>809</c:v>
                </c:pt>
                <c:pt idx="54">
                  <c:v>891</c:v>
                </c:pt>
                <c:pt idx="55">
                  <c:v>976</c:v>
                </c:pt>
                <c:pt idx="56">
                  <c:v>1070</c:v>
                </c:pt>
                <c:pt idx="57">
                  <c:v>1155</c:v>
                </c:pt>
                <c:pt idx="58">
                  <c:v>1235</c:v>
                </c:pt>
                <c:pt idx="59">
                  <c:v>1360</c:v>
                </c:pt>
                <c:pt idx="60">
                  <c:v>1446</c:v>
                </c:pt>
                <c:pt idx="61">
                  <c:v>1541</c:v>
                </c:pt>
                <c:pt idx="62">
                  <c:v>1628</c:v>
                </c:pt>
                <c:pt idx="63">
                  <c:v>1712</c:v>
                </c:pt>
                <c:pt idx="64">
                  <c:v>1823</c:v>
                </c:pt>
                <c:pt idx="65">
                  <c:v>1971</c:v>
                </c:pt>
                <c:pt idx="66">
                  <c:v>2094</c:v>
                </c:pt>
                <c:pt idx="67">
                  <c:v>2226</c:v>
                </c:pt>
                <c:pt idx="68">
                  <c:v>2346</c:v>
                </c:pt>
                <c:pt idx="69">
                  <c:v>2483</c:v>
                </c:pt>
                <c:pt idx="70">
                  <c:v>2658</c:v>
                </c:pt>
                <c:pt idx="71">
                  <c:v>2817</c:v>
                </c:pt>
                <c:pt idx="72">
                  <c:v>2982</c:v>
                </c:pt>
                <c:pt idx="73">
                  <c:v>3122</c:v>
                </c:pt>
                <c:pt idx="74">
                  <c:v>3236</c:v>
                </c:pt>
                <c:pt idx="75">
                  <c:v>3324</c:v>
                </c:pt>
                <c:pt idx="76">
                  <c:v>3428</c:v>
                </c:pt>
                <c:pt idx="77">
                  <c:v>3460</c:v>
                </c:pt>
                <c:pt idx="78">
                  <c:v>3453</c:v>
                </c:pt>
                <c:pt idx="79">
                  <c:v>3417</c:v>
                </c:pt>
                <c:pt idx="80">
                  <c:v>3354</c:v>
                </c:pt>
                <c:pt idx="81">
                  <c:v>3274</c:v>
                </c:pt>
                <c:pt idx="82">
                  <c:v>3139</c:v>
                </c:pt>
                <c:pt idx="83">
                  <c:v>2973</c:v>
                </c:pt>
                <c:pt idx="84">
                  <c:v>2777</c:v>
                </c:pt>
                <c:pt idx="85">
                  <c:v>2556</c:v>
                </c:pt>
                <c:pt idx="86">
                  <c:v>2316</c:v>
                </c:pt>
                <c:pt idx="87">
                  <c:v>2061</c:v>
                </c:pt>
                <c:pt idx="88">
                  <c:v>1801</c:v>
                </c:pt>
                <c:pt idx="89">
                  <c:v>1543</c:v>
                </c:pt>
                <c:pt idx="90">
                  <c:v>1293</c:v>
                </c:pt>
                <c:pt idx="91">
                  <c:v>1057</c:v>
                </c:pt>
                <c:pt idx="92">
                  <c:v>843</c:v>
                </c:pt>
                <c:pt idx="93">
                  <c:v>654</c:v>
                </c:pt>
                <c:pt idx="94">
                  <c:v>492</c:v>
                </c:pt>
                <c:pt idx="95">
                  <c:v>359</c:v>
                </c:pt>
                <c:pt idx="96">
                  <c:v>252</c:v>
                </c:pt>
                <c:pt idx="97">
                  <c:v>170</c:v>
                </c:pt>
                <c:pt idx="98">
                  <c:v>110</c:v>
                </c:pt>
                <c:pt idx="99">
                  <c:v>69</c:v>
                </c:pt>
                <c:pt idx="100">
                  <c:v>40</c:v>
                </c:pt>
                <c:pt idx="101">
                  <c:v>23</c:v>
                </c:pt>
                <c:pt idx="102">
                  <c:v>12</c:v>
                </c:pt>
                <c:pt idx="103">
                  <c:v>6</c:v>
                </c:pt>
                <c:pt idx="104">
                  <c:v>3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</c:numCache>
            </c:numRef>
          </c:val>
          <c:smooth val="0"/>
        </c:ser>
        <c:ser>
          <c:idx val="2"/>
          <c:order val="3"/>
          <c:tx>
            <c:v>1992</c:v>
          </c:tx>
          <c:spPr>
            <a:ln w="25400">
              <a:solidFill>
                <a:srgbClr val="000000"/>
              </a:solidFill>
              <a:prstDash val="sysDash"/>
            </a:ln>
          </c:spPr>
          <c:marker>
            <c:symbol val="none"/>
          </c:marker>
          <c:val>
            <c:numRef>
              <c:f>TavISTAT1992!$F$7:$F$118</c:f>
              <c:numCache>
                <c:formatCode>#,##0</c:formatCode>
                <c:ptCount val="112"/>
                <c:pt idx="0">
                  <c:v>879</c:v>
                </c:pt>
                <c:pt idx="1">
                  <c:v>45</c:v>
                </c:pt>
                <c:pt idx="2">
                  <c:v>33</c:v>
                </c:pt>
                <c:pt idx="3">
                  <c:v>25</c:v>
                </c:pt>
                <c:pt idx="4">
                  <c:v>21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19</c:v>
                </c:pt>
                <c:pt idx="9">
                  <c:v>19</c:v>
                </c:pt>
                <c:pt idx="10">
                  <c:v>18</c:v>
                </c:pt>
                <c:pt idx="11">
                  <c:v>17</c:v>
                </c:pt>
                <c:pt idx="12">
                  <c:v>21</c:v>
                </c:pt>
                <c:pt idx="13">
                  <c:v>25</c:v>
                </c:pt>
                <c:pt idx="14">
                  <c:v>37</c:v>
                </c:pt>
                <c:pt idx="15">
                  <c:v>54</c:v>
                </c:pt>
                <c:pt idx="16">
                  <c:v>73</c:v>
                </c:pt>
                <c:pt idx="17">
                  <c:v>87</c:v>
                </c:pt>
                <c:pt idx="18">
                  <c:v>97</c:v>
                </c:pt>
                <c:pt idx="19">
                  <c:v>103</c:v>
                </c:pt>
                <c:pt idx="20">
                  <c:v>106</c:v>
                </c:pt>
                <c:pt idx="21">
                  <c:v>111</c:v>
                </c:pt>
                <c:pt idx="22">
                  <c:v>116</c:v>
                </c:pt>
                <c:pt idx="23">
                  <c:v>116</c:v>
                </c:pt>
                <c:pt idx="24">
                  <c:v>119</c:v>
                </c:pt>
                <c:pt idx="25">
                  <c:v>122</c:v>
                </c:pt>
                <c:pt idx="26">
                  <c:v>128</c:v>
                </c:pt>
                <c:pt idx="27">
                  <c:v>133</c:v>
                </c:pt>
                <c:pt idx="28">
                  <c:v>140</c:v>
                </c:pt>
                <c:pt idx="29">
                  <c:v>147</c:v>
                </c:pt>
                <c:pt idx="30">
                  <c:v>150</c:v>
                </c:pt>
                <c:pt idx="31">
                  <c:v>154</c:v>
                </c:pt>
                <c:pt idx="32">
                  <c:v>152</c:v>
                </c:pt>
                <c:pt idx="33">
                  <c:v>148</c:v>
                </c:pt>
                <c:pt idx="34">
                  <c:v>146</c:v>
                </c:pt>
                <c:pt idx="35">
                  <c:v>145</c:v>
                </c:pt>
                <c:pt idx="36">
                  <c:v>144</c:v>
                </c:pt>
                <c:pt idx="37">
                  <c:v>147</c:v>
                </c:pt>
                <c:pt idx="38">
                  <c:v>154</c:v>
                </c:pt>
                <c:pt idx="39">
                  <c:v>158</c:v>
                </c:pt>
                <c:pt idx="40">
                  <c:v>167</c:v>
                </c:pt>
                <c:pt idx="41">
                  <c:v>180</c:v>
                </c:pt>
                <c:pt idx="42">
                  <c:v>197</c:v>
                </c:pt>
                <c:pt idx="43">
                  <c:v>214</c:v>
                </c:pt>
                <c:pt idx="44">
                  <c:v>235</c:v>
                </c:pt>
                <c:pt idx="45">
                  <c:v>255</c:v>
                </c:pt>
                <c:pt idx="46">
                  <c:v>286</c:v>
                </c:pt>
                <c:pt idx="47">
                  <c:v>325</c:v>
                </c:pt>
                <c:pt idx="48">
                  <c:v>361</c:v>
                </c:pt>
                <c:pt idx="49">
                  <c:v>395</c:v>
                </c:pt>
                <c:pt idx="50">
                  <c:v>426</c:v>
                </c:pt>
                <c:pt idx="51">
                  <c:v>460</c:v>
                </c:pt>
                <c:pt idx="52">
                  <c:v>505</c:v>
                </c:pt>
                <c:pt idx="53">
                  <c:v>566</c:v>
                </c:pt>
                <c:pt idx="54">
                  <c:v>628</c:v>
                </c:pt>
                <c:pt idx="55">
                  <c:v>703</c:v>
                </c:pt>
                <c:pt idx="56">
                  <c:v>779</c:v>
                </c:pt>
                <c:pt idx="57">
                  <c:v>861</c:v>
                </c:pt>
                <c:pt idx="58">
                  <c:v>952</c:v>
                </c:pt>
                <c:pt idx="59">
                  <c:v>1051</c:v>
                </c:pt>
                <c:pt idx="60">
                  <c:v>1154</c:v>
                </c:pt>
                <c:pt idx="61">
                  <c:v>1262</c:v>
                </c:pt>
                <c:pt idx="62">
                  <c:v>1374</c:v>
                </c:pt>
                <c:pt idx="63">
                  <c:v>1491</c:v>
                </c:pt>
                <c:pt idx="64">
                  <c:v>1615</c:v>
                </c:pt>
                <c:pt idx="65">
                  <c:v>1745</c:v>
                </c:pt>
                <c:pt idx="66">
                  <c:v>1874</c:v>
                </c:pt>
                <c:pt idx="67">
                  <c:v>1986</c:v>
                </c:pt>
                <c:pt idx="68">
                  <c:v>2104</c:v>
                </c:pt>
                <c:pt idx="69">
                  <c:v>2218</c:v>
                </c:pt>
                <c:pt idx="70">
                  <c:v>2371</c:v>
                </c:pt>
                <c:pt idx="71">
                  <c:v>2474</c:v>
                </c:pt>
                <c:pt idx="72">
                  <c:v>2596</c:v>
                </c:pt>
                <c:pt idx="73">
                  <c:v>2705</c:v>
                </c:pt>
                <c:pt idx="74">
                  <c:v>2830</c:v>
                </c:pt>
                <c:pt idx="75">
                  <c:v>2962</c:v>
                </c:pt>
                <c:pt idx="76">
                  <c:v>3101</c:v>
                </c:pt>
                <c:pt idx="77">
                  <c:v>3181</c:v>
                </c:pt>
                <c:pt idx="78">
                  <c:v>3268</c:v>
                </c:pt>
                <c:pt idx="79">
                  <c:v>3357</c:v>
                </c:pt>
                <c:pt idx="80">
                  <c:v>3429</c:v>
                </c:pt>
                <c:pt idx="81">
                  <c:v>3508</c:v>
                </c:pt>
                <c:pt idx="82">
                  <c:v>3517</c:v>
                </c:pt>
                <c:pt idx="83">
                  <c:v>3475</c:v>
                </c:pt>
                <c:pt idx="84">
                  <c:v>3381</c:v>
                </c:pt>
                <c:pt idx="85">
                  <c:v>3247</c:v>
                </c:pt>
                <c:pt idx="86">
                  <c:v>3054</c:v>
                </c:pt>
                <c:pt idx="87">
                  <c:v>2799</c:v>
                </c:pt>
                <c:pt idx="88">
                  <c:v>2516</c:v>
                </c:pt>
                <c:pt idx="89">
                  <c:v>2220</c:v>
                </c:pt>
                <c:pt idx="90">
                  <c:v>1928</c:v>
                </c:pt>
                <c:pt idx="91">
                  <c:v>1672</c:v>
                </c:pt>
                <c:pt idx="92">
                  <c:v>1387</c:v>
                </c:pt>
                <c:pt idx="93">
                  <c:v>1125</c:v>
                </c:pt>
                <c:pt idx="94">
                  <c:v>889</c:v>
                </c:pt>
                <c:pt idx="95">
                  <c:v>684</c:v>
                </c:pt>
                <c:pt idx="96">
                  <c:v>510</c:v>
                </c:pt>
                <c:pt idx="97">
                  <c:v>370</c:v>
                </c:pt>
                <c:pt idx="98">
                  <c:v>259</c:v>
                </c:pt>
                <c:pt idx="99">
                  <c:v>175</c:v>
                </c:pt>
                <c:pt idx="100">
                  <c:v>113</c:v>
                </c:pt>
                <c:pt idx="101">
                  <c:v>70</c:v>
                </c:pt>
                <c:pt idx="102">
                  <c:v>42</c:v>
                </c:pt>
                <c:pt idx="103">
                  <c:v>23</c:v>
                </c:pt>
                <c:pt idx="104">
                  <c:v>13</c:v>
                </c:pt>
                <c:pt idx="105">
                  <c:v>6</c:v>
                </c:pt>
                <c:pt idx="106">
                  <c:v>5</c:v>
                </c:pt>
                <c:pt idx="107">
                  <c:v>0</c:v>
                </c:pt>
              </c:numCache>
            </c:numRef>
          </c:val>
          <c:smooth val="0"/>
        </c:ser>
        <c:ser>
          <c:idx val="3"/>
          <c:order val="4"/>
          <c:tx>
            <c:v>1998</c:v>
          </c:tx>
          <c:spPr>
            <a:ln w="25400">
              <a:solidFill>
                <a:srgbClr val="000000"/>
              </a:solidFill>
              <a:prstDash val="lgDash"/>
            </a:ln>
          </c:spPr>
          <c:marker>
            <c:symbol val="none"/>
          </c:marker>
          <c:val>
            <c:numRef>
              <c:f>TavISTAT1998!$F$7:$F$118</c:f>
              <c:numCache>
                <c:formatCode>#,##0</c:formatCode>
                <c:ptCount val="112"/>
                <c:pt idx="0">
                  <c:v>597</c:v>
                </c:pt>
                <c:pt idx="1">
                  <c:v>34</c:v>
                </c:pt>
                <c:pt idx="2">
                  <c:v>29</c:v>
                </c:pt>
                <c:pt idx="3">
                  <c:v>24</c:v>
                </c:pt>
                <c:pt idx="4">
                  <c:v>20</c:v>
                </c:pt>
                <c:pt idx="5">
                  <c:v>18</c:v>
                </c:pt>
                <c:pt idx="6">
                  <c:v>17</c:v>
                </c:pt>
                <c:pt idx="7">
                  <c:v>15</c:v>
                </c:pt>
                <c:pt idx="8">
                  <c:v>16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20</c:v>
                </c:pt>
                <c:pt idx="13">
                  <c:v>25</c:v>
                </c:pt>
                <c:pt idx="14">
                  <c:v>33</c:v>
                </c:pt>
                <c:pt idx="15">
                  <c:v>44</c:v>
                </c:pt>
                <c:pt idx="16">
                  <c:v>56</c:v>
                </c:pt>
                <c:pt idx="17">
                  <c:v>70</c:v>
                </c:pt>
                <c:pt idx="18">
                  <c:v>81</c:v>
                </c:pt>
                <c:pt idx="19">
                  <c:v>89</c:v>
                </c:pt>
                <c:pt idx="20">
                  <c:v>95</c:v>
                </c:pt>
                <c:pt idx="21">
                  <c:v>97</c:v>
                </c:pt>
                <c:pt idx="22">
                  <c:v>100</c:v>
                </c:pt>
                <c:pt idx="23">
                  <c:v>102</c:v>
                </c:pt>
                <c:pt idx="24">
                  <c:v>99</c:v>
                </c:pt>
                <c:pt idx="25">
                  <c:v>97</c:v>
                </c:pt>
                <c:pt idx="26">
                  <c:v>97</c:v>
                </c:pt>
                <c:pt idx="27">
                  <c:v>96</c:v>
                </c:pt>
                <c:pt idx="28">
                  <c:v>100</c:v>
                </c:pt>
                <c:pt idx="29">
                  <c:v>105</c:v>
                </c:pt>
                <c:pt idx="30">
                  <c:v>111</c:v>
                </c:pt>
                <c:pt idx="31">
                  <c:v>117</c:v>
                </c:pt>
                <c:pt idx="32">
                  <c:v>125</c:v>
                </c:pt>
                <c:pt idx="33">
                  <c:v>128</c:v>
                </c:pt>
                <c:pt idx="34">
                  <c:v>131</c:v>
                </c:pt>
                <c:pt idx="35">
                  <c:v>133</c:v>
                </c:pt>
                <c:pt idx="36">
                  <c:v>135</c:v>
                </c:pt>
                <c:pt idx="37">
                  <c:v>139</c:v>
                </c:pt>
                <c:pt idx="38">
                  <c:v>142</c:v>
                </c:pt>
                <c:pt idx="39">
                  <c:v>150</c:v>
                </c:pt>
                <c:pt idx="40">
                  <c:v>154</c:v>
                </c:pt>
                <c:pt idx="41">
                  <c:v>163</c:v>
                </c:pt>
                <c:pt idx="42">
                  <c:v>172</c:v>
                </c:pt>
                <c:pt idx="43">
                  <c:v>183</c:v>
                </c:pt>
                <c:pt idx="44">
                  <c:v>201</c:v>
                </c:pt>
                <c:pt idx="45">
                  <c:v>228</c:v>
                </c:pt>
                <c:pt idx="46">
                  <c:v>254</c:v>
                </c:pt>
                <c:pt idx="47">
                  <c:v>284</c:v>
                </c:pt>
                <c:pt idx="48">
                  <c:v>312</c:v>
                </c:pt>
                <c:pt idx="49">
                  <c:v>339</c:v>
                </c:pt>
                <c:pt idx="50">
                  <c:v>354</c:v>
                </c:pt>
                <c:pt idx="51">
                  <c:v>385</c:v>
                </c:pt>
                <c:pt idx="52">
                  <c:v>427</c:v>
                </c:pt>
                <c:pt idx="53">
                  <c:v>486</c:v>
                </c:pt>
                <c:pt idx="54">
                  <c:v>538</c:v>
                </c:pt>
                <c:pt idx="55">
                  <c:v>613</c:v>
                </c:pt>
                <c:pt idx="56">
                  <c:v>665</c:v>
                </c:pt>
                <c:pt idx="57">
                  <c:v>719</c:v>
                </c:pt>
                <c:pt idx="58">
                  <c:v>778</c:v>
                </c:pt>
                <c:pt idx="59">
                  <c:v>841</c:v>
                </c:pt>
                <c:pt idx="60">
                  <c:v>921</c:v>
                </c:pt>
                <c:pt idx="61">
                  <c:v>1020</c:v>
                </c:pt>
                <c:pt idx="62">
                  <c:v>1131</c:v>
                </c:pt>
                <c:pt idx="63">
                  <c:v>1252</c:v>
                </c:pt>
                <c:pt idx="64">
                  <c:v>1365</c:v>
                </c:pt>
                <c:pt idx="65">
                  <c:v>1509</c:v>
                </c:pt>
                <c:pt idx="66">
                  <c:v>1646</c:v>
                </c:pt>
                <c:pt idx="67">
                  <c:v>1772</c:v>
                </c:pt>
                <c:pt idx="68">
                  <c:v>1931</c:v>
                </c:pt>
                <c:pt idx="69">
                  <c:v>2085</c:v>
                </c:pt>
                <c:pt idx="70">
                  <c:v>2252</c:v>
                </c:pt>
                <c:pt idx="71">
                  <c:v>2434</c:v>
                </c:pt>
                <c:pt idx="72">
                  <c:v>2567</c:v>
                </c:pt>
                <c:pt idx="73">
                  <c:v>2671</c:v>
                </c:pt>
                <c:pt idx="74">
                  <c:v>2820</c:v>
                </c:pt>
                <c:pt idx="75">
                  <c:v>2949</c:v>
                </c:pt>
                <c:pt idx="76">
                  <c:v>3040</c:v>
                </c:pt>
                <c:pt idx="77">
                  <c:v>3070</c:v>
                </c:pt>
                <c:pt idx="78">
                  <c:v>3166</c:v>
                </c:pt>
                <c:pt idx="79">
                  <c:v>3365</c:v>
                </c:pt>
                <c:pt idx="80">
                  <c:v>3688</c:v>
                </c:pt>
                <c:pt idx="81">
                  <c:v>3884</c:v>
                </c:pt>
                <c:pt idx="82">
                  <c:v>3889</c:v>
                </c:pt>
                <c:pt idx="83">
                  <c:v>3730</c:v>
                </c:pt>
                <c:pt idx="84">
                  <c:v>3478</c:v>
                </c:pt>
                <c:pt idx="85">
                  <c:v>3340</c:v>
                </c:pt>
                <c:pt idx="86">
                  <c:v>3196</c:v>
                </c:pt>
                <c:pt idx="87">
                  <c:v>3052</c:v>
                </c:pt>
                <c:pt idx="88">
                  <c:v>2816</c:v>
                </c:pt>
                <c:pt idx="89">
                  <c:v>2565</c:v>
                </c:pt>
                <c:pt idx="90">
                  <c:v>2290</c:v>
                </c:pt>
                <c:pt idx="91">
                  <c:v>2010</c:v>
                </c:pt>
                <c:pt idx="92">
                  <c:v>1700</c:v>
                </c:pt>
                <c:pt idx="93">
                  <c:v>1403</c:v>
                </c:pt>
                <c:pt idx="94">
                  <c:v>1139</c:v>
                </c:pt>
                <c:pt idx="95">
                  <c:v>912</c:v>
                </c:pt>
                <c:pt idx="96">
                  <c:v>718</c:v>
                </c:pt>
                <c:pt idx="97">
                  <c:v>533</c:v>
                </c:pt>
                <c:pt idx="98">
                  <c:v>382</c:v>
                </c:pt>
                <c:pt idx="99">
                  <c:v>261</c:v>
                </c:pt>
                <c:pt idx="100">
                  <c:v>172</c:v>
                </c:pt>
                <c:pt idx="101">
                  <c:v>108</c:v>
                </c:pt>
                <c:pt idx="102">
                  <c:v>65</c:v>
                </c:pt>
                <c:pt idx="103">
                  <c:v>36</c:v>
                </c:pt>
                <c:pt idx="104">
                  <c:v>19</c:v>
                </c:pt>
                <c:pt idx="105">
                  <c:v>11</c:v>
                </c:pt>
                <c:pt idx="106">
                  <c:v>4</c:v>
                </c:pt>
                <c:pt idx="107">
                  <c:v>2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966080"/>
        <c:axId val="65968000"/>
      </c:lineChart>
      <c:catAx>
        <c:axId val="65966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it-IT"/>
                  <a:t>età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t-IT"/>
          </a:p>
        </c:txPr>
        <c:crossAx val="65968000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659680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t-IT"/>
          </a:p>
        </c:txPr>
        <c:crossAx val="6596608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9317476732161318"/>
          <c:y val="0.10321491169536012"/>
          <c:w val="8.6253070486147831E-2"/>
          <c:h val="0.1827928288624938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it-IT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it-IT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it-IT"/>
              <a:t>Funzioni di sopravvivenza</a:t>
            </a:r>
          </a:p>
        </c:rich>
      </c:tx>
      <c:layout>
        <c:manualLayout>
          <c:xMode val="edge"/>
          <c:yMode val="edge"/>
          <c:x val="0.39296794208893487"/>
          <c:y val="2.03046398861159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237849017580145"/>
          <c:y val="0.16074450084602376"/>
          <c:w val="0.77249224405377492"/>
          <c:h val="0.72927241962774969"/>
        </c:manualLayout>
      </c:layout>
      <c:lineChart>
        <c:grouping val="standard"/>
        <c:varyColors val="0"/>
        <c:ser>
          <c:idx val="4"/>
          <c:order val="0"/>
          <c:tx>
            <c:v>IPS55</c:v>
          </c:tx>
          <c:spPr>
            <a:ln>
              <a:solidFill>
                <a:schemeClr val="tx1"/>
              </a:solidFill>
              <a:prstDash val="sysDot"/>
            </a:ln>
          </c:spPr>
          <c:marker>
            <c:symbol val="none"/>
          </c:marker>
          <c:val>
            <c:numRef>
              <c:f>TavIPS55!$D$7:$D$121</c:f>
              <c:numCache>
                <c:formatCode>#,##0.000000</c:formatCode>
                <c:ptCount val="115"/>
                <c:pt idx="0">
                  <c:v>1</c:v>
                </c:pt>
                <c:pt idx="1">
                  <c:v>0.99682059999999995</c:v>
                </c:pt>
                <c:pt idx="2">
                  <c:v>0.99663919999999995</c:v>
                </c:pt>
                <c:pt idx="3">
                  <c:v>0.99649149999999997</c:v>
                </c:pt>
                <c:pt idx="4">
                  <c:v>0.99637330000000002</c:v>
                </c:pt>
                <c:pt idx="5">
                  <c:v>0.9962763</c:v>
                </c:pt>
                <c:pt idx="6">
                  <c:v>0.99619600000000008</c:v>
                </c:pt>
                <c:pt idx="7">
                  <c:v>0.99612000000000001</c:v>
                </c:pt>
                <c:pt idx="8">
                  <c:v>0.99603979999999992</c:v>
                </c:pt>
                <c:pt idx="9">
                  <c:v>0.99595960000000006</c:v>
                </c:pt>
                <c:pt idx="10">
                  <c:v>0.99588350000000003</c:v>
                </c:pt>
                <c:pt idx="11">
                  <c:v>0.99581169999999997</c:v>
                </c:pt>
                <c:pt idx="12">
                  <c:v>0.99573990000000001</c:v>
                </c:pt>
                <c:pt idx="13">
                  <c:v>0.99565960000000009</c:v>
                </c:pt>
                <c:pt idx="14">
                  <c:v>0.99555399999999994</c:v>
                </c:pt>
                <c:pt idx="15">
                  <c:v>0.99541029999999997</c:v>
                </c:pt>
                <c:pt idx="16">
                  <c:v>0.99519899999999994</c:v>
                </c:pt>
                <c:pt idx="17">
                  <c:v>0.99491990000000008</c:v>
                </c:pt>
                <c:pt idx="18">
                  <c:v>0.99458999999999997</c:v>
                </c:pt>
                <c:pt idx="19">
                  <c:v>0.99421339999999991</c:v>
                </c:pt>
                <c:pt idx="20">
                  <c:v>0.9938153999999999</c:v>
                </c:pt>
                <c:pt idx="21">
                  <c:v>0.99341299999999999</c:v>
                </c:pt>
                <c:pt idx="22">
                  <c:v>0.9930061</c:v>
                </c:pt>
                <c:pt idx="23">
                  <c:v>0.99259470000000005</c:v>
                </c:pt>
                <c:pt idx="24">
                  <c:v>0.99218729999999999</c:v>
                </c:pt>
                <c:pt idx="25">
                  <c:v>0.99177550000000003</c:v>
                </c:pt>
                <c:pt idx="26">
                  <c:v>0.99135490000000004</c:v>
                </c:pt>
                <c:pt idx="27">
                  <c:v>0.99091280000000004</c:v>
                </c:pt>
                <c:pt idx="28">
                  <c:v>0.99043219999999998</c:v>
                </c:pt>
                <c:pt idx="29">
                  <c:v>0.98990020000000001</c:v>
                </c:pt>
                <c:pt idx="30">
                  <c:v>0.98931659999999999</c:v>
                </c:pt>
                <c:pt idx="31">
                  <c:v>0.98867289999999997</c:v>
                </c:pt>
                <c:pt idx="32">
                  <c:v>0.98799880000000007</c:v>
                </c:pt>
                <c:pt idx="33">
                  <c:v>0.98730270000000009</c:v>
                </c:pt>
                <c:pt idx="34">
                  <c:v>0.98661869999999996</c:v>
                </c:pt>
                <c:pt idx="35">
                  <c:v>0.98595119999999992</c:v>
                </c:pt>
                <c:pt idx="36">
                  <c:v>0.98530020000000007</c:v>
                </c:pt>
                <c:pt idx="37">
                  <c:v>0.98465279999999999</c:v>
                </c:pt>
                <c:pt idx="38">
                  <c:v>0.9840006</c:v>
                </c:pt>
                <c:pt idx="39">
                  <c:v>0.98332640000000004</c:v>
                </c:pt>
                <c:pt idx="40">
                  <c:v>0.98263429999999996</c:v>
                </c:pt>
                <c:pt idx="41">
                  <c:v>0.98189460000000006</c:v>
                </c:pt>
                <c:pt idx="42">
                  <c:v>0.98115089999999994</c:v>
                </c:pt>
                <c:pt idx="43">
                  <c:v>0.98039460000000012</c:v>
                </c:pt>
                <c:pt idx="44">
                  <c:v>0.97960899999999995</c:v>
                </c:pt>
                <c:pt idx="45">
                  <c:v>0.97876509999999994</c:v>
                </c:pt>
                <c:pt idx="46">
                  <c:v>0.97786729999999999</c:v>
                </c:pt>
                <c:pt idx="47">
                  <c:v>0.97692440000000003</c:v>
                </c:pt>
                <c:pt idx="48">
                  <c:v>0.97591419999999995</c:v>
                </c:pt>
                <c:pt idx="49">
                  <c:v>0.97483259999999994</c:v>
                </c:pt>
                <c:pt idx="50">
                  <c:v>0.97367630000000005</c:v>
                </c:pt>
                <c:pt idx="51">
                  <c:v>0.97243080000000004</c:v>
                </c:pt>
                <c:pt idx="52">
                  <c:v>0.9710801</c:v>
                </c:pt>
                <c:pt idx="53">
                  <c:v>0.96960289999999993</c:v>
                </c:pt>
                <c:pt idx="54">
                  <c:v>0.96797300000000008</c:v>
                </c:pt>
                <c:pt idx="55">
                  <c:v>0.96617070000000005</c:v>
                </c:pt>
                <c:pt idx="56">
                  <c:v>0.96418690000000007</c:v>
                </c:pt>
                <c:pt idx="57">
                  <c:v>0.96201049999999999</c:v>
                </c:pt>
                <c:pt idx="58">
                  <c:v>0.95963710000000002</c:v>
                </c:pt>
                <c:pt idx="59">
                  <c:v>0.95704460000000002</c:v>
                </c:pt>
                <c:pt idx="60">
                  <c:v>0.95418999999999998</c:v>
                </c:pt>
                <c:pt idx="61">
                  <c:v>0.95099259999999997</c:v>
                </c:pt>
                <c:pt idx="62">
                  <c:v>0.9473376</c:v>
                </c:pt>
                <c:pt idx="63">
                  <c:v>0.94318740000000001</c:v>
                </c:pt>
                <c:pt idx="64">
                  <c:v>0.93851390000000001</c:v>
                </c:pt>
                <c:pt idx="65">
                  <c:v>0.93326009999999993</c:v>
                </c:pt>
                <c:pt idx="66">
                  <c:v>0.92734419999999995</c:v>
                </c:pt>
                <c:pt idx="67">
                  <c:v>0.92070160000000001</c:v>
                </c:pt>
                <c:pt idx="68">
                  <c:v>0.91327990000000003</c:v>
                </c:pt>
                <c:pt idx="69">
                  <c:v>0.90500389999999997</c:v>
                </c:pt>
                <c:pt idx="70">
                  <c:v>0.89576670000000003</c:v>
                </c:pt>
                <c:pt idx="71">
                  <c:v>0.88545419999999997</c:v>
                </c:pt>
                <c:pt idx="72">
                  <c:v>0.87403490000000006</c:v>
                </c:pt>
                <c:pt idx="73">
                  <c:v>0.86152259999999992</c:v>
                </c:pt>
                <c:pt idx="74">
                  <c:v>0.84789939999999997</c:v>
                </c:pt>
                <c:pt idx="75">
                  <c:v>0.8330748</c:v>
                </c:pt>
                <c:pt idx="76">
                  <c:v>0.81692229999999999</c:v>
                </c:pt>
                <c:pt idx="77">
                  <c:v>0.79903299999999999</c:v>
                </c:pt>
                <c:pt idx="78">
                  <c:v>0.77900679999999989</c:v>
                </c:pt>
                <c:pt idx="79">
                  <c:v>0.75644020000000001</c:v>
                </c:pt>
                <c:pt idx="80">
                  <c:v>0.73125460000000009</c:v>
                </c:pt>
                <c:pt idx="81">
                  <c:v>0.70365919999999993</c:v>
                </c:pt>
                <c:pt idx="82">
                  <c:v>0.67391029999999996</c:v>
                </c:pt>
                <c:pt idx="83">
                  <c:v>0.64235660000000006</c:v>
                </c:pt>
                <c:pt idx="84">
                  <c:v>0.60920209999999997</c:v>
                </c:pt>
                <c:pt idx="85">
                  <c:v>0.57392260000000006</c:v>
                </c:pt>
                <c:pt idx="86">
                  <c:v>0.53706160000000003</c:v>
                </c:pt>
                <c:pt idx="87">
                  <c:v>0.4987067</c:v>
                </c:pt>
                <c:pt idx="88">
                  <c:v>0.45927839999999998</c:v>
                </c:pt>
                <c:pt idx="89">
                  <c:v>0.41901669999999996</c:v>
                </c:pt>
                <c:pt idx="90">
                  <c:v>0.37805489999999997</c:v>
                </c:pt>
                <c:pt idx="91">
                  <c:v>0.33713769999999998</c:v>
                </c:pt>
                <c:pt idx="92">
                  <c:v>0.29675580000000001</c:v>
                </c:pt>
                <c:pt idx="93">
                  <c:v>0.25714389999999998</c:v>
                </c:pt>
                <c:pt idx="94">
                  <c:v>0.21898709999999999</c:v>
                </c:pt>
                <c:pt idx="95">
                  <c:v>0.1829413</c:v>
                </c:pt>
                <c:pt idx="96">
                  <c:v>0.1494308</c:v>
                </c:pt>
                <c:pt idx="97">
                  <c:v>0.11900870000000001</c:v>
                </c:pt>
                <c:pt idx="98">
                  <c:v>9.2155699999999993E-2</c:v>
                </c:pt>
                <c:pt idx="99">
                  <c:v>6.9195900000000005E-2</c:v>
                </c:pt>
                <c:pt idx="100">
                  <c:v>5.01553E-2</c:v>
                </c:pt>
                <c:pt idx="101">
                  <c:v>3.5007499999999997E-2</c:v>
                </c:pt>
                <c:pt idx="102">
                  <c:v>2.3573500000000001E-2</c:v>
                </c:pt>
                <c:pt idx="103">
                  <c:v>1.5240200000000001E-2</c:v>
                </c:pt>
                <c:pt idx="104">
                  <c:v>9.4278999999999995E-3</c:v>
                </c:pt>
                <c:pt idx="105">
                  <c:v>5.5641999999999992E-3</c:v>
                </c:pt>
                <c:pt idx="106">
                  <c:v>3.1237999999999999E-3</c:v>
                </c:pt>
                <c:pt idx="107">
                  <c:v>1.6633000000000002E-3</c:v>
                </c:pt>
                <c:pt idx="108">
                  <c:v>8.3760000000000008E-4</c:v>
                </c:pt>
                <c:pt idx="109">
                  <c:v>3.9770000000000002E-4</c:v>
                </c:pt>
                <c:pt idx="110">
                  <c:v>1.7760000000000001E-4</c:v>
                </c:pt>
                <c:pt idx="111">
                  <c:v>7.4400000000000006E-5</c:v>
                </c:pt>
                <c:pt idx="112">
                  <c:v>2.8900000000000001E-5</c:v>
                </c:pt>
                <c:pt idx="113">
                  <c:v>1.04E-5</c:v>
                </c:pt>
                <c:pt idx="114">
                  <c:v>0</c:v>
                </c:pt>
              </c:numCache>
            </c:numRef>
          </c:val>
          <c:smooth val="0"/>
        </c:ser>
        <c:ser>
          <c:idx val="3"/>
          <c:order val="1"/>
          <c:tx>
            <c:v>RG48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TavRG48!$D$7:$D$118</c:f>
              <c:numCache>
                <c:formatCode>#,##0.000000</c:formatCode>
                <c:ptCount val="112"/>
                <c:pt idx="0">
                  <c:v>1</c:v>
                </c:pt>
                <c:pt idx="1">
                  <c:v>0.99526100000000006</c:v>
                </c:pt>
                <c:pt idx="2">
                  <c:v>0.9949983</c:v>
                </c:pt>
                <c:pt idx="3">
                  <c:v>0.99482419999999994</c:v>
                </c:pt>
                <c:pt idx="4">
                  <c:v>0.99468690000000004</c:v>
                </c:pt>
                <c:pt idx="5">
                  <c:v>0.9945695</c:v>
                </c:pt>
                <c:pt idx="6">
                  <c:v>0.99446109999999999</c:v>
                </c:pt>
                <c:pt idx="7">
                  <c:v>0.99435969999999996</c:v>
                </c:pt>
                <c:pt idx="8">
                  <c:v>0.99426820000000005</c:v>
                </c:pt>
                <c:pt idx="9">
                  <c:v>0.99418570000000006</c:v>
                </c:pt>
                <c:pt idx="10">
                  <c:v>0.99410820000000011</c:v>
                </c:pt>
                <c:pt idx="11">
                  <c:v>0.99402770000000007</c:v>
                </c:pt>
                <c:pt idx="12">
                  <c:v>0.99393619999999994</c:v>
                </c:pt>
                <c:pt idx="13">
                  <c:v>0.99382389999999998</c:v>
                </c:pt>
                <c:pt idx="14">
                  <c:v>0.99368279999999998</c:v>
                </c:pt>
                <c:pt idx="15">
                  <c:v>0.99350190000000005</c:v>
                </c:pt>
                <c:pt idx="16">
                  <c:v>0.9932475999999999</c:v>
                </c:pt>
                <c:pt idx="17">
                  <c:v>0.9929</c:v>
                </c:pt>
                <c:pt idx="18">
                  <c:v>0.99246509999999999</c:v>
                </c:pt>
                <c:pt idx="19">
                  <c:v>0.99196490000000004</c:v>
                </c:pt>
                <c:pt idx="20">
                  <c:v>0.99144410000000005</c:v>
                </c:pt>
                <c:pt idx="21">
                  <c:v>0.99090570000000011</c:v>
                </c:pt>
                <c:pt idx="22">
                  <c:v>0.99033199999999999</c:v>
                </c:pt>
                <c:pt idx="23">
                  <c:v>0.98972589999999994</c:v>
                </c:pt>
                <c:pt idx="24">
                  <c:v>0.98909049999999998</c:v>
                </c:pt>
                <c:pt idx="25">
                  <c:v>0.98842979999999991</c:v>
                </c:pt>
                <c:pt idx="26">
                  <c:v>0.98774880000000009</c:v>
                </c:pt>
                <c:pt idx="27">
                  <c:v>0.98705339999999997</c:v>
                </c:pt>
                <c:pt idx="28">
                  <c:v>0.98634770000000005</c:v>
                </c:pt>
                <c:pt idx="29">
                  <c:v>0.9856336</c:v>
                </c:pt>
                <c:pt idx="30">
                  <c:v>0.98491210000000007</c:v>
                </c:pt>
                <c:pt idx="31">
                  <c:v>0.9841861999999999</c:v>
                </c:pt>
                <c:pt idx="32">
                  <c:v>0.98345789999999988</c:v>
                </c:pt>
                <c:pt idx="33">
                  <c:v>0.98272820000000005</c:v>
                </c:pt>
                <c:pt idx="34">
                  <c:v>0.98199800000000004</c:v>
                </c:pt>
                <c:pt idx="35">
                  <c:v>0.98126539999999995</c:v>
                </c:pt>
                <c:pt idx="36">
                  <c:v>0.98053630000000003</c:v>
                </c:pt>
                <c:pt idx="37">
                  <c:v>0.97980869999999998</c:v>
                </c:pt>
                <c:pt idx="38">
                  <c:v>0.97906800000000005</c:v>
                </c:pt>
                <c:pt idx="39">
                  <c:v>0.97829549999999998</c:v>
                </c:pt>
                <c:pt idx="40">
                  <c:v>0.97746789999999995</c:v>
                </c:pt>
                <c:pt idx="41">
                  <c:v>0.97657550000000004</c:v>
                </c:pt>
                <c:pt idx="42">
                  <c:v>0.97561059999999999</c:v>
                </c:pt>
                <c:pt idx="43">
                  <c:v>0.97456179999999992</c:v>
                </c:pt>
                <c:pt idx="44">
                  <c:v>0.97341570000000011</c:v>
                </c:pt>
                <c:pt idx="45">
                  <c:v>0.97215800000000008</c:v>
                </c:pt>
                <c:pt idx="46">
                  <c:v>0.97076979999999991</c:v>
                </c:pt>
                <c:pt idx="47">
                  <c:v>0.9692360000000001</c:v>
                </c:pt>
                <c:pt idx="48">
                  <c:v>0.96758729999999993</c:v>
                </c:pt>
                <c:pt idx="49">
                  <c:v>0.96586210000000006</c:v>
                </c:pt>
                <c:pt idx="50">
                  <c:v>0.96406369999999997</c:v>
                </c:pt>
                <c:pt idx="51">
                  <c:v>0.9621789999999999</c:v>
                </c:pt>
                <c:pt idx="52">
                  <c:v>0.96019019999999999</c:v>
                </c:pt>
                <c:pt idx="53">
                  <c:v>0.95807869999999995</c:v>
                </c:pt>
                <c:pt idx="54">
                  <c:v>0.95582050000000007</c:v>
                </c:pt>
                <c:pt idx="55">
                  <c:v>0.95338889999999998</c:v>
                </c:pt>
                <c:pt idx="56">
                  <c:v>0.9507232000000001</c:v>
                </c:pt>
                <c:pt idx="57">
                  <c:v>0.94778169999999995</c:v>
                </c:pt>
                <c:pt idx="58">
                  <c:v>0.94455070000000008</c:v>
                </c:pt>
                <c:pt idx="59">
                  <c:v>0.94103890000000001</c:v>
                </c:pt>
                <c:pt idx="60">
                  <c:v>0.93728699999999998</c:v>
                </c:pt>
                <c:pt idx="61">
                  <c:v>0.93320700000000001</c:v>
                </c:pt>
                <c:pt idx="62">
                  <c:v>0.92873039999999996</c:v>
                </c:pt>
                <c:pt idx="63">
                  <c:v>0.92380439999999997</c:v>
                </c:pt>
                <c:pt idx="64">
                  <c:v>0.91836229999999996</c:v>
                </c:pt>
                <c:pt idx="65">
                  <c:v>0.91233779999999998</c:v>
                </c:pt>
                <c:pt idx="66">
                  <c:v>0.90565770000000001</c:v>
                </c:pt>
                <c:pt idx="67">
                  <c:v>0.89824039999999994</c:v>
                </c:pt>
                <c:pt idx="68">
                  <c:v>0.88998559999999993</c:v>
                </c:pt>
                <c:pt idx="69">
                  <c:v>0.88077159999999999</c:v>
                </c:pt>
                <c:pt idx="70">
                  <c:v>0.87046389999999996</c:v>
                </c:pt>
                <c:pt idx="71">
                  <c:v>0.85891280000000003</c:v>
                </c:pt>
                <c:pt idx="72">
                  <c:v>0.84595350000000002</c:v>
                </c:pt>
                <c:pt idx="73">
                  <c:v>0.83139889999999994</c:v>
                </c:pt>
                <c:pt idx="74">
                  <c:v>0.8150461</c:v>
                </c:pt>
                <c:pt idx="75">
                  <c:v>0.79668149999999993</c:v>
                </c:pt>
                <c:pt idx="76">
                  <c:v>0.77603789999999995</c:v>
                </c:pt>
                <c:pt idx="77">
                  <c:v>0.75290029999999997</c:v>
                </c:pt>
                <c:pt idx="78">
                  <c:v>0.72715110000000005</c:v>
                </c:pt>
                <c:pt idx="79">
                  <c:v>0.69873039999999997</c:v>
                </c:pt>
                <c:pt idx="80">
                  <c:v>0.66765160000000001</c:v>
                </c:pt>
                <c:pt idx="81">
                  <c:v>0.63386580000000003</c:v>
                </c:pt>
                <c:pt idx="82">
                  <c:v>0.59729489999999996</c:v>
                </c:pt>
                <c:pt idx="83">
                  <c:v>0.55802220000000002</c:v>
                </c:pt>
                <c:pt idx="84">
                  <c:v>0.51623019999999997</c:v>
                </c:pt>
                <c:pt idx="85">
                  <c:v>0.47221230000000003</c:v>
                </c:pt>
                <c:pt idx="86">
                  <c:v>0.42632510000000001</c:v>
                </c:pt>
                <c:pt idx="87">
                  <c:v>0.3791062</c:v>
                </c:pt>
                <c:pt idx="88">
                  <c:v>0.33138889999999999</c:v>
                </c:pt>
                <c:pt idx="89">
                  <c:v>0.28427200000000002</c:v>
                </c:pt>
                <c:pt idx="90">
                  <c:v>0.23902299999999999</c:v>
                </c:pt>
                <c:pt idx="91">
                  <c:v>0.19702020000000001</c:v>
                </c:pt>
                <c:pt idx="92">
                  <c:v>0.1585329</c:v>
                </c:pt>
                <c:pt idx="93">
                  <c:v>0.1244068</c:v>
                </c:pt>
                <c:pt idx="94">
                  <c:v>9.5106800000000005E-2</c:v>
                </c:pt>
                <c:pt idx="95">
                  <c:v>7.0750500000000008E-2</c:v>
                </c:pt>
                <c:pt idx="96">
                  <c:v>5.1155399999999997E-2</c:v>
                </c:pt>
                <c:pt idx="97">
                  <c:v>3.5902199999999995E-2</c:v>
                </c:pt>
                <c:pt idx="98">
                  <c:v>2.44253E-2</c:v>
                </c:pt>
                <c:pt idx="99">
                  <c:v>1.6083500000000001E-2</c:v>
                </c:pt>
                <c:pt idx="100">
                  <c:v>1.0234700000000001E-2</c:v>
                </c:pt>
                <c:pt idx="101">
                  <c:v>6.2826999999999996E-3</c:v>
                </c:pt>
                <c:pt idx="102">
                  <c:v>3.7342999999999999E-3</c:v>
                </c:pt>
                <c:pt idx="103">
                  <c:v>2.1467999999999999E-3</c:v>
                </c:pt>
                <c:pt idx="104">
                  <c:v>1.1923999999999999E-3</c:v>
                </c:pt>
                <c:pt idx="105">
                  <c:v>6.3909999999999998E-4</c:v>
                </c:pt>
                <c:pt idx="106">
                  <c:v>3.301E-4</c:v>
                </c:pt>
                <c:pt idx="107">
                  <c:v>1.6000000000000001E-4</c:v>
                </c:pt>
                <c:pt idx="108">
                  <c:v>6.9999999999999994E-5</c:v>
                </c:pt>
                <c:pt idx="109">
                  <c:v>3.0000000000000001E-5</c:v>
                </c:pt>
                <c:pt idx="110">
                  <c:v>1.0000000000000001E-5</c:v>
                </c:pt>
                <c:pt idx="111">
                  <c:v>0</c:v>
                </c:pt>
              </c:numCache>
            </c:numRef>
          </c:val>
          <c:smooth val="0"/>
        </c:ser>
        <c:ser>
          <c:idx val="0"/>
          <c:order val="2"/>
          <c:tx>
            <c:v>1981</c:v>
          </c:tx>
          <c:spPr>
            <a:ln w="25400">
              <a:solidFill>
                <a:srgbClr val="000000"/>
              </a:solidFill>
              <a:prstDash val="lgDashDot"/>
            </a:ln>
          </c:spPr>
          <c:marker>
            <c:symbol val="none"/>
          </c:marker>
          <c:val>
            <c:numRef>
              <c:f>TavISTAT1981!$D$7:$D$118</c:f>
              <c:numCache>
                <c:formatCode>#,##0.000000</c:formatCode>
                <c:ptCount val="112"/>
                <c:pt idx="0">
                  <c:v>1</c:v>
                </c:pt>
                <c:pt idx="1">
                  <c:v>0.98467000000000005</c:v>
                </c:pt>
                <c:pt idx="2">
                  <c:v>0.98390999999999995</c:v>
                </c:pt>
                <c:pt idx="3">
                  <c:v>0.98338999999999999</c:v>
                </c:pt>
                <c:pt idx="4">
                  <c:v>0.98299999999999998</c:v>
                </c:pt>
                <c:pt idx="5">
                  <c:v>0.98267000000000004</c:v>
                </c:pt>
                <c:pt idx="6">
                  <c:v>0.98234999999999995</c:v>
                </c:pt>
                <c:pt idx="7">
                  <c:v>0.98204999999999998</c:v>
                </c:pt>
                <c:pt idx="8">
                  <c:v>0.98175999999999997</c:v>
                </c:pt>
                <c:pt idx="9">
                  <c:v>0.98146999999999995</c:v>
                </c:pt>
                <c:pt idx="10">
                  <c:v>0.98119999999999996</c:v>
                </c:pt>
                <c:pt idx="11">
                  <c:v>0.98092999999999997</c:v>
                </c:pt>
                <c:pt idx="12">
                  <c:v>0.98067000000000004</c:v>
                </c:pt>
                <c:pt idx="13">
                  <c:v>0.98036999999999996</c:v>
                </c:pt>
                <c:pt idx="14">
                  <c:v>0.97997999999999996</c:v>
                </c:pt>
                <c:pt idx="15">
                  <c:v>0.97946999999999995</c:v>
                </c:pt>
                <c:pt idx="16">
                  <c:v>0.97879000000000005</c:v>
                </c:pt>
                <c:pt idx="17">
                  <c:v>0.97790999999999995</c:v>
                </c:pt>
                <c:pt idx="18">
                  <c:v>0.97689999999999999</c:v>
                </c:pt>
                <c:pt idx="19">
                  <c:v>0.97579000000000005</c:v>
                </c:pt>
                <c:pt idx="20">
                  <c:v>0.97467000000000004</c:v>
                </c:pt>
                <c:pt idx="21">
                  <c:v>0.97360000000000002</c:v>
                </c:pt>
                <c:pt idx="22">
                  <c:v>0.97253999999999996</c:v>
                </c:pt>
                <c:pt idx="23">
                  <c:v>0.97148000000000001</c:v>
                </c:pt>
                <c:pt idx="24">
                  <c:v>0.97045999999999999</c:v>
                </c:pt>
                <c:pt idx="25">
                  <c:v>0.96945000000000003</c:v>
                </c:pt>
                <c:pt idx="26">
                  <c:v>0.96847000000000005</c:v>
                </c:pt>
                <c:pt idx="27">
                  <c:v>0.96752000000000005</c:v>
                </c:pt>
                <c:pt idx="28">
                  <c:v>0.96657000000000004</c:v>
                </c:pt>
                <c:pt idx="29">
                  <c:v>0.96562999999999999</c:v>
                </c:pt>
                <c:pt idx="30">
                  <c:v>0.96467999999999998</c:v>
                </c:pt>
                <c:pt idx="31">
                  <c:v>0.96372999999999998</c:v>
                </c:pt>
                <c:pt idx="32">
                  <c:v>0.96272999999999997</c:v>
                </c:pt>
                <c:pt idx="33">
                  <c:v>0.9617</c:v>
                </c:pt>
                <c:pt idx="34">
                  <c:v>0.96065999999999996</c:v>
                </c:pt>
                <c:pt idx="35">
                  <c:v>0.95953999999999995</c:v>
                </c:pt>
                <c:pt idx="36">
                  <c:v>0.95837000000000006</c:v>
                </c:pt>
                <c:pt idx="37">
                  <c:v>0.95709</c:v>
                </c:pt>
                <c:pt idx="38">
                  <c:v>0.95565</c:v>
                </c:pt>
                <c:pt idx="39">
                  <c:v>0.95403000000000004</c:v>
                </c:pt>
                <c:pt idx="40">
                  <c:v>0.95223999999999998</c:v>
                </c:pt>
                <c:pt idx="41">
                  <c:v>0.95025000000000004</c:v>
                </c:pt>
                <c:pt idx="42">
                  <c:v>0.94806999999999997</c:v>
                </c:pt>
                <c:pt idx="43">
                  <c:v>0.94567000000000001</c:v>
                </c:pt>
                <c:pt idx="44">
                  <c:v>0.94303000000000003</c:v>
                </c:pt>
                <c:pt idx="45">
                  <c:v>0.94003000000000003</c:v>
                </c:pt>
                <c:pt idx="46">
                  <c:v>0.93662000000000001</c:v>
                </c:pt>
                <c:pt idx="47">
                  <c:v>0.93274000000000001</c:v>
                </c:pt>
                <c:pt idx="48">
                  <c:v>0.92837000000000003</c:v>
                </c:pt>
                <c:pt idx="49">
                  <c:v>0.92352000000000001</c:v>
                </c:pt>
                <c:pt idx="50">
                  <c:v>0.91822000000000004</c:v>
                </c:pt>
                <c:pt idx="51">
                  <c:v>0.91232000000000002</c:v>
                </c:pt>
                <c:pt idx="52">
                  <c:v>0.90573999999999999</c:v>
                </c:pt>
                <c:pt idx="53">
                  <c:v>0.89841000000000004</c:v>
                </c:pt>
                <c:pt idx="54">
                  <c:v>0.89032</c:v>
                </c:pt>
                <c:pt idx="55">
                  <c:v>0.88141000000000003</c:v>
                </c:pt>
                <c:pt idx="56">
                  <c:v>0.87165000000000004</c:v>
                </c:pt>
                <c:pt idx="57">
                  <c:v>0.86094999999999999</c:v>
                </c:pt>
                <c:pt idx="58">
                  <c:v>0.84940000000000004</c:v>
                </c:pt>
                <c:pt idx="59">
                  <c:v>0.83704999999999996</c:v>
                </c:pt>
                <c:pt idx="60">
                  <c:v>0.82345000000000002</c:v>
                </c:pt>
                <c:pt idx="61">
                  <c:v>0.80898999999999999</c:v>
                </c:pt>
                <c:pt idx="62">
                  <c:v>0.79357999999999995</c:v>
                </c:pt>
                <c:pt idx="63">
                  <c:v>0.77729999999999999</c:v>
                </c:pt>
                <c:pt idx="64">
                  <c:v>0.76017999999999997</c:v>
                </c:pt>
                <c:pt idx="65">
                  <c:v>0.74195</c:v>
                </c:pt>
                <c:pt idx="66">
                  <c:v>0.72223999999999999</c:v>
                </c:pt>
                <c:pt idx="67">
                  <c:v>0.70130000000000003</c:v>
                </c:pt>
                <c:pt idx="68">
                  <c:v>0.67903999999999998</c:v>
                </c:pt>
                <c:pt idx="69">
                  <c:v>0.65558000000000005</c:v>
                </c:pt>
                <c:pt idx="70">
                  <c:v>0.63075000000000003</c:v>
                </c:pt>
                <c:pt idx="71">
                  <c:v>0.60416999999999998</c:v>
                </c:pt>
                <c:pt idx="72">
                  <c:v>0.57599999999999996</c:v>
                </c:pt>
                <c:pt idx="73">
                  <c:v>0.54618</c:v>
                </c:pt>
                <c:pt idx="74">
                  <c:v>0.51495999999999997</c:v>
                </c:pt>
                <c:pt idx="75">
                  <c:v>0.48259999999999997</c:v>
                </c:pt>
                <c:pt idx="76">
                  <c:v>0.44935999999999998</c:v>
                </c:pt>
                <c:pt idx="77">
                  <c:v>0.41508</c:v>
                </c:pt>
                <c:pt idx="78">
                  <c:v>0.38047999999999998</c:v>
                </c:pt>
                <c:pt idx="79">
                  <c:v>0.34594999999999998</c:v>
                </c:pt>
                <c:pt idx="80">
                  <c:v>0.31178</c:v>
                </c:pt>
                <c:pt idx="81">
                  <c:v>0.27823999999999999</c:v>
                </c:pt>
                <c:pt idx="82">
                  <c:v>0.2455</c:v>
                </c:pt>
                <c:pt idx="83">
                  <c:v>0.21410999999999999</c:v>
                </c:pt>
                <c:pt idx="84">
                  <c:v>0.18437999999999999</c:v>
                </c:pt>
                <c:pt idx="85">
                  <c:v>0.15661</c:v>
                </c:pt>
                <c:pt idx="86">
                  <c:v>0.13105</c:v>
                </c:pt>
                <c:pt idx="87">
                  <c:v>0.10789</c:v>
                </c:pt>
                <c:pt idx="88">
                  <c:v>8.7279999999999996E-2</c:v>
                </c:pt>
                <c:pt idx="89">
                  <c:v>6.9269999999999998E-2</c:v>
                </c:pt>
                <c:pt idx="90">
                  <c:v>5.3839999999999999E-2</c:v>
                </c:pt>
                <c:pt idx="91">
                  <c:v>4.0910000000000002E-2</c:v>
                </c:pt>
                <c:pt idx="92">
                  <c:v>3.0339999999999999E-2</c:v>
                </c:pt>
                <c:pt idx="93">
                  <c:v>2.1909999999999999E-2</c:v>
                </c:pt>
                <c:pt idx="94">
                  <c:v>1.537E-2</c:v>
                </c:pt>
                <c:pt idx="95">
                  <c:v>1.0449999999999999E-2</c:v>
                </c:pt>
                <c:pt idx="96">
                  <c:v>6.8599999999999998E-3</c:v>
                </c:pt>
                <c:pt idx="97">
                  <c:v>4.3400000000000001E-3</c:v>
                </c:pt>
                <c:pt idx="98">
                  <c:v>2.64E-3</c:v>
                </c:pt>
                <c:pt idx="99">
                  <c:v>1.5399999999999999E-3</c:v>
                </c:pt>
                <c:pt idx="100">
                  <c:v>8.4999999999999995E-4</c:v>
                </c:pt>
                <c:pt idx="101">
                  <c:v>4.4999999999999999E-4</c:v>
                </c:pt>
                <c:pt idx="102">
                  <c:v>2.2000000000000001E-4</c:v>
                </c:pt>
                <c:pt idx="103">
                  <c:v>1E-4</c:v>
                </c:pt>
                <c:pt idx="104">
                  <c:v>4.0000000000000003E-5</c:v>
                </c:pt>
                <c:pt idx="105">
                  <c:v>1.0000000000000001E-5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</c:numCache>
            </c:numRef>
          </c:val>
          <c:smooth val="0"/>
        </c:ser>
        <c:ser>
          <c:idx val="1"/>
          <c:order val="3"/>
          <c:tx>
            <c:v>1998</c:v>
          </c:tx>
          <c:spPr>
            <a:ln w="25400">
              <a:solidFill>
                <a:srgbClr val="000000"/>
              </a:solidFill>
              <a:prstDash val="lgDash"/>
            </a:ln>
          </c:spPr>
          <c:marker>
            <c:symbol val="none"/>
          </c:marker>
          <c:val>
            <c:numRef>
              <c:f>TavISTAT1998!$D$7:$D$118</c:f>
              <c:numCache>
                <c:formatCode>#,##0.000000</c:formatCode>
                <c:ptCount val="112"/>
                <c:pt idx="0">
                  <c:v>1</c:v>
                </c:pt>
                <c:pt idx="1">
                  <c:v>0.99402999999999997</c:v>
                </c:pt>
                <c:pt idx="2">
                  <c:v>0.99368999999999996</c:v>
                </c:pt>
                <c:pt idx="3">
                  <c:v>0.99339999999999995</c:v>
                </c:pt>
                <c:pt idx="4">
                  <c:v>0.99316000000000004</c:v>
                </c:pt>
                <c:pt idx="5">
                  <c:v>0.99295999999999995</c:v>
                </c:pt>
                <c:pt idx="6">
                  <c:v>0.99278</c:v>
                </c:pt>
                <c:pt idx="7">
                  <c:v>0.99260999999999999</c:v>
                </c:pt>
                <c:pt idx="8">
                  <c:v>0.99246000000000001</c:v>
                </c:pt>
                <c:pt idx="9">
                  <c:v>0.99229999999999996</c:v>
                </c:pt>
                <c:pt idx="10">
                  <c:v>0.99214999999999998</c:v>
                </c:pt>
                <c:pt idx="11">
                  <c:v>0.99199000000000004</c:v>
                </c:pt>
                <c:pt idx="12">
                  <c:v>0.99182000000000003</c:v>
                </c:pt>
                <c:pt idx="13">
                  <c:v>0.99161999999999995</c:v>
                </c:pt>
                <c:pt idx="14">
                  <c:v>0.99136999999999997</c:v>
                </c:pt>
                <c:pt idx="15">
                  <c:v>0.99104000000000003</c:v>
                </c:pt>
                <c:pt idx="16">
                  <c:v>0.99060000000000004</c:v>
                </c:pt>
                <c:pt idx="17">
                  <c:v>0.99004000000000003</c:v>
                </c:pt>
                <c:pt idx="18">
                  <c:v>0.98934</c:v>
                </c:pt>
                <c:pt idx="19">
                  <c:v>0.98853000000000002</c:v>
                </c:pt>
                <c:pt idx="20">
                  <c:v>0.98763999999999996</c:v>
                </c:pt>
                <c:pt idx="21">
                  <c:v>0.98668999999999996</c:v>
                </c:pt>
                <c:pt idx="22">
                  <c:v>0.98572000000000004</c:v>
                </c:pt>
                <c:pt idx="23">
                  <c:v>0.98472000000000004</c:v>
                </c:pt>
                <c:pt idx="24">
                  <c:v>0.98370000000000002</c:v>
                </c:pt>
                <c:pt idx="25">
                  <c:v>0.98270999999999997</c:v>
                </c:pt>
                <c:pt idx="26">
                  <c:v>0.98173999999999995</c:v>
                </c:pt>
                <c:pt idx="27">
                  <c:v>0.98077000000000003</c:v>
                </c:pt>
                <c:pt idx="28">
                  <c:v>0.97980999999999996</c:v>
                </c:pt>
                <c:pt idx="29">
                  <c:v>0.97880999999999996</c:v>
                </c:pt>
                <c:pt idx="30">
                  <c:v>0.97775999999999996</c:v>
                </c:pt>
                <c:pt idx="31">
                  <c:v>0.97665000000000002</c:v>
                </c:pt>
                <c:pt idx="32">
                  <c:v>0.97548000000000001</c:v>
                </c:pt>
                <c:pt idx="33">
                  <c:v>0.97423000000000004</c:v>
                </c:pt>
                <c:pt idx="34">
                  <c:v>0.97294999999999998</c:v>
                </c:pt>
                <c:pt idx="35">
                  <c:v>0.97163999999999995</c:v>
                </c:pt>
                <c:pt idx="36">
                  <c:v>0.97031000000000001</c:v>
                </c:pt>
                <c:pt idx="37">
                  <c:v>0.96896000000000004</c:v>
                </c:pt>
                <c:pt idx="38">
                  <c:v>0.96757000000000004</c:v>
                </c:pt>
                <c:pt idx="39">
                  <c:v>0.96614999999999995</c:v>
                </c:pt>
                <c:pt idx="40">
                  <c:v>0.96465000000000001</c:v>
                </c:pt>
                <c:pt idx="41">
                  <c:v>0.96311000000000002</c:v>
                </c:pt>
                <c:pt idx="42">
                  <c:v>0.96148</c:v>
                </c:pt>
                <c:pt idx="43">
                  <c:v>0.95975999999999995</c:v>
                </c:pt>
                <c:pt idx="44">
                  <c:v>0.95792999999999995</c:v>
                </c:pt>
                <c:pt idx="45">
                  <c:v>0.95591999999999999</c:v>
                </c:pt>
                <c:pt idx="46">
                  <c:v>0.95364000000000004</c:v>
                </c:pt>
                <c:pt idx="47">
                  <c:v>0.95109999999999995</c:v>
                </c:pt>
                <c:pt idx="48">
                  <c:v>0.94825999999999999</c:v>
                </c:pt>
                <c:pt idx="49">
                  <c:v>0.94513999999999998</c:v>
                </c:pt>
                <c:pt idx="50">
                  <c:v>0.94174999999999998</c:v>
                </c:pt>
                <c:pt idx="51">
                  <c:v>0.93820999999999999</c:v>
                </c:pt>
                <c:pt idx="52">
                  <c:v>0.93435999999999997</c:v>
                </c:pt>
                <c:pt idx="53">
                  <c:v>0.93008999999999997</c:v>
                </c:pt>
                <c:pt idx="54">
                  <c:v>0.92523</c:v>
                </c:pt>
                <c:pt idx="55">
                  <c:v>0.91984999999999995</c:v>
                </c:pt>
                <c:pt idx="56">
                  <c:v>0.91371999999999998</c:v>
                </c:pt>
                <c:pt idx="57">
                  <c:v>0.90707000000000004</c:v>
                </c:pt>
                <c:pt idx="58">
                  <c:v>0.89988000000000001</c:v>
                </c:pt>
                <c:pt idx="59">
                  <c:v>0.8921</c:v>
                </c:pt>
                <c:pt idx="60">
                  <c:v>0.88368999999999998</c:v>
                </c:pt>
                <c:pt idx="61">
                  <c:v>0.87448000000000004</c:v>
                </c:pt>
                <c:pt idx="62">
                  <c:v>0.86428000000000005</c:v>
                </c:pt>
                <c:pt idx="63">
                  <c:v>0.85297000000000001</c:v>
                </c:pt>
                <c:pt idx="64">
                  <c:v>0.84045000000000003</c:v>
                </c:pt>
                <c:pt idx="65">
                  <c:v>0.82679999999999998</c:v>
                </c:pt>
                <c:pt idx="66">
                  <c:v>0.81171000000000004</c:v>
                </c:pt>
                <c:pt idx="67">
                  <c:v>0.79525000000000001</c:v>
                </c:pt>
                <c:pt idx="68">
                  <c:v>0.77753000000000005</c:v>
                </c:pt>
                <c:pt idx="69">
                  <c:v>0.75822000000000001</c:v>
                </c:pt>
                <c:pt idx="70">
                  <c:v>0.73736999999999997</c:v>
                </c:pt>
                <c:pt idx="71">
                  <c:v>0.71484999999999999</c:v>
                </c:pt>
                <c:pt idx="72">
                  <c:v>0.69050999999999996</c:v>
                </c:pt>
                <c:pt idx="73">
                  <c:v>0.66483999999999999</c:v>
                </c:pt>
                <c:pt idx="74">
                  <c:v>0.63812999999999998</c:v>
                </c:pt>
                <c:pt idx="75">
                  <c:v>0.60992999999999997</c:v>
                </c:pt>
                <c:pt idx="76">
                  <c:v>0.58043999999999996</c:v>
                </c:pt>
                <c:pt idx="77">
                  <c:v>0.55003999999999997</c:v>
                </c:pt>
                <c:pt idx="78">
                  <c:v>0.51934000000000002</c:v>
                </c:pt>
                <c:pt idx="79">
                  <c:v>0.48768</c:v>
                </c:pt>
                <c:pt idx="80">
                  <c:v>0.45402999999999999</c:v>
                </c:pt>
                <c:pt idx="81">
                  <c:v>0.41715000000000002</c:v>
                </c:pt>
                <c:pt idx="82">
                  <c:v>0.37830999999999998</c:v>
                </c:pt>
                <c:pt idx="83">
                  <c:v>0.33942</c:v>
                </c:pt>
                <c:pt idx="84">
                  <c:v>0.30212</c:v>
                </c:pt>
                <c:pt idx="85">
                  <c:v>0.26734000000000002</c:v>
                </c:pt>
                <c:pt idx="86">
                  <c:v>0.23394000000000001</c:v>
                </c:pt>
                <c:pt idx="87">
                  <c:v>0.20197999999999999</c:v>
                </c:pt>
                <c:pt idx="88">
                  <c:v>0.17146</c:v>
                </c:pt>
                <c:pt idx="89">
                  <c:v>0.14330000000000001</c:v>
                </c:pt>
                <c:pt idx="90">
                  <c:v>0.11765</c:v>
                </c:pt>
                <c:pt idx="91">
                  <c:v>9.4750000000000001E-2</c:v>
                </c:pt>
                <c:pt idx="92">
                  <c:v>7.4649999999999994E-2</c:v>
                </c:pt>
                <c:pt idx="93">
                  <c:v>5.765E-2</c:v>
                </c:pt>
                <c:pt idx="94">
                  <c:v>4.3619999999999999E-2</c:v>
                </c:pt>
                <c:pt idx="95">
                  <c:v>3.2230000000000002E-2</c:v>
                </c:pt>
                <c:pt idx="96">
                  <c:v>2.3109999999999999E-2</c:v>
                </c:pt>
                <c:pt idx="97">
                  <c:v>1.593E-2</c:v>
                </c:pt>
                <c:pt idx="98">
                  <c:v>1.06E-2</c:v>
                </c:pt>
                <c:pt idx="99">
                  <c:v>6.7799999999999996E-3</c:v>
                </c:pt>
                <c:pt idx="100">
                  <c:v>4.1700000000000001E-3</c:v>
                </c:pt>
                <c:pt idx="101">
                  <c:v>2.4499999999999999E-3</c:v>
                </c:pt>
                <c:pt idx="102">
                  <c:v>1.3699999999999999E-3</c:v>
                </c:pt>
                <c:pt idx="103">
                  <c:v>7.2000000000000005E-4</c:v>
                </c:pt>
                <c:pt idx="104">
                  <c:v>3.6000000000000002E-4</c:v>
                </c:pt>
                <c:pt idx="105">
                  <c:v>1.7000000000000001E-4</c:v>
                </c:pt>
                <c:pt idx="106">
                  <c:v>6.0000000000000002E-5</c:v>
                </c:pt>
                <c:pt idx="107">
                  <c:v>2.0000000000000002E-5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</c:numCache>
            </c:numRef>
          </c:val>
          <c:smooth val="0"/>
        </c:ser>
        <c:ser>
          <c:idx val="2"/>
          <c:order val="4"/>
          <c:tx>
            <c:v>1992</c:v>
          </c:tx>
          <c:spPr>
            <a:ln w="25400">
              <a:solidFill>
                <a:srgbClr val="000000"/>
              </a:solidFill>
              <a:prstDash val="sysDash"/>
            </a:ln>
          </c:spPr>
          <c:marker>
            <c:symbol val="none"/>
          </c:marker>
          <c:val>
            <c:numRef>
              <c:f>TavISTAT1992!$D$7:$D$118</c:f>
              <c:numCache>
                <c:formatCode>#,##0.000000</c:formatCode>
                <c:ptCount val="112"/>
                <c:pt idx="0">
                  <c:v>1</c:v>
                </c:pt>
                <c:pt idx="1">
                  <c:v>0.99121000000000004</c:v>
                </c:pt>
                <c:pt idx="2">
                  <c:v>0.99075999999999997</c:v>
                </c:pt>
                <c:pt idx="3">
                  <c:v>0.99043000000000003</c:v>
                </c:pt>
                <c:pt idx="4">
                  <c:v>0.99017999999999995</c:v>
                </c:pt>
                <c:pt idx="5">
                  <c:v>0.98997000000000002</c:v>
                </c:pt>
                <c:pt idx="6">
                  <c:v>0.98977000000000004</c:v>
                </c:pt>
                <c:pt idx="7">
                  <c:v>0.98956999999999995</c:v>
                </c:pt>
                <c:pt idx="8">
                  <c:v>0.98936999999999997</c:v>
                </c:pt>
                <c:pt idx="9">
                  <c:v>0.98917999999999995</c:v>
                </c:pt>
                <c:pt idx="10">
                  <c:v>0.98899000000000004</c:v>
                </c:pt>
                <c:pt idx="11">
                  <c:v>0.98880999999999997</c:v>
                </c:pt>
                <c:pt idx="12">
                  <c:v>0.98863999999999996</c:v>
                </c:pt>
                <c:pt idx="13">
                  <c:v>0.98843000000000003</c:v>
                </c:pt>
                <c:pt idx="14">
                  <c:v>0.98817999999999995</c:v>
                </c:pt>
                <c:pt idx="15">
                  <c:v>0.98780999999999997</c:v>
                </c:pt>
                <c:pt idx="16">
                  <c:v>0.98726999999999998</c:v>
                </c:pt>
                <c:pt idx="17">
                  <c:v>0.98653999999999997</c:v>
                </c:pt>
                <c:pt idx="18">
                  <c:v>0.98567000000000005</c:v>
                </c:pt>
                <c:pt idx="19">
                  <c:v>0.98470000000000002</c:v>
                </c:pt>
                <c:pt idx="20">
                  <c:v>0.98367000000000004</c:v>
                </c:pt>
                <c:pt idx="21">
                  <c:v>0.98260999999999998</c:v>
                </c:pt>
                <c:pt idx="22">
                  <c:v>0.98150000000000004</c:v>
                </c:pt>
                <c:pt idx="23">
                  <c:v>0.98033999999999999</c:v>
                </c:pt>
                <c:pt idx="24">
                  <c:v>0.97918000000000005</c:v>
                </c:pt>
                <c:pt idx="25">
                  <c:v>0.97799000000000003</c:v>
                </c:pt>
                <c:pt idx="26">
                  <c:v>0.97677000000000003</c:v>
                </c:pt>
                <c:pt idx="27">
                  <c:v>0.97548999999999997</c:v>
                </c:pt>
                <c:pt idx="28">
                  <c:v>0.97416000000000003</c:v>
                </c:pt>
                <c:pt idx="29">
                  <c:v>0.97275999999999996</c:v>
                </c:pt>
                <c:pt idx="30">
                  <c:v>0.97128999999999999</c:v>
                </c:pt>
                <c:pt idx="31">
                  <c:v>0.96979000000000004</c:v>
                </c:pt>
                <c:pt idx="32">
                  <c:v>0.96825000000000006</c:v>
                </c:pt>
                <c:pt idx="33">
                  <c:v>0.96672999999999998</c:v>
                </c:pt>
                <c:pt idx="34">
                  <c:v>0.96525000000000005</c:v>
                </c:pt>
                <c:pt idx="35">
                  <c:v>0.96379000000000004</c:v>
                </c:pt>
                <c:pt idx="36">
                  <c:v>0.96233999999999997</c:v>
                </c:pt>
                <c:pt idx="37">
                  <c:v>0.96089999999999998</c:v>
                </c:pt>
                <c:pt idx="38">
                  <c:v>0.95943000000000001</c:v>
                </c:pt>
                <c:pt idx="39">
                  <c:v>0.95789000000000002</c:v>
                </c:pt>
                <c:pt idx="40">
                  <c:v>0.95630999999999999</c:v>
                </c:pt>
                <c:pt idx="41">
                  <c:v>0.95464000000000004</c:v>
                </c:pt>
                <c:pt idx="42">
                  <c:v>0.95284000000000002</c:v>
                </c:pt>
                <c:pt idx="43">
                  <c:v>0.95086999999999999</c:v>
                </c:pt>
                <c:pt idx="44">
                  <c:v>0.94872999999999996</c:v>
                </c:pt>
                <c:pt idx="45">
                  <c:v>0.94638</c:v>
                </c:pt>
                <c:pt idx="46">
                  <c:v>0.94382999999999995</c:v>
                </c:pt>
                <c:pt idx="47">
                  <c:v>0.94096999999999997</c:v>
                </c:pt>
                <c:pt idx="48">
                  <c:v>0.93772</c:v>
                </c:pt>
                <c:pt idx="49">
                  <c:v>0.93411</c:v>
                </c:pt>
                <c:pt idx="50">
                  <c:v>0.93015999999999999</c:v>
                </c:pt>
                <c:pt idx="51">
                  <c:v>0.92589999999999995</c:v>
                </c:pt>
                <c:pt idx="52">
                  <c:v>0.92130000000000001</c:v>
                </c:pt>
                <c:pt idx="53">
                  <c:v>0.91625000000000001</c:v>
                </c:pt>
                <c:pt idx="54">
                  <c:v>0.91059000000000001</c:v>
                </c:pt>
                <c:pt idx="55">
                  <c:v>0.90430999999999995</c:v>
                </c:pt>
                <c:pt idx="56">
                  <c:v>0.89727999999999997</c:v>
                </c:pt>
                <c:pt idx="57">
                  <c:v>0.88949</c:v>
                </c:pt>
                <c:pt idx="58">
                  <c:v>0.88088</c:v>
                </c:pt>
                <c:pt idx="59">
                  <c:v>0.87136000000000002</c:v>
                </c:pt>
                <c:pt idx="60">
                  <c:v>0.86085</c:v>
                </c:pt>
                <c:pt idx="61">
                  <c:v>0.84931000000000001</c:v>
                </c:pt>
                <c:pt idx="62">
                  <c:v>0.83669000000000004</c:v>
                </c:pt>
                <c:pt idx="63">
                  <c:v>0.82294999999999996</c:v>
                </c:pt>
                <c:pt idx="64">
                  <c:v>0.80803999999999998</c:v>
                </c:pt>
                <c:pt idx="65">
                  <c:v>0.79188999999999998</c:v>
                </c:pt>
                <c:pt idx="66">
                  <c:v>0.77444000000000002</c:v>
                </c:pt>
                <c:pt idx="67">
                  <c:v>0.75570000000000004</c:v>
                </c:pt>
                <c:pt idx="68">
                  <c:v>0.73584000000000005</c:v>
                </c:pt>
                <c:pt idx="69">
                  <c:v>0.71479999999999999</c:v>
                </c:pt>
                <c:pt idx="70">
                  <c:v>0.69262000000000001</c:v>
                </c:pt>
                <c:pt idx="71">
                  <c:v>0.66891</c:v>
                </c:pt>
                <c:pt idx="72">
                  <c:v>0.64417000000000002</c:v>
                </c:pt>
                <c:pt idx="73">
                  <c:v>0.61821000000000004</c:v>
                </c:pt>
                <c:pt idx="74">
                  <c:v>0.59116000000000002</c:v>
                </c:pt>
                <c:pt idx="75">
                  <c:v>0.56286000000000003</c:v>
                </c:pt>
                <c:pt idx="76">
                  <c:v>0.53324000000000005</c:v>
                </c:pt>
                <c:pt idx="77">
                  <c:v>0.50222999999999995</c:v>
                </c:pt>
                <c:pt idx="78">
                  <c:v>0.47042</c:v>
                </c:pt>
                <c:pt idx="79">
                  <c:v>0.43774000000000002</c:v>
                </c:pt>
                <c:pt idx="80">
                  <c:v>0.40416999999999997</c:v>
                </c:pt>
                <c:pt idx="81">
                  <c:v>0.36987999999999999</c:v>
                </c:pt>
                <c:pt idx="82">
                  <c:v>0.33479999999999999</c:v>
                </c:pt>
                <c:pt idx="83">
                  <c:v>0.29963000000000001</c:v>
                </c:pt>
                <c:pt idx="84">
                  <c:v>0.26488</c:v>
                </c:pt>
                <c:pt idx="85">
                  <c:v>0.23107</c:v>
                </c:pt>
                <c:pt idx="86">
                  <c:v>0.1986</c:v>
                </c:pt>
                <c:pt idx="87">
                  <c:v>0.16805999999999999</c:v>
                </c:pt>
                <c:pt idx="88">
                  <c:v>0.14007</c:v>
                </c:pt>
                <c:pt idx="89">
                  <c:v>0.11491</c:v>
                </c:pt>
                <c:pt idx="90">
                  <c:v>9.2710000000000001E-2</c:v>
                </c:pt>
                <c:pt idx="91">
                  <c:v>7.3429999999999995E-2</c:v>
                </c:pt>
                <c:pt idx="92">
                  <c:v>5.6710000000000003E-2</c:v>
                </c:pt>
                <c:pt idx="93">
                  <c:v>4.2840000000000003E-2</c:v>
                </c:pt>
                <c:pt idx="94">
                  <c:v>3.159E-2</c:v>
                </c:pt>
                <c:pt idx="95">
                  <c:v>2.2700000000000001E-2</c:v>
                </c:pt>
                <c:pt idx="96">
                  <c:v>1.5859999999999999E-2</c:v>
                </c:pt>
                <c:pt idx="97">
                  <c:v>1.076E-2</c:v>
                </c:pt>
                <c:pt idx="98">
                  <c:v>7.0600000000000003E-3</c:v>
                </c:pt>
                <c:pt idx="99">
                  <c:v>4.47E-3</c:v>
                </c:pt>
                <c:pt idx="100">
                  <c:v>2.7200000000000002E-3</c:v>
                </c:pt>
                <c:pt idx="101">
                  <c:v>1.5900000000000001E-3</c:v>
                </c:pt>
                <c:pt idx="102">
                  <c:v>8.8999999999999995E-4</c:v>
                </c:pt>
                <c:pt idx="103">
                  <c:v>4.6999999999999999E-4</c:v>
                </c:pt>
                <c:pt idx="104">
                  <c:v>2.4000000000000001E-4</c:v>
                </c:pt>
                <c:pt idx="105">
                  <c:v>1.1E-4</c:v>
                </c:pt>
                <c:pt idx="106">
                  <c:v>5.0000000000000002E-5</c:v>
                </c:pt>
                <c:pt idx="10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870656"/>
        <c:axId val="66881024"/>
      </c:lineChart>
      <c:catAx>
        <c:axId val="66870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it-IT"/>
                  <a:t>Età</a:t>
                </a:r>
              </a:p>
            </c:rich>
          </c:tx>
          <c:layout>
            <c:manualLayout>
              <c:xMode val="edge"/>
              <c:yMode val="edge"/>
              <c:x val="0.47569803516028958"/>
              <c:y val="0.9424703945905067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t-IT"/>
          </a:p>
        </c:txPr>
        <c:crossAx val="66881024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66881024"/>
        <c:scaling>
          <c:orientation val="minMax"/>
          <c:max val="1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lgDash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it-IT"/>
                  <a:t>S(x)</a:t>
                </a:r>
              </a:p>
            </c:rich>
          </c:tx>
          <c:layout>
            <c:manualLayout>
              <c:xMode val="edge"/>
              <c:yMode val="edge"/>
              <c:x val="1.0341261633919338E-2"/>
              <c:y val="0.5059221495618132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00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t-IT"/>
          </a:p>
        </c:txPr>
        <c:crossAx val="66870656"/>
        <c:crosses val="autoZero"/>
        <c:crossBetween val="between"/>
        <c:majorUnit val="0.1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4457083764219234"/>
          <c:y val="0.17428088438097783"/>
          <c:w val="8.6253070486147831E-2"/>
          <c:h val="0.1827928288624938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it-IT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it-IT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it-IT"/>
              <a:t>Funzioni di sopravvivenza IPS55</a:t>
            </a:r>
          </a:p>
        </c:rich>
      </c:tx>
      <c:layout>
        <c:manualLayout>
          <c:xMode val="edge"/>
          <c:yMode val="edge"/>
          <c:x val="0.35160289555325752"/>
          <c:y val="2.03046398861159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237849017580145"/>
          <c:y val="0.16074450084602376"/>
          <c:w val="0.77249224405377492"/>
          <c:h val="0.72927241962774969"/>
        </c:manualLayout>
      </c:layout>
      <c:lineChart>
        <c:grouping val="standard"/>
        <c:varyColors val="0"/>
        <c:ser>
          <c:idx val="0"/>
          <c:order val="0"/>
          <c:tx>
            <c:strRef>
              <c:f>TavISTAT1998!$D$6</c:f>
              <c:strCache>
                <c:ptCount val="1"/>
                <c:pt idx="0">
                  <c:v>Maschi</c:v>
                </c:pt>
              </c:strCache>
            </c:strRef>
          </c:tx>
          <c:spPr>
            <a:ln w="38100">
              <a:solidFill>
                <a:srgbClr val="000000"/>
              </a:solidFill>
              <a:prstDash val="sysDash"/>
            </a:ln>
          </c:spPr>
          <c:marker>
            <c:symbol val="none"/>
          </c:marker>
          <c:val>
            <c:numRef>
              <c:f>TavIPS55!$D$7:$D$124</c:f>
              <c:numCache>
                <c:formatCode>#,##0.000000</c:formatCode>
                <c:ptCount val="118"/>
                <c:pt idx="0">
                  <c:v>1</c:v>
                </c:pt>
                <c:pt idx="1">
                  <c:v>0.99682059999999995</c:v>
                </c:pt>
                <c:pt idx="2">
                  <c:v>0.99663919999999995</c:v>
                </c:pt>
                <c:pt idx="3">
                  <c:v>0.99649149999999997</c:v>
                </c:pt>
                <c:pt idx="4">
                  <c:v>0.99637330000000002</c:v>
                </c:pt>
                <c:pt idx="5">
                  <c:v>0.9962763</c:v>
                </c:pt>
                <c:pt idx="6">
                  <c:v>0.99619600000000008</c:v>
                </c:pt>
                <c:pt idx="7">
                  <c:v>0.99612000000000001</c:v>
                </c:pt>
                <c:pt idx="8">
                  <c:v>0.99603979999999992</c:v>
                </c:pt>
                <c:pt idx="9">
                  <c:v>0.99595960000000006</c:v>
                </c:pt>
                <c:pt idx="10">
                  <c:v>0.99588350000000003</c:v>
                </c:pt>
                <c:pt idx="11">
                  <c:v>0.99581169999999997</c:v>
                </c:pt>
                <c:pt idx="12">
                  <c:v>0.99573990000000001</c:v>
                </c:pt>
                <c:pt idx="13">
                  <c:v>0.99565960000000009</c:v>
                </c:pt>
                <c:pt idx="14">
                  <c:v>0.99555399999999994</c:v>
                </c:pt>
                <c:pt idx="15">
                  <c:v>0.99541029999999997</c:v>
                </c:pt>
                <c:pt idx="16">
                  <c:v>0.99519899999999994</c:v>
                </c:pt>
                <c:pt idx="17">
                  <c:v>0.99491990000000008</c:v>
                </c:pt>
                <c:pt idx="18">
                  <c:v>0.99458999999999997</c:v>
                </c:pt>
                <c:pt idx="19">
                  <c:v>0.99421339999999991</c:v>
                </c:pt>
                <c:pt idx="20">
                  <c:v>0.9938153999999999</c:v>
                </c:pt>
                <c:pt idx="21">
                  <c:v>0.99341299999999999</c:v>
                </c:pt>
                <c:pt idx="22">
                  <c:v>0.9930061</c:v>
                </c:pt>
                <c:pt idx="23">
                  <c:v>0.99259470000000005</c:v>
                </c:pt>
                <c:pt idx="24">
                  <c:v>0.99218729999999999</c:v>
                </c:pt>
                <c:pt idx="25">
                  <c:v>0.99177550000000003</c:v>
                </c:pt>
                <c:pt idx="26">
                  <c:v>0.99135490000000004</c:v>
                </c:pt>
                <c:pt idx="27">
                  <c:v>0.99091280000000004</c:v>
                </c:pt>
                <c:pt idx="28">
                  <c:v>0.99043219999999998</c:v>
                </c:pt>
                <c:pt idx="29">
                  <c:v>0.98990020000000001</c:v>
                </c:pt>
                <c:pt idx="30">
                  <c:v>0.98931659999999999</c:v>
                </c:pt>
                <c:pt idx="31">
                  <c:v>0.98867289999999997</c:v>
                </c:pt>
                <c:pt idx="32">
                  <c:v>0.98799880000000007</c:v>
                </c:pt>
                <c:pt idx="33">
                  <c:v>0.98730270000000009</c:v>
                </c:pt>
                <c:pt idx="34">
                  <c:v>0.98661869999999996</c:v>
                </c:pt>
                <c:pt idx="35">
                  <c:v>0.98595119999999992</c:v>
                </c:pt>
                <c:pt idx="36">
                  <c:v>0.98530020000000007</c:v>
                </c:pt>
                <c:pt idx="37">
                  <c:v>0.98465279999999999</c:v>
                </c:pt>
                <c:pt idx="38">
                  <c:v>0.9840006</c:v>
                </c:pt>
                <c:pt idx="39">
                  <c:v>0.98332640000000004</c:v>
                </c:pt>
                <c:pt idx="40">
                  <c:v>0.98263429999999996</c:v>
                </c:pt>
                <c:pt idx="41">
                  <c:v>0.98189460000000006</c:v>
                </c:pt>
                <c:pt idx="42">
                  <c:v>0.98115089999999994</c:v>
                </c:pt>
                <c:pt idx="43">
                  <c:v>0.98039460000000012</c:v>
                </c:pt>
                <c:pt idx="44">
                  <c:v>0.97960899999999995</c:v>
                </c:pt>
                <c:pt idx="45">
                  <c:v>0.97876509999999994</c:v>
                </c:pt>
                <c:pt idx="46">
                  <c:v>0.97786729999999999</c:v>
                </c:pt>
                <c:pt idx="47">
                  <c:v>0.97692440000000003</c:v>
                </c:pt>
                <c:pt idx="48">
                  <c:v>0.97591419999999995</c:v>
                </c:pt>
                <c:pt idx="49">
                  <c:v>0.97483259999999994</c:v>
                </c:pt>
                <c:pt idx="50">
                  <c:v>0.97367630000000005</c:v>
                </c:pt>
                <c:pt idx="51">
                  <c:v>0.97243080000000004</c:v>
                </c:pt>
                <c:pt idx="52">
                  <c:v>0.9710801</c:v>
                </c:pt>
                <c:pt idx="53">
                  <c:v>0.96960289999999993</c:v>
                </c:pt>
                <c:pt idx="54">
                  <c:v>0.96797300000000008</c:v>
                </c:pt>
                <c:pt idx="55">
                  <c:v>0.96617070000000005</c:v>
                </c:pt>
                <c:pt idx="56">
                  <c:v>0.96418690000000007</c:v>
                </c:pt>
                <c:pt idx="57">
                  <c:v>0.96201049999999999</c:v>
                </c:pt>
                <c:pt idx="58">
                  <c:v>0.95963710000000002</c:v>
                </c:pt>
                <c:pt idx="59">
                  <c:v>0.95704460000000002</c:v>
                </c:pt>
                <c:pt idx="60">
                  <c:v>0.95418999999999998</c:v>
                </c:pt>
                <c:pt idx="61">
                  <c:v>0.95099259999999997</c:v>
                </c:pt>
                <c:pt idx="62">
                  <c:v>0.9473376</c:v>
                </c:pt>
                <c:pt idx="63">
                  <c:v>0.94318740000000001</c:v>
                </c:pt>
                <c:pt idx="64">
                  <c:v>0.93851390000000001</c:v>
                </c:pt>
                <c:pt idx="65">
                  <c:v>0.93326009999999993</c:v>
                </c:pt>
                <c:pt idx="66">
                  <c:v>0.92734419999999995</c:v>
                </c:pt>
                <c:pt idx="67">
                  <c:v>0.92070160000000001</c:v>
                </c:pt>
                <c:pt idx="68">
                  <c:v>0.91327990000000003</c:v>
                </c:pt>
                <c:pt idx="69">
                  <c:v>0.90500389999999997</c:v>
                </c:pt>
                <c:pt idx="70">
                  <c:v>0.89576670000000003</c:v>
                </c:pt>
                <c:pt idx="71">
                  <c:v>0.88545419999999997</c:v>
                </c:pt>
                <c:pt idx="72">
                  <c:v>0.87403490000000006</c:v>
                </c:pt>
                <c:pt idx="73">
                  <c:v>0.86152259999999992</c:v>
                </c:pt>
                <c:pt idx="74">
                  <c:v>0.84789939999999997</c:v>
                </c:pt>
                <c:pt idx="75">
                  <c:v>0.8330748</c:v>
                </c:pt>
                <c:pt idx="76">
                  <c:v>0.81692229999999999</c:v>
                </c:pt>
                <c:pt idx="77">
                  <c:v>0.79903299999999999</c:v>
                </c:pt>
                <c:pt idx="78">
                  <c:v>0.77900679999999989</c:v>
                </c:pt>
                <c:pt idx="79">
                  <c:v>0.75644020000000001</c:v>
                </c:pt>
                <c:pt idx="80">
                  <c:v>0.73125460000000009</c:v>
                </c:pt>
                <c:pt idx="81">
                  <c:v>0.70365919999999993</c:v>
                </c:pt>
                <c:pt idx="82">
                  <c:v>0.67391029999999996</c:v>
                </c:pt>
                <c:pt idx="83">
                  <c:v>0.64235660000000006</c:v>
                </c:pt>
                <c:pt idx="84">
                  <c:v>0.60920209999999997</c:v>
                </c:pt>
                <c:pt idx="85">
                  <c:v>0.57392260000000006</c:v>
                </c:pt>
                <c:pt idx="86">
                  <c:v>0.53706160000000003</c:v>
                </c:pt>
                <c:pt idx="87">
                  <c:v>0.4987067</c:v>
                </c:pt>
                <c:pt idx="88">
                  <c:v>0.45927839999999998</c:v>
                </c:pt>
                <c:pt idx="89">
                  <c:v>0.41901669999999996</c:v>
                </c:pt>
                <c:pt idx="90">
                  <c:v>0.37805489999999997</c:v>
                </c:pt>
                <c:pt idx="91">
                  <c:v>0.33713769999999998</c:v>
                </c:pt>
                <c:pt idx="92">
                  <c:v>0.29675580000000001</c:v>
                </c:pt>
                <c:pt idx="93">
                  <c:v>0.25714389999999998</c:v>
                </c:pt>
                <c:pt idx="94">
                  <c:v>0.21898709999999999</c:v>
                </c:pt>
                <c:pt idx="95">
                  <c:v>0.1829413</c:v>
                </c:pt>
                <c:pt idx="96">
                  <c:v>0.1494308</c:v>
                </c:pt>
                <c:pt idx="97">
                  <c:v>0.11900870000000001</c:v>
                </c:pt>
                <c:pt idx="98">
                  <c:v>9.2155699999999993E-2</c:v>
                </c:pt>
                <c:pt idx="99">
                  <c:v>6.9195900000000005E-2</c:v>
                </c:pt>
                <c:pt idx="100">
                  <c:v>5.01553E-2</c:v>
                </c:pt>
                <c:pt idx="101">
                  <c:v>3.5007499999999997E-2</c:v>
                </c:pt>
                <c:pt idx="102">
                  <c:v>2.3573500000000001E-2</c:v>
                </c:pt>
                <c:pt idx="103">
                  <c:v>1.5240200000000001E-2</c:v>
                </c:pt>
                <c:pt idx="104">
                  <c:v>9.4278999999999995E-3</c:v>
                </c:pt>
                <c:pt idx="105">
                  <c:v>5.5641999999999992E-3</c:v>
                </c:pt>
                <c:pt idx="106">
                  <c:v>3.1237999999999999E-3</c:v>
                </c:pt>
                <c:pt idx="107">
                  <c:v>1.6633000000000002E-3</c:v>
                </c:pt>
                <c:pt idx="108">
                  <c:v>8.3760000000000008E-4</c:v>
                </c:pt>
                <c:pt idx="109">
                  <c:v>3.9770000000000002E-4</c:v>
                </c:pt>
                <c:pt idx="110">
                  <c:v>1.7760000000000001E-4</c:v>
                </c:pt>
                <c:pt idx="111">
                  <c:v>7.4400000000000006E-5</c:v>
                </c:pt>
                <c:pt idx="112">
                  <c:v>2.8900000000000001E-5</c:v>
                </c:pt>
                <c:pt idx="113">
                  <c:v>1.04E-5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TavISTAT1998!$E$6</c:f>
              <c:strCache>
                <c:ptCount val="1"/>
                <c:pt idx="0">
                  <c:v>Femmine</c:v>
                </c:pt>
              </c:strCache>
            </c:strRef>
          </c:tx>
          <c:spPr>
            <a:ln w="381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TavIPS55!$E$7:$E$124</c:f>
              <c:numCache>
                <c:formatCode>#,##0.000000</c:formatCode>
                <c:ptCount val="118"/>
                <c:pt idx="0">
                  <c:v>1</c:v>
                </c:pt>
                <c:pt idx="1">
                  <c:v>0.99632799999999999</c:v>
                </c:pt>
                <c:pt idx="2">
                  <c:v>0.99607539999999994</c:v>
                </c:pt>
                <c:pt idx="3">
                  <c:v>0.99586479999999999</c:v>
                </c:pt>
                <c:pt idx="4">
                  <c:v>0.99569640000000004</c:v>
                </c:pt>
                <c:pt idx="5">
                  <c:v>0.99555800000000005</c:v>
                </c:pt>
                <c:pt idx="6">
                  <c:v>0.99543759999999992</c:v>
                </c:pt>
                <c:pt idx="7">
                  <c:v>0.9953413000000001</c:v>
                </c:pt>
                <c:pt idx="8">
                  <c:v>0.99524500000000005</c:v>
                </c:pt>
                <c:pt idx="9">
                  <c:v>0.99516679999999991</c:v>
                </c:pt>
                <c:pt idx="10">
                  <c:v>0.99508850000000004</c:v>
                </c:pt>
                <c:pt idx="11">
                  <c:v>0.99500420000000001</c:v>
                </c:pt>
                <c:pt idx="12">
                  <c:v>0.99492000000000003</c:v>
                </c:pt>
                <c:pt idx="13">
                  <c:v>0.9948357000000001</c:v>
                </c:pt>
                <c:pt idx="14">
                  <c:v>0.99474539999999989</c:v>
                </c:pt>
                <c:pt idx="15">
                  <c:v>0.99464300000000005</c:v>
                </c:pt>
                <c:pt idx="16">
                  <c:v>0.99452259999999992</c:v>
                </c:pt>
                <c:pt idx="17">
                  <c:v>0.99438409999999999</c:v>
                </c:pt>
                <c:pt idx="18">
                  <c:v>0.9942335000000001</c:v>
                </c:pt>
                <c:pt idx="19">
                  <c:v>0.99407089999999998</c:v>
                </c:pt>
                <c:pt idx="20">
                  <c:v>0.99390820000000002</c:v>
                </c:pt>
                <c:pt idx="21">
                  <c:v>0.9937395</c:v>
                </c:pt>
                <c:pt idx="22">
                  <c:v>0.99357679999999993</c:v>
                </c:pt>
                <c:pt idx="23">
                  <c:v>0.99340810000000002</c:v>
                </c:pt>
                <c:pt idx="24">
                  <c:v>0.99323339999999993</c:v>
                </c:pt>
                <c:pt idx="25">
                  <c:v>0.99304049999999999</c:v>
                </c:pt>
                <c:pt idx="26">
                  <c:v>0.99282949999999992</c:v>
                </c:pt>
                <c:pt idx="27">
                  <c:v>0.99259439999999999</c:v>
                </c:pt>
                <c:pt idx="28">
                  <c:v>0.99233509999999991</c:v>
                </c:pt>
                <c:pt idx="29">
                  <c:v>0.99205160000000003</c:v>
                </c:pt>
                <c:pt idx="30">
                  <c:v>0.99174399999999996</c:v>
                </c:pt>
                <c:pt idx="31">
                  <c:v>0.99142419999999998</c:v>
                </c:pt>
                <c:pt idx="32">
                  <c:v>0.99109229999999993</c:v>
                </c:pt>
                <c:pt idx="33">
                  <c:v>0.99074830000000003</c:v>
                </c:pt>
                <c:pt idx="34">
                  <c:v>0.9903860000000001</c:v>
                </c:pt>
                <c:pt idx="35">
                  <c:v>0.99000559999999993</c:v>
                </c:pt>
                <c:pt idx="36">
                  <c:v>0.98960690000000007</c:v>
                </c:pt>
                <c:pt idx="37">
                  <c:v>0.98919000000000001</c:v>
                </c:pt>
                <c:pt idx="38">
                  <c:v>0.98874880000000009</c:v>
                </c:pt>
                <c:pt idx="39">
                  <c:v>0.98828939999999998</c:v>
                </c:pt>
                <c:pt idx="40">
                  <c:v>0.9877935000000001</c:v>
                </c:pt>
                <c:pt idx="41">
                  <c:v>0.98726759999999991</c:v>
                </c:pt>
                <c:pt idx="42">
                  <c:v>0.98671750000000003</c:v>
                </c:pt>
                <c:pt idx="43">
                  <c:v>0.98612520000000004</c:v>
                </c:pt>
                <c:pt idx="44">
                  <c:v>0.98548710000000006</c:v>
                </c:pt>
                <c:pt idx="45">
                  <c:v>0.98481110000000005</c:v>
                </c:pt>
                <c:pt idx="46">
                  <c:v>0.98407580000000006</c:v>
                </c:pt>
                <c:pt idx="47">
                  <c:v>0.9832825999999999</c:v>
                </c:pt>
                <c:pt idx="48">
                  <c:v>0.98242890000000005</c:v>
                </c:pt>
                <c:pt idx="49">
                  <c:v>0.98151809999999995</c:v>
                </c:pt>
                <c:pt idx="50">
                  <c:v>0.98055139999999996</c:v>
                </c:pt>
                <c:pt idx="51">
                  <c:v>0.97952490000000003</c:v>
                </c:pt>
                <c:pt idx="52">
                  <c:v>0.97843190000000002</c:v>
                </c:pt>
                <c:pt idx="53">
                  <c:v>0.97725929999999994</c:v>
                </c:pt>
                <c:pt idx="54">
                  <c:v>0.97599880000000006</c:v>
                </c:pt>
                <c:pt idx="55">
                  <c:v>0.97465299999999999</c:v>
                </c:pt>
                <c:pt idx="56">
                  <c:v>0.97322550000000008</c:v>
                </c:pt>
                <c:pt idx="57">
                  <c:v>0.97172029999999998</c:v>
                </c:pt>
                <c:pt idx="58">
                  <c:v>0.9701413000000001</c:v>
                </c:pt>
                <c:pt idx="59">
                  <c:v>0.9684798</c:v>
                </c:pt>
                <c:pt idx="60">
                  <c:v>0.96671539999999989</c:v>
                </c:pt>
                <c:pt idx="61">
                  <c:v>0.96482619999999997</c:v>
                </c:pt>
                <c:pt idx="62">
                  <c:v>0.96273759999999997</c:v>
                </c:pt>
                <c:pt idx="63">
                  <c:v>0.96039160000000001</c:v>
                </c:pt>
                <c:pt idx="64">
                  <c:v>0.9577812</c:v>
                </c:pt>
                <c:pt idx="65">
                  <c:v>0.95490850000000005</c:v>
                </c:pt>
                <c:pt idx="66">
                  <c:v>0.95156899999999989</c:v>
                </c:pt>
                <c:pt idx="67">
                  <c:v>0.94796170000000002</c:v>
                </c:pt>
                <c:pt idx="68">
                  <c:v>0.94398929999999992</c:v>
                </c:pt>
                <c:pt idx="69">
                  <c:v>0.93959690000000007</c:v>
                </c:pt>
                <c:pt idx="70">
                  <c:v>0.93470799999999998</c:v>
                </c:pt>
                <c:pt idx="71">
                  <c:v>0.92922080000000007</c:v>
                </c:pt>
                <c:pt idx="72">
                  <c:v>0.92311009999999993</c:v>
                </c:pt>
                <c:pt idx="73">
                  <c:v>0.91648229999999997</c:v>
                </c:pt>
                <c:pt idx="74">
                  <c:v>0.9093353999999999</c:v>
                </c:pt>
                <c:pt idx="75">
                  <c:v>0.90146280000000001</c:v>
                </c:pt>
                <c:pt idx="76">
                  <c:v>0.89277589999999996</c:v>
                </c:pt>
                <c:pt idx="77">
                  <c:v>0.8830114</c:v>
                </c:pt>
                <c:pt idx="78">
                  <c:v>0.87192360000000002</c:v>
                </c:pt>
                <c:pt idx="79">
                  <c:v>0.85916009999999998</c:v>
                </c:pt>
                <c:pt idx="80">
                  <c:v>0.84444619999999992</c:v>
                </c:pt>
                <c:pt idx="81">
                  <c:v>0.82759720000000003</c:v>
                </c:pt>
                <c:pt idx="82">
                  <c:v>0.80854170000000003</c:v>
                </c:pt>
                <c:pt idx="83">
                  <c:v>0.78713</c:v>
                </c:pt>
                <c:pt idx="84">
                  <c:v>0.7633067</c:v>
                </c:pt>
                <c:pt idx="85">
                  <c:v>0.73632850000000005</c:v>
                </c:pt>
                <c:pt idx="86">
                  <c:v>0.70644410000000002</c:v>
                </c:pt>
                <c:pt idx="87">
                  <c:v>0.67321539999999991</c:v>
                </c:pt>
                <c:pt idx="88">
                  <c:v>0.63677410000000001</c:v>
                </c:pt>
                <c:pt idx="89">
                  <c:v>0.59734310000000002</c:v>
                </c:pt>
                <c:pt idx="90">
                  <c:v>0.55506889999999998</c:v>
                </c:pt>
                <c:pt idx="91">
                  <c:v>0.51069370000000003</c:v>
                </c:pt>
                <c:pt idx="92">
                  <c:v>0.46421390000000001</c:v>
                </c:pt>
                <c:pt idx="93">
                  <c:v>0.41636129999999999</c:v>
                </c:pt>
                <c:pt idx="94">
                  <c:v>0.36783980000000005</c:v>
                </c:pt>
                <c:pt idx="95">
                  <c:v>0.31945210000000002</c:v>
                </c:pt>
                <c:pt idx="96">
                  <c:v>0.27231830000000001</c:v>
                </c:pt>
                <c:pt idx="97">
                  <c:v>0.22734569999999998</c:v>
                </c:pt>
                <c:pt idx="98">
                  <c:v>0.18547520000000001</c:v>
                </c:pt>
                <c:pt idx="99">
                  <c:v>0.14751410000000001</c:v>
                </c:pt>
                <c:pt idx="100">
                  <c:v>0.11411149999999999</c:v>
                </c:pt>
                <c:pt idx="101">
                  <c:v>8.5632000000000014E-2</c:v>
                </c:pt>
                <c:pt idx="102">
                  <c:v>6.2300100000000004E-2</c:v>
                </c:pt>
                <c:pt idx="103">
                  <c:v>4.3903500000000005E-2</c:v>
                </c:pt>
                <c:pt idx="104">
                  <c:v>2.98894E-2</c:v>
                </c:pt>
                <c:pt idx="105">
                  <c:v>1.9603199999999998E-2</c:v>
                </c:pt>
                <c:pt idx="106">
                  <c:v>1.2348900000000001E-2</c:v>
                </c:pt>
                <c:pt idx="107">
                  <c:v>7.4478999999999995E-3</c:v>
                </c:pt>
                <c:pt idx="108">
                  <c:v>4.2858999999999996E-3</c:v>
                </c:pt>
                <c:pt idx="109">
                  <c:v>2.3444E-3</c:v>
                </c:pt>
                <c:pt idx="110">
                  <c:v>1.2140999999999999E-3</c:v>
                </c:pt>
                <c:pt idx="111">
                  <c:v>5.9250000000000004E-4</c:v>
                </c:pt>
                <c:pt idx="112">
                  <c:v>2.7280000000000002E-4</c:v>
                </c:pt>
                <c:pt idx="113">
                  <c:v>1.1800000000000001E-4</c:v>
                </c:pt>
                <c:pt idx="114">
                  <c:v>4.7800000000000003E-5</c:v>
                </c:pt>
                <c:pt idx="115">
                  <c:v>1.8E-5</c:v>
                </c:pt>
                <c:pt idx="116">
                  <c:v>6.2999999999999998E-6</c:v>
                </c:pt>
                <c:pt idx="11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894848"/>
        <c:axId val="66909312"/>
      </c:lineChart>
      <c:catAx>
        <c:axId val="66894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it-IT"/>
                  <a:t>Età</a:t>
                </a:r>
              </a:p>
            </c:rich>
          </c:tx>
          <c:layout>
            <c:manualLayout>
              <c:xMode val="edge"/>
              <c:yMode val="edge"/>
              <c:x val="0.47569803516028958"/>
              <c:y val="0.9424703945905067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t-IT"/>
          </a:p>
        </c:txPr>
        <c:crossAx val="66909312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66909312"/>
        <c:scaling>
          <c:orientation val="minMax"/>
          <c:max val="1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lgDash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it-IT"/>
                  <a:t>S(x)</a:t>
                </a:r>
              </a:p>
            </c:rich>
          </c:tx>
          <c:layout>
            <c:manualLayout>
              <c:xMode val="edge"/>
              <c:yMode val="edge"/>
              <c:x val="3.447087211306446E-3"/>
              <c:y val="0.5059221495618132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00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t-IT"/>
          </a:p>
        </c:txPr>
        <c:crossAx val="66894848"/>
        <c:crosses val="autoZero"/>
        <c:crossBetween val="between"/>
        <c:majorUnit val="0.1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3422957600827299"/>
          <c:y val="0.20981395969571601"/>
          <c:w val="0.10961737331954502"/>
          <c:h val="7.275804083811557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it-IT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it-IT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9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0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1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2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Grafico1"/>
  <sheetViews>
    <sheetView zoomScale="101" workbookViewId="0"/>
  </sheetViews>
  <pageMargins left="0.75" right="0.75" top="1" bottom="1" header="0.5" footer="0.5"/>
  <pageSetup paperSize="9" orientation="landscape" horizontalDpi="300" verticalDpi="300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 codeName="Grafico2"/>
  <sheetViews>
    <sheetView zoomScale="101" workbookViewId="0"/>
  </sheetViews>
  <pageMargins left="0.75" right="0.75" top="1" bottom="1" header="0.5" footer="0.5"/>
  <pageSetup paperSize="9" orientation="landscape" horizontalDpi="300" verticalDpi="300" r:id="rId1"/>
  <headerFooter alignWithMargins="0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 codeName="Grafico3"/>
  <sheetViews>
    <sheetView zoomScale="101" workbookViewId="0"/>
  </sheetViews>
  <pageMargins left="0.75" right="0.75" top="1" bottom="1" header="0.5" footer="0.5"/>
  <pageSetup paperSize="9" orientation="landscape" horizontalDpi="300" verticalDpi="300" r:id="rId1"/>
  <headerFooter alignWithMargins="0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 codeName="Grafico4"/>
  <sheetViews>
    <sheetView zoomScale="101" workbookViewId="0"/>
  </sheetViews>
  <pageMargins left="0.75" right="0.75" top="1" bottom="1" header="0.5" footer="0.5"/>
  <pageSetup paperSize="9" orientation="landscape" horizontalDpi="300" verticalDpi="300" r:id="rId1"/>
  <headerFooter alignWithMargins="0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>
  <sheetPr codeName="Grafico5"/>
  <sheetViews>
    <sheetView zoomScale="101" workbookViewId="0"/>
  </sheetViews>
  <pageMargins left="0.75" right="0.75" top="1" bottom="1" header="0.5" footer="0.5"/>
  <pageSetup paperSize="9" orientation="landscape" horizontalDpi="300" verticalDpi="300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13787" cy="562069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13787" cy="562069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13787" cy="562069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13787" cy="562069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213787" cy="562069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11"/>
  <dimension ref="B2:D10"/>
  <sheetViews>
    <sheetView workbookViewId="0">
      <selection activeCell="F19" sqref="F19"/>
    </sheetView>
  </sheetViews>
  <sheetFormatPr defaultRowHeight="12.75" x14ac:dyDescent="0.2"/>
  <sheetData>
    <row r="2" spans="2:4" ht="15" x14ac:dyDescent="0.2">
      <c r="B2" s="7"/>
      <c r="C2" s="14" t="s">
        <v>26</v>
      </c>
      <c r="D2" s="7"/>
    </row>
    <row r="3" spans="2:4" ht="15" x14ac:dyDescent="0.2">
      <c r="C3" s="14"/>
    </row>
    <row r="4" spans="2:4" ht="15" x14ac:dyDescent="0.2">
      <c r="C4" s="14" t="s">
        <v>32</v>
      </c>
    </row>
    <row r="5" spans="2:4" ht="15.75" x14ac:dyDescent="0.25">
      <c r="C5" s="15"/>
    </row>
    <row r="6" spans="2:4" ht="15" x14ac:dyDescent="0.2">
      <c r="C6" s="14"/>
    </row>
    <row r="7" spans="2:4" ht="15.75" x14ac:dyDescent="0.25">
      <c r="C7" s="15"/>
    </row>
    <row r="8" spans="2:4" ht="15.75" x14ac:dyDescent="0.25">
      <c r="C8" s="15" t="s">
        <v>25</v>
      </c>
    </row>
    <row r="9" spans="2:4" ht="15" x14ac:dyDescent="0.2">
      <c r="C9" s="14"/>
    </row>
    <row r="10" spans="2:4" ht="15" x14ac:dyDescent="0.2">
      <c r="C10" s="14" t="s">
        <v>61</v>
      </c>
    </row>
  </sheetData>
  <phoneticPr fontId="0" type="noConversion"/>
  <printOptions horizontalCentered="1"/>
  <pageMargins left="0.78740157480314965" right="0.78740157480314965" top="0.98425196850393704" bottom="0.98425196850393704" header="0.51181102362204722" footer="0.51181102362204722"/>
  <pageSetup paperSize="9" orientation="portrait" horizontalDpi="300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H15"/>
  <sheetViews>
    <sheetView workbookViewId="0">
      <selection activeCell="O35" sqref="O35"/>
    </sheetView>
  </sheetViews>
  <sheetFormatPr defaultRowHeight="12.75" x14ac:dyDescent="0.2"/>
  <cols>
    <col min="5" max="5" width="13.28515625" customWidth="1"/>
    <col min="7" max="7" width="13.140625" bestFit="1" customWidth="1"/>
  </cols>
  <sheetData>
    <row r="7" spans="4:8" x14ac:dyDescent="0.2">
      <c r="D7" s="20" t="s">
        <v>40</v>
      </c>
    </row>
    <row r="9" spans="4:8" ht="13.5" thickBot="1" x14ac:dyDescent="0.25"/>
    <row r="10" spans="4:8" ht="19.5" thickBot="1" x14ac:dyDescent="0.25">
      <c r="D10" s="41" t="s">
        <v>35</v>
      </c>
      <c r="E10" s="42" t="s">
        <v>44</v>
      </c>
      <c r="F10" s="42" t="s">
        <v>41</v>
      </c>
      <c r="G10" s="42" t="s">
        <v>42</v>
      </c>
      <c r="H10" s="42" t="s">
        <v>43</v>
      </c>
    </row>
    <row r="11" spans="4:8" ht="16.5" thickBot="1" x14ac:dyDescent="0.25">
      <c r="D11" s="39">
        <v>101</v>
      </c>
      <c r="E11" s="28"/>
      <c r="F11" s="31">
        <v>96</v>
      </c>
      <c r="G11" s="28"/>
      <c r="H11" s="28"/>
    </row>
    <row r="12" spans="4:8" ht="16.5" thickBot="1" x14ac:dyDescent="0.25">
      <c r="D12" s="39">
        <f>D11+1</f>
        <v>102</v>
      </c>
      <c r="E12" s="22">
        <v>64</v>
      </c>
      <c r="F12" s="28"/>
      <c r="G12" s="28"/>
      <c r="H12" s="28"/>
    </row>
    <row r="13" spans="4:8" ht="16.5" thickBot="1" x14ac:dyDescent="0.25">
      <c r="D13" s="39">
        <f t="shared" ref="D13:D16" si="0">D12+1</f>
        <v>103</v>
      </c>
      <c r="E13" s="30"/>
      <c r="F13" s="21">
        <v>16</v>
      </c>
      <c r="G13" s="31">
        <f>1/3</f>
        <v>0.33333333333333331</v>
      </c>
      <c r="H13" s="28"/>
    </row>
    <row r="14" spans="4:8" ht="16.5" thickBot="1" x14ac:dyDescent="0.25">
      <c r="D14" s="39">
        <f t="shared" si="0"/>
        <v>104</v>
      </c>
      <c r="E14" s="28"/>
      <c r="F14" s="28"/>
      <c r="G14" s="28"/>
      <c r="H14" s="31">
        <f>3/4</f>
        <v>0.75</v>
      </c>
    </row>
    <row r="15" spans="4:8" ht="16.5" thickBot="1" x14ac:dyDescent="0.25">
      <c r="D15" s="39">
        <f t="shared" si="0"/>
        <v>105</v>
      </c>
      <c r="E15" s="30"/>
      <c r="F15" s="28"/>
      <c r="G15" s="28"/>
      <c r="H15" s="21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4"/>
  <sheetViews>
    <sheetView workbookViewId="0">
      <selection activeCell="A6" sqref="A6:J6"/>
    </sheetView>
  </sheetViews>
  <sheetFormatPr defaultRowHeight="14.25" x14ac:dyDescent="0.2"/>
  <cols>
    <col min="1" max="1" width="9.140625" style="12"/>
    <col min="2" max="2" width="9.5703125" style="12" bestFit="1" customWidth="1"/>
  </cols>
  <sheetData>
    <row r="1" spans="1:14" ht="15" x14ac:dyDescent="0.25">
      <c r="A1" s="11"/>
    </row>
    <row r="3" spans="1:14" x14ac:dyDescent="0.2">
      <c r="A3" s="20" t="s">
        <v>55</v>
      </c>
    </row>
    <row r="4" spans="1:14" ht="15" x14ac:dyDescent="0.25">
      <c r="B4" s="11"/>
    </row>
    <row r="5" spans="1:14" ht="15" x14ac:dyDescent="0.25">
      <c r="B5" s="11"/>
    </row>
    <row r="6" spans="1:14" ht="19.5" x14ac:dyDescent="0.35">
      <c r="A6" s="43" t="s">
        <v>0</v>
      </c>
      <c r="B6" s="43" t="s">
        <v>31</v>
      </c>
      <c r="C6" s="44" t="s">
        <v>30</v>
      </c>
      <c r="D6" s="44" t="s">
        <v>10</v>
      </c>
      <c r="E6" s="44" t="s">
        <v>11</v>
      </c>
      <c r="F6" s="44" t="s">
        <v>9</v>
      </c>
      <c r="G6" s="44" t="s">
        <v>47</v>
      </c>
      <c r="H6" s="44" t="s">
        <v>48</v>
      </c>
      <c r="I6" s="44" t="s">
        <v>49</v>
      </c>
      <c r="J6" s="44" t="s">
        <v>50</v>
      </c>
      <c r="M6" s="34" t="s">
        <v>47</v>
      </c>
      <c r="N6" s="35" t="s">
        <v>52</v>
      </c>
    </row>
    <row r="7" spans="1:14" ht="19.5" x14ac:dyDescent="0.35">
      <c r="A7" s="40">
        <v>0</v>
      </c>
      <c r="B7" s="24">
        <v>1</v>
      </c>
      <c r="C7" s="25"/>
      <c r="D7" s="26"/>
      <c r="E7" s="25"/>
      <c r="F7" s="25"/>
      <c r="G7" s="33"/>
      <c r="H7" s="33"/>
      <c r="I7" s="33"/>
      <c r="J7" s="33"/>
      <c r="M7" s="34" t="s">
        <v>48</v>
      </c>
      <c r="N7" s="12" t="s">
        <v>53</v>
      </c>
    </row>
    <row r="8" spans="1:14" ht="19.5" x14ac:dyDescent="0.35">
      <c r="A8" s="40">
        <v>1</v>
      </c>
      <c r="B8" s="24">
        <v>0.98467000000000005</v>
      </c>
      <c r="C8" s="25"/>
      <c r="D8" s="26"/>
      <c r="E8" s="25"/>
      <c r="F8" s="25"/>
      <c r="G8" s="33"/>
      <c r="H8" s="33"/>
      <c r="I8" s="33"/>
      <c r="J8" s="33"/>
      <c r="M8" s="34" t="s">
        <v>49</v>
      </c>
      <c r="N8" s="12" t="s">
        <v>54</v>
      </c>
    </row>
    <row r="9" spans="1:14" ht="15" x14ac:dyDescent="0.25">
      <c r="A9" s="40">
        <v>2</v>
      </c>
      <c r="B9" s="24">
        <v>0.98390999999999995</v>
      </c>
      <c r="C9" s="25"/>
      <c r="D9" s="26"/>
      <c r="E9" s="25"/>
      <c r="F9" s="25"/>
      <c r="G9" s="33"/>
      <c r="H9" s="33"/>
      <c r="I9" s="33"/>
      <c r="J9" s="33"/>
    </row>
    <row r="10" spans="1:14" ht="15" x14ac:dyDescent="0.25">
      <c r="A10" s="40">
        <v>3</v>
      </c>
      <c r="B10" s="24">
        <v>0.98338999999999999</v>
      </c>
      <c r="C10" s="25"/>
      <c r="D10" s="26"/>
      <c r="E10" s="25"/>
      <c r="F10" s="25"/>
      <c r="G10" s="33"/>
      <c r="H10" s="33"/>
      <c r="I10" s="33"/>
      <c r="J10" s="33"/>
    </row>
    <row r="11" spans="1:14" ht="15" x14ac:dyDescent="0.25">
      <c r="A11" s="40">
        <v>4</v>
      </c>
      <c r="B11" s="24">
        <v>0.98299999999999998</v>
      </c>
      <c r="C11" s="25"/>
      <c r="D11" s="26"/>
      <c r="E11" s="25"/>
      <c r="F11" s="25"/>
      <c r="G11" s="33"/>
      <c r="H11" s="33"/>
      <c r="I11" s="33"/>
      <c r="J11" s="33"/>
    </row>
    <row r="12" spans="1:14" ht="15" x14ac:dyDescent="0.25">
      <c r="A12" s="40">
        <v>5</v>
      </c>
      <c r="B12" s="24">
        <v>0.98267000000000004</v>
      </c>
      <c r="C12" s="25"/>
      <c r="D12" s="26"/>
      <c r="E12" s="25"/>
      <c r="F12" s="25"/>
      <c r="G12" s="33"/>
      <c r="H12" s="33"/>
      <c r="I12" s="33"/>
      <c r="J12" s="33"/>
    </row>
    <row r="13" spans="1:14" ht="15" x14ac:dyDescent="0.25">
      <c r="A13" s="40">
        <v>6</v>
      </c>
      <c r="B13" s="24">
        <v>0.98234999999999995</v>
      </c>
      <c r="C13" s="25"/>
      <c r="D13" s="26"/>
      <c r="E13" s="25"/>
      <c r="F13" s="25"/>
      <c r="G13" s="33"/>
      <c r="H13" s="33"/>
      <c r="I13" s="33"/>
      <c r="J13" s="33"/>
    </row>
    <row r="14" spans="1:14" ht="15" x14ac:dyDescent="0.25">
      <c r="A14" s="40">
        <v>7</v>
      </c>
      <c r="B14" s="24">
        <v>0.98204999999999998</v>
      </c>
      <c r="C14" s="25"/>
      <c r="D14" s="26"/>
      <c r="E14" s="25"/>
      <c r="F14" s="25"/>
      <c r="G14" s="33"/>
      <c r="H14" s="33"/>
      <c r="I14" s="33"/>
      <c r="J14" s="33"/>
    </row>
    <row r="15" spans="1:14" ht="15" x14ac:dyDescent="0.25">
      <c r="A15" s="40">
        <v>8</v>
      </c>
      <c r="B15" s="24">
        <v>0.98175999999999997</v>
      </c>
      <c r="C15" s="25"/>
      <c r="D15" s="26"/>
      <c r="E15" s="25"/>
      <c r="F15" s="25"/>
      <c r="G15" s="33"/>
      <c r="H15" s="33"/>
      <c r="I15" s="33"/>
      <c r="J15" s="33"/>
    </row>
    <row r="16" spans="1:14" ht="15" x14ac:dyDescent="0.25">
      <c r="A16" s="40">
        <v>9</v>
      </c>
      <c r="B16" s="24">
        <v>0.98146999999999995</v>
      </c>
      <c r="C16" s="25"/>
      <c r="D16" s="26"/>
      <c r="E16" s="25"/>
      <c r="F16" s="25"/>
      <c r="G16" s="33"/>
      <c r="H16" s="33"/>
      <c r="I16" s="33"/>
      <c r="J16" s="33"/>
    </row>
    <row r="17" spans="1:10" ht="15" x14ac:dyDescent="0.25">
      <c r="A17" s="40">
        <v>10</v>
      </c>
      <c r="B17" s="24">
        <v>0.98119999999999996</v>
      </c>
      <c r="C17" s="25"/>
      <c r="D17" s="26"/>
      <c r="E17" s="25"/>
      <c r="F17" s="25"/>
      <c r="G17" s="33"/>
      <c r="H17" s="33"/>
      <c r="I17" s="33"/>
      <c r="J17" s="33"/>
    </row>
    <row r="18" spans="1:10" ht="15" x14ac:dyDescent="0.25">
      <c r="A18" s="40">
        <v>11</v>
      </c>
      <c r="B18" s="24">
        <v>0.98092999999999997</v>
      </c>
      <c r="C18" s="25"/>
      <c r="D18" s="26"/>
      <c r="E18" s="25"/>
      <c r="F18" s="25"/>
      <c r="G18" s="33"/>
      <c r="H18" s="33"/>
      <c r="I18" s="33"/>
      <c r="J18" s="33"/>
    </row>
    <row r="19" spans="1:10" ht="15" x14ac:dyDescent="0.25">
      <c r="A19" s="40">
        <v>12</v>
      </c>
      <c r="B19" s="24">
        <v>0.98067000000000004</v>
      </c>
      <c r="C19" s="25"/>
      <c r="D19" s="26"/>
      <c r="E19" s="25"/>
      <c r="F19" s="25"/>
      <c r="G19" s="33"/>
      <c r="H19" s="33"/>
      <c r="I19" s="33"/>
      <c r="J19" s="33"/>
    </row>
    <row r="20" spans="1:10" ht="15" x14ac:dyDescent="0.25">
      <c r="A20" s="40">
        <v>13</v>
      </c>
      <c r="B20" s="24">
        <v>0.98036999999999996</v>
      </c>
      <c r="C20" s="25"/>
      <c r="D20" s="26"/>
      <c r="E20" s="25"/>
      <c r="F20" s="25"/>
      <c r="G20" s="33"/>
      <c r="H20" s="33"/>
      <c r="I20" s="33"/>
      <c r="J20" s="33"/>
    </row>
    <row r="21" spans="1:10" ht="15" x14ac:dyDescent="0.25">
      <c r="A21" s="40">
        <v>14</v>
      </c>
      <c r="B21" s="24">
        <v>0.97997999999999996</v>
      </c>
      <c r="C21" s="25"/>
      <c r="D21" s="26"/>
      <c r="E21" s="25"/>
      <c r="F21" s="25"/>
      <c r="G21" s="33"/>
      <c r="H21" s="33"/>
      <c r="I21" s="33"/>
      <c r="J21" s="33"/>
    </row>
    <row r="22" spans="1:10" ht="15" x14ac:dyDescent="0.25">
      <c r="A22" s="40">
        <v>15</v>
      </c>
      <c r="B22" s="24">
        <v>0.97946999999999995</v>
      </c>
      <c r="C22" s="25"/>
      <c r="D22" s="26"/>
      <c r="E22" s="25"/>
      <c r="F22" s="25"/>
      <c r="G22" s="33"/>
      <c r="H22" s="33"/>
      <c r="I22" s="33"/>
      <c r="J22" s="33"/>
    </row>
    <row r="23" spans="1:10" ht="15" x14ac:dyDescent="0.25">
      <c r="A23" s="40">
        <v>16</v>
      </c>
      <c r="B23" s="24">
        <v>0.97879000000000005</v>
      </c>
      <c r="C23" s="25"/>
      <c r="D23" s="26"/>
      <c r="E23" s="25"/>
      <c r="F23" s="25"/>
      <c r="G23" s="33"/>
      <c r="H23" s="33"/>
      <c r="I23" s="33"/>
      <c r="J23" s="33"/>
    </row>
    <row r="24" spans="1:10" ht="15" x14ac:dyDescent="0.25">
      <c r="A24" s="40">
        <v>17</v>
      </c>
      <c r="B24" s="24">
        <v>0.97790999999999995</v>
      </c>
      <c r="C24" s="25"/>
      <c r="D24" s="26"/>
      <c r="E24" s="25"/>
      <c r="F24" s="25"/>
      <c r="G24" s="33"/>
      <c r="H24" s="33"/>
      <c r="I24" s="33"/>
      <c r="J24" s="33"/>
    </row>
    <row r="25" spans="1:10" ht="15" x14ac:dyDescent="0.25">
      <c r="A25" s="40">
        <v>18</v>
      </c>
      <c r="B25" s="24">
        <v>0.97689999999999999</v>
      </c>
      <c r="C25" s="25"/>
      <c r="D25" s="26"/>
      <c r="E25" s="25"/>
      <c r="F25" s="25"/>
      <c r="G25" s="33"/>
      <c r="H25" s="33"/>
      <c r="I25" s="33"/>
      <c r="J25" s="33"/>
    </row>
    <row r="26" spans="1:10" ht="15" x14ac:dyDescent="0.25">
      <c r="A26" s="40">
        <v>19</v>
      </c>
      <c r="B26" s="24">
        <v>0.97579000000000005</v>
      </c>
      <c r="C26" s="25"/>
      <c r="D26" s="26"/>
      <c r="E26" s="25"/>
      <c r="F26" s="25"/>
      <c r="G26" s="33"/>
      <c r="H26" s="33"/>
      <c r="I26" s="33"/>
      <c r="J26" s="33"/>
    </row>
    <row r="27" spans="1:10" ht="15" x14ac:dyDescent="0.25">
      <c r="A27" s="40">
        <v>20</v>
      </c>
      <c r="B27" s="24">
        <v>0.97467000000000004</v>
      </c>
      <c r="C27" s="25"/>
      <c r="D27" s="26"/>
      <c r="E27" s="25"/>
      <c r="F27" s="25"/>
      <c r="G27" s="33"/>
      <c r="H27" s="33"/>
      <c r="I27" s="33"/>
      <c r="J27" s="33"/>
    </row>
    <row r="28" spans="1:10" ht="15" x14ac:dyDescent="0.25">
      <c r="A28" s="40">
        <v>21</v>
      </c>
      <c r="B28" s="24">
        <v>0.97360000000000002</v>
      </c>
      <c r="C28" s="25"/>
      <c r="D28" s="26"/>
      <c r="E28" s="25"/>
      <c r="F28" s="25"/>
      <c r="G28" s="33"/>
      <c r="H28" s="33"/>
      <c r="I28" s="33"/>
      <c r="J28" s="33"/>
    </row>
    <row r="29" spans="1:10" ht="15" x14ac:dyDescent="0.25">
      <c r="A29" s="40">
        <v>22</v>
      </c>
      <c r="B29" s="24">
        <v>0.97253999999999996</v>
      </c>
      <c r="C29" s="25"/>
      <c r="D29" s="26"/>
      <c r="E29" s="25"/>
      <c r="F29" s="25"/>
      <c r="G29" s="33"/>
      <c r="H29" s="33"/>
      <c r="I29" s="33"/>
      <c r="J29" s="33"/>
    </row>
    <row r="30" spans="1:10" ht="15" x14ac:dyDescent="0.25">
      <c r="A30" s="40">
        <v>23</v>
      </c>
      <c r="B30" s="24">
        <v>0.97148000000000001</v>
      </c>
      <c r="C30" s="25"/>
      <c r="D30" s="26"/>
      <c r="E30" s="25"/>
      <c r="F30" s="25"/>
      <c r="G30" s="33"/>
      <c r="H30" s="33"/>
      <c r="I30" s="33"/>
      <c r="J30" s="33"/>
    </row>
    <row r="31" spans="1:10" ht="15" x14ac:dyDescent="0.25">
      <c r="A31" s="40">
        <v>24</v>
      </c>
      <c r="B31" s="24">
        <v>0.97045999999999999</v>
      </c>
      <c r="C31" s="25"/>
      <c r="D31" s="26"/>
      <c r="E31" s="25"/>
      <c r="F31" s="25"/>
      <c r="G31" s="33"/>
      <c r="H31" s="33"/>
      <c r="I31" s="33"/>
      <c r="J31" s="33"/>
    </row>
    <row r="32" spans="1:10" ht="15" x14ac:dyDescent="0.25">
      <c r="A32" s="40">
        <v>25</v>
      </c>
      <c r="B32" s="24">
        <v>0.96945000000000003</v>
      </c>
      <c r="C32" s="25"/>
      <c r="D32" s="26"/>
      <c r="E32" s="25"/>
      <c r="F32" s="25"/>
      <c r="G32" s="33"/>
      <c r="H32" s="33"/>
      <c r="I32" s="33"/>
      <c r="J32" s="33"/>
    </row>
    <row r="33" spans="1:10" ht="15" x14ac:dyDescent="0.25">
      <c r="A33" s="40">
        <v>26</v>
      </c>
      <c r="B33" s="24">
        <v>0.96847000000000005</v>
      </c>
      <c r="C33" s="25"/>
      <c r="D33" s="26"/>
      <c r="E33" s="25"/>
      <c r="F33" s="25"/>
      <c r="G33" s="33"/>
      <c r="H33" s="33"/>
      <c r="I33" s="33"/>
      <c r="J33" s="33"/>
    </row>
    <row r="34" spans="1:10" ht="15" x14ac:dyDescent="0.25">
      <c r="A34" s="40">
        <v>27</v>
      </c>
      <c r="B34" s="24">
        <v>0.96752000000000005</v>
      </c>
      <c r="C34" s="25"/>
      <c r="D34" s="26"/>
      <c r="E34" s="25"/>
      <c r="F34" s="25"/>
      <c r="G34" s="33"/>
      <c r="H34" s="33"/>
      <c r="I34" s="33"/>
      <c r="J34" s="33"/>
    </row>
    <row r="35" spans="1:10" ht="15" x14ac:dyDescent="0.25">
      <c r="A35" s="40">
        <v>28</v>
      </c>
      <c r="B35" s="24">
        <v>0.96657000000000004</v>
      </c>
      <c r="C35" s="25"/>
      <c r="D35" s="26"/>
      <c r="E35" s="25"/>
      <c r="F35" s="25"/>
      <c r="G35" s="33"/>
      <c r="H35" s="33"/>
      <c r="I35" s="33"/>
      <c r="J35" s="33"/>
    </row>
    <row r="36" spans="1:10" ht="15" x14ac:dyDescent="0.25">
      <c r="A36" s="40">
        <v>29</v>
      </c>
      <c r="B36" s="24">
        <v>0.96562999999999999</v>
      </c>
      <c r="C36" s="25"/>
      <c r="D36" s="26"/>
      <c r="E36" s="25"/>
      <c r="F36" s="25"/>
      <c r="G36" s="33"/>
      <c r="H36" s="33"/>
      <c r="I36" s="33"/>
      <c r="J36" s="33"/>
    </row>
    <row r="37" spans="1:10" ht="15" x14ac:dyDescent="0.25">
      <c r="A37" s="40">
        <v>30</v>
      </c>
      <c r="B37" s="24">
        <v>0.96467999999999998</v>
      </c>
      <c r="C37" s="25"/>
      <c r="D37" s="26"/>
      <c r="E37" s="25"/>
      <c r="F37" s="25"/>
      <c r="G37" s="33"/>
      <c r="H37" s="33"/>
      <c r="I37" s="33"/>
      <c r="J37" s="33"/>
    </row>
    <row r="38" spans="1:10" ht="15" x14ac:dyDescent="0.25">
      <c r="A38" s="40">
        <v>31</v>
      </c>
      <c r="B38" s="24">
        <v>0.96372999999999998</v>
      </c>
      <c r="C38" s="25"/>
      <c r="D38" s="26"/>
      <c r="E38" s="25"/>
      <c r="F38" s="25"/>
      <c r="G38" s="33"/>
      <c r="H38" s="33"/>
      <c r="I38" s="33"/>
      <c r="J38" s="33"/>
    </row>
    <row r="39" spans="1:10" ht="15" x14ac:dyDescent="0.25">
      <c r="A39" s="40">
        <v>32</v>
      </c>
      <c r="B39" s="24">
        <v>0.96272999999999997</v>
      </c>
      <c r="C39" s="25"/>
      <c r="D39" s="26"/>
      <c r="E39" s="25"/>
      <c r="F39" s="25"/>
      <c r="G39" s="33"/>
      <c r="H39" s="33"/>
      <c r="I39" s="33"/>
      <c r="J39" s="33"/>
    </row>
    <row r="40" spans="1:10" ht="15" x14ac:dyDescent="0.25">
      <c r="A40" s="40">
        <v>33</v>
      </c>
      <c r="B40" s="24">
        <v>0.9617</v>
      </c>
      <c r="C40" s="25"/>
      <c r="D40" s="26"/>
      <c r="E40" s="25"/>
      <c r="F40" s="25"/>
      <c r="G40" s="33"/>
      <c r="H40" s="33"/>
      <c r="I40" s="33"/>
      <c r="J40" s="33"/>
    </row>
    <row r="41" spans="1:10" ht="15" x14ac:dyDescent="0.25">
      <c r="A41" s="40">
        <v>34</v>
      </c>
      <c r="B41" s="24">
        <v>0.96065999999999996</v>
      </c>
      <c r="C41" s="25"/>
      <c r="D41" s="26"/>
      <c r="E41" s="25"/>
      <c r="F41" s="25"/>
      <c r="G41" s="33"/>
      <c r="H41" s="33"/>
      <c r="I41" s="33"/>
      <c r="J41" s="33"/>
    </row>
    <row r="42" spans="1:10" ht="15" x14ac:dyDescent="0.25">
      <c r="A42" s="40">
        <v>35</v>
      </c>
      <c r="B42" s="24">
        <v>0.95953999999999995</v>
      </c>
      <c r="C42" s="25"/>
      <c r="D42" s="26"/>
      <c r="E42" s="25"/>
      <c r="F42" s="25"/>
      <c r="G42" s="33"/>
      <c r="H42" s="33"/>
      <c r="I42" s="33"/>
      <c r="J42" s="33"/>
    </row>
    <row r="43" spans="1:10" ht="15" x14ac:dyDescent="0.25">
      <c r="A43" s="40">
        <v>36</v>
      </c>
      <c r="B43" s="24">
        <v>0.95837000000000006</v>
      </c>
      <c r="C43" s="25"/>
      <c r="D43" s="26"/>
      <c r="E43" s="25"/>
      <c r="F43" s="25"/>
      <c r="G43" s="33"/>
      <c r="H43" s="33"/>
      <c r="I43" s="33"/>
      <c r="J43" s="33"/>
    </row>
    <row r="44" spans="1:10" ht="15" x14ac:dyDescent="0.25">
      <c r="A44" s="40">
        <v>37</v>
      </c>
      <c r="B44" s="24">
        <v>0.95709</v>
      </c>
      <c r="C44" s="25"/>
      <c r="D44" s="26"/>
      <c r="E44" s="25"/>
      <c r="F44" s="25"/>
      <c r="G44" s="33"/>
      <c r="H44" s="33"/>
      <c r="I44" s="33"/>
      <c r="J44" s="33"/>
    </row>
    <row r="45" spans="1:10" ht="15" x14ac:dyDescent="0.25">
      <c r="A45" s="40">
        <v>38</v>
      </c>
      <c r="B45" s="24">
        <v>0.95565</v>
      </c>
      <c r="C45" s="25"/>
      <c r="D45" s="26"/>
      <c r="E45" s="25"/>
      <c r="F45" s="25"/>
      <c r="G45" s="33"/>
      <c r="H45" s="33"/>
      <c r="I45" s="33"/>
      <c r="J45" s="33"/>
    </row>
    <row r="46" spans="1:10" ht="15" x14ac:dyDescent="0.25">
      <c r="A46" s="40">
        <v>39</v>
      </c>
      <c r="B46" s="24">
        <v>0.95403000000000004</v>
      </c>
      <c r="C46" s="25"/>
      <c r="D46" s="26"/>
      <c r="E46" s="25"/>
      <c r="F46" s="25"/>
      <c r="G46" s="33"/>
      <c r="H46" s="33"/>
      <c r="I46" s="33"/>
      <c r="J46" s="33"/>
    </row>
    <row r="47" spans="1:10" ht="15" x14ac:dyDescent="0.25">
      <c r="A47" s="40">
        <v>40</v>
      </c>
      <c r="B47" s="24">
        <v>0.95223999999999998</v>
      </c>
      <c r="C47" s="25"/>
      <c r="D47" s="26"/>
      <c r="E47" s="25"/>
      <c r="F47" s="25"/>
      <c r="G47" s="33"/>
      <c r="H47" s="33"/>
      <c r="I47" s="33"/>
      <c r="J47" s="33"/>
    </row>
    <row r="48" spans="1:10" ht="15" x14ac:dyDescent="0.25">
      <c r="A48" s="40">
        <v>41</v>
      </c>
      <c r="B48" s="24">
        <v>0.95025000000000004</v>
      </c>
      <c r="C48" s="25"/>
      <c r="D48" s="26"/>
      <c r="E48" s="25"/>
      <c r="F48" s="25"/>
      <c r="G48" s="33"/>
      <c r="H48" s="33"/>
      <c r="I48" s="33"/>
      <c r="J48" s="33"/>
    </row>
    <row r="49" spans="1:10" ht="15" x14ac:dyDescent="0.25">
      <c r="A49" s="40">
        <v>42</v>
      </c>
      <c r="B49" s="24">
        <v>0.94806999999999997</v>
      </c>
      <c r="C49" s="25"/>
      <c r="D49" s="26"/>
      <c r="E49" s="25"/>
      <c r="F49" s="25"/>
      <c r="G49" s="33"/>
      <c r="H49" s="33"/>
      <c r="I49" s="33"/>
      <c r="J49" s="33"/>
    </row>
    <row r="50" spans="1:10" ht="15" x14ac:dyDescent="0.25">
      <c r="A50" s="40">
        <v>43</v>
      </c>
      <c r="B50" s="24">
        <v>0.94567000000000001</v>
      </c>
      <c r="C50" s="25"/>
      <c r="D50" s="26"/>
      <c r="E50" s="25"/>
      <c r="F50" s="25"/>
      <c r="G50" s="33"/>
      <c r="H50" s="33"/>
      <c r="I50" s="33"/>
      <c r="J50" s="33"/>
    </row>
    <row r="51" spans="1:10" ht="15" x14ac:dyDescent="0.25">
      <c r="A51" s="40">
        <v>44</v>
      </c>
      <c r="B51" s="24">
        <v>0.94303000000000003</v>
      </c>
      <c r="C51" s="25"/>
      <c r="D51" s="26"/>
      <c r="E51" s="25"/>
      <c r="F51" s="25"/>
      <c r="G51" s="33"/>
      <c r="H51" s="33"/>
      <c r="I51" s="33"/>
      <c r="J51" s="33"/>
    </row>
    <row r="52" spans="1:10" ht="15" x14ac:dyDescent="0.25">
      <c r="A52" s="40">
        <v>45</v>
      </c>
      <c r="B52" s="24">
        <v>0.94003000000000003</v>
      </c>
      <c r="C52" s="25"/>
      <c r="D52" s="26"/>
      <c r="E52" s="25"/>
      <c r="F52" s="25"/>
      <c r="G52" s="33"/>
      <c r="H52" s="33"/>
      <c r="I52" s="33"/>
      <c r="J52" s="33"/>
    </row>
    <row r="53" spans="1:10" ht="15" x14ac:dyDescent="0.25">
      <c r="A53" s="40">
        <v>46</v>
      </c>
      <c r="B53" s="24">
        <v>0.93662000000000001</v>
      </c>
      <c r="C53" s="25"/>
      <c r="D53" s="26"/>
      <c r="E53" s="25"/>
      <c r="F53" s="25"/>
      <c r="G53" s="33"/>
      <c r="H53" s="33"/>
      <c r="I53" s="33"/>
      <c r="J53" s="33"/>
    </row>
    <row r="54" spans="1:10" ht="15" x14ac:dyDescent="0.25">
      <c r="A54" s="40">
        <v>47</v>
      </c>
      <c r="B54" s="24">
        <v>0.93274000000000001</v>
      </c>
      <c r="C54" s="25"/>
      <c r="D54" s="26"/>
      <c r="E54" s="25"/>
      <c r="F54" s="25"/>
      <c r="G54" s="33"/>
      <c r="H54" s="33"/>
      <c r="I54" s="33"/>
      <c r="J54" s="33"/>
    </row>
    <row r="55" spans="1:10" ht="15" x14ac:dyDescent="0.25">
      <c r="A55" s="40">
        <v>48</v>
      </c>
      <c r="B55" s="24">
        <v>0.92837000000000003</v>
      </c>
      <c r="C55" s="25"/>
      <c r="D55" s="26"/>
      <c r="E55" s="25"/>
      <c r="F55" s="25"/>
      <c r="G55" s="33"/>
      <c r="H55" s="33"/>
      <c r="I55" s="33"/>
      <c r="J55" s="33"/>
    </row>
    <row r="56" spans="1:10" ht="15" x14ac:dyDescent="0.25">
      <c r="A56" s="40">
        <v>49</v>
      </c>
      <c r="B56" s="24">
        <v>0.92352000000000001</v>
      </c>
      <c r="C56" s="25"/>
      <c r="D56" s="26"/>
      <c r="E56" s="25"/>
      <c r="F56" s="25"/>
      <c r="G56" s="33"/>
      <c r="H56" s="33"/>
      <c r="I56" s="33"/>
      <c r="J56" s="33"/>
    </row>
    <row r="57" spans="1:10" ht="15" x14ac:dyDescent="0.25">
      <c r="A57" s="40">
        <v>50</v>
      </c>
      <c r="B57" s="24">
        <v>0.91822000000000004</v>
      </c>
      <c r="C57" s="25"/>
      <c r="D57" s="26"/>
      <c r="E57" s="25"/>
      <c r="F57" s="25"/>
      <c r="G57" s="33"/>
      <c r="H57" s="33"/>
      <c r="I57" s="33"/>
      <c r="J57" s="33"/>
    </row>
    <row r="58" spans="1:10" ht="15" x14ac:dyDescent="0.25">
      <c r="A58" s="40">
        <v>51</v>
      </c>
      <c r="B58" s="24">
        <v>0.91232000000000002</v>
      </c>
      <c r="C58" s="25"/>
      <c r="D58" s="26"/>
      <c r="E58" s="25"/>
      <c r="F58" s="25"/>
      <c r="G58" s="33"/>
      <c r="H58" s="33"/>
      <c r="I58" s="33"/>
      <c r="J58" s="33"/>
    </row>
    <row r="59" spans="1:10" ht="15" x14ac:dyDescent="0.25">
      <c r="A59" s="40">
        <v>52</v>
      </c>
      <c r="B59" s="24">
        <v>0.90573999999999999</v>
      </c>
      <c r="C59" s="25"/>
      <c r="D59" s="26"/>
      <c r="E59" s="25"/>
      <c r="F59" s="25"/>
      <c r="G59" s="33"/>
      <c r="H59" s="33"/>
      <c r="I59" s="33"/>
      <c r="J59" s="33"/>
    </row>
    <row r="60" spans="1:10" ht="15" x14ac:dyDescent="0.25">
      <c r="A60" s="40">
        <v>53</v>
      </c>
      <c r="B60" s="24">
        <v>0.89841000000000004</v>
      </c>
      <c r="C60" s="25"/>
      <c r="D60" s="26"/>
      <c r="E60" s="25"/>
      <c r="F60" s="25"/>
      <c r="G60" s="33"/>
      <c r="H60" s="33"/>
      <c r="I60" s="33"/>
      <c r="J60" s="33"/>
    </row>
    <row r="61" spans="1:10" ht="15" x14ac:dyDescent="0.25">
      <c r="A61" s="40">
        <v>54</v>
      </c>
      <c r="B61" s="24">
        <v>0.89032</v>
      </c>
      <c r="C61" s="25"/>
      <c r="D61" s="26"/>
      <c r="E61" s="25"/>
      <c r="F61" s="25"/>
      <c r="G61" s="33"/>
      <c r="H61" s="33"/>
      <c r="I61" s="33"/>
      <c r="J61" s="33"/>
    </row>
    <row r="62" spans="1:10" ht="15" x14ac:dyDescent="0.25">
      <c r="A62" s="40">
        <v>55</v>
      </c>
      <c r="B62" s="24">
        <v>0.88141000000000003</v>
      </c>
      <c r="C62" s="25"/>
      <c r="D62" s="26"/>
      <c r="E62" s="25"/>
      <c r="F62" s="25"/>
      <c r="G62" s="33"/>
      <c r="H62" s="33"/>
      <c r="I62" s="33"/>
      <c r="J62" s="33"/>
    </row>
    <row r="63" spans="1:10" ht="15" x14ac:dyDescent="0.25">
      <c r="A63" s="40">
        <v>56</v>
      </c>
      <c r="B63" s="24">
        <v>0.87165000000000004</v>
      </c>
      <c r="C63" s="25"/>
      <c r="D63" s="26"/>
      <c r="E63" s="25"/>
      <c r="F63" s="25"/>
      <c r="G63" s="33"/>
      <c r="H63" s="33"/>
      <c r="I63" s="33"/>
      <c r="J63" s="33"/>
    </row>
    <row r="64" spans="1:10" ht="15" x14ac:dyDescent="0.25">
      <c r="A64" s="40">
        <v>57</v>
      </c>
      <c r="B64" s="24">
        <v>0.86094999999999999</v>
      </c>
      <c r="C64" s="25"/>
      <c r="D64" s="26"/>
      <c r="E64" s="25"/>
      <c r="F64" s="25"/>
      <c r="G64" s="33"/>
      <c r="H64" s="33"/>
      <c r="I64" s="33"/>
      <c r="J64" s="33"/>
    </row>
    <row r="65" spans="1:10" ht="15" x14ac:dyDescent="0.25">
      <c r="A65" s="40">
        <v>58</v>
      </c>
      <c r="B65" s="24">
        <v>0.84940000000000004</v>
      </c>
      <c r="C65" s="25"/>
      <c r="D65" s="26"/>
      <c r="E65" s="25"/>
      <c r="F65" s="25"/>
      <c r="G65" s="33"/>
      <c r="H65" s="33"/>
      <c r="I65" s="33"/>
      <c r="J65" s="33"/>
    </row>
    <row r="66" spans="1:10" ht="15" x14ac:dyDescent="0.25">
      <c r="A66" s="40">
        <v>59</v>
      </c>
      <c r="B66" s="24">
        <v>0.83704999999999996</v>
      </c>
      <c r="C66" s="25"/>
      <c r="D66" s="26"/>
      <c r="E66" s="25"/>
      <c r="F66" s="25"/>
      <c r="G66" s="33"/>
      <c r="H66" s="33"/>
      <c r="I66" s="33"/>
      <c r="J66" s="33"/>
    </row>
    <row r="67" spans="1:10" ht="15" x14ac:dyDescent="0.25">
      <c r="A67" s="40">
        <v>60</v>
      </c>
      <c r="B67" s="24">
        <v>0.82345000000000002</v>
      </c>
      <c r="C67" s="25"/>
      <c r="D67" s="26"/>
      <c r="E67" s="25"/>
      <c r="F67" s="25"/>
      <c r="G67" s="33"/>
      <c r="H67" s="33"/>
      <c r="I67" s="33"/>
      <c r="J67" s="33"/>
    </row>
    <row r="68" spans="1:10" ht="15" x14ac:dyDescent="0.25">
      <c r="A68" s="40">
        <v>61</v>
      </c>
      <c r="B68" s="24">
        <v>0.80898999999999999</v>
      </c>
      <c r="C68" s="25"/>
      <c r="D68" s="26"/>
      <c r="E68" s="25"/>
      <c r="F68" s="25"/>
      <c r="G68" s="33"/>
      <c r="H68" s="33"/>
      <c r="I68" s="33"/>
      <c r="J68" s="33"/>
    </row>
    <row r="69" spans="1:10" ht="15" x14ac:dyDescent="0.25">
      <c r="A69" s="40">
        <v>62</v>
      </c>
      <c r="B69" s="24">
        <v>0.79357999999999995</v>
      </c>
      <c r="C69" s="25"/>
      <c r="D69" s="26"/>
      <c r="E69" s="25"/>
      <c r="F69" s="25"/>
      <c r="G69" s="33"/>
      <c r="H69" s="33"/>
      <c r="I69" s="33"/>
      <c r="J69" s="33"/>
    </row>
    <row r="70" spans="1:10" ht="15" x14ac:dyDescent="0.25">
      <c r="A70" s="40">
        <v>63</v>
      </c>
      <c r="B70" s="24">
        <v>0.77729999999999999</v>
      </c>
      <c r="C70" s="25"/>
      <c r="D70" s="26"/>
      <c r="E70" s="25"/>
      <c r="F70" s="25"/>
      <c r="G70" s="33"/>
      <c r="H70" s="33"/>
      <c r="I70" s="33"/>
      <c r="J70" s="33"/>
    </row>
    <row r="71" spans="1:10" ht="15" x14ac:dyDescent="0.25">
      <c r="A71" s="40">
        <v>64</v>
      </c>
      <c r="B71" s="24">
        <v>0.76017999999999997</v>
      </c>
      <c r="C71" s="25"/>
      <c r="D71" s="26"/>
      <c r="E71" s="25"/>
      <c r="F71" s="25"/>
      <c r="G71" s="33"/>
      <c r="H71" s="33"/>
      <c r="I71" s="33"/>
      <c r="J71" s="33"/>
    </row>
    <row r="72" spans="1:10" ht="15" x14ac:dyDescent="0.25">
      <c r="A72" s="40">
        <v>65</v>
      </c>
      <c r="B72" s="24">
        <v>0.74195</v>
      </c>
      <c r="C72" s="25"/>
      <c r="D72" s="26"/>
      <c r="E72" s="25"/>
      <c r="F72" s="25"/>
      <c r="G72" s="33"/>
      <c r="H72" s="33"/>
      <c r="I72" s="33"/>
      <c r="J72" s="33"/>
    </row>
    <row r="73" spans="1:10" ht="15" x14ac:dyDescent="0.25">
      <c r="A73" s="40">
        <v>66</v>
      </c>
      <c r="B73" s="24">
        <v>0.72223999999999999</v>
      </c>
      <c r="C73" s="25"/>
      <c r="D73" s="26"/>
      <c r="E73" s="25"/>
      <c r="F73" s="25"/>
      <c r="G73" s="33"/>
      <c r="H73" s="33"/>
      <c r="I73" s="33"/>
      <c r="J73" s="33"/>
    </row>
    <row r="74" spans="1:10" ht="15" x14ac:dyDescent="0.25">
      <c r="A74" s="40">
        <v>67</v>
      </c>
      <c r="B74" s="24">
        <v>0.70130000000000003</v>
      </c>
      <c r="C74" s="25"/>
      <c r="D74" s="26"/>
      <c r="E74" s="25"/>
      <c r="F74" s="25"/>
      <c r="G74" s="33"/>
      <c r="H74" s="33"/>
      <c r="I74" s="33"/>
      <c r="J74" s="33"/>
    </row>
    <row r="75" spans="1:10" ht="15" x14ac:dyDescent="0.25">
      <c r="A75" s="40">
        <v>68</v>
      </c>
      <c r="B75" s="24">
        <v>0.67903999999999998</v>
      </c>
      <c r="C75" s="25"/>
      <c r="D75" s="26"/>
      <c r="E75" s="25"/>
      <c r="F75" s="25"/>
      <c r="G75" s="33"/>
      <c r="H75" s="33"/>
      <c r="I75" s="33"/>
      <c r="J75" s="33"/>
    </row>
    <row r="76" spans="1:10" ht="15" x14ac:dyDescent="0.25">
      <c r="A76" s="40">
        <v>69</v>
      </c>
      <c r="B76" s="24">
        <v>0.65558000000000005</v>
      </c>
      <c r="C76" s="25"/>
      <c r="D76" s="26"/>
      <c r="E76" s="25"/>
      <c r="F76" s="25"/>
      <c r="G76" s="33"/>
      <c r="H76" s="33"/>
      <c r="I76" s="33"/>
      <c r="J76" s="33"/>
    </row>
    <row r="77" spans="1:10" ht="15" x14ac:dyDescent="0.25">
      <c r="A77" s="40">
        <v>70</v>
      </c>
      <c r="B77" s="24">
        <v>0.63075000000000003</v>
      </c>
      <c r="C77" s="25"/>
      <c r="D77" s="26"/>
      <c r="E77" s="25"/>
      <c r="F77" s="25"/>
      <c r="G77" s="33"/>
      <c r="H77" s="33"/>
      <c r="I77" s="33"/>
      <c r="J77" s="33"/>
    </row>
    <row r="78" spans="1:10" ht="15" x14ac:dyDescent="0.25">
      <c r="A78" s="40">
        <v>71</v>
      </c>
      <c r="B78" s="24">
        <v>0.60416999999999998</v>
      </c>
      <c r="C78" s="25"/>
      <c r="D78" s="26"/>
      <c r="E78" s="25"/>
      <c r="F78" s="25"/>
      <c r="G78" s="33"/>
      <c r="H78" s="33"/>
      <c r="I78" s="33"/>
      <c r="J78" s="33"/>
    </row>
    <row r="79" spans="1:10" ht="15" x14ac:dyDescent="0.25">
      <c r="A79" s="40">
        <v>72</v>
      </c>
      <c r="B79" s="24">
        <v>0.57599999999999996</v>
      </c>
      <c r="C79" s="25"/>
      <c r="D79" s="26"/>
      <c r="E79" s="25"/>
      <c r="F79" s="25"/>
      <c r="G79" s="33"/>
      <c r="H79" s="33"/>
      <c r="I79" s="33"/>
      <c r="J79" s="33"/>
    </row>
    <row r="80" spans="1:10" ht="15" x14ac:dyDescent="0.25">
      <c r="A80" s="40">
        <v>73</v>
      </c>
      <c r="B80" s="24">
        <v>0.54618</v>
      </c>
      <c r="C80" s="25"/>
      <c r="D80" s="26"/>
      <c r="E80" s="25"/>
      <c r="F80" s="25"/>
      <c r="G80" s="33"/>
      <c r="H80" s="33"/>
      <c r="I80" s="33"/>
      <c r="J80" s="33"/>
    </row>
    <row r="81" spans="1:10" ht="15" x14ac:dyDescent="0.25">
      <c r="A81" s="40">
        <v>74</v>
      </c>
      <c r="B81" s="24">
        <v>0.51495999999999997</v>
      </c>
      <c r="C81" s="25"/>
      <c r="D81" s="26"/>
      <c r="E81" s="25"/>
      <c r="F81" s="25"/>
      <c r="G81" s="33"/>
      <c r="H81" s="33"/>
      <c r="I81" s="33"/>
      <c r="J81" s="33"/>
    </row>
    <row r="82" spans="1:10" ht="15" x14ac:dyDescent="0.25">
      <c r="A82" s="40">
        <v>75</v>
      </c>
      <c r="B82" s="24">
        <v>0.48259999999999997</v>
      </c>
      <c r="C82" s="25"/>
      <c r="D82" s="26"/>
      <c r="E82" s="25"/>
      <c r="F82" s="25"/>
      <c r="G82" s="33"/>
      <c r="H82" s="33"/>
      <c r="I82" s="33"/>
      <c r="J82" s="33"/>
    </row>
    <row r="83" spans="1:10" ht="15" x14ac:dyDescent="0.25">
      <c r="A83" s="40">
        <v>76</v>
      </c>
      <c r="B83" s="24">
        <v>0.44935999999999998</v>
      </c>
      <c r="C83" s="25"/>
      <c r="D83" s="26"/>
      <c r="E83" s="25"/>
      <c r="F83" s="25"/>
      <c r="G83" s="33"/>
      <c r="H83" s="33"/>
      <c r="I83" s="33"/>
      <c r="J83" s="33"/>
    </row>
    <row r="84" spans="1:10" ht="15" x14ac:dyDescent="0.25">
      <c r="A84" s="40">
        <v>77</v>
      </c>
      <c r="B84" s="24">
        <v>0.41508</v>
      </c>
      <c r="C84" s="25"/>
      <c r="D84" s="26"/>
      <c r="E84" s="25"/>
      <c r="F84" s="25"/>
      <c r="G84" s="33"/>
      <c r="H84" s="33"/>
      <c r="I84" s="33"/>
      <c r="J84" s="33"/>
    </row>
    <row r="85" spans="1:10" ht="15" x14ac:dyDescent="0.25">
      <c r="A85" s="40">
        <v>78</v>
      </c>
      <c r="B85" s="24">
        <v>0.38047999999999998</v>
      </c>
      <c r="C85" s="25"/>
      <c r="D85" s="26"/>
      <c r="E85" s="25"/>
      <c r="F85" s="25"/>
      <c r="G85" s="33"/>
      <c r="H85" s="33"/>
      <c r="I85" s="33"/>
      <c r="J85" s="33"/>
    </row>
    <row r="86" spans="1:10" ht="15" x14ac:dyDescent="0.25">
      <c r="A86" s="40">
        <v>79</v>
      </c>
      <c r="B86" s="24">
        <v>0.34594999999999998</v>
      </c>
      <c r="C86" s="25"/>
      <c r="D86" s="26"/>
      <c r="E86" s="25"/>
      <c r="F86" s="25"/>
      <c r="G86" s="33"/>
      <c r="H86" s="33"/>
      <c r="I86" s="33"/>
      <c r="J86" s="33"/>
    </row>
    <row r="87" spans="1:10" ht="15" x14ac:dyDescent="0.25">
      <c r="A87" s="40">
        <v>80</v>
      </c>
      <c r="B87" s="24">
        <v>0.31178</v>
      </c>
      <c r="C87" s="25"/>
      <c r="D87" s="26"/>
      <c r="E87" s="25"/>
      <c r="F87" s="25"/>
      <c r="G87" s="33"/>
      <c r="H87" s="33"/>
      <c r="I87" s="33"/>
      <c r="J87" s="33"/>
    </row>
    <row r="88" spans="1:10" ht="15" x14ac:dyDescent="0.25">
      <c r="A88" s="40">
        <v>81</v>
      </c>
      <c r="B88" s="24">
        <v>0.27823999999999999</v>
      </c>
      <c r="C88" s="25"/>
      <c r="D88" s="26"/>
      <c r="E88" s="25"/>
      <c r="F88" s="25"/>
      <c r="G88" s="33"/>
      <c r="H88" s="33"/>
      <c r="I88" s="33"/>
      <c r="J88" s="33"/>
    </row>
    <row r="89" spans="1:10" ht="15" x14ac:dyDescent="0.25">
      <c r="A89" s="40">
        <v>82</v>
      </c>
      <c r="B89" s="24">
        <v>0.2455</v>
      </c>
      <c r="C89" s="25"/>
      <c r="D89" s="26"/>
      <c r="E89" s="25"/>
      <c r="F89" s="25"/>
      <c r="G89" s="33"/>
      <c r="H89" s="33"/>
      <c r="I89" s="33"/>
      <c r="J89" s="33"/>
    </row>
    <row r="90" spans="1:10" ht="15" x14ac:dyDescent="0.25">
      <c r="A90" s="40">
        <v>83</v>
      </c>
      <c r="B90" s="24">
        <v>0.21410999999999999</v>
      </c>
      <c r="C90" s="25"/>
      <c r="D90" s="26"/>
      <c r="E90" s="25"/>
      <c r="F90" s="25"/>
      <c r="G90" s="33"/>
      <c r="H90" s="33"/>
      <c r="I90" s="33"/>
      <c r="J90" s="33"/>
    </row>
    <row r="91" spans="1:10" ht="15" x14ac:dyDescent="0.25">
      <c r="A91" s="40">
        <v>84</v>
      </c>
      <c r="B91" s="24">
        <v>0.18437999999999999</v>
      </c>
      <c r="C91" s="25"/>
      <c r="D91" s="26"/>
      <c r="E91" s="25"/>
      <c r="F91" s="25"/>
      <c r="G91" s="33"/>
      <c r="H91" s="33"/>
      <c r="I91" s="33"/>
      <c r="J91" s="33"/>
    </row>
    <row r="92" spans="1:10" ht="15" x14ac:dyDescent="0.25">
      <c r="A92" s="40">
        <v>85</v>
      </c>
      <c r="B92" s="24">
        <v>0.15661</v>
      </c>
      <c r="C92" s="25"/>
      <c r="D92" s="26"/>
      <c r="E92" s="25"/>
      <c r="F92" s="25"/>
      <c r="G92" s="33"/>
      <c r="H92" s="33"/>
      <c r="I92" s="33"/>
      <c r="J92" s="33"/>
    </row>
    <row r="93" spans="1:10" ht="15" x14ac:dyDescent="0.25">
      <c r="A93" s="40">
        <v>86</v>
      </c>
      <c r="B93" s="24">
        <v>0.13105</v>
      </c>
      <c r="C93" s="25"/>
      <c r="D93" s="26"/>
      <c r="E93" s="25"/>
      <c r="F93" s="25"/>
      <c r="G93" s="33"/>
      <c r="H93" s="33"/>
      <c r="I93" s="33"/>
      <c r="J93" s="33"/>
    </row>
    <row r="94" spans="1:10" ht="15" x14ac:dyDescent="0.25">
      <c r="A94" s="40">
        <v>87</v>
      </c>
      <c r="B94" s="24">
        <v>0.10789</v>
      </c>
      <c r="C94" s="25"/>
      <c r="D94" s="26"/>
      <c r="E94" s="25"/>
      <c r="F94" s="25"/>
      <c r="G94" s="33"/>
      <c r="H94" s="33"/>
      <c r="I94" s="33"/>
      <c r="J94" s="33"/>
    </row>
    <row r="95" spans="1:10" ht="15" x14ac:dyDescent="0.25">
      <c r="A95" s="40">
        <v>88</v>
      </c>
      <c r="B95" s="24">
        <v>8.7279999999999996E-2</v>
      </c>
      <c r="C95" s="25"/>
      <c r="D95" s="26"/>
      <c r="E95" s="25"/>
      <c r="F95" s="25"/>
      <c r="G95" s="33"/>
      <c r="H95" s="33"/>
      <c r="I95" s="33"/>
      <c r="J95" s="33"/>
    </row>
    <row r="96" spans="1:10" ht="15" x14ac:dyDescent="0.25">
      <c r="A96" s="40">
        <v>89</v>
      </c>
      <c r="B96" s="24">
        <v>6.9269999999999998E-2</v>
      </c>
      <c r="C96" s="25"/>
      <c r="D96" s="26"/>
      <c r="E96" s="25"/>
      <c r="F96" s="25"/>
      <c r="G96" s="33"/>
      <c r="H96" s="33"/>
      <c r="I96" s="33"/>
      <c r="J96" s="33"/>
    </row>
    <row r="97" spans="1:10" ht="15" x14ac:dyDescent="0.25">
      <c r="A97" s="40">
        <v>90</v>
      </c>
      <c r="B97" s="24">
        <v>5.3839999999999999E-2</v>
      </c>
      <c r="C97" s="25"/>
      <c r="D97" s="26"/>
      <c r="E97" s="25"/>
      <c r="F97" s="25"/>
      <c r="G97" s="33"/>
      <c r="H97" s="33"/>
      <c r="I97" s="33"/>
      <c r="J97" s="33"/>
    </row>
    <row r="98" spans="1:10" ht="15" x14ac:dyDescent="0.25">
      <c r="A98" s="40">
        <v>91</v>
      </c>
      <c r="B98" s="24">
        <v>4.0910000000000002E-2</v>
      </c>
      <c r="C98" s="25"/>
      <c r="D98" s="26"/>
      <c r="E98" s="25"/>
      <c r="F98" s="25"/>
      <c r="G98" s="33"/>
      <c r="H98" s="33"/>
      <c r="I98" s="33"/>
      <c r="J98" s="33"/>
    </row>
    <row r="99" spans="1:10" ht="15" x14ac:dyDescent="0.25">
      <c r="A99" s="40">
        <v>92</v>
      </c>
      <c r="B99" s="24">
        <v>3.0339999999999999E-2</v>
      </c>
      <c r="C99" s="25"/>
      <c r="D99" s="26"/>
      <c r="E99" s="25"/>
      <c r="F99" s="25"/>
      <c r="G99" s="33"/>
      <c r="H99" s="33"/>
      <c r="I99" s="33"/>
      <c r="J99" s="33"/>
    </row>
    <row r="100" spans="1:10" ht="15" x14ac:dyDescent="0.25">
      <c r="A100" s="40">
        <v>93</v>
      </c>
      <c r="B100" s="24">
        <v>2.1909999999999999E-2</v>
      </c>
      <c r="C100" s="25"/>
      <c r="D100" s="26"/>
      <c r="E100" s="25"/>
      <c r="F100" s="25"/>
      <c r="G100" s="33"/>
      <c r="H100" s="33"/>
      <c r="I100" s="33"/>
      <c r="J100" s="33"/>
    </row>
    <row r="101" spans="1:10" ht="15" x14ac:dyDescent="0.25">
      <c r="A101" s="40">
        <v>94</v>
      </c>
      <c r="B101" s="24">
        <v>1.537E-2</v>
      </c>
      <c r="C101" s="25"/>
      <c r="D101" s="26"/>
      <c r="E101" s="25"/>
      <c r="F101" s="25"/>
      <c r="G101" s="33"/>
      <c r="H101" s="33"/>
      <c r="I101" s="33"/>
      <c r="J101" s="33"/>
    </row>
    <row r="102" spans="1:10" ht="15" x14ac:dyDescent="0.25">
      <c r="A102" s="40">
        <v>95</v>
      </c>
      <c r="B102" s="24">
        <v>1.0449999999999999E-2</v>
      </c>
      <c r="C102" s="25"/>
      <c r="D102" s="26"/>
      <c r="E102" s="25"/>
      <c r="F102" s="25"/>
      <c r="G102" s="33"/>
      <c r="H102" s="33"/>
      <c r="I102" s="33"/>
      <c r="J102" s="33"/>
    </row>
    <row r="103" spans="1:10" ht="15" x14ac:dyDescent="0.25">
      <c r="A103" s="40">
        <v>96</v>
      </c>
      <c r="B103" s="24">
        <v>6.8599999999999998E-3</v>
      </c>
      <c r="C103" s="25"/>
      <c r="D103" s="26"/>
      <c r="E103" s="25"/>
      <c r="F103" s="25"/>
      <c r="G103" s="33"/>
      <c r="H103" s="33"/>
      <c r="I103" s="33"/>
      <c r="J103" s="33"/>
    </row>
    <row r="104" spans="1:10" ht="15" x14ac:dyDescent="0.25">
      <c r="A104" s="40">
        <v>97</v>
      </c>
      <c r="B104" s="24">
        <v>4.3400000000000001E-3</v>
      </c>
      <c r="C104" s="25"/>
      <c r="D104" s="26"/>
      <c r="E104" s="25"/>
      <c r="F104" s="25"/>
      <c r="G104" s="33"/>
      <c r="H104" s="33"/>
      <c r="I104" s="33"/>
      <c r="J104" s="33"/>
    </row>
    <row r="105" spans="1:10" ht="15" x14ac:dyDescent="0.25">
      <c r="A105" s="40">
        <v>98</v>
      </c>
      <c r="B105" s="24">
        <v>2.64E-3</v>
      </c>
      <c r="C105" s="25"/>
      <c r="D105" s="26"/>
      <c r="E105" s="25"/>
      <c r="F105" s="25"/>
      <c r="G105" s="33"/>
      <c r="H105" s="33"/>
      <c r="I105" s="33"/>
      <c r="J105" s="33"/>
    </row>
    <row r="106" spans="1:10" ht="15" x14ac:dyDescent="0.25">
      <c r="A106" s="40">
        <v>99</v>
      </c>
      <c r="B106" s="24">
        <v>1.5399999999999999E-3</v>
      </c>
      <c r="C106" s="25"/>
      <c r="D106" s="26"/>
      <c r="E106" s="25"/>
      <c r="F106" s="25"/>
      <c r="G106" s="33"/>
      <c r="H106" s="33"/>
      <c r="I106" s="33"/>
      <c r="J106" s="33"/>
    </row>
    <row r="107" spans="1:10" ht="15" x14ac:dyDescent="0.25">
      <c r="A107" s="40">
        <v>100</v>
      </c>
      <c r="B107" s="24">
        <v>8.4999999999999995E-4</v>
      </c>
      <c r="C107" s="25"/>
      <c r="D107" s="26"/>
      <c r="E107" s="25"/>
      <c r="F107" s="25"/>
      <c r="G107" s="33"/>
      <c r="H107" s="33"/>
      <c r="I107" s="33"/>
      <c r="J107" s="33"/>
    </row>
    <row r="108" spans="1:10" ht="15" x14ac:dyDescent="0.25">
      <c r="A108" s="40">
        <v>101</v>
      </c>
      <c r="B108" s="24">
        <v>4.4999999999999999E-4</v>
      </c>
      <c r="C108" s="25"/>
      <c r="D108" s="26"/>
      <c r="E108" s="25"/>
      <c r="F108" s="25"/>
      <c r="G108" s="33"/>
      <c r="H108" s="33"/>
      <c r="I108" s="33"/>
      <c r="J108" s="33"/>
    </row>
    <row r="109" spans="1:10" ht="15" x14ac:dyDescent="0.25">
      <c r="A109" s="40">
        <v>102</v>
      </c>
      <c r="B109" s="24">
        <v>2.2000000000000001E-4</v>
      </c>
      <c r="C109" s="25"/>
      <c r="D109" s="26"/>
      <c r="E109" s="25"/>
      <c r="F109" s="25"/>
      <c r="G109" s="33"/>
      <c r="H109" s="33"/>
      <c r="I109" s="33"/>
      <c r="J109" s="33"/>
    </row>
    <row r="110" spans="1:10" ht="15" x14ac:dyDescent="0.25">
      <c r="A110" s="40">
        <v>103</v>
      </c>
      <c r="B110" s="24">
        <v>1E-4</v>
      </c>
      <c r="C110" s="25"/>
      <c r="D110" s="26"/>
      <c r="E110" s="25"/>
      <c r="F110" s="25"/>
      <c r="G110" s="33"/>
      <c r="H110" s="33"/>
      <c r="I110" s="33"/>
      <c r="J110" s="33"/>
    </row>
    <row r="111" spans="1:10" ht="15" x14ac:dyDescent="0.25">
      <c r="A111" s="40">
        <v>104</v>
      </c>
      <c r="B111" s="24">
        <v>4.0000000000000003E-5</v>
      </c>
      <c r="C111" s="25"/>
      <c r="D111" s="26"/>
      <c r="E111" s="25"/>
      <c r="F111" s="25"/>
      <c r="G111" s="33"/>
      <c r="H111" s="33"/>
      <c r="I111" s="33"/>
      <c r="J111" s="33"/>
    </row>
    <row r="112" spans="1:10" ht="15" x14ac:dyDescent="0.25">
      <c r="A112" s="40">
        <v>105</v>
      </c>
      <c r="B112" s="24">
        <v>1.0000000000000001E-5</v>
      </c>
      <c r="C112" s="25"/>
      <c r="D112" s="26"/>
      <c r="E112" s="25"/>
      <c r="F112" s="25"/>
      <c r="G112" s="33"/>
      <c r="H112" s="33"/>
      <c r="I112" s="33"/>
      <c r="J112" s="33"/>
    </row>
    <row r="113" spans="1:2" ht="15" x14ac:dyDescent="0.25">
      <c r="A113" s="19"/>
      <c r="B113" s="13"/>
    </row>
    <row r="114" spans="1:2" ht="15" x14ac:dyDescent="0.25">
      <c r="A114" s="19"/>
      <c r="B114" s="13"/>
    </row>
    <row r="115" spans="1:2" ht="15" x14ac:dyDescent="0.25">
      <c r="A115" s="19"/>
      <c r="B115" s="13"/>
    </row>
    <row r="116" spans="1:2" ht="15" x14ac:dyDescent="0.25">
      <c r="A116" s="19"/>
    </row>
    <row r="117" spans="1:2" ht="15" x14ac:dyDescent="0.25">
      <c r="A117" s="19"/>
    </row>
    <row r="118" spans="1:2" ht="15" x14ac:dyDescent="0.25">
      <c r="A118" s="19"/>
    </row>
    <row r="119" spans="1:2" ht="15" x14ac:dyDescent="0.25">
      <c r="A119" s="19"/>
    </row>
    <row r="120" spans="1:2" ht="15" x14ac:dyDescent="0.25">
      <c r="A120" s="19"/>
    </row>
    <row r="121" spans="1:2" ht="15" x14ac:dyDescent="0.25">
      <c r="A121" s="19"/>
    </row>
    <row r="122" spans="1:2" ht="15" x14ac:dyDescent="0.25">
      <c r="A122" s="19"/>
    </row>
    <row r="123" spans="1:2" ht="15" x14ac:dyDescent="0.25">
      <c r="A123" s="19"/>
    </row>
    <row r="124" spans="1:2" ht="15" x14ac:dyDescent="0.25">
      <c r="A124" s="19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4"/>
  <sheetViews>
    <sheetView workbookViewId="0">
      <selection activeCell="A6" sqref="A6:E6"/>
    </sheetView>
  </sheetViews>
  <sheetFormatPr defaultRowHeight="14.25" x14ac:dyDescent="0.2"/>
  <cols>
    <col min="1" max="1" width="9.140625" style="12"/>
    <col min="2" max="2" width="9.5703125" style="12" bestFit="1" customWidth="1"/>
    <col min="3" max="3" width="11.85546875" customWidth="1"/>
    <col min="4" max="4" width="11.42578125" customWidth="1"/>
    <col min="5" max="5" width="12.7109375" customWidth="1"/>
  </cols>
  <sheetData>
    <row r="1" spans="1:5" ht="15" x14ac:dyDescent="0.25">
      <c r="A1" s="11"/>
    </row>
    <row r="3" spans="1:5" x14ac:dyDescent="0.2">
      <c r="A3" s="20" t="s">
        <v>56</v>
      </c>
    </row>
    <row r="4" spans="1:5" ht="15" x14ac:dyDescent="0.25">
      <c r="B4" s="11"/>
    </row>
    <row r="5" spans="1:5" ht="15" x14ac:dyDescent="0.25">
      <c r="B5" s="11"/>
    </row>
    <row r="6" spans="1:5" ht="51.75" x14ac:dyDescent="0.25">
      <c r="A6" s="43" t="s">
        <v>0</v>
      </c>
      <c r="B6" s="43" t="s">
        <v>31</v>
      </c>
      <c r="C6" s="45" t="s">
        <v>46</v>
      </c>
      <c r="D6" s="45" t="s">
        <v>6</v>
      </c>
      <c r="E6" s="45" t="s">
        <v>45</v>
      </c>
    </row>
    <row r="7" spans="1:5" ht="15" x14ac:dyDescent="0.25">
      <c r="A7" s="40">
        <v>0</v>
      </c>
      <c r="B7" s="24">
        <v>1</v>
      </c>
      <c r="C7" s="25"/>
      <c r="D7" s="26"/>
      <c r="E7" s="25"/>
    </row>
    <row r="8" spans="1:5" ht="15" x14ac:dyDescent="0.25">
      <c r="A8" s="40">
        <v>1</v>
      </c>
      <c r="B8" s="24">
        <v>0.98467000000000005</v>
      </c>
      <c r="C8" s="25"/>
      <c r="D8" s="26"/>
      <c r="E8" s="25"/>
    </row>
    <row r="9" spans="1:5" ht="15" x14ac:dyDescent="0.25">
      <c r="A9" s="40">
        <v>2</v>
      </c>
      <c r="B9" s="24">
        <v>0.98390999999999995</v>
      </c>
      <c r="C9" s="25"/>
      <c r="D9" s="26"/>
      <c r="E9" s="25"/>
    </row>
    <row r="10" spans="1:5" ht="15" x14ac:dyDescent="0.25">
      <c r="A10" s="40">
        <v>3</v>
      </c>
      <c r="B10" s="24">
        <v>0.98338999999999999</v>
      </c>
      <c r="C10" s="25"/>
      <c r="D10" s="26"/>
      <c r="E10" s="25"/>
    </row>
    <row r="11" spans="1:5" ht="15" x14ac:dyDescent="0.25">
      <c r="A11" s="40">
        <v>4</v>
      </c>
      <c r="B11" s="24">
        <v>0.98299999999999998</v>
      </c>
      <c r="C11" s="25"/>
      <c r="D11" s="26"/>
      <c r="E11" s="25"/>
    </row>
    <row r="12" spans="1:5" ht="15" x14ac:dyDescent="0.25">
      <c r="A12" s="40">
        <v>5</v>
      </c>
      <c r="B12" s="24">
        <v>0.98267000000000004</v>
      </c>
      <c r="C12" s="25"/>
      <c r="D12" s="26"/>
      <c r="E12" s="25"/>
    </row>
    <row r="13" spans="1:5" ht="15" x14ac:dyDescent="0.25">
      <c r="A13" s="40">
        <v>6</v>
      </c>
      <c r="B13" s="24">
        <v>0.98234999999999995</v>
      </c>
      <c r="C13" s="25"/>
      <c r="D13" s="26"/>
      <c r="E13" s="25"/>
    </row>
    <row r="14" spans="1:5" ht="15" x14ac:dyDescent="0.25">
      <c r="A14" s="40">
        <v>7</v>
      </c>
      <c r="B14" s="24">
        <v>0.98204999999999998</v>
      </c>
      <c r="C14" s="25"/>
      <c r="D14" s="26"/>
      <c r="E14" s="25"/>
    </row>
    <row r="15" spans="1:5" ht="15" x14ac:dyDescent="0.25">
      <c r="A15" s="40">
        <v>8</v>
      </c>
      <c r="B15" s="24">
        <v>0.98175999999999997</v>
      </c>
      <c r="C15" s="25"/>
      <c r="D15" s="26"/>
      <c r="E15" s="25"/>
    </row>
    <row r="16" spans="1:5" ht="15" x14ac:dyDescent="0.25">
      <c r="A16" s="40">
        <v>9</v>
      </c>
      <c r="B16" s="24">
        <v>0.98146999999999995</v>
      </c>
      <c r="C16" s="25"/>
      <c r="D16" s="26"/>
      <c r="E16" s="25"/>
    </row>
    <row r="17" spans="1:5" ht="15" x14ac:dyDescent="0.25">
      <c r="A17" s="40">
        <v>10</v>
      </c>
      <c r="B17" s="24">
        <v>0.98119999999999996</v>
      </c>
      <c r="C17" s="25"/>
      <c r="D17" s="26"/>
      <c r="E17" s="25"/>
    </row>
    <row r="18" spans="1:5" ht="15" x14ac:dyDescent="0.25">
      <c r="A18" s="40">
        <v>11</v>
      </c>
      <c r="B18" s="24">
        <v>0.98092999999999997</v>
      </c>
      <c r="C18" s="25"/>
      <c r="D18" s="26"/>
      <c r="E18" s="25"/>
    </row>
    <row r="19" spans="1:5" ht="15" x14ac:dyDescent="0.25">
      <c r="A19" s="40">
        <v>12</v>
      </c>
      <c r="B19" s="24">
        <v>0.98067000000000004</v>
      </c>
      <c r="C19" s="25"/>
      <c r="D19" s="26"/>
      <c r="E19" s="25"/>
    </row>
    <row r="20" spans="1:5" ht="15" x14ac:dyDescent="0.25">
      <c r="A20" s="40">
        <v>13</v>
      </c>
      <c r="B20" s="24">
        <v>0.98036999999999996</v>
      </c>
      <c r="C20" s="25"/>
      <c r="D20" s="26"/>
      <c r="E20" s="25"/>
    </row>
    <row r="21" spans="1:5" ht="15" x14ac:dyDescent="0.25">
      <c r="A21" s="40">
        <v>14</v>
      </c>
      <c r="B21" s="24">
        <v>0.97997999999999996</v>
      </c>
      <c r="C21" s="25"/>
      <c r="D21" s="26"/>
      <c r="E21" s="25"/>
    </row>
    <row r="22" spans="1:5" ht="15" x14ac:dyDescent="0.25">
      <c r="A22" s="40">
        <v>15</v>
      </c>
      <c r="B22" s="24">
        <v>0.97946999999999995</v>
      </c>
      <c r="C22" s="25"/>
      <c r="D22" s="26"/>
      <c r="E22" s="25"/>
    </row>
    <row r="23" spans="1:5" ht="15" x14ac:dyDescent="0.25">
      <c r="A23" s="40">
        <v>16</v>
      </c>
      <c r="B23" s="24">
        <v>0.97879000000000005</v>
      </c>
      <c r="C23" s="25"/>
      <c r="D23" s="26"/>
      <c r="E23" s="25"/>
    </row>
    <row r="24" spans="1:5" ht="15" x14ac:dyDescent="0.25">
      <c r="A24" s="40">
        <v>17</v>
      </c>
      <c r="B24" s="24">
        <v>0.97790999999999995</v>
      </c>
      <c r="C24" s="25"/>
      <c r="D24" s="26"/>
      <c r="E24" s="25"/>
    </row>
    <row r="25" spans="1:5" ht="15" x14ac:dyDescent="0.25">
      <c r="A25" s="40">
        <v>18</v>
      </c>
      <c r="B25" s="24">
        <v>0.97689999999999999</v>
      </c>
      <c r="C25" s="25"/>
      <c r="D25" s="26"/>
      <c r="E25" s="25"/>
    </row>
    <row r="26" spans="1:5" ht="15" x14ac:dyDescent="0.25">
      <c r="A26" s="40">
        <v>19</v>
      </c>
      <c r="B26" s="24">
        <v>0.97579000000000005</v>
      </c>
      <c r="C26" s="25"/>
      <c r="D26" s="26"/>
      <c r="E26" s="25"/>
    </row>
    <row r="27" spans="1:5" ht="15" x14ac:dyDescent="0.25">
      <c r="A27" s="40">
        <v>20</v>
      </c>
      <c r="B27" s="24">
        <v>0.97467000000000004</v>
      </c>
      <c r="C27" s="25"/>
      <c r="D27" s="26"/>
      <c r="E27" s="25"/>
    </row>
    <row r="28" spans="1:5" ht="15" x14ac:dyDescent="0.25">
      <c r="A28" s="40">
        <v>21</v>
      </c>
      <c r="B28" s="24">
        <v>0.97360000000000002</v>
      </c>
      <c r="C28" s="25"/>
      <c r="D28" s="26"/>
      <c r="E28" s="25"/>
    </row>
    <row r="29" spans="1:5" ht="15" x14ac:dyDescent="0.25">
      <c r="A29" s="40">
        <v>22</v>
      </c>
      <c r="B29" s="24">
        <v>0.97253999999999996</v>
      </c>
      <c r="C29" s="25"/>
      <c r="D29" s="26"/>
      <c r="E29" s="25"/>
    </row>
    <row r="30" spans="1:5" ht="15" x14ac:dyDescent="0.25">
      <c r="A30" s="40">
        <v>23</v>
      </c>
      <c r="B30" s="24">
        <v>0.97148000000000001</v>
      </c>
      <c r="C30" s="25"/>
      <c r="D30" s="26"/>
      <c r="E30" s="25"/>
    </row>
    <row r="31" spans="1:5" ht="15" x14ac:dyDescent="0.25">
      <c r="A31" s="40">
        <v>24</v>
      </c>
      <c r="B31" s="24">
        <v>0.97045999999999999</v>
      </c>
      <c r="C31" s="25"/>
      <c r="D31" s="26"/>
      <c r="E31" s="25"/>
    </row>
    <row r="32" spans="1:5" ht="15" x14ac:dyDescent="0.25">
      <c r="A32" s="40">
        <v>25</v>
      </c>
      <c r="B32" s="24">
        <v>0.96945000000000003</v>
      </c>
      <c r="C32" s="25"/>
      <c r="D32" s="26"/>
      <c r="E32" s="25"/>
    </row>
    <row r="33" spans="1:5" ht="15" x14ac:dyDescent="0.25">
      <c r="A33" s="40">
        <v>26</v>
      </c>
      <c r="B33" s="24">
        <v>0.96847000000000005</v>
      </c>
      <c r="C33" s="25"/>
      <c r="D33" s="26"/>
      <c r="E33" s="25"/>
    </row>
    <row r="34" spans="1:5" ht="15" x14ac:dyDescent="0.25">
      <c r="A34" s="40">
        <v>27</v>
      </c>
      <c r="B34" s="24">
        <v>0.96752000000000005</v>
      </c>
      <c r="C34" s="25"/>
      <c r="D34" s="26"/>
      <c r="E34" s="25"/>
    </row>
    <row r="35" spans="1:5" ht="15" x14ac:dyDescent="0.25">
      <c r="A35" s="40">
        <v>28</v>
      </c>
      <c r="B35" s="24">
        <v>0.96657000000000004</v>
      </c>
      <c r="C35" s="25"/>
      <c r="D35" s="26"/>
      <c r="E35" s="25"/>
    </row>
    <row r="36" spans="1:5" ht="15" x14ac:dyDescent="0.25">
      <c r="A36" s="40">
        <v>29</v>
      </c>
      <c r="B36" s="24">
        <v>0.96562999999999999</v>
      </c>
      <c r="C36" s="25"/>
      <c r="D36" s="26"/>
      <c r="E36" s="25"/>
    </row>
    <row r="37" spans="1:5" ht="15" x14ac:dyDescent="0.25">
      <c r="A37" s="40">
        <v>30</v>
      </c>
      <c r="B37" s="24">
        <v>0.96467999999999998</v>
      </c>
      <c r="C37" s="25"/>
      <c r="D37" s="26"/>
      <c r="E37" s="25"/>
    </row>
    <row r="38" spans="1:5" ht="15" x14ac:dyDescent="0.25">
      <c r="A38" s="40">
        <v>31</v>
      </c>
      <c r="B38" s="24">
        <v>0.96372999999999998</v>
      </c>
      <c r="C38" s="25"/>
      <c r="D38" s="26"/>
      <c r="E38" s="25"/>
    </row>
    <row r="39" spans="1:5" ht="15" x14ac:dyDescent="0.25">
      <c r="A39" s="40">
        <v>32</v>
      </c>
      <c r="B39" s="24">
        <v>0.96272999999999997</v>
      </c>
      <c r="C39" s="25"/>
      <c r="D39" s="26"/>
      <c r="E39" s="25"/>
    </row>
    <row r="40" spans="1:5" ht="15" x14ac:dyDescent="0.25">
      <c r="A40" s="40">
        <v>33</v>
      </c>
      <c r="B40" s="24">
        <v>0.9617</v>
      </c>
      <c r="C40" s="25"/>
      <c r="D40" s="26"/>
      <c r="E40" s="25"/>
    </row>
    <row r="41" spans="1:5" ht="15" x14ac:dyDescent="0.25">
      <c r="A41" s="40">
        <v>34</v>
      </c>
      <c r="B41" s="24">
        <v>0.96065999999999996</v>
      </c>
      <c r="C41" s="25"/>
      <c r="D41" s="26"/>
      <c r="E41" s="25"/>
    </row>
    <row r="42" spans="1:5" ht="15" x14ac:dyDescent="0.25">
      <c r="A42" s="40">
        <v>35</v>
      </c>
      <c r="B42" s="24">
        <v>0.95953999999999995</v>
      </c>
      <c r="C42" s="25"/>
      <c r="D42" s="26"/>
      <c r="E42" s="25"/>
    </row>
    <row r="43" spans="1:5" ht="15" x14ac:dyDescent="0.25">
      <c r="A43" s="40">
        <v>36</v>
      </c>
      <c r="B43" s="24">
        <v>0.95837000000000006</v>
      </c>
      <c r="C43" s="25"/>
      <c r="D43" s="26"/>
      <c r="E43" s="25"/>
    </row>
    <row r="44" spans="1:5" ht="15" x14ac:dyDescent="0.25">
      <c r="A44" s="40">
        <v>37</v>
      </c>
      <c r="B44" s="24">
        <v>0.95709</v>
      </c>
      <c r="C44" s="25"/>
      <c r="D44" s="26"/>
      <c r="E44" s="25"/>
    </row>
    <row r="45" spans="1:5" ht="15" x14ac:dyDescent="0.25">
      <c r="A45" s="40">
        <v>38</v>
      </c>
      <c r="B45" s="24">
        <v>0.95565</v>
      </c>
      <c r="C45" s="25"/>
      <c r="D45" s="26"/>
      <c r="E45" s="25"/>
    </row>
    <row r="46" spans="1:5" ht="15" x14ac:dyDescent="0.25">
      <c r="A46" s="40">
        <v>39</v>
      </c>
      <c r="B46" s="24">
        <v>0.95403000000000004</v>
      </c>
      <c r="C46" s="25"/>
      <c r="D46" s="26"/>
      <c r="E46" s="25"/>
    </row>
    <row r="47" spans="1:5" ht="15" x14ac:dyDescent="0.25">
      <c r="A47" s="40">
        <v>40</v>
      </c>
      <c r="B47" s="24">
        <v>0.95223999999999998</v>
      </c>
      <c r="C47" s="25"/>
      <c r="D47" s="26"/>
      <c r="E47" s="25"/>
    </row>
    <row r="48" spans="1:5" ht="15" x14ac:dyDescent="0.25">
      <c r="A48" s="40">
        <v>41</v>
      </c>
      <c r="B48" s="24">
        <v>0.95025000000000004</v>
      </c>
      <c r="C48" s="25"/>
      <c r="D48" s="26"/>
      <c r="E48" s="25"/>
    </row>
    <row r="49" spans="1:5" ht="15" x14ac:dyDescent="0.25">
      <c r="A49" s="40">
        <v>42</v>
      </c>
      <c r="B49" s="24">
        <v>0.94806999999999997</v>
      </c>
      <c r="C49" s="25"/>
      <c r="D49" s="26"/>
      <c r="E49" s="25"/>
    </row>
    <row r="50" spans="1:5" ht="15" x14ac:dyDescent="0.25">
      <c r="A50" s="40">
        <v>43</v>
      </c>
      <c r="B50" s="24">
        <v>0.94567000000000001</v>
      </c>
      <c r="C50" s="25"/>
      <c r="D50" s="26"/>
      <c r="E50" s="25"/>
    </row>
    <row r="51" spans="1:5" ht="15" x14ac:dyDescent="0.25">
      <c r="A51" s="40">
        <v>44</v>
      </c>
      <c r="B51" s="24">
        <v>0.94303000000000003</v>
      </c>
      <c r="C51" s="25"/>
      <c r="D51" s="26"/>
      <c r="E51" s="25"/>
    </row>
    <row r="52" spans="1:5" ht="15" x14ac:dyDescent="0.25">
      <c r="A52" s="40">
        <v>45</v>
      </c>
      <c r="B52" s="24">
        <v>0.94003000000000003</v>
      </c>
      <c r="C52" s="25"/>
      <c r="D52" s="26"/>
      <c r="E52" s="25"/>
    </row>
    <row r="53" spans="1:5" ht="15" x14ac:dyDescent="0.25">
      <c r="A53" s="40">
        <v>46</v>
      </c>
      <c r="B53" s="24">
        <v>0.93662000000000001</v>
      </c>
      <c r="C53" s="25"/>
      <c r="D53" s="26"/>
      <c r="E53" s="25"/>
    </row>
    <row r="54" spans="1:5" ht="15" x14ac:dyDescent="0.25">
      <c r="A54" s="40">
        <v>47</v>
      </c>
      <c r="B54" s="24">
        <v>0.93274000000000001</v>
      </c>
      <c r="C54" s="25"/>
      <c r="D54" s="26"/>
      <c r="E54" s="25"/>
    </row>
    <row r="55" spans="1:5" ht="15" x14ac:dyDescent="0.25">
      <c r="A55" s="40">
        <v>48</v>
      </c>
      <c r="B55" s="24">
        <v>0.92837000000000003</v>
      </c>
      <c r="C55" s="25"/>
      <c r="D55" s="26"/>
      <c r="E55" s="25"/>
    </row>
    <row r="56" spans="1:5" ht="15" x14ac:dyDescent="0.25">
      <c r="A56" s="40">
        <v>49</v>
      </c>
      <c r="B56" s="24">
        <v>0.92352000000000001</v>
      </c>
      <c r="C56" s="25"/>
      <c r="D56" s="26"/>
      <c r="E56" s="25"/>
    </row>
    <row r="57" spans="1:5" ht="15" x14ac:dyDescent="0.25">
      <c r="A57" s="40">
        <v>50</v>
      </c>
      <c r="B57" s="24">
        <v>0.91822000000000004</v>
      </c>
      <c r="C57" s="25"/>
      <c r="D57" s="26"/>
      <c r="E57" s="25"/>
    </row>
    <row r="58" spans="1:5" ht="15" x14ac:dyDescent="0.25">
      <c r="A58" s="40">
        <v>51</v>
      </c>
      <c r="B58" s="24">
        <v>0.91232000000000002</v>
      </c>
      <c r="C58" s="25"/>
      <c r="D58" s="26"/>
      <c r="E58" s="25"/>
    </row>
    <row r="59" spans="1:5" ht="15" x14ac:dyDescent="0.25">
      <c r="A59" s="40">
        <v>52</v>
      </c>
      <c r="B59" s="24">
        <v>0.90573999999999999</v>
      </c>
      <c r="C59" s="25"/>
      <c r="D59" s="26"/>
      <c r="E59" s="25"/>
    </row>
    <row r="60" spans="1:5" ht="15" x14ac:dyDescent="0.25">
      <c r="A60" s="40">
        <v>53</v>
      </c>
      <c r="B60" s="24">
        <v>0.89841000000000004</v>
      </c>
      <c r="C60" s="25"/>
      <c r="D60" s="26"/>
      <c r="E60" s="25"/>
    </row>
    <row r="61" spans="1:5" ht="15" x14ac:dyDescent="0.25">
      <c r="A61" s="40">
        <v>54</v>
      </c>
      <c r="B61" s="24">
        <v>0.89032</v>
      </c>
      <c r="C61" s="25"/>
      <c r="D61" s="26"/>
      <c r="E61" s="25"/>
    </row>
    <row r="62" spans="1:5" ht="15" x14ac:dyDescent="0.25">
      <c r="A62" s="40">
        <v>55</v>
      </c>
      <c r="B62" s="24">
        <v>0.88141000000000003</v>
      </c>
      <c r="C62" s="25"/>
      <c r="D62" s="26"/>
      <c r="E62" s="25"/>
    </row>
    <row r="63" spans="1:5" ht="15" x14ac:dyDescent="0.25">
      <c r="A63" s="40">
        <v>56</v>
      </c>
      <c r="B63" s="24">
        <v>0.87165000000000004</v>
      </c>
      <c r="C63" s="25"/>
      <c r="D63" s="26"/>
      <c r="E63" s="25"/>
    </row>
    <row r="64" spans="1:5" ht="15" x14ac:dyDescent="0.25">
      <c r="A64" s="40">
        <v>57</v>
      </c>
      <c r="B64" s="24">
        <v>0.86094999999999999</v>
      </c>
      <c r="C64" s="25"/>
      <c r="D64" s="26"/>
      <c r="E64" s="25"/>
    </row>
    <row r="65" spans="1:5" ht="15" x14ac:dyDescent="0.25">
      <c r="A65" s="40">
        <v>58</v>
      </c>
      <c r="B65" s="24">
        <v>0.84940000000000004</v>
      </c>
      <c r="C65" s="25"/>
      <c r="D65" s="26"/>
      <c r="E65" s="25"/>
    </row>
    <row r="66" spans="1:5" ht="15" x14ac:dyDescent="0.25">
      <c r="A66" s="40">
        <v>59</v>
      </c>
      <c r="B66" s="24">
        <v>0.83704999999999996</v>
      </c>
      <c r="C66" s="25"/>
      <c r="D66" s="26"/>
      <c r="E66" s="25"/>
    </row>
    <row r="67" spans="1:5" ht="15" x14ac:dyDescent="0.25">
      <c r="A67" s="40">
        <v>60</v>
      </c>
      <c r="B67" s="24">
        <v>0.82345000000000002</v>
      </c>
      <c r="C67" s="25"/>
      <c r="D67" s="26"/>
      <c r="E67" s="25"/>
    </row>
    <row r="68" spans="1:5" ht="15" x14ac:dyDescent="0.25">
      <c r="A68" s="40">
        <v>61</v>
      </c>
      <c r="B68" s="24">
        <v>0.80898999999999999</v>
      </c>
      <c r="C68" s="25"/>
      <c r="D68" s="26"/>
      <c r="E68" s="25"/>
    </row>
    <row r="69" spans="1:5" ht="15" x14ac:dyDescent="0.25">
      <c r="A69" s="40">
        <v>62</v>
      </c>
      <c r="B69" s="24">
        <v>0.79357999999999995</v>
      </c>
      <c r="C69" s="25"/>
      <c r="D69" s="26"/>
      <c r="E69" s="25"/>
    </row>
    <row r="70" spans="1:5" ht="15" x14ac:dyDescent="0.25">
      <c r="A70" s="40">
        <v>63</v>
      </c>
      <c r="B70" s="24">
        <v>0.77729999999999999</v>
      </c>
      <c r="C70" s="25"/>
      <c r="D70" s="26"/>
      <c r="E70" s="25"/>
    </row>
    <row r="71" spans="1:5" ht="15" x14ac:dyDescent="0.25">
      <c r="A71" s="40">
        <v>64</v>
      </c>
      <c r="B71" s="24">
        <v>0.76017999999999997</v>
      </c>
      <c r="C71" s="25"/>
      <c r="D71" s="26"/>
      <c r="E71" s="25"/>
    </row>
    <row r="72" spans="1:5" ht="15" x14ac:dyDescent="0.25">
      <c r="A72" s="40">
        <v>65</v>
      </c>
      <c r="B72" s="24">
        <v>0.74195</v>
      </c>
      <c r="C72" s="25"/>
      <c r="D72" s="26"/>
      <c r="E72" s="25"/>
    </row>
    <row r="73" spans="1:5" ht="15" x14ac:dyDescent="0.25">
      <c r="A73" s="40">
        <v>66</v>
      </c>
      <c r="B73" s="24">
        <v>0.72223999999999999</v>
      </c>
      <c r="C73" s="25"/>
      <c r="D73" s="26"/>
      <c r="E73" s="25"/>
    </row>
    <row r="74" spans="1:5" ht="15" x14ac:dyDescent="0.25">
      <c r="A74" s="40">
        <v>67</v>
      </c>
      <c r="B74" s="24">
        <v>0.70130000000000003</v>
      </c>
      <c r="C74" s="25"/>
      <c r="D74" s="26"/>
      <c r="E74" s="25"/>
    </row>
    <row r="75" spans="1:5" ht="15" x14ac:dyDescent="0.25">
      <c r="A75" s="40">
        <v>68</v>
      </c>
      <c r="B75" s="24">
        <v>0.67903999999999998</v>
      </c>
      <c r="C75" s="25"/>
      <c r="D75" s="26"/>
      <c r="E75" s="25"/>
    </row>
    <row r="76" spans="1:5" ht="15" x14ac:dyDescent="0.25">
      <c r="A76" s="40">
        <v>69</v>
      </c>
      <c r="B76" s="24">
        <v>0.65558000000000005</v>
      </c>
      <c r="C76" s="25"/>
      <c r="D76" s="26"/>
      <c r="E76" s="25"/>
    </row>
    <row r="77" spans="1:5" ht="15" x14ac:dyDescent="0.25">
      <c r="A77" s="40">
        <v>70</v>
      </c>
      <c r="B77" s="24">
        <v>0.63075000000000003</v>
      </c>
      <c r="C77" s="25"/>
      <c r="D77" s="26"/>
      <c r="E77" s="25"/>
    </row>
    <row r="78" spans="1:5" ht="15" x14ac:dyDescent="0.25">
      <c r="A78" s="40">
        <v>71</v>
      </c>
      <c r="B78" s="24">
        <v>0.60416999999999998</v>
      </c>
      <c r="C78" s="25"/>
      <c r="D78" s="26"/>
      <c r="E78" s="25"/>
    </row>
    <row r="79" spans="1:5" ht="15" x14ac:dyDescent="0.25">
      <c r="A79" s="40">
        <v>72</v>
      </c>
      <c r="B79" s="24">
        <v>0.57599999999999996</v>
      </c>
      <c r="C79" s="25"/>
      <c r="D79" s="26"/>
      <c r="E79" s="25"/>
    </row>
    <row r="80" spans="1:5" ht="15" x14ac:dyDescent="0.25">
      <c r="A80" s="40">
        <v>73</v>
      </c>
      <c r="B80" s="24">
        <v>0.54618</v>
      </c>
      <c r="C80" s="25"/>
      <c r="D80" s="26"/>
      <c r="E80" s="25"/>
    </row>
    <row r="81" spans="1:5" ht="15" x14ac:dyDescent="0.25">
      <c r="A81" s="40">
        <v>74</v>
      </c>
      <c r="B81" s="24">
        <v>0.51495999999999997</v>
      </c>
      <c r="C81" s="25"/>
      <c r="D81" s="26"/>
      <c r="E81" s="25"/>
    </row>
    <row r="82" spans="1:5" ht="15" x14ac:dyDescent="0.25">
      <c r="A82" s="40">
        <v>75</v>
      </c>
      <c r="B82" s="24">
        <v>0.48259999999999997</v>
      </c>
      <c r="C82" s="25"/>
      <c r="D82" s="26"/>
      <c r="E82" s="25"/>
    </row>
    <row r="83" spans="1:5" ht="15" x14ac:dyDescent="0.25">
      <c r="A83" s="40">
        <v>76</v>
      </c>
      <c r="B83" s="24">
        <v>0.44935999999999998</v>
      </c>
      <c r="C83" s="25"/>
      <c r="D83" s="26"/>
      <c r="E83" s="25"/>
    </row>
    <row r="84" spans="1:5" ht="15" x14ac:dyDescent="0.25">
      <c r="A84" s="40">
        <v>77</v>
      </c>
      <c r="B84" s="24">
        <v>0.41508</v>
      </c>
      <c r="C84" s="25"/>
      <c r="D84" s="26"/>
      <c r="E84" s="25"/>
    </row>
    <row r="85" spans="1:5" ht="15" x14ac:dyDescent="0.25">
      <c r="A85" s="40">
        <v>78</v>
      </c>
      <c r="B85" s="24">
        <v>0.38047999999999998</v>
      </c>
      <c r="C85" s="25"/>
      <c r="D85" s="26"/>
      <c r="E85" s="25"/>
    </row>
    <row r="86" spans="1:5" ht="15" x14ac:dyDescent="0.25">
      <c r="A86" s="40">
        <v>79</v>
      </c>
      <c r="B86" s="24">
        <v>0.34594999999999998</v>
      </c>
      <c r="C86" s="25"/>
      <c r="D86" s="26"/>
      <c r="E86" s="25"/>
    </row>
    <row r="87" spans="1:5" ht="15" x14ac:dyDescent="0.25">
      <c r="A87" s="40">
        <v>80</v>
      </c>
      <c r="B87" s="24">
        <v>0.31178</v>
      </c>
      <c r="C87" s="25"/>
      <c r="D87" s="26"/>
      <c r="E87" s="25"/>
    </row>
    <row r="88" spans="1:5" ht="15" x14ac:dyDescent="0.25">
      <c r="A88" s="40">
        <v>81</v>
      </c>
      <c r="B88" s="24">
        <v>0.27823999999999999</v>
      </c>
      <c r="C88" s="25"/>
      <c r="D88" s="26"/>
      <c r="E88" s="25"/>
    </row>
    <row r="89" spans="1:5" ht="15" x14ac:dyDescent="0.25">
      <c r="A89" s="40">
        <v>82</v>
      </c>
      <c r="B89" s="24">
        <v>0.2455</v>
      </c>
      <c r="C89" s="25"/>
      <c r="D89" s="26"/>
      <c r="E89" s="25"/>
    </row>
    <row r="90" spans="1:5" ht="15" x14ac:dyDescent="0.25">
      <c r="A90" s="40">
        <v>83</v>
      </c>
      <c r="B90" s="24">
        <v>0.21410999999999999</v>
      </c>
      <c r="C90" s="25"/>
      <c r="D90" s="26"/>
      <c r="E90" s="25"/>
    </row>
    <row r="91" spans="1:5" ht="15" x14ac:dyDescent="0.25">
      <c r="A91" s="40">
        <v>84</v>
      </c>
      <c r="B91" s="24">
        <v>0.18437999999999999</v>
      </c>
      <c r="C91" s="25"/>
      <c r="D91" s="26"/>
      <c r="E91" s="25"/>
    </row>
    <row r="92" spans="1:5" ht="15" x14ac:dyDescent="0.25">
      <c r="A92" s="40">
        <v>85</v>
      </c>
      <c r="B92" s="24">
        <v>0.15661</v>
      </c>
      <c r="C92" s="25"/>
      <c r="D92" s="26"/>
      <c r="E92" s="25"/>
    </row>
    <row r="93" spans="1:5" ht="15" x14ac:dyDescent="0.25">
      <c r="A93" s="40">
        <v>86</v>
      </c>
      <c r="B93" s="24">
        <v>0.13105</v>
      </c>
      <c r="C93" s="25"/>
      <c r="D93" s="26"/>
      <c r="E93" s="25"/>
    </row>
    <row r="94" spans="1:5" ht="15" x14ac:dyDescent="0.25">
      <c r="A94" s="40">
        <v>87</v>
      </c>
      <c r="B94" s="24">
        <v>0.10789</v>
      </c>
      <c r="C94" s="25"/>
      <c r="D94" s="26"/>
      <c r="E94" s="25"/>
    </row>
    <row r="95" spans="1:5" ht="15" x14ac:dyDescent="0.25">
      <c r="A95" s="40">
        <v>88</v>
      </c>
      <c r="B95" s="24">
        <v>8.7279999999999996E-2</v>
      </c>
      <c r="C95" s="25"/>
      <c r="D95" s="26"/>
      <c r="E95" s="25"/>
    </row>
    <row r="96" spans="1:5" ht="15" x14ac:dyDescent="0.25">
      <c r="A96" s="40">
        <v>89</v>
      </c>
      <c r="B96" s="24">
        <v>6.9269999999999998E-2</v>
      </c>
      <c r="C96" s="25"/>
      <c r="D96" s="26"/>
      <c r="E96" s="25"/>
    </row>
    <row r="97" spans="1:5" ht="15" x14ac:dyDescent="0.25">
      <c r="A97" s="40">
        <v>90</v>
      </c>
      <c r="B97" s="24">
        <v>5.3839999999999999E-2</v>
      </c>
      <c r="C97" s="25"/>
      <c r="D97" s="26"/>
      <c r="E97" s="25"/>
    </row>
    <row r="98" spans="1:5" ht="15" x14ac:dyDescent="0.25">
      <c r="A98" s="40">
        <v>91</v>
      </c>
      <c r="B98" s="24">
        <v>4.0910000000000002E-2</v>
      </c>
      <c r="C98" s="25"/>
      <c r="D98" s="26"/>
      <c r="E98" s="25"/>
    </row>
    <row r="99" spans="1:5" ht="15" x14ac:dyDescent="0.25">
      <c r="A99" s="40">
        <v>92</v>
      </c>
      <c r="B99" s="24">
        <v>3.0339999999999999E-2</v>
      </c>
      <c r="C99" s="25"/>
      <c r="D99" s="26"/>
      <c r="E99" s="25"/>
    </row>
    <row r="100" spans="1:5" ht="15" x14ac:dyDescent="0.25">
      <c r="A100" s="40">
        <v>93</v>
      </c>
      <c r="B100" s="24">
        <v>2.1909999999999999E-2</v>
      </c>
      <c r="C100" s="25"/>
      <c r="D100" s="26"/>
      <c r="E100" s="25"/>
    </row>
    <row r="101" spans="1:5" ht="15" x14ac:dyDescent="0.25">
      <c r="A101" s="40">
        <v>94</v>
      </c>
      <c r="B101" s="24">
        <v>1.537E-2</v>
      </c>
      <c r="C101" s="25"/>
      <c r="D101" s="26"/>
      <c r="E101" s="25"/>
    </row>
    <row r="102" spans="1:5" ht="15" x14ac:dyDescent="0.25">
      <c r="A102" s="40">
        <v>95</v>
      </c>
      <c r="B102" s="24">
        <v>1.0449999999999999E-2</v>
      </c>
      <c r="C102" s="25"/>
      <c r="D102" s="26"/>
      <c r="E102" s="25"/>
    </row>
    <row r="103" spans="1:5" ht="15" x14ac:dyDescent="0.25">
      <c r="A103" s="40">
        <v>96</v>
      </c>
      <c r="B103" s="24">
        <v>6.8599999999999998E-3</v>
      </c>
      <c r="C103" s="25"/>
      <c r="D103" s="26"/>
      <c r="E103" s="25"/>
    </row>
    <row r="104" spans="1:5" ht="15" x14ac:dyDescent="0.25">
      <c r="A104" s="40">
        <v>97</v>
      </c>
      <c r="B104" s="24">
        <v>4.3400000000000001E-3</v>
      </c>
      <c r="C104" s="25"/>
      <c r="D104" s="26"/>
      <c r="E104" s="25"/>
    </row>
    <row r="105" spans="1:5" ht="15" x14ac:dyDescent="0.25">
      <c r="A105" s="40">
        <v>98</v>
      </c>
      <c r="B105" s="24">
        <v>2.64E-3</v>
      </c>
      <c r="C105" s="25"/>
      <c r="D105" s="26"/>
      <c r="E105" s="25"/>
    </row>
    <row r="106" spans="1:5" ht="15" x14ac:dyDescent="0.25">
      <c r="A106" s="40">
        <v>99</v>
      </c>
      <c r="B106" s="24">
        <v>1.5399999999999999E-3</v>
      </c>
      <c r="C106" s="25"/>
      <c r="D106" s="26"/>
      <c r="E106" s="25"/>
    </row>
    <row r="107" spans="1:5" ht="15" x14ac:dyDescent="0.25">
      <c r="A107" s="40">
        <v>100</v>
      </c>
      <c r="B107" s="24">
        <v>8.4999999999999995E-4</v>
      </c>
      <c r="C107" s="25"/>
      <c r="D107" s="26"/>
      <c r="E107" s="25"/>
    </row>
    <row r="108" spans="1:5" ht="15" x14ac:dyDescent="0.25">
      <c r="A108" s="40">
        <v>101</v>
      </c>
      <c r="B108" s="24">
        <v>4.4999999999999999E-4</v>
      </c>
      <c r="C108" s="25"/>
      <c r="D108" s="26"/>
      <c r="E108" s="25"/>
    </row>
    <row r="109" spans="1:5" ht="15" x14ac:dyDescent="0.25">
      <c r="A109" s="40">
        <v>102</v>
      </c>
      <c r="B109" s="24">
        <v>2.2000000000000001E-4</v>
      </c>
      <c r="C109" s="25"/>
      <c r="D109" s="26"/>
      <c r="E109" s="25"/>
    </row>
    <row r="110" spans="1:5" ht="15" x14ac:dyDescent="0.25">
      <c r="A110" s="40">
        <v>103</v>
      </c>
      <c r="B110" s="24">
        <v>1E-4</v>
      </c>
      <c r="C110" s="25"/>
      <c r="D110" s="26"/>
      <c r="E110" s="25"/>
    </row>
    <row r="111" spans="1:5" ht="15" x14ac:dyDescent="0.25">
      <c r="A111" s="40">
        <v>104</v>
      </c>
      <c r="B111" s="24">
        <v>4.0000000000000003E-5</v>
      </c>
      <c r="C111" s="25"/>
      <c r="D111" s="26"/>
      <c r="E111" s="25"/>
    </row>
    <row r="112" spans="1:5" ht="15" x14ac:dyDescent="0.25">
      <c r="A112" s="40">
        <v>105</v>
      </c>
      <c r="B112" s="24">
        <v>1.0000000000000001E-5</v>
      </c>
      <c r="C112" s="25"/>
      <c r="D112" s="26"/>
      <c r="E112" s="25"/>
    </row>
    <row r="113" spans="1:2" ht="15" x14ac:dyDescent="0.25">
      <c r="A113" s="19"/>
      <c r="B113" s="13"/>
    </row>
    <row r="114" spans="1:2" ht="15" x14ac:dyDescent="0.25">
      <c r="A114" s="19"/>
      <c r="B114" s="13"/>
    </row>
    <row r="115" spans="1:2" ht="15" x14ac:dyDescent="0.25">
      <c r="A115" s="19"/>
      <c r="B115" s="13"/>
    </row>
    <row r="116" spans="1:2" ht="15" x14ac:dyDescent="0.25">
      <c r="A116" s="19"/>
    </row>
    <row r="117" spans="1:2" ht="15" x14ac:dyDescent="0.25">
      <c r="A117" s="19"/>
    </row>
    <row r="118" spans="1:2" ht="15" x14ac:dyDescent="0.25">
      <c r="A118" s="19"/>
    </row>
    <row r="119" spans="1:2" ht="15" x14ac:dyDescent="0.25">
      <c r="A119" s="19"/>
    </row>
    <row r="120" spans="1:2" ht="15" x14ac:dyDescent="0.25">
      <c r="A120" s="19"/>
    </row>
    <row r="121" spans="1:2" ht="15" x14ac:dyDescent="0.25">
      <c r="A121" s="19"/>
    </row>
    <row r="122" spans="1:2" ht="15" x14ac:dyDescent="0.25">
      <c r="A122" s="19"/>
    </row>
    <row r="123" spans="1:2" ht="15" x14ac:dyDescent="0.25">
      <c r="A123" s="19"/>
    </row>
    <row r="124" spans="1:2" ht="15" x14ac:dyDescent="0.25">
      <c r="A124" s="19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4"/>
  <sheetViews>
    <sheetView workbookViewId="0">
      <selection activeCell="U21" sqref="U21"/>
    </sheetView>
  </sheetViews>
  <sheetFormatPr defaultRowHeight="14.25" x14ac:dyDescent="0.2"/>
  <cols>
    <col min="1" max="1" width="9.140625" style="12"/>
    <col min="2" max="2" width="9.5703125" style="12" bestFit="1" customWidth="1"/>
  </cols>
  <sheetData>
    <row r="1" spans="1:8" ht="15" x14ac:dyDescent="0.25">
      <c r="A1" s="11"/>
    </row>
    <row r="3" spans="1:8" x14ac:dyDescent="0.2">
      <c r="A3" s="20" t="s">
        <v>57</v>
      </c>
    </row>
    <row r="4" spans="1:8" ht="15" x14ac:dyDescent="0.25">
      <c r="B4" s="11"/>
    </row>
    <row r="5" spans="1:8" ht="15" x14ac:dyDescent="0.25">
      <c r="B5" s="11"/>
    </row>
    <row r="6" spans="1:8" ht="45" x14ac:dyDescent="0.35">
      <c r="A6" s="43" t="s">
        <v>0</v>
      </c>
      <c r="B6" s="43" t="s">
        <v>31</v>
      </c>
      <c r="C6" s="44" t="s">
        <v>51</v>
      </c>
      <c r="D6" s="46" t="s">
        <v>16</v>
      </c>
    </row>
    <row r="7" spans="1:8" ht="15" x14ac:dyDescent="0.25">
      <c r="A7" s="40">
        <v>0</v>
      </c>
      <c r="B7" s="24">
        <v>1</v>
      </c>
      <c r="C7" s="26"/>
      <c r="D7" s="25"/>
      <c r="G7" s="13"/>
      <c r="H7" s="29"/>
    </row>
    <row r="8" spans="1:8" ht="15" x14ac:dyDescent="0.25">
      <c r="A8" s="40">
        <v>1</v>
      </c>
      <c r="B8" s="24">
        <v>0.98795999999999995</v>
      </c>
      <c r="C8" s="26"/>
      <c r="D8" s="25"/>
      <c r="G8" s="13"/>
      <c r="H8" s="29"/>
    </row>
    <row r="9" spans="1:8" ht="15" x14ac:dyDescent="0.25">
      <c r="A9" s="40">
        <v>2</v>
      </c>
      <c r="B9" s="24">
        <v>0.98726000000000003</v>
      </c>
      <c r="C9" s="26"/>
      <c r="D9" s="25"/>
      <c r="G9" s="13"/>
      <c r="H9" s="29"/>
    </row>
    <row r="10" spans="1:8" ht="15" x14ac:dyDescent="0.25">
      <c r="A10" s="40">
        <v>3</v>
      </c>
      <c r="B10" s="24">
        <v>0.98677999999999999</v>
      </c>
      <c r="C10" s="26"/>
      <c r="D10" s="25"/>
      <c r="G10" s="13"/>
      <c r="H10" s="29"/>
    </row>
    <row r="11" spans="1:8" ht="15" x14ac:dyDescent="0.25">
      <c r="A11" s="40">
        <v>4</v>
      </c>
      <c r="B11" s="24">
        <v>0.98646</v>
      </c>
      <c r="C11" s="26"/>
      <c r="D11" s="25"/>
      <c r="G11" s="13"/>
      <c r="H11" s="29"/>
    </row>
    <row r="12" spans="1:8" ht="15" x14ac:dyDescent="0.25">
      <c r="A12" s="40">
        <v>5</v>
      </c>
      <c r="B12" s="24">
        <v>0.98621000000000003</v>
      </c>
      <c r="C12" s="26"/>
      <c r="D12" s="25"/>
      <c r="G12" s="13"/>
      <c r="H12" s="29"/>
    </row>
    <row r="13" spans="1:8" ht="15" x14ac:dyDescent="0.25">
      <c r="A13" s="40">
        <v>6</v>
      </c>
      <c r="B13" s="24">
        <v>0.98597999999999997</v>
      </c>
      <c r="C13" s="26"/>
      <c r="D13" s="25"/>
      <c r="G13" s="13"/>
      <c r="H13" s="29"/>
    </row>
    <row r="14" spans="1:8" ht="15" x14ac:dyDescent="0.25">
      <c r="A14" s="40">
        <v>7</v>
      </c>
      <c r="B14" s="24">
        <v>0.98577000000000004</v>
      </c>
      <c r="C14" s="26"/>
      <c r="D14" s="25"/>
      <c r="G14" s="13"/>
      <c r="H14" s="29"/>
    </row>
    <row r="15" spans="1:8" ht="15" x14ac:dyDescent="0.25">
      <c r="A15" s="40">
        <v>8</v>
      </c>
      <c r="B15" s="24">
        <v>0.98555000000000004</v>
      </c>
      <c r="C15" s="26"/>
      <c r="D15" s="25"/>
      <c r="G15" s="13"/>
      <c r="H15" s="29"/>
    </row>
    <row r="16" spans="1:8" ht="15" x14ac:dyDescent="0.25">
      <c r="A16" s="40">
        <v>9</v>
      </c>
      <c r="B16" s="24">
        <v>0.98534999999999995</v>
      </c>
      <c r="C16" s="26"/>
      <c r="D16" s="25"/>
      <c r="G16" s="13"/>
      <c r="H16" s="29"/>
    </row>
    <row r="17" spans="1:8" ht="15" x14ac:dyDescent="0.25">
      <c r="A17" s="40">
        <v>10</v>
      </c>
      <c r="B17" s="24">
        <v>0.98517999999999994</v>
      </c>
      <c r="C17" s="26"/>
      <c r="D17" s="25"/>
      <c r="G17" s="13"/>
      <c r="H17" s="29"/>
    </row>
    <row r="18" spans="1:8" ht="15" x14ac:dyDescent="0.25">
      <c r="A18" s="40">
        <v>11</v>
      </c>
      <c r="B18" s="24">
        <v>0.98501000000000005</v>
      </c>
      <c r="C18" s="26"/>
      <c r="D18" s="25"/>
      <c r="G18" s="13"/>
      <c r="H18" s="29"/>
    </row>
    <row r="19" spans="1:8" ht="15" x14ac:dyDescent="0.25">
      <c r="A19" s="40">
        <v>12</v>
      </c>
      <c r="B19" s="24">
        <v>0.98482999999999998</v>
      </c>
      <c r="C19" s="26"/>
      <c r="D19" s="25"/>
      <c r="G19" s="13"/>
      <c r="H19" s="29"/>
    </row>
    <row r="20" spans="1:8" ht="15" x14ac:dyDescent="0.25">
      <c r="A20" s="40">
        <v>13</v>
      </c>
      <c r="B20" s="24">
        <v>0.98465000000000003</v>
      </c>
      <c r="C20" s="26"/>
      <c r="D20" s="25"/>
      <c r="G20" s="13"/>
      <c r="H20" s="29"/>
    </row>
    <row r="21" spans="1:8" ht="15" x14ac:dyDescent="0.25">
      <c r="A21" s="40">
        <v>14</v>
      </c>
      <c r="B21" s="24">
        <v>0.98443000000000003</v>
      </c>
      <c r="C21" s="26"/>
      <c r="D21" s="25"/>
      <c r="G21" s="13"/>
      <c r="H21" s="29"/>
    </row>
    <row r="22" spans="1:8" ht="15" x14ac:dyDescent="0.25">
      <c r="A22" s="40">
        <v>15</v>
      </c>
      <c r="B22" s="24">
        <v>0.98418000000000005</v>
      </c>
      <c r="C22" s="26"/>
      <c r="D22" s="25"/>
      <c r="G22" s="13"/>
      <c r="H22" s="29"/>
    </row>
    <row r="23" spans="1:8" ht="15" x14ac:dyDescent="0.25">
      <c r="A23" s="40">
        <v>16</v>
      </c>
      <c r="B23" s="24">
        <v>0.98392000000000002</v>
      </c>
      <c r="C23" s="26"/>
      <c r="D23" s="25"/>
      <c r="G23" s="13"/>
      <c r="H23" s="29"/>
    </row>
    <row r="24" spans="1:8" ht="15" x14ac:dyDescent="0.25">
      <c r="A24" s="40">
        <v>17</v>
      </c>
      <c r="B24" s="24">
        <v>0.98363999999999996</v>
      </c>
      <c r="C24" s="26"/>
      <c r="D24" s="25"/>
      <c r="G24" s="13"/>
      <c r="H24" s="29"/>
    </row>
    <row r="25" spans="1:8" ht="15" x14ac:dyDescent="0.25">
      <c r="A25" s="40">
        <v>18</v>
      </c>
      <c r="B25" s="24">
        <v>0.98333999999999999</v>
      </c>
      <c r="C25" s="26"/>
      <c r="D25" s="25"/>
      <c r="G25" s="13"/>
      <c r="H25" s="29"/>
    </row>
    <row r="26" spans="1:8" ht="15" x14ac:dyDescent="0.25">
      <c r="A26" s="40">
        <v>19</v>
      </c>
      <c r="B26" s="24">
        <v>0.98301000000000005</v>
      </c>
      <c r="C26" s="26"/>
      <c r="D26" s="25"/>
      <c r="G26" s="13"/>
      <c r="H26" s="29"/>
    </row>
    <row r="27" spans="1:8" ht="15" x14ac:dyDescent="0.25">
      <c r="A27" s="40">
        <v>20</v>
      </c>
      <c r="B27" s="24">
        <v>0.98265000000000002</v>
      </c>
      <c r="C27" s="26"/>
      <c r="D27" s="25"/>
      <c r="G27" s="13"/>
      <c r="H27" s="29"/>
    </row>
    <row r="28" spans="1:8" ht="15" x14ac:dyDescent="0.25">
      <c r="A28" s="40">
        <v>21</v>
      </c>
      <c r="B28" s="24">
        <v>0.98226999999999998</v>
      </c>
      <c r="C28" s="26"/>
      <c r="D28" s="25"/>
      <c r="G28" s="13"/>
      <c r="H28" s="29"/>
    </row>
    <row r="29" spans="1:8" ht="15" x14ac:dyDescent="0.25">
      <c r="A29" s="40">
        <v>22</v>
      </c>
      <c r="B29" s="24">
        <v>0.98189000000000004</v>
      </c>
      <c r="C29" s="26"/>
      <c r="D29" s="25"/>
      <c r="G29" s="13"/>
      <c r="H29" s="29"/>
    </row>
    <row r="30" spans="1:8" ht="15" x14ac:dyDescent="0.25">
      <c r="A30" s="40">
        <v>23</v>
      </c>
      <c r="B30" s="24">
        <v>0.98155000000000003</v>
      </c>
      <c r="C30" s="26"/>
      <c r="D30" s="25"/>
      <c r="G30" s="13"/>
      <c r="H30" s="29"/>
    </row>
    <row r="31" spans="1:8" ht="15" x14ac:dyDescent="0.25">
      <c r="A31" s="40">
        <v>24</v>
      </c>
      <c r="B31" s="24">
        <v>0.98121000000000003</v>
      </c>
      <c r="C31" s="26"/>
      <c r="D31" s="25"/>
      <c r="G31" s="13"/>
      <c r="H31" s="29"/>
    </row>
    <row r="32" spans="1:8" ht="15" x14ac:dyDescent="0.25">
      <c r="A32" s="40">
        <v>25</v>
      </c>
      <c r="B32" s="24">
        <v>0.98087000000000002</v>
      </c>
      <c r="C32" s="26"/>
      <c r="D32" s="25"/>
      <c r="G32" s="13"/>
      <c r="H32" s="29"/>
    </row>
    <row r="33" spans="1:8" ht="15" x14ac:dyDescent="0.25">
      <c r="A33" s="40">
        <v>26</v>
      </c>
      <c r="B33" s="24">
        <v>0.98048999999999997</v>
      </c>
      <c r="C33" s="26"/>
      <c r="D33" s="25"/>
      <c r="G33" s="13"/>
      <c r="H33" s="29"/>
    </row>
    <row r="34" spans="1:8" ht="15" x14ac:dyDescent="0.25">
      <c r="A34" s="40">
        <v>27</v>
      </c>
      <c r="B34" s="24">
        <v>0.98007999999999995</v>
      </c>
      <c r="C34" s="26"/>
      <c r="D34" s="25"/>
      <c r="G34" s="13"/>
      <c r="H34" s="29"/>
    </row>
    <row r="35" spans="1:8" ht="15" x14ac:dyDescent="0.25">
      <c r="A35" s="40">
        <v>28</v>
      </c>
      <c r="B35" s="24">
        <v>0.97967000000000004</v>
      </c>
      <c r="C35" s="26"/>
      <c r="D35" s="25"/>
      <c r="G35" s="13"/>
      <c r="H35" s="29"/>
    </row>
    <row r="36" spans="1:8" ht="15" x14ac:dyDescent="0.25">
      <c r="A36" s="40">
        <v>29</v>
      </c>
      <c r="B36" s="24">
        <v>0.97924</v>
      </c>
      <c r="C36" s="26"/>
      <c r="D36" s="25"/>
      <c r="G36" s="13"/>
      <c r="H36" s="29"/>
    </row>
    <row r="37" spans="1:8" ht="15" x14ac:dyDescent="0.25">
      <c r="A37" s="40">
        <v>30</v>
      </c>
      <c r="B37" s="24">
        <v>0.9788</v>
      </c>
      <c r="C37" s="26"/>
      <c r="D37" s="25"/>
      <c r="G37" s="13"/>
      <c r="H37" s="29"/>
    </row>
    <row r="38" spans="1:8" ht="15" x14ac:dyDescent="0.25">
      <c r="A38" s="40">
        <v>31</v>
      </c>
      <c r="B38" s="24">
        <v>0.97831999999999997</v>
      </c>
      <c r="C38" s="26"/>
      <c r="D38" s="25"/>
      <c r="G38" s="13"/>
      <c r="H38" s="29"/>
    </row>
    <row r="39" spans="1:8" ht="15" x14ac:dyDescent="0.25">
      <c r="A39" s="40">
        <v>32</v>
      </c>
      <c r="B39" s="24">
        <v>0.97780999999999996</v>
      </c>
      <c r="C39" s="26"/>
      <c r="D39" s="25"/>
      <c r="G39" s="13"/>
      <c r="H39" s="29"/>
    </row>
    <row r="40" spans="1:8" ht="15" x14ac:dyDescent="0.25">
      <c r="A40" s="40">
        <v>33</v>
      </c>
      <c r="B40" s="24">
        <v>0.97728000000000004</v>
      </c>
      <c r="C40" s="26"/>
      <c r="D40" s="25"/>
      <c r="G40" s="13"/>
      <c r="H40" s="29"/>
    </row>
    <row r="41" spans="1:8" ht="15" x14ac:dyDescent="0.25">
      <c r="A41" s="40">
        <v>34</v>
      </c>
      <c r="B41" s="24">
        <v>0.97672999999999999</v>
      </c>
      <c r="C41" s="26"/>
      <c r="D41" s="25"/>
      <c r="G41" s="13"/>
      <c r="H41" s="29"/>
    </row>
    <row r="42" spans="1:8" ht="15" x14ac:dyDescent="0.25">
      <c r="A42" s="40">
        <v>35</v>
      </c>
      <c r="B42" s="24">
        <v>0.97609999999999997</v>
      </c>
      <c r="C42" s="26"/>
      <c r="D42" s="25"/>
      <c r="G42" s="13"/>
      <c r="H42" s="29"/>
    </row>
    <row r="43" spans="1:8" ht="15" x14ac:dyDescent="0.25">
      <c r="A43" s="40">
        <v>36</v>
      </c>
      <c r="B43" s="24">
        <v>0.97541</v>
      </c>
      <c r="C43" s="26"/>
      <c r="D43" s="25"/>
      <c r="G43" s="13"/>
      <c r="H43" s="29"/>
    </row>
    <row r="44" spans="1:8" ht="15" x14ac:dyDescent="0.25">
      <c r="A44" s="40">
        <v>37</v>
      </c>
      <c r="B44" s="24">
        <v>0.97463</v>
      </c>
      <c r="C44" s="26"/>
      <c r="D44" s="25"/>
      <c r="G44" s="13"/>
      <c r="H44" s="29"/>
    </row>
    <row r="45" spans="1:8" ht="15" x14ac:dyDescent="0.25">
      <c r="A45" s="40">
        <v>38</v>
      </c>
      <c r="B45" s="24">
        <v>0.97375</v>
      </c>
      <c r="C45" s="26"/>
      <c r="D45" s="25"/>
      <c r="G45" s="13"/>
      <c r="H45" s="29"/>
    </row>
    <row r="46" spans="1:8" ht="15" x14ac:dyDescent="0.25">
      <c r="A46" s="40">
        <v>39</v>
      </c>
      <c r="B46" s="24">
        <v>0.97282000000000002</v>
      </c>
      <c r="C46" s="26"/>
      <c r="D46" s="25"/>
      <c r="G46" s="13"/>
      <c r="H46" s="29"/>
    </row>
    <row r="47" spans="1:8" ht="15" x14ac:dyDescent="0.25">
      <c r="A47" s="40">
        <v>40</v>
      </c>
      <c r="B47" s="24">
        <v>0.9718</v>
      </c>
      <c r="C47" s="26"/>
      <c r="D47" s="25"/>
      <c r="G47" s="13"/>
      <c r="H47" s="29"/>
    </row>
    <row r="48" spans="1:8" ht="15" x14ac:dyDescent="0.25">
      <c r="A48" s="40">
        <v>41</v>
      </c>
      <c r="B48" s="24">
        <v>0.97067999999999999</v>
      </c>
      <c r="C48" s="26"/>
      <c r="D48" s="25"/>
      <c r="G48" s="13"/>
      <c r="H48" s="29"/>
    </row>
    <row r="49" spans="1:8" ht="15" x14ac:dyDescent="0.25">
      <c r="A49" s="40">
        <v>42</v>
      </c>
      <c r="B49" s="24">
        <v>0.96948999999999996</v>
      </c>
      <c r="C49" s="26"/>
      <c r="D49" s="25"/>
      <c r="G49" s="13"/>
      <c r="H49" s="29"/>
    </row>
    <row r="50" spans="1:8" ht="15" x14ac:dyDescent="0.25">
      <c r="A50" s="40">
        <v>43</v>
      </c>
      <c r="B50" s="24">
        <v>0.96819</v>
      </c>
      <c r="C50" s="26"/>
      <c r="D50" s="25"/>
      <c r="G50" s="13"/>
      <c r="H50" s="29"/>
    </row>
    <row r="51" spans="1:8" ht="15" x14ac:dyDescent="0.25">
      <c r="A51" s="40">
        <v>44</v>
      </c>
      <c r="B51" s="24">
        <v>0.96675</v>
      </c>
      <c r="C51" s="26"/>
      <c r="D51" s="25"/>
      <c r="G51" s="13"/>
      <c r="H51" s="29"/>
    </row>
    <row r="52" spans="1:8" ht="15" x14ac:dyDescent="0.25">
      <c r="A52" s="40">
        <v>45</v>
      </c>
      <c r="B52" s="24">
        <v>0.96518999999999999</v>
      </c>
      <c r="C52" s="26"/>
      <c r="D52" s="25"/>
      <c r="G52" s="13"/>
      <c r="H52" s="29"/>
    </row>
    <row r="53" spans="1:8" ht="15" x14ac:dyDescent="0.25">
      <c r="A53" s="40">
        <v>46</v>
      </c>
      <c r="B53" s="24">
        <v>0.96338999999999997</v>
      </c>
      <c r="C53" s="26"/>
      <c r="D53" s="25"/>
      <c r="G53" s="13"/>
      <c r="H53" s="29"/>
    </row>
    <row r="54" spans="1:8" ht="15" x14ac:dyDescent="0.25">
      <c r="A54" s="40">
        <v>47</v>
      </c>
      <c r="B54" s="24">
        <v>0.96140999999999999</v>
      </c>
      <c r="C54" s="26"/>
      <c r="D54" s="25"/>
      <c r="G54" s="13"/>
      <c r="H54" s="29"/>
    </row>
    <row r="55" spans="1:8" ht="15" x14ac:dyDescent="0.25">
      <c r="A55" s="40">
        <v>48</v>
      </c>
      <c r="B55" s="24">
        <v>0.95923000000000003</v>
      </c>
      <c r="C55" s="26"/>
      <c r="D55" s="25"/>
      <c r="G55" s="13"/>
      <c r="H55" s="29"/>
    </row>
    <row r="56" spans="1:8" ht="15" x14ac:dyDescent="0.25">
      <c r="A56" s="40">
        <v>49</v>
      </c>
      <c r="B56" s="24">
        <v>0.95684000000000002</v>
      </c>
      <c r="C56" s="26"/>
      <c r="D56" s="25"/>
      <c r="G56" s="13"/>
      <c r="H56" s="29"/>
    </row>
    <row r="57" spans="1:8" ht="15" x14ac:dyDescent="0.25">
      <c r="A57" s="40">
        <v>50</v>
      </c>
      <c r="B57" s="24">
        <v>0.95425000000000004</v>
      </c>
      <c r="C57" s="26"/>
      <c r="D57" s="25"/>
      <c r="G57" s="13"/>
      <c r="H57" s="29"/>
    </row>
    <row r="58" spans="1:8" ht="15" x14ac:dyDescent="0.25">
      <c r="A58" s="40">
        <v>51</v>
      </c>
      <c r="B58" s="24">
        <v>0.95152000000000003</v>
      </c>
      <c r="C58" s="26"/>
      <c r="D58" s="25"/>
      <c r="G58" s="13"/>
      <c r="H58" s="29"/>
    </row>
    <row r="59" spans="1:8" ht="15" x14ac:dyDescent="0.25">
      <c r="A59" s="40">
        <v>52</v>
      </c>
      <c r="B59" s="24">
        <v>0.94849000000000006</v>
      </c>
      <c r="C59" s="26"/>
      <c r="D59" s="25"/>
      <c r="G59" s="13"/>
      <c r="H59" s="29"/>
    </row>
    <row r="60" spans="1:8" ht="15" x14ac:dyDescent="0.25">
      <c r="A60" s="40">
        <v>53</v>
      </c>
      <c r="B60" s="24">
        <v>0.94518999999999997</v>
      </c>
      <c r="C60" s="26"/>
      <c r="D60" s="25"/>
      <c r="G60" s="13"/>
      <c r="H60" s="29"/>
    </row>
    <row r="61" spans="1:8" ht="15" x14ac:dyDescent="0.25">
      <c r="A61" s="40">
        <v>54</v>
      </c>
      <c r="B61" s="24">
        <v>0.94150999999999996</v>
      </c>
      <c r="C61" s="26"/>
      <c r="D61" s="25"/>
      <c r="G61" s="13"/>
      <c r="H61" s="29"/>
    </row>
    <row r="62" spans="1:8" ht="15" x14ac:dyDescent="0.25">
      <c r="A62" s="40">
        <v>55</v>
      </c>
      <c r="B62" s="24">
        <v>0.93745000000000001</v>
      </c>
      <c r="C62" s="26"/>
      <c r="D62" s="25"/>
      <c r="G62" s="13"/>
      <c r="H62" s="29"/>
    </row>
    <row r="63" spans="1:8" ht="15" x14ac:dyDescent="0.25">
      <c r="A63" s="40">
        <v>56</v>
      </c>
      <c r="B63" s="24">
        <v>0.93306</v>
      </c>
      <c r="C63" s="26"/>
      <c r="D63" s="25"/>
      <c r="G63" s="13"/>
      <c r="H63" s="29"/>
    </row>
    <row r="64" spans="1:8" ht="15" x14ac:dyDescent="0.25">
      <c r="A64" s="40">
        <v>57</v>
      </c>
      <c r="B64" s="24">
        <v>0.92830000000000001</v>
      </c>
      <c r="C64" s="26"/>
      <c r="D64" s="25"/>
      <c r="G64" s="13"/>
      <c r="H64" s="29"/>
    </row>
    <row r="65" spans="1:8" ht="15" x14ac:dyDescent="0.25">
      <c r="A65" s="40">
        <v>58</v>
      </c>
      <c r="B65" s="24">
        <v>0.92310999999999999</v>
      </c>
      <c r="C65" s="26"/>
      <c r="D65" s="25"/>
      <c r="G65" s="13"/>
      <c r="H65" s="29"/>
    </row>
    <row r="66" spans="1:8" ht="15" x14ac:dyDescent="0.25">
      <c r="A66" s="40">
        <v>59</v>
      </c>
      <c r="B66" s="24">
        <v>0.91752</v>
      </c>
      <c r="C66" s="26"/>
      <c r="D66" s="25"/>
      <c r="G66" s="13"/>
      <c r="H66" s="29"/>
    </row>
    <row r="67" spans="1:8" ht="15" x14ac:dyDescent="0.25">
      <c r="A67" s="40">
        <v>60</v>
      </c>
      <c r="B67" s="24">
        <v>0.91127000000000002</v>
      </c>
      <c r="C67" s="26"/>
      <c r="D67" s="25"/>
      <c r="G67" s="13"/>
      <c r="H67" s="29"/>
    </row>
    <row r="68" spans="1:8" ht="15" x14ac:dyDescent="0.25">
      <c r="A68" s="40">
        <v>61</v>
      </c>
      <c r="B68" s="24">
        <v>0.90441000000000005</v>
      </c>
      <c r="C68" s="26"/>
      <c r="D68" s="25"/>
      <c r="G68" s="13"/>
      <c r="H68" s="29"/>
    </row>
    <row r="69" spans="1:8" ht="15" x14ac:dyDescent="0.25">
      <c r="A69" s="40">
        <v>62</v>
      </c>
      <c r="B69" s="24">
        <v>0.89685999999999999</v>
      </c>
      <c r="C69" s="26"/>
      <c r="D69" s="25"/>
      <c r="G69" s="13"/>
      <c r="H69" s="29"/>
    </row>
    <row r="70" spans="1:8" ht="15" x14ac:dyDescent="0.25">
      <c r="A70" s="40">
        <v>63</v>
      </c>
      <c r="B70" s="24">
        <v>0.88866000000000001</v>
      </c>
      <c r="C70" s="26"/>
      <c r="D70" s="25"/>
      <c r="G70" s="13"/>
      <c r="H70" s="29"/>
    </row>
    <row r="71" spans="1:8" ht="15" x14ac:dyDescent="0.25">
      <c r="A71" s="40">
        <v>64</v>
      </c>
      <c r="B71" s="24">
        <v>0.87973000000000001</v>
      </c>
      <c r="C71" s="26"/>
      <c r="D71" s="25"/>
      <c r="G71" s="13"/>
      <c r="H71" s="29"/>
    </row>
    <row r="72" spans="1:8" ht="15" x14ac:dyDescent="0.25">
      <c r="A72" s="40">
        <v>65</v>
      </c>
      <c r="B72" s="24">
        <v>0.87009000000000003</v>
      </c>
      <c r="C72" s="26"/>
      <c r="D72" s="25"/>
      <c r="G72" s="13"/>
      <c r="H72" s="29"/>
    </row>
    <row r="73" spans="1:8" ht="15" x14ac:dyDescent="0.25">
      <c r="A73" s="40">
        <v>66</v>
      </c>
      <c r="B73" s="24">
        <v>0.85958000000000001</v>
      </c>
      <c r="C73" s="26"/>
      <c r="D73" s="25"/>
      <c r="G73" s="13"/>
      <c r="H73" s="29"/>
    </row>
    <row r="74" spans="1:8" ht="15" x14ac:dyDescent="0.25">
      <c r="A74" s="40">
        <v>67</v>
      </c>
      <c r="B74" s="24">
        <v>0.84802</v>
      </c>
      <c r="C74" s="26"/>
      <c r="D74" s="25"/>
      <c r="G74" s="13"/>
      <c r="H74" s="29"/>
    </row>
    <row r="75" spans="1:8" ht="15" x14ac:dyDescent="0.25">
      <c r="A75" s="40">
        <v>68</v>
      </c>
      <c r="B75" s="24">
        <v>0.83535000000000004</v>
      </c>
      <c r="C75" s="26"/>
      <c r="D75" s="25"/>
      <c r="G75" s="13"/>
      <c r="H75" s="29"/>
    </row>
    <row r="76" spans="1:8" ht="15" x14ac:dyDescent="0.25">
      <c r="A76" s="40">
        <v>69</v>
      </c>
      <c r="B76" s="24">
        <v>0.82152000000000003</v>
      </c>
      <c r="C76" s="26"/>
      <c r="D76" s="25"/>
      <c r="G76" s="13"/>
      <c r="H76" s="29"/>
    </row>
    <row r="77" spans="1:8" ht="15" x14ac:dyDescent="0.25">
      <c r="A77" s="40">
        <v>70</v>
      </c>
      <c r="B77" s="24">
        <v>0.80628999999999995</v>
      </c>
      <c r="C77" s="26"/>
      <c r="D77" s="25"/>
      <c r="G77" s="13"/>
      <c r="H77" s="29"/>
    </row>
    <row r="78" spans="1:8" ht="15" x14ac:dyDescent="0.25">
      <c r="A78" s="40">
        <v>71</v>
      </c>
      <c r="B78" s="24">
        <v>0.78927000000000003</v>
      </c>
      <c r="C78" s="26"/>
      <c r="D78" s="25"/>
      <c r="G78" s="13"/>
      <c r="H78" s="29"/>
    </row>
    <row r="79" spans="1:8" ht="15" x14ac:dyDescent="0.25">
      <c r="A79" s="40">
        <v>72</v>
      </c>
      <c r="B79" s="24">
        <v>0.77036000000000004</v>
      </c>
      <c r="C79" s="26"/>
      <c r="D79" s="25"/>
      <c r="G79" s="13"/>
      <c r="H79" s="29"/>
    </row>
    <row r="80" spans="1:8" ht="15" x14ac:dyDescent="0.25">
      <c r="A80" s="40">
        <v>73</v>
      </c>
      <c r="B80" s="24">
        <v>0.74936999999999998</v>
      </c>
      <c r="C80" s="26"/>
      <c r="D80" s="25"/>
      <c r="G80" s="13"/>
      <c r="H80" s="29"/>
    </row>
    <row r="81" spans="1:8" ht="15" x14ac:dyDescent="0.25">
      <c r="A81" s="40">
        <v>74</v>
      </c>
      <c r="B81" s="24">
        <v>0.72624</v>
      </c>
      <c r="C81" s="26"/>
      <c r="D81" s="25"/>
      <c r="G81" s="13"/>
      <c r="H81" s="29"/>
    </row>
    <row r="82" spans="1:8" ht="15" x14ac:dyDescent="0.25">
      <c r="A82" s="40">
        <v>75</v>
      </c>
      <c r="B82" s="24">
        <v>0.70086000000000004</v>
      </c>
      <c r="C82" s="26"/>
      <c r="D82" s="25"/>
      <c r="G82" s="13"/>
      <c r="H82" s="29"/>
    </row>
    <row r="83" spans="1:8" ht="15" x14ac:dyDescent="0.25">
      <c r="A83" s="40">
        <v>76</v>
      </c>
      <c r="B83" s="24">
        <v>0.67323</v>
      </c>
      <c r="C83" s="26"/>
      <c r="D83" s="25"/>
      <c r="G83" s="13"/>
      <c r="H83" s="29"/>
    </row>
    <row r="84" spans="1:8" ht="15" x14ac:dyDescent="0.25">
      <c r="A84" s="40">
        <v>77</v>
      </c>
      <c r="B84" s="24">
        <v>0.64302999999999999</v>
      </c>
      <c r="C84" s="26"/>
      <c r="D84" s="25"/>
      <c r="G84" s="13"/>
      <c r="H84" s="29"/>
    </row>
    <row r="85" spans="1:8" ht="15" x14ac:dyDescent="0.25">
      <c r="A85" s="40">
        <v>78</v>
      </c>
      <c r="B85" s="24">
        <v>0.61041000000000001</v>
      </c>
      <c r="C85" s="26"/>
      <c r="D85" s="25"/>
      <c r="G85" s="13"/>
      <c r="H85" s="29"/>
    </row>
    <row r="86" spans="1:8" ht="15" x14ac:dyDescent="0.25">
      <c r="A86" s="40">
        <v>79</v>
      </c>
      <c r="B86" s="24">
        <v>0.57554000000000005</v>
      </c>
      <c r="C86" s="26"/>
      <c r="D86" s="25"/>
      <c r="G86" s="13"/>
      <c r="H86" s="29"/>
    </row>
    <row r="87" spans="1:8" ht="15" x14ac:dyDescent="0.25">
      <c r="A87" s="40">
        <v>80</v>
      </c>
      <c r="B87" s="24">
        <v>0.53871999999999998</v>
      </c>
      <c r="C87" s="26"/>
      <c r="D87" s="25"/>
      <c r="G87" s="13"/>
      <c r="H87" s="29"/>
    </row>
    <row r="88" spans="1:8" ht="15" x14ac:dyDescent="0.25">
      <c r="A88" s="40">
        <v>81</v>
      </c>
      <c r="B88" s="24">
        <v>0.50026000000000004</v>
      </c>
      <c r="C88" s="26"/>
      <c r="D88" s="25"/>
      <c r="G88" s="13"/>
      <c r="H88" s="29"/>
    </row>
    <row r="89" spans="1:8" ht="15" x14ac:dyDescent="0.25">
      <c r="A89" s="40">
        <v>82</v>
      </c>
      <c r="B89" s="24">
        <v>0.46049000000000001</v>
      </c>
      <c r="C89" s="26"/>
      <c r="D89" s="25"/>
      <c r="G89" s="13"/>
      <c r="H89" s="29"/>
    </row>
    <row r="90" spans="1:8" ht="15" x14ac:dyDescent="0.25">
      <c r="A90" s="40">
        <v>83</v>
      </c>
      <c r="B90" s="24">
        <v>0.41974</v>
      </c>
      <c r="C90" s="26"/>
      <c r="D90" s="25"/>
      <c r="G90" s="13"/>
      <c r="H90" s="29"/>
    </row>
    <row r="91" spans="1:8" ht="15" x14ac:dyDescent="0.25">
      <c r="A91" s="40">
        <v>84</v>
      </c>
      <c r="B91" s="24">
        <v>0.37847999999999998</v>
      </c>
      <c r="C91" s="26"/>
      <c r="D91" s="25"/>
      <c r="G91" s="13"/>
      <c r="H91" s="29"/>
    </row>
    <row r="92" spans="1:8" ht="15" x14ac:dyDescent="0.25">
      <c r="A92" s="40">
        <v>85</v>
      </c>
      <c r="B92" s="24">
        <v>0.33722000000000002</v>
      </c>
      <c r="C92" s="26"/>
      <c r="D92" s="25"/>
      <c r="G92" s="13"/>
      <c r="H92" s="29"/>
    </row>
    <row r="93" spans="1:8" ht="15" x14ac:dyDescent="0.25">
      <c r="A93" s="40">
        <v>86</v>
      </c>
      <c r="B93" s="24">
        <v>0.29649999999999999</v>
      </c>
      <c r="C93" s="26"/>
      <c r="D93" s="25"/>
      <c r="G93" s="13"/>
      <c r="H93" s="29"/>
    </row>
    <row r="94" spans="1:8" ht="15" x14ac:dyDescent="0.25">
      <c r="A94" s="40">
        <v>87</v>
      </c>
      <c r="B94" s="24">
        <v>0.25691999999999998</v>
      </c>
      <c r="C94" s="26"/>
      <c r="D94" s="25"/>
      <c r="G94" s="13"/>
      <c r="H94" s="29"/>
    </row>
    <row r="95" spans="1:8" ht="15" x14ac:dyDescent="0.25">
      <c r="A95" s="40">
        <v>88</v>
      </c>
      <c r="B95" s="24">
        <v>0.21906</v>
      </c>
      <c r="C95" s="26"/>
      <c r="D95" s="25"/>
      <c r="G95" s="13"/>
      <c r="H95" s="29"/>
    </row>
    <row r="96" spans="1:8" ht="15" x14ac:dyDescent="0.25">
      <c r="A96" s="40">
        <v>89</v>
      </c>
      <c r="B96" s="24">
        <v>0.18348</v>
      </c>
      <c r="C96" s="26"/>
      <c r="D96" s="25"/>
      <c r="G96" s="13"/>
      <c r="H96" s="29"/>
    </row>
    <row r="97" spans="1:8" ht="15" x14ac:dyDescent="0.25">
      <c r="A97" s="40">
        <v>90</v>
      </c>
      <c r="B97" s="24">
        <v>0.15068000000000001</v>
      </c>
      <c r="C97" s="26"/>
      <c r="D97" s="25"/>
      <c r="G97" s="13"/>
      <c r="H97" s="29"/>
    </row>
    <row r="98" spans="1:8" ht="15" x14ac:dyDescent="0.25">
      <c r="A98" s="40">
        <v>91</v>
      </c>
      <c r="B98" s="24">
        <v>0.12107999999999999</v>
      </c>
      <c r="C98" s="26"/>
      <c r="D98" s="25"/>
      <c r="G98" s="13"/>
      <c r="H98" s="29"/>
    </row>
    <row r="99" spans="1:8" ht="15" x14ac:dyDescent="0.25">
      <c r="A99" s="40">
        <v>92</v>
      </c>
      <c r="B99" s="24">
        <v>9.4979999999999995E-2</v>
      </c>
      <c r="C99" s="26"/>
      <c r="D99" s="25"/>
      <c r="G99" s="13"/>
      <c r="H99" s="29"/>
    </row>
    <row r="100" spans="1:8" ht="15" x14ac:dyDescent="0.25">
      <c r="A100" s="40">
        <v>93</v>
      </c>
      <c r="B100" s="24">
        <v>7.2559999999999999E-2</v>
      </c>
      <c r="C100" s="26"/>
      <c r="D100" s="25"/>
      <c r="G100" s="13"/>
      <c r="H100" s="29"/>
    </row>
    <row r="101" spans="1:8" ht="15" x14ac:dyDescent="0.25">
      <c r="A101" s="40">
        <v>94</v>
      </c>
      <c r="B101" s="24">
        <v>5.3830000000000003E-2</v>
      </c>
      <c r="C101" s="26"/>
      <c r="D101" s="25"/>
      <c r="G101" s="13"/>
      <c r="H101" s="29"/>
    </row>
    <row r="102" spans="1:8" ht="15" x14ac:dyDescent="0.25">
      <c r="A102" s="40">
        <v>95</v>
      </c>
      <c r="B102" s="24">
        <v>3.866E-2</v>
      </c>
      <c r="C102" s="26"/>
      <c r="D102" s="25"/>
      <c r="G102" s="13"/>
      <c r="H102" s="29"/>
    </row>
    <row r="103" spans="1:8" ht="15" x14ac:dyDescent="0.25">
      <c r="A103" s="40">
        <v>96</v>
      </c>
      <c r="B103" s="24">
        <v>2.6790000000000001E-2</v>
      </c>
      <c r="C103" s="26"/>
      <c r="D103" s="25"/>
      <c r="G103" s="13"/>
      <c r="H103" s="29"/>
    </row>
    <row r="104" spans="1:8" ht="15" x14ac:dyDescent="0.25">
      <c r="A104" s="40">
        <v>97</v>
      </c>
      <c r="B104" s="24">
        <v>1.7840000000000002E-2</v>
      </c>
      <c r="C104" s="26"/>
      <c r="D104" s="25"/>
      <c r="G104" s="13"/>
      <c r="H104" s="29"/>
    </row>
    <row r="105" spans="1:8" ht="15" x14ac:dyDescent="0.25">
      <c r="A105" s="40">
        <v>98</v>
      </c>
      <c r="B105" s="24">
        <v>1.1379999999999999E-2</v>
      </c>
      <c r="C105" s="26"/>
      <c r="D105" s="25"/>
      <c r="G105" s="13"/>
      <c r="H105" s="29"/>
    </row>
    <row r="106" spans="1:8" ht="15" x14ac:dyDescent="0.25">
      <c r="A106" s="40">
        <v>99</v>
      </c>
      <c r="B106" s="24">
        <v>6.9100000000000003E-3</v>
      </c>
      <c r="C106" s="26"/>
      <c r="D106" s="25"/>
      <c r="G106" s="13"/>
      <c r="H106" s="29"/>
    </row>
    <row r="107" spans="1:8" ht="15" x14ac:dyDescent="0.25">
      <c r="A107" s="40">
        <v>100</v>
      </c>
      <c r="B107" s="24">
        <v>3.98E-3</v>
      </c>
      <c r="C107" s="26"/>
      <c r="D107" s="25"/>
      <c r="G107" s="13"/>
      <c r="H107" s="29"/>
    </row>
    <row r="108" spans="1:8" ht="15" x14ac:dyDescent="0.25">
      <c r="A108" s="40">
        <v>101</v>
      </c>
      <c r="B108" s="24">
        <v>2.16E-3</v>
      </c>
      <c r="C108" s="26"/>
      <c r="D108" s="25"/>
      <c r="G108" s="13"/>
      <c r="H108" s="29"/>
    </row>
    <row r="109" spans="1:8" ht="15" x14ac:dyDescent="0.25">
      <c r="A109" s="40">
        <v>102</v>
      </c>
      <c r="B109" s="24">
        <v>1.1000000000000001E-3</v>
      </c>
      <c r="C109" s="26"/>
      <c r="D109" s="25"/>
      <c r="G109" s="13"/>
      <c r="H109" s="29"/>
    </row>
    <row r="110" spans="1:8" ht="15" x14ac:dyDescent="0.25">
      <c r="A110" s="40">
        <v>103</v>
      </c>
      <c r="B110" s="24">
        <v>5.1999999999999995E-4</v>
      </c>
      <c r="C110" s="26"/>
      <c r="D110" s="25"/>
      <c r="G110" s="13"/>
      <c r="H110" s="29"/>
    </row>
    <row r="111" spans="1:8" ht="15" x14ac:dyDescent="0.25">
      <c r="A111" s="40">
        <v>104</v>
      </c>
      <c r="B111" s="24">
        <v>2.4000000000000001E-4</v>
      </c>
      <c r="C111" s="26"/>
      <c r="D111" s="25"/>
      <c r="G111" s="13"/>
      <c r="H111" s="29"/>
    </row>
    <row r="112" spans="1:8" ht="15" x14ac:dyDescent="0.25">
      <c r="A112" s="40">
        <v>105</v>
      </c>
      <c r="B112" s="24">
        <v>1.1E-4</v>
      </c>
      <c r="C112" s="26"/>
      <c r="D112" s="25"/>
      <c r="G112" s="13"/>
      <c r="H112" s="29"/>
    </row>
    <row r="113" spans="1:8" ht="15" x14ac:dyDescent="0.25">
      <c r="A113" s="40">
        <v>106</v>
      </c>
      <c r="B113" s="24">
        <v>5.0000000000000002E-5</v>
      </c>
      <c r="C113" s="26"/>
      <c r="D113" s="25"/>
      <c r="G113" s="13"/>
      <c r="H113" s="29"/>
    </row>
    <row r="114" spans="1:8" ht="15" x14ac:dyDescent="0.25">
      <c r="A114" s="40">
        <v>107</v>
      </c>
      <c r="B114" s="24">
        <v>2.0000000000000002E-5</v>
      </c>
      <c r="C114" s="26"/>
      <c r="D114" s="25"/>
      <c r="G114" s="13"/>
      <c r="H114" s="29"/>
    </row>
    <row r="115" spans="1:8" ht="15" x14ac:dyDescent="0.25">
      <c r="A115" s="19"/>
      <c r="B115" s="13"/>
    </row>
    <row r="116" spans="1:8" ht="15" x14ac:dyDescent="0.25">
      <c r="A116" s="19"/>
    </row>
    <row r="117" spans="1:8" ht="15" x14ac:dyDescent="0.25">
      <c r="A117" s="19"/>
    </row>
    <row r="118" spans="1:8" ht="15" x14ac:dyDescent="0.25">
      <c r="A118" s="19"/>
    </row>
    <row r="119" spans="1:8" ht="15" x14ac:dyDescent="0.25">
      <c r="A119" s="19"/>
    </row>
    <row r="120" spans="1:8" ht="15" x14ac:dyDescent="0.25">
      <c r="A120" s="19"/>
    </row>
    <row r="121" spans="1:8" ht="15" x14ac:dyDescent="0.25">
      <c r="A121" s="19"/>
    </row>
    <row r="122" spans="1:8" ht="15" x14ac:dyDescent="0.25">
      <c r="A122" s="19"/>
    </row>
    <row r="123" spans="1:8" ht="15" x14ac:dyDescent="0.25">
      <c r="A123" s="19"/>
    </row>
    <row r="124" spans="1:8" ht="15" x14ac:dyDescent="0.25">
      <c r="A124" s="19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4"/>
  <sheetViews>
    <sheetView topLeftCell="A83" workbookViewId="0">
      <selection activeCell="H114" sqref="H114"/>
    </sheetView>
  </sheetViews>
  <sheetFormatPr defaultRowHeight="14.25" x14ac:dyDescent="0.2"/>
  <cols>
    <col min="1" max="1" width="9.140625" style="12"/>
    <col min="2" max="2" width="9.5703125" style="12" bestFit="1" customWidth="1"/>
    <col min="8" max="8" width="9.5703125" bestFit="1" customWidth="1"/>
  </cols>
  <sheetData>
    <row r="1" spans="1:9" ht="15" x14ac:dyDescent="0.25">
      <c r="A1" s="11"/>
    </row>
    <row r="3" spans="1:9" x14ac:dyDescent="0.2">
      <c r="A3" s="20" t="s">
        <v>57</v>
      </c>
    </row>
    <row r="4" spans="1:9" ht="15" x14ac:dyDescent="0.25">
      <c r="B4" s="11"/>
    </row>
    <row r="5" spans="1:9" ht="15" x14ac:dyDescent="0.25">
      <c r="B5" s="11"/>
    </row>
    <row r="6" spans="1:9" ht="19.5" x14ac:dyDescent="0.35">
      <c r="A6" s="43" t="s">
        <v>0</v>
      </c>
      <c r="B6" s="43" t="s">
        <v>31</v>
      </c>
      <c r="C6" s="44" t="s">
        <v>51</v>
      </c>
      <c r="D6" s="44" t="s">
        <v>58</v>
      </c>
      <c r="E6" s="47" t="s">
        <v>59</v>
      </c>
      <c r="F6" s="47" t="s">
        <v>60</v>
      </c>
    </row>
    <row r="7" spans="1:9" ht="15" x14ac:dyDescent="0.25">
      <c r="A7" s="40">
        <v>0</v>
      </c>
      <c r="B7" s="24">
        <v>1</v>
      </c>
      <c r="C7" s="26"/>
      <c r="D7" s="26"/>
      <c r="E7" s="25"/>
      <c r="H7" s="23">
        <f>B8/B7</f>
        <v>0.98795999999999995</v>
      </c>
      <c r="I7" s="29"/>
    </row>
    <row r="8" spans="1:9" ht="15" x14ac:dyDescent="0.25">
      <c r="A8" s="40">
        <v>1</v>
      </c>
      <c r="B8" s="24">
        <v>0.98795999999999995</v>
      </c>
      <c r="C8" s="26"/>
      <c r="D8" s="26"/>
      <c r="E8" s="25"/>
      <c r="H8" s="23">
        <f>B9/B8</f>
        <v>0.9992914692902547</v>
      </c>
      <c r="I8" s="29"/>
    </row>
    <row r="9" spans="1:9" ht="15" x14ac:dyDescent="0.25">
      <c r="A9" s="40">
        <v>2</v>
      </c>
      <c r="B9" s="24">
        <v>0.98726000000000003</v>
      </c>
      <c r="C9" s="26"/>
      <c r="D9" s="26"/>
      <c r="E9" s="25"/>
      <c r="H9" s="23">
        <f t="shared" ref="H9:H72" si="0">B10/B9</f>
        <v>0.99951380588700034</v>
      </c>
      <c r="I9" s="29"/>
    </row>
    <row r="10" spans="1:9" ht="15" x14ac:dyDescent="0.25">
      <c r="A10" s="40">
        <v>3</v>
      </c>
      <c r="B10" s="24">
        <v>0.98677999999999999</v>
      </c>
      <c r="C10" s="26"/>
      <c r="D10" s="26"/>
      <c r="E10" s="25"/>
      <c r="H10" s="23">
        <f t="shared" si="0"/>
        <v>0.99967571292486679</v>
      </c>
      <c r="I10" s="29"/>
    </row>
    <row r="11" spans="1:9" ht="15" x14ac:dyDescent="0.25">
      <c r="A11" s="40">
        <v>4</v>
      </c>
      <c r="B11" s="24">
        <v>0.98646</v>
      </c>
      <c r="C11" s="26"/>
      <c r="D11" s="26"/>
      <c r="E11" s="25"/>
      <c r="H11" s="23">
        <f t="shared" si="0"/>
        <v>0.99974656853800459</v>
      </c>
      <c r="I11" s="29"/>
    </row>
    <row r="12" spans="1:9" ht="15" x14ac:dyDescent="0.25">
      <c r="A12" s="40">
        <v>5</v>
      </c>
      <c r="B12" s="24">
        <v>0.98621000000000003</v>
      </c>
      <c r="C12" s="26"/>
      <c r="D12" s="26"/>
      <c r="E12" s="25"/>
      <c r="H12" s="23">
        <f t="shared" si="0"/>
        <v>0.99976678395067986</v>
      </c>
      <c r="I12" s="29"/>
    </row>
    <row r="13" spans="1:9" ht="15" x14ac:dyDescent="0.25">
      <c r="A13" s="40">
        <v>6</v>
      </c>
      <c r="B13" s="24">
        <v>0.98597999999999997</v>
      </c>
      <c r="C13" s="26"/>
      <c r="D13" s="26"/>
      <c r="E13" s="25"/>
      <c r="H13" s="23">
        <f t="shared" si="0"/>
        <v>0.99978701393537406</v>
      </c>
      <c r="I13" s="29"/>
    </row>
    <row r="14" spans="1:9" ht="15" x14ac:dyDescent="0.25">
      <c r="A14" s="40">
        <v>7</v>
      </c>
      <c r="B14" s="24">
        <v>0.98577000000000004</v>
      </c>
      <c r="C14" s="26"/>
      <c r="D14" s="26"/>
      <c r="E14" s="25"/>
      <c r="H14" s="23">
        <f t="shared" si="0"/>
        <v>0.99977682420848679</v>
      </c>
      <c r="I14" s="29"/>
    </row>
    <row r="15" spans="1:9" ht="15" x14ac:dyDescent="0.25">
      <c r="A15" s="40">
        <v>8</v>
      </c>
      <c r="B15" s="24">
        <v>0.98555000000000004</v>
      </c>
      <c r="C15" s="26"/>
      <c r="D15" s="26"/>
      <c r="E15" s="25"/>
      <c r="H15" s="23">
        <f t="shared" si="0"/>
        <v>0.9997970676272131</v>
      </c>
      <c r="I15" s="29"/>
    </row>
    <row r="16" spans="1:9" ht="15" x14ac:dyDescent="0.25">
      <c r="A16" s="40">
        <v>9</v>
      </c>
      <c r="B16" s="24">
        <v>0.98534999999999995</v>
      </c>
      <c r="C16" s="26"/>
      <c r="D16" s="26"/>
      <c r="E16" s="25"/>
      <c r="H16" s="23">
        <f t="shared" si="0"/>
        <v>0.99982747247171055</v>
      </c>
      <c r="I16" s="29"/>
    </row>
    <row r="17" spans="1:9" ht="15" x14ac:dyDescent="0.25">
      <c r="A17" s="40">
        <v>10</v>
      </c>
      <c r="B17" s="24">
        <v>0.98517999999999994</v>
      </c>
      <c r="C17" s="26"/>
      <c r="D17" s="26"/>
      <c r="E17" s="25"/>
      <c r="H17" s="23">
        <f t="shared" si="0"/>
        <v>0.99982744270082635</v>
      </c>
      <c r="I17" s="29"/>
    </row>
    <row r="18" spans="1:9" ht="15" x14ac:dyDescent="0.25">
      <c r="A18" s="40">
        <v>11</v>
      </c>
      <c r="B18" s="24">
        <v>0.98501000000000005</v>
      </c>
      <c r="C18" s="26"/>
      <c r="D18" s="26"/>
      <c r="E18" s="25"/>
      <c r="H18" s="23">
        <f t="shared" si="0"/>
        <v>0.99981726073846955</v>
      </c>
      <c r="I18" s="29"/>
    </row>
    <row r="19" spans="1:9" ht="15" x14ac:dyDescent="0.25">
      <c r="A19" s="40">
        <v>12</v>
      </c>
      <c r="B19" s="24">
        <v>0.98482999999999998</v>
      </c>
      <c r="C19" s="26"/>
      <c r="D19" s="26"/>
      <c r="E19" s="25"/>
      <c r="H19" s="23">
        <f t="shared" si="0"/>
        <v>0.99981722733872858</v>
      </c>
      <c r="I19" s="29"/>
    </row>
    <row r="20" spans="1:9" ht="15" x14ac:dyDescent="0.25">
      <c r="A20" s="40">
        <v>13</v>
      </c>
      <c r="B20" s="24">
        <v>0.98465000000000003</v>
      </c>
      <c r="C20" s="26"/>
      <c r="D20" s="26"/>
      <c r="E20" s="25"/>
      <c r="H20" s="23">
        <f t="shared" si="0"/>
        <v>0.99977657035494849</v>
      </c>
      <c r="I20" s="29"/>
    </row>
    <row r="21" spans="1:9" ht="15" x14ac:dyDescent="0.25">
      <c r="A21" s="40">
        <v>14</v>
      </c>
      <c r="B21" s="24">
        <v>0.98443000000000003</v>
      </c>
      <c r="C21" s="26"/>
      <c r="D21" s="26"/>
      <c r="E21" s="25"/>
      <c r="H21" s="23">
        <f t="shared" si="0"/>
        <v>0.99974604593521121</v>
      </c>
      <c r="I21" s="29"/>
    </row>
    <row r="22" spans="1:9" ht="15" x14ac:dyDescent="0.25">
      <c r="A22" s="40">
        <v>15</v>
      </c>
      <c r="B22" s="24">
        <v>0.98418000000000005</v>
      </c>
      <c r="C22" s="26"/>
      <c r="D22" s="26"/>
      <c r="E22" s="25"/>
      <c r="H22" s="23">
        <f t="shared" si="0"/>
        <v>0.99973582068320832</v>
      </c>
      <c r="I22" s="29"/>
    </row>
    <row r="23" spans="1:9" ht="15" x14ac:dyDescent="0.25">
      <c r="A23" s="40">
        <v>16</v>
      </c>
      <c r="B23" s="24">
        <v>0.98392000000000002</v>
      </c>
      <c r="C23" s="26"/>
      <c r="D23" s="26"/>
      <c r="E23" s="25"/>
      <c r="H23" s="23">
        <f t="shared" si="0"/>
        <v>0.99971542401821278</v>
      </c>
      <c r="I23" s="29"/>
    </row>
    <row r="24" spans="1:9" ht="15" x14ac:dyDescent="0.25">
      <c r="A24" s="40">
        <v>17</v>
      </c>
      <c r="B24" s="24">
        <v>0.98363999999999996</v>
      </c>
      <c r="C24" s="26"/>
      <c r="D24" s="26"/>
      <c r="E24" s="25"/>
      <c r="H24" s="23">
        <f t="shared" si="0"/>
        <v>0.99969501036964747</v>
      </c>
      <c r="I24" s="29"/>
    </row>
    <row r="25" spans="1:9" ht="15" x14ac:dyDescent="0.25">
      <c r="A25" s="40">
        <v>18</v>
      </c>
      <c r="B25" s="24">
        <v>0.98333999999999999</v>
      </c>
      <c r="C25" s="26"/>
      <c r="D25" s="26"/>
      <c r="E25" s="25"/>
      <c r="H25" s="23">
        <f t="shared" si="0"/>
        <v>0.99966440905485388</v>
      </c>
      <c r="I25" s="29"/>
    </row>
    <row r="26" spans="1:9" ht="15" x14ac:dyDescent="0.25">
      <c r="A26" s="40">
        <v>19</v>
      </c>
      <c r="B26" s="24">
        <v>0.98301000000000005</v>
      </c>
      <c r="C26" s="26"/>
      <c r="D26" s="26"/>
      <c r="E26" s="25"/>
      <c r="H26" s="23">
        <f t="shared" si="0"/>
        <v>0.99963377788628804</v>
      </c>
      <c r="I26" s="29"/>
    </row>
    <row r="27" spans="1:9" ht="15" x14ac:dyDescent="0.25">
      <c r="A27" s="40">
        <v>20</v>
      </c>
      <c r="B27" s="24">
        <v>0.98265000000000002</v>
      </c>
      <c r="C27" s="26"/>
      <c r="D27" s="26"/>
      <c r="E27" s="25"/>
      <c r="H27" s="23">
        <f t="shared" si="0"/>
        <v>0.99961329059176707</v>
      </c>
      <c r="I27" s="29"/>
    </row>
    <row r="28" spans="1:9" ht="15" x14ac:dyDescent="0.25">
      <c r="A28" s="40">
        <v>21</v>
      </c>
      <c r="B28" s="24">
        <v>0.98226999999999998</v>
      </c>
      <c r="C28" s="26"/>
      <c r="D28" s="26"/>
      <c r="E28" s="25"/>
      <c r="H28" s="23">
        <f t="shared" si="0"/>
        <v>0.99961314098974829</v>
      </c>
      <c r="I28" s="29"/>
    </row>
    <row r="29" spans="1:9" ht="15" x14ac:dyDescent="0.25">
      <c r="A29" s="40">
        <v>22</v>
      </c>
      <c r="B29" s="24">
        <v>0.98189000000000004</v>
      </c>
      <c r="C29" s="26"/>
      <c r="D29" s="26"/>
      <c r="E29" s="25"/>
      <c r="H29" s="23">
        <f t="shared" si="0"/>
        <v>0.99965372903278371</v>
      </c>
      <c r="I29" s="29"/>
    </row>
    <row r="30" spans="1:9" ht="15" x14ac:dyDescent="0.25">
      <c r="A30" s="40">
        <v>23</v>
      </c>
      <c r="B30" s="24">
        <v>0.98155000000000003</v>
      </c>
      <c r="C30" s="26"/>
      <c r="D30" s="26"/>
      <c r="E30" s="25"/>
      <c r="H30" s="23">
        <f t="shared" si="0"/>
        <v>0.99965360908766743</v>
      </c>
      <c r="I30" s="29"/>
    </row>
    <row r="31" spans="1:9" ht="15" x14ac:dyDescent="0.25">
      <c r="A31" s="40">
        <v>24</v>
      </c>
      <c r="B31" s="24">
        <v>0.98121000000000003</v>
      </c>
      <c r="C31" s="26"/>
      <c r="D31" s="26"/>
      <c r="E31" s="25"/>
      <c r="H31" s="23">
        <f t="shared" si="0"/>
        <v>0.99965348905942664</v>
      </c>
      <c r="I31" s="29"/>
    </row>
    <row r="32" spans="1:9" ht="15" x14ac:dyDescent="0.25">
      <c r="A32" s="40">
        <v>25</v>
      </c>
      <c r="B32" s="24">
        <v>0.98087000000000002</v>
      </c>
      <c r="C32" s="26"/>
      <c r="D32" s="26"/>
      <c r="E32" s="25"/>
      <c r="H32" s="23">
        <f t="shared" si="0"/>
        <v>0.999612588824207</v>
      </c>
      <c r="I32" s="29"/>
    </row>
    <row r="33" spans="1:9" ht="15" x14ac:dyDescent="0.25">
      <c r="A33" s="40">
        <v>26</v>
      </c>
      <c r="B33" s="24">
        <v>0.98048999999999997</v>
      </c>
      <c r="C33" s="26"/>
      <c r="D33" s="26"/>
      <c r="E33" s="25"/>
      <c r="H33" s="23">
        <f t="shared" si="0"/>
        <v>0.99958184173219511</v>
      </c>
      <c r="I33" s="29"/>
    </row>
    <row r="34" spans="1:9" ht="15" x14ac:dyDescent="0.25">
      <c r="A34" s="40">
        <v>27</v>
      </c>
      <c r="B34" s="24">
        <v>0.98007999999999995</v>
      </c>
      <c r="C34" s="26"/>
      <c r="D34" s="26"/>
      <c r="E34" s="25"/>
      <c r="H34" s="23">
        <f t="shared" si="0"/>
        <v>0.9995816668027101</v>
      </c>
      <c r="I34" s="29"/>
    </row>
    <row r="35" spans="1:9" ht="15" x14ac:dyDescent="0.25">
      <c r="A35" s="40">
        <v>28</v>
      </c>
      <c r="B35" s="24">
        <v>0.97967000000000004</v>
      </c>
      <c r="C35" s="26"/>
      <c r="D35" s="26"/>
      <c r="E35" s="25"/>
      <c r="H35" s="23">
        <f t="shared" si="0"/>
        <v>0.99956107668908911</v>
      </c>
      <c r="I35" s="29"/>
    </row>
    <row r="36" spans="1:9" ht="15" x14ac:dyDescent="0.25">
      <c r="A36" s="40">
        <v>29</v>
      </c>
      <c r="B36" s="24">
        <v>0.97924</v>
      </c>
      <c r="C36" s="26"/>
      <c r="D36" s="26"/>
      <c r="E36" s="25"/>
      <c r="H36" s="23">
        <f t="shared" si="0"/>
        <v>0.99955067194967528</v>
      </c>
      <c r="I36" s="29"/>
    </row>
    <row r="37" spans="1:9" ht="15" x14ac:dyDescent="0.25">
      <c r="A37" s="40">
        <v>30</v>
      </c>
      <c r="B37" s="24">
        <v>0.9788</v>
      </c>
      <c r="C37" s="26"/>
      <c r="D37" s="26"/>
      <c r="E37" s="25"/>
      <c r="H37" s="23">
        <f t="shared" si="0"/>
        <v>0.9995096035962403</v>
      </c>
      <c r="I37" s="29"/>
    </row>
    <row r="38" spans="1:9" ht="15" x14ac:dyDescent="0.25">
      <c r="A38" s="40">
        <v>31</v>
      </c>
      <c r="B38" s="24">
        <v>0.97831999999999997</v>
      </c>
      <c r="C38" s="26"/>
      <c r="D38" s="26"/>
      <c r="E38" s="25"/>
      <c r="H38" s="23">
        <f t="shared" si="0"/>
        <v>0.99947869817646573</v>
      </c>
      <c r="I38" s="29"/>
    </row>
    <row r="39" spans="1:9" ht="15" x14ac:dyDescent="0.25">
      <c r="A39" s="40">
        <v>32</v>
      </c>
      <c r="B39" s="24">
        <v>0.97780999999999996</v>
      </c>
      <c r="C39" s="26"/>
      <c r="D39" s="26"/>
      <c r="E39" s="25"/>
      <c r="H39" s="23">
        <f t="shared" si="0"/>
        <v>0.9994579724077276</v>
      </c>
      <c r="I39" s="29"/>
    </row>
    <row r="40" spans="1:9" ht="15" x14ac:dyDescent="0.25">
      <c r="A40" s="40">
        <v>33</v>
      </c>
      <c r="B40" s="24">
        <v>0.97728000000000004</v>
      </c>
      <c r="C40" s="26"/>
      <c r="D40" s="26"/>
      <c r="E40" s="25"/>
      <c r="H40" s="23">
        <f t="shared" si="0"/>
        <v>0.99943721349050418</v>
      </c>
      <c r="I40" s="29"/>
    </row>
    <row r="41" spans="1:9" ht="15" x14ac:dyDescent="0.25">
      <c r="A41" s="40">
        <v>34</v>
      </c>
      <c r="B41" s="24">
        <v>0.97672999999999999</v>
      </c>
      <c r="C41" s="26"/>
      <c r="D41" s="26"/>
      <c r="E41" s="25"/>
      <c r="H41" s="23">
        <f t="shared" si="0"/>
        <v>0.99935499063200672</v>
      </c>
      <c r="I41" s="29"/>
    </row>
    <row r="42" spans="1:9" ht="15" x14ac:dyDescent="0.25">
      <c r="A42" s="40">
        <v>35</v>
      </c>
      <c r="B42" s="24">
        <v>0.97609999999999997</v>
      </c>
      <c r="C42" s="26"/>
      <c r="D42" s="26"/>
      <c r="E42" s="25"/>
      <c r="H42" s="23">
        <f t="shared" si="0"/>
        <v>0.99929310521462966</v>
      </c>
      <c r="I42" s="29"/>
    </row>
    <row r="43" spans="1:9" ht="15" x14ac:dyDescent="0.25">
      <c r="A43" s="40">
        <v>36</v>
      </c>
      <c r="B43" s="24">
        <v>0.97541</v>
      </c>
      <c r="C43" s="26"/>
      <c r="D43" s="26"/>
      <c r="E43" s="25"/>
      <c r="H43" s="23">
        <f t="shared" si="0"/>
        <v>0.99920033626885107</v>
      </c>
      <c r="I43" s="29"/>
    </row>
    <row r="44" spans="1:9" ht="15" x14ac:dyDescent="0.25">
      <c r="A44" s="40">
        <v>37</v>
      </c>
      <c r="B44" s="24">
        <v>0.97463</v>
      </c>
      <c r="C44" s="26"/>
      <c r="D44" s="26"/>
      <c r="E44" s="25"/>
      <c r="H44" s="23">
        <f t="shared" si="0"/>
        <v>0.99909709325590224</v>
      </c>
      <c r="I44" s="29"/>
    </row>
    <row r="45" spans="1:9" ht="15" x14ac:dyDescent="0.25">
      <c r="A45" s="40">
        <v>38</v>
      </c>
      <c r="B45" s="24">
        <v>0.97375</v>
      </c>
      <c r="C45" s="26"/>
      <c r="D45" s="26"/>
      <c r="E45" s="25"/>
      <c r="H45" s="23">
        <f t="shared" si="0"/>
        <v>0.99904492939666245</v>
      </c>
      <c r="I45" s="29"/>
    </row>
    <row r="46" spans="1:9" ht="15" x14ac:dyDescent="0.25">
      <c r="A46" s="40">
        <v>39</v>
      </c>
      <c r="B46" s="24">
        <v>0.97282000000000002</v>
      </c>
      <c r="C46" s="26"/>
      <c r="D46" s="26"/>
      <c r="E46" s="25"/>
      <c r="H46" s="23">
        <f t="shared" si="0"/>
        <v>0.99895150181945269</v>
      </c>
      <c r="I46" s="29"/>
    </row>
    <row r="47" spans="1:9" ht="15" x14ac:dyDescent="0.25">
      <c r="A47" s="40">
        <v>40</v>
      </c>
      <c r="B47" s="24">
        <v>0.9718</v>
      </c>
      <c r="C47" s="26"/>
      <c r="D47" s="26"/>
      <c r="E47" s="25"/>
      <c r="H47" s="23">
        <f t="shared" si="0"/>
        <v>0.99884749948549079</v>
      </c>
      <c r="I47" s="29"/>
    </row>
    <row r="48" spans="1:9" ht="15" x14ac:dyDescent="0.25">
      <c r="A48" s="40">
        <v>41</v>
      </c>
      <c r="B48" s="24">
        <v>0.97067999999999999</v>
      </c>
      <c r="C48" s="26"/>
      <c r="D48" s="26"/>
      <c r="E48" s="25"/>
      <c r="H48" s="23">
        <f t="shared" si="0"/>
        <v>0.99877405530143815</v>
      </c>
      <c r="I48" s="29"/>
    </row>
    <row r="49" spans="1:9" ht="15" x14ac:dyDescent="0.25">
      <c r="A49" s="40">
        <v>42</v>
      </c>
      <c r="B49" s="24">
        <v>0.96948999999999996</v>
      </c>
      <c r="C49" s="26"/>
      <c r="D49" s="26"/>
      <c r="E49" s="25"/>
      <c r="H49" s="23">
        <f t="shared" si="0"/>
        <v>0.99865908879926568</v>
      </c>
      <c r="I49" s="29"/>
    </row>
    <row r="50" spans="1:9" ht="15" x14ac:dyDescent="0.25">
      <c r="A50" s="40">
        <v>43</v>
      </c>
      <c r="B50" s="24">
        <v>0.96819</v>
      </c>
      <c r="C50" s="26"/>
      <c r="D50" s="26"/>
      <c r="E50" s="25"/>
      <c r="H50" s="23">
        <f t="shared" si="0"/>
        <v>0.99851268862516651</v>
      </c>
      <c r="I50" s="29"/>
    </row>
    <row r="51" spans="1:9" ht="15" x14ac:dyDescent="0.25">
      <c r="A51" s="40">
        <v>44</v>
      </c>
      <c r="B51" s="24">
        <v>0.96675</v>
      </c>
      <c r="C51" s="26"/>
      <c r="D51" s="26"/>
      <c r="E51" s="25"/>
      <c r="H51" s="23">
        <f t="shared" si="0"/>
        <v>0.99838634600465481</v>
      </c>
      <c r="I51" s="29"/>
    </row>
    <row r="52" spans="1:9" ht="15" x14ac:dyDescent="0.25">
      <c r="A52" s="40">
        <v>45</v>
      </c>
      <c r="B52" s="24">
        <v>0.96518999999999999</v>
      </c>
      <c r="C52" s="26"/>
      <c r="D52" s="26"/>
      <c r="E52" s="25"/>
      <c r="H52" s="23">
        <f t="shared" si="0"/>
        <v>0.99813508221179248</v>
      </c>
      <c r="I52" s="29"/>
    </row>
    <row r="53" spans="1:9" ht="15" x14ac:dyDescent="0.25">
      <c r="A53" s="40">
        <v>46</v>
      </c>
      <c r="B53" s="24">
        <v>0.96338999999999997</v>
      </c>
      <c r="C53" s="26"/>
      <c r="D53" s="26"/>
      <c r="E53" s="25"/>
      <c r="H53" s="23">
        <f t="shared" si="0"/>
        <v>0.99794475757481393</v>
      </c>
      <c r="I53" s="29"/>
    </row>
    <row r="54" spans="1:9" ht="15" x14ac:dyDescent="0.25">
      <c r="A54" s="40">
        <v>47</v>
      </c>
      <c r="B54" s="24">
        <v>0.96140999999999999</v>
      </c>
      <c r="C54" s="26"/>
      <c r="D54" s="26"/>
      <c r="E54" s="25"/>
      <c r="H54" s="23">
        <f t="shared" si="0"/>
        <v>0.99773249706160749</v>
      </c>
      <c r="I54" s="29"/>
    </row>
    <row r="55" spans="1:9" ht="15" x14ac:dyDescent="0.25">
      <c r="A55" s="40">
        <v>48</v>
      </c>
      <c r="B55" s="24">
        <v>0.95923000000000003</v>
      </c>
      <c r="C55" s="26"/>
      <c r="D55" s="26"/>
      <c r="E55" s="25"/>
      <c r="H55" s="23">
        <f t="shared" si="0"/>
        <v>0.99750841821043967</v>
      </c>
      <c r="I55" s="29"/>
    </row>
    <row r="56" spans="1:9" ht="15" x14ac:dyDescent="0.25">
      <c r="A56" s="40">
        <v>49</v>
      </c>
      <c r="B56" s="24">
        <v>0.95684000000000002</v>
      </c>
      <c r="C56" s="26"/>
      <c r="D56" s="26"/>
      <c r="E56" s="25"/>
      <c r="H56" s="23">
        <f t="shared" si="0"/>
        <v>0.9972931733623176</v>
      </c>
      <c r="I56" s="29"/>
    </row>
    <row r="57" spans="1:9" ht="15" x14ac:dyDescent="0.25">
      <c r="A57" s="40">
        <v>50</v>
      </c>
      <c r="B57" s="24">
        <v>0.95425000000000004</v>
      </c>
      <c r="C57" s="26"/>
      <c r="D57" s="26"/>
      <c r="E57" s="25"/>
      <c r="H57" s="23">
        <f t="shared" si="0"/>
        <v>0.99713911448781767</v>
      </c>
      <c r="I57" s="29"/>
    </row>
    <row r="58" spans="1:9" ht="15" x14ac:dyDescent="0.25">
      <c r="A58" s="40">
        <v>51</v>
      </c>
      <c r="B58" s="24">
        <v>0.95152000000000003</v>
      </c>
      <c r="C58" s="26"/>
      <c r="D58" s="26"/>
      <c r="E58" s="25"/>
      <c r="H58" s="23">
        <f t="shared" si="0"/>
        <v>0.99681562132167478</v>
      </c>
      <c r="I58" s="29"/>
    </row>
    <row r="59" spans="1:9" ht="15" x14ac:dyDescent="0.25">
      <c r="A59" s="40">
        <v>52</v>
      </c>
      <c r="B59" s="24">
        <v>0.94849000000000006</v>
      </c>
      <c r="C59" s="26"/>
      <c r="D59" s="26"/>
      <c r="E59" s="25"/>
      <c r="H59" s="23">
        <f t="shared" si="0"/>
        <v>0.99652078566985414</v>
      </c>
      <c r="I59" s="29"/>
    </row>
    <row r="60" spans="1:9" ht="15" x14ac:dyDescent="0.25">
      <c r="A60" s="40">
        <v>53</v>
      </c>
      <c r="B60" s="24">
        <v>0.94518999999999997</v>
      </c>
      <c r="C60" s="26"/>
      <c r="D60" s="26"/>
      <c r="E60" s="25"/>
      <c r="H60" s="23">
        <f t="shared" si="0"/>
        <v>0.996106602905236</v>
      </c>
      <c r="I60" s="29"/>
    </row>
    <row r="61" spans="1:9" ht="15" x14ac:dyDescent="0.25">
      <c r="A61" s="40">
        <v>54</v>
      </c>
      <c r="B61" s="24">
        <v>0.94150999999999996</v>
      </c>
      <c r="C61" s="26"/>
      <c r="D61" s="26"/>
      <c r="E61" s="25"/>
      <c r="H61" s="23">
        <f t="shared" si="0"/>
        <v>0.99568777814362042</v>
      </c>
      <c r="I61" s="29"/>
    </row>
    <row r="62" spans="1:9" ht="15" x14ac:dyDescent="0.25">
      <c r="A62" s="40">
        <v>55</v>
      </c>
      <c r="B62" s="24">
        <v>0.93745000000000001</v>
      </c>
      <c r="C62" s="26"/>
      <c r="D62" s="26"/>
      <c r="E62" s="25"/>
      <c r="H62" s="23">
        <f t="shared" si="0"/>
        <v>0.99531708357779081</v>
      </c>
      <c r="I62" s="29"/>
    </row>
    <row r="63" spans="1:9" ht="15" x14ac:dyDescent="0.25">
      <c r="A63" s="40">
        <v>56</v>
      </c>
      <c r="B63" s="24">
        <v>0.93306</v>
      </c>
      <c r="C63" s="26"/>
      <c r="D63" s="26"/>
      <c r="E63" s="25"/>
      <c r="H63" s="23">
        <f t="shared" si="0"/>
        <v>0.99489850599104024</v>
      </c>
      <c r="I63" s="29"/>
    </row>
    <row r="64" spans="1:9" ht="15" x14ac:dyDescent="0.25">
      <c r="A64" s="40">
        <v>57</v>
      </c>
      <c r="B64" s="24">
        <v>0.92830000000000001</v>
      </c>
      <c r="C64" s="26"/>
      <c r="D64" s="26"/>
      <c r="E64" s="25"/>
      <c r="H64" s="23">
        <f t="shared" si="0"/>
        <v>0.99440913497791661</v>
      </c>
      <c r="I64" s="29"/>
    </row>
    <row r="65" spans="1:9" ht="15" x14ac:dyDescent="0.25">
      <c r="A65" s="40">
        <v>58</v>
      </c>
      <c r="B65" s="24">
        <v>0.92310999999999999</v>
      </c>
      <c r="C65" s="26"/>
      <c r="D65" s="26"/>
      <c r="E65" s="25"/>
      <c r="H65" s="23">
        <f t="shared" si="0"/>
        <v>0.9939443836595856</v>
      </c>
      <c r="I65" s="29"/>
    </row>
    <row r="66" spans="1:9" ht="15" x14ac:dyDescent="0.25">
      <c r="A66" s="40">
        <v>59</v>
      </c>
      <c r="B66" s="24">
        <v>0.91752</v>
      </c>
      <c r="C66" s="26"/>
      <c r="D66" s="26"/>
      <c r="E66" s="25"/>
      <c r="H66" s="23">
        <f t="shared" si="0"/>
        <v>0.99318815938617144</v>
      </c>
      <c r="I66" s="29"/>
    </row>
    <row r="67" spans="1:9" ht="15" x14ac:dyDescent="0.25">
      <c r="A67" s="40">
        <v>60</v>
      </c>
      <c r="B67" s="24">
        <v>0.91127000000000002</v>
      </c>
      <c r="C67" s="26"/>
      <c r="D67" s="26"/>
      <c r="E67" s="25"/>
      <c r="H67" s="23">
        <f t="shared" si="0"/>
        <v>0.99247204450931126</v>
      </c>
      <c r="I67" s="29"/>
    </row>
    <row r="68" spans="1:9" ht="15" x14ac:dyDescent="0.25">
      <c r="A68" s="40">
        <v>61</v>
      </c>
      <c r="B68" s="24">
        <v>0.90441000000000005</v>
      </c>
      <c r="C68" s="26"/>
      <c r="D68" s="26"/>
      <c r="E68" s="25"/>
      <c r="H68" s="23">
        <f t="shared" si="0"/>
        <v>0.99165201623157628</v>
      </c>
      <c r="I68" s="29"/>
    </row>
    <row r="69" spans="1:9" ht="15" x14ac:dyDescent="0.25">
      <c r="A69" s="40">
        <v>62</v>
      </c>
      <c r="B69" s="24">
        <v>0.89685999999999999</v>
      </c>
      <c r="C69" s="26"/>
      <c r="D69" s="26"/>
      <c r="E69" s="25"/>
      <c r="H69" s="23">
        <f t="shared" si="0"/>
        <v>0.990856989942689</v>
      </c>
      <c r="I69" s="29"/>
    </row>
    <row r="70" spans="1:9" ht="15" x14ac:dyDescent="0.25">
      <c r="A70" s="40">
        <v>63</v>
      </c>
      <c r="B70" s="24">
        <v>0.88866000000000001</v>
      </c>
      <c r="C70" s="26"/>
      <c r="D70" s="26"/>
      <c r="E70" s="25"/>
      <c r="H70" s="23">
        <f t="shared" si="0"/>
        <v>0.98995116242432424</v>
      </c>
      <c r="I70" s="29"/>
    </row>
    <row r="71" spans="1:9" ht="15" x14ac:dyDescent="0.25">
      <c r="A71" s="40">
        <v>64</v>
      </c>
      <c r="B71" s="24">
        <v>0.87973000000000001</v>
      </c>
      <c r="C71" s="26"/>
      <c r="D71" s="26"/>
      <c r="E71" s="25"/>
      <c r="H71" s="23">
        <f t="shared" si="0"/>
        <v>0.98904209246018671</v>
      </c>
      <c r="I71" s="29"/>
    </row>
    <row r="72" spans="1:9" ht="15" x14ac:dyDescent="0.25">
      <c r="A72" s="40">
        <v>65</v>
      </c>
      <c r="B72" s="24">
        <v>0.87009000000000003</v>
      </c>
      <c r="C72" s="26"/>
      <c r="D72" s="26"/>
      <c r="E72" s="25"/>
      <c r="H72" s="23">
        <f t="shared" si="0"/>
        <v>0.98792078980335363</v>
      </c>
      <c r="I72" s="29"/>
    </row>
    <row r="73" spans="1:9" ht="15" x14ac:dyDescent="0.25">
      <c r="A73" s="40">
        <v>66</v>
      </c>
      <c r="B73" s="24">
        <v>0.85958000000000001</v>
      </c>
      <c r="C73" s="26"/>
      <c r="D73" s="26"/>
      <c r="E73" s="25"/>
      <c r="H73" s="23">
        <f t="shared" ref="H73:H114" si="1">B74/B73</f>
        <v>0.98655157169780594</v>
      </c>
      <c r="I73" s="29"/>
    </row>
    <row r="74" spans="1:9" ht="15" x14ac:dyDescent="0.25">
      <c r="A74" s="40">
        <v>67</v>
      </c>
      <c r="B74" s="24">
        <v>0.84802</v>
      </c>
      <c r="C74" s="26"/>
      <c r="D74" s="26"/>
      <c r="E74" s="25"/>
      <c r="H74" s="23">
        <f t="shared" si="1"/>
        <v>0.98505931463880569</v>
      </c>
      <c r="I74" s="29"/>
    </row>
    <row r="75" spans="1:9" ht="15" x14ac:dyDescent="0.25">
      <c r="A75" s="40">
        <v>68</v>
      </c>
      <c r="B75" s="24">
        <v>0.83535000000000004</v>
      </c>
      <c r="C75" s="26"/>
      <c r="D75" s="26"/>
      <c r="E75" s="25"/>
      <c r="H75" s="23">
        <f t="shared" si="1"/>
        <v>0.98344406536182438</v>
      </c>
      <c r="I75" s="29"/>
    </row>
    <row r="76" spans="1:9" ht="15" x14ac:dyDescent="0.25">
      <c r="A76" s="40">
        <v>69</v>
      </c>
      <c r="B76" s="24">
        <v>0.82152000000000003</v>
      </c>
      <c r="C76" s="26"/>
      <c r="D76" s="26"/>
      <c r="E76" s="25"/>
      <c r="H76" s="23">
        <f t="shared" si="1"/>
        <v>0.9814611938845067</v>
      </c>
      <c r="I76" s="29"/>
    </row>
    <row r="77" spans="1:9" ht="15" x14ac:dyDescent="0.25">
      <c r="A77" s="40">
        <v>70</v>
      </c>
      <c r="B77" s="24">
        <v>0.80628999999999995</v>
      </c>
      <c r="C77" s="26"/>
      <c r="D77" s="26"/>
      <c r="E77" s="25"/>
      <c r="H77" s="23">
        <f t="shared" si="1"/>
        <v>0.97889096975033807</v>
      </c>
      <c r="I77" s="29"/>
    </row>
    <row r="78" spans="1:9" ht="15" x14ac:dyDescent="0.25">
      <c r="A78" s="40">
        <v>71</v>
      </c>
      <c r="B78" s="24">
        <v>0.78927000000000003</v>
      </c>
      <c r="C78" s="26"/>
      <c r="D78" s="26"/>
      <c r="E78" s="25"/>
      <c r="H78" s="23">
        <f t="shared" si="1"/>
        <v>0.97604115195053665</v>
      </c>
      <c r="I78" s="29"/>
    </row>
    <row r="79" spans="1:9" ht="15" x14ac:dyDescent="0.25">
      <c r="A79" s="40">
        <v>72</v>
      </c>
      <c r="B79" s="24">
        <v>0.77036000000000004</v>
      </c>
      <c r="C79" s="26"/>
      <c r="D79" s="26"/>
      <c r="E79" s="25"/>
      <c r="H79" s="23">
        <f t="shared" si="1"/>
        <v>0.97275299859805797</v>
      </c>
      <c r="I79" s="29"/>
    </row>
    <row r="80" spans="1:9" ht="15" x14ac:dyDescent="0.25">
      <c r="A80" s="40">
        <v>73</v>
      </c>
      <c r="B80" s="24">
        <v>0.74936999999999998</v>
      </c>
      <c r="C80" s="26"/>
      <c r="D80" s="26"/>
      <c r="E80" s="25"/>
      <c r="H80" s="23">
        <f t="shared" si="1"/>
        <v>0.96913407262100171</v>
      </c>
      <c r="I80" s="29"/>
    </row>
    <row r="81" spans="1:9" ht="15" x14ac:dyDescent="0.25">
      <c r="A81" s="40">
        <v>74</v>
      </c>
      <c r="B81" s="24">
        <v>0.72624</v>
      </c>
      <c r="C81" s="26"/>
      <c r="D81" s="26"/>
      <c r="E81" s="25"/>
      <c r="H81" s="23">
        <f t="shared" si="1"/>
        <v>0.96505287508261739</v>
      </c>
      <c r="I81" s="29"/>
    </row>
    <row r="82" spans="1:9" ht="15" x14ac:dyDescent="0.25">
      <c r="A82" s="40">
        <v>75</v>
      </c>
      <c r="B82" s="24">
        <v>0.70086000000000004</v>
      </c>
      <c r="C82" s="26"/>
      <c r="D82" s="26"/>
      <c r="E82" s="25"/>
      <c r="H82" s="23">
        <f t="shared" si="1"/>
        <v>0.96057700539337376</v>
      </c>
      <c r="I82" s="29"/>
    </row>
    <row r="83" spans="1:9" ht="15" x14ac:dyDescent="0.25">
      <c r="A83" s="40">
        <v>76</v>
      </c>
      <c r="B83" s="24">
        <v>0.67323</v>
      </c>
      <c r="C83" s="26"/>
      <c r="D83" s="26"/>
      <c r="E83" s="25"/>
      <c r="H83" s="23">
        <f t="shared" si="1"/>
        <v>0.95514163064628732</v>
      </c>
      <c r="I83" s="29"/>
    </row>
    <row r="84" spans="1:9" ht="15" x14ac:dyDescent="0.25">
      <c r="A84" s="40">
        <v>77</v>
      </c>
      <c r="B84" s="24">
        <v>0.64302999999999999</v>
      </c>
      <c r="C84" s="26"/>
      <c r="D84" s="26"/>
      <c r="E84" s="25"/>
      <c r="H84" s="23">
        <f t="shared" si="1"/>
        <v>0.94927141812979177</v>
      </c>
      <c r="I84" s="29"/>
    </row>
    <row r="85" spans="1:9" ht="15" x14ac:dyDescent="0.25">
      <c r="A85" s="40">
        <v>78</v>
      </c>
      <c r="B85" s="24">
        <v>0.61041000000000001</v>
      </c>
      <c r="C85" s="26"/>
      <c r="D85" s="26"/>
      <c r="E85" s="25"/>
      <c r="H85" s="23">
        <f t="shared" si="1"/>
        <v>0.94287446142756515</v>
      </c>
      <c r="I85" s="29"/>
    </row>
    <row r="86" spans="1:9" ht="15" x14ac:dyDescent="0.25">
      <c r="A86" s="40">
        <v>79</v>
      </c>
      <c r="B86" s="24">
        <v>0.57554000000000005</v>
      </c>
      <c r="C86" s="26"/>
      <c r="D86" s="26"/>
      <c r="E86" s="25"/>
      <c r="H86" s="23">
        <f t="shared" si="1"/>
        <v>0.93602529798102641</v>
      </c>
      <c r="I86" s="29"/>
    </row>
    <row r="87" spans="1:9" ht="15" x14ac:dyDescent="0.25">
      <c r="A87" s="40">
        <v>80</v>
      </c>
      <c r="B87" s="24">
        <v>0.53871999999999998</v>
      </c>
      <c r="C87" s="26"/>
      <c r="D87" s="26"/>
      <c r="E87" s="25"/>
      <c r="H87" s="23">
        <f t="shared" si="1"/>
        <v>0.92860855360855377</v>
      </c>
      <c r="I87" s="29"/>
    </row>
    <row r="88" spans="1:9" ht="15" x14ac:dyDescent="0.25">
      <c r="A88" s="40">
        <v>81</v>
      </c>
      <c r="B88" s="24">
        <v>0.50026000000000004</v>
      </c>
      <c r="C88" s="26"/>
      <c r="D88" s="26"/>
      <c r="E88" s="25"/>
      <c r="H88" s="23">
        <f t="shared" si="1"/>
        <v>0.92050133930356215</v>
      </c>
      <c r="I88" s="29"/>
    </row>
    <row r="89" spans="1:9" ht="15" x14ac:dyDescent="0.25">
      <c r="A89" s="40">
        <v>82</v>
      </c>
      <c r="B89" s="24">
        <v>0.46049000000000001</v>
      </c>
      <c r="C89" s="26"/>
      <c r="D89" s="26"/>
      <c r="E89" s="25"/>
      <c r="H89" s="23">
        <f t="shared" si="1"/>
        <v>0.91150730743338615</v>
      </c>
      <c r="I89" s="29"/>
    </row>
    <row r="90" spans="1:9" ht="15" x14ac:dyDescent="0.25">
      <c r="A90" s="40">
        <v>83</v>
      </c>
      <c r="B90" s="24">
        <v>0.41974</v>
      </c>
      <c r="C90" s="26"/>
      <c r="D90" s="26"/>
      <c r="E90" s="25"/>
      <c r="H90" s="23">
        <f t="shared" si="1"/>
        <v>0.90170105303282977</v>
      </c>
      <c r="I90" s="29"/>
    </row>
    <row r="91" spans="1:9" ht="15" x14ac:dyDescent="0.25">
      <c r="A91" s="40">
        <v>84</v>
      </c>
      <c r="B91" s="24">
        <v>0.37847999999999998</v>
      </c>
      <c r="C91" s="26"/>
      <c r="D91" s="26"/>
      <c r="E91" s="25"/>
      <c r="H91" s="23">
        <f t="shared" si="1"/>
        <v>0.89098499260198694</v>
      </c>
      <c r="I91" s="29"/>
    </row>
    <row r="92" spans="1:9" ht="15" x14ac:dyDescent="0.25">
      <c r="A92" s="40">
        <v>85</v>
      </c>
      <c r="B92" s="24">
        <v>0.33722000000000002</v>
      </c>
      <c r="C92" s="26"/>
      <c r="D92" s="26"/>
      <c r="E92" s="25"/>
      <c r="H92" s="23">
        <f t="shared" si="1"/>
        <v>0.87924796868513122</v>
      </c>
      <c r="I92" s="29"/>
    </row>
    <row r="93" spans="1:9" ht="15" x14ac:dyDescent="0.25">
      <c r="A93" s="40">
        <v>86</v>
      </c>
      <c r="B93" s="24">
        <v>0.29649999999999999</v>
      </c>
      <c r="C93" s="26"/>
      <c r="D93" s="26"/>
      <c r="E93" s="25"/>
      <c r="H93" s="23">
        <f t="shared" si="1"/>
        <v>0.86650927487352447</v>
      </c>
      <c r="I93" s="29"/>
    </row>
    <row r="94" spans="1:9" ht="15" x14ac:dyDescent="0.25">
      <c r="A94" s="40">
        <v>87</v>
      </c>
      <c r="B94" s="24">
        <v>0.25691999999999998</v>
      </c>
      <c r="C94" s="26"/>
      <c r="D94" s="26"/>
      <c r="E94" s="25"/>
      <c r="H94" s="23">
        <f t="shared" si="1"/>
        <v>0.85263895375992538</v>
      </c>
      <c r="I94" s="29"/>
    </row>
    <row r="95" spans="1:9" ht="15" x14ac:dyDescent="0.25">
      <c r="A95" s="40">
        <v>88</v>
      </c>
      <c r="B95" s="24">
        <v>0.21906</v>
      </c>
      <c r="C95" s="26"/>
      <c r="D95" s="26"/>
      <c r="E95" s="25"/>
      <c r="H95" s="23">
        <f t="shared" si="1"/>
        <v>0.83757874554916456</v>
      </c>
      <c r="I95" s="29"/>
    </row>
    <row r="96" spans="1:9" ht="15" x14ac:dyDescent="0.25">
      <c r="A96" s="40">
        <v>89</v>
      </c>
      <c r="B96" s="24">
        <v>0.18348</v>
      </c>
      <c r="C96" s="26"/>
      <c r="D96" s="26"/>
      <c r="E96" s="25"/>
      <c r="H96" s="23">
        <f t="shared" si="1"/>
        <v>0.82123392195334644</v>
      </c>
      <c r="I96" s="29"/>
    </row>
    <row r="97" spans="1:9" ht="15" x14ac:dyDescent="0.25">
      <c r="A97" s="40">
        <v>90</v>
      </c>
      <c r="B97" s="24">
        <v>0.15068000000000001</v>
      </c>
      <c r="C97" s="26"/>
      <c r="D97" s="26"/>
      <c r="E97" s="25"/>
      <c r="H97" s="23">
        <f t="shared" si="1"/>
        <v>0.80355720732678515</v>
      </c>
      <c r="I97" s="29"/>
    </row>
    <row r="98" spans="1:9" ht="15" x14ac:dyDescent="0.25">
      <c r="A98" s="40">
        <v>91</v>
      </c>
      <c r="B98" s="24">
        <v>0.12107999999999999</v>
      </c>
      <c r="C98" s="26"/>
      <c r="D98" s="26"/>
      <c r="E98" s="25"/>
      <c r="H98" s="23">
        <f t="shared" si="1"/>
        <v>0.78444003964321107</v>
      </c>
      <c r="I98" s="29"/>
    </row>
    <row r="99" spans="1:9" ht="15" x14ac:dyDescent="0.25">
      <c r="A99" s="40">
        <v>92</v>
      </c>
      <c r="B99" s="24">
        <v>9.4979999999999995E-2</v>
      </c>
      <c r="C99" s="26"/>
      <c r="D99" s="26"/>
      <c r="E99" s="25"/>
      <c r="H99" s="23">
        <f t="shared" si="1"/>
        <v>0.76395030532743735</v>
      </c>
      <c r="I99" s="29"/>
    </row>
    <row r="100" spans="1:9" ht="15" x14ac:dyDescent="0.25">
      <c r="A100" s="40">
        <v>93</v>
      </c>
      <c r="B100" s="24">
        <v>7.2559999999999999E-2</v>
      </c>
      <c r="C100" s="26"/>
      <c r="D100" s="26"/>
      <c r="E100" s="25"/>
      <c r="H100" s="23">
        <f t="shared" si="1"/>
        <v>0.74186879823594276</v>
      </c>
      <c r="I100" s="29"/>
    </row>
    <row r="101" spans="1:9" ht="15" x14ac:dyDescent="0.25">
      <c r="A101" s="40">
        <v>94</v>
      </c>
      <c r="B101" s="24">
        <v>5.3830000000000003E-2</v>
      </c>
      <c r="C101" s="26"/>
      <c r="D101" s="26"/>
      <c r="E101" s="25"/>
      <c r="H101" s="23">
        <f t="shared" si="1"/>
        <v>0.71818688463681957</v>
      </c>
      <c r="I101" s="29"/>
    </row>
    <row r="102" spans="1:9" ht="15" x14ac:dyDescent="0.25">
      <c r="A102" s="40">
        <v>95</v>
      </c>
      <c r="B102" s="24">
        <v>3.866E-2</v>
      </c>
      <c r="C102" s="26"/>
      <c r="D102" s="26"/>
      <c r="E102" s="25"/>
      <c r="H102" s="23">
        <f t="shared" si="1"/>
        <v>0.69296430419037769</v>
      </c>
      <c r="I102" s="29"/>
    </row>
    <row r="103" spans="1:9" ht="15" x14ac:dyDescent="0.25">
      <c r="A103" s="40">
        <v>96</v>
      </c>
      <c r="B103" s="24">
        <v>2.6790000000000001E-2</v>
      </c>
      <c r="C103" s="26"/>
      <c r="D103" s="26"/>
      <c r="E103" s="25"/>
      <c r="H103" s="23">
        <f t="shared" si="1"/>
        <v>0.66592011944755514</v>
      </c>
      <c r="I103" s="29"/>
    </row>
    <row r="104" spans="1:9" ht="15" x14ac:dyDescent="0.25">
      <c r="A104" s="40">
        <v>97</v>
      </c>
      <c r="B104" s="24">
        <v>1.7840000000000002E-2</v>
      </c>
      <c r="C104" s="26"/>
      <c r="D104" s="26"/>
      <c r="E104" s="25"/>
      <c r="H104" s="23">
        <f t="shared" si="1"/>
        <v>0.63789237668161425</v>
      </c>
      <c r="I104" s="29"/>
    </row>
    <row r="105" spans="1:9" ht="15" x14ac:dyDescent="0.25">
      <c r="A105" s="40">
        <v>98</v>
      </c>
      <c r="B105" s="24">
        <v>1.1379999999999999E-2</v>
      </c>
      <c r="C105" s="26"/>
      <c r="D105" s="26"/>
      <c r="E105" s="25"/>
      <c r="H105" s="23">
        <f t="shared" si="1"/>
        <v>0.60720562390158173</v>
      </c>
      <c r="I105" s="29"/>
    </row>
    <row r="106" spans="1:9" ht="15" x14ac:dyDescent="0.25">
      <c r="A106" s="40">
        <v>99</v>
      </c>
      <c r="B106" s="24">
        <v>6.9100000000000003E-3</v>
      </c>
      <c r="C106" s="26"/>
      <c r="D106" s="26"/>
      <c r="E106" s="25"/>
      <c r="H106" s="23">
        <f t="shared" si="1"/>
        <v>0.57597684515195369</v>
      </c>
      <c r="I106" s="29"/>
    </row>
    <row r="107" spans="1:9" ht="15" x14ac:dyDescent="0.25">
      <c r="A107" s="40">
        <v>100</v>
      </c>
      <c r="B107" s="24">
        <v>3.98E-3</v>
      </c>
      <c r="C107" s="26"/>
      <c r="D107" s="26"/>
      <c r="E107" s="25"/>
      <c r="H107" s="23">
        <f t="shared" si="1"/>
        <v>0.542713567839196</v>
      </c>
      <c r="I107" s="29"/>
    </row>
    <row r="108" spans="1:9" ht="15" x14ac:dyDescent="0.25">
      <c r="A108" s="40">
        <v>101</v>
      </c>
      <c r="B108" s="24">
        <v>2.16E-3</v>
      </c>
      <c r="C108" s="26"/>
      <c r="D108" s="26"/>
      <c r="E108" s="25"/>
      <c r="H108" s="23">
        <f t="shared" si="1"/>
        <v>0.5092592592592593</v>
      </c>
      <c r="I108" s="29"/>
    </row>
    <row r="109" spans="1:9" ht="15" x14ac:dyDescent="0.25">
      <c r="A109" s="40">
        <v>102</v>
      </c>
      <c r="B109" s="24">
        <v>1.1000000000000001E-3</v>
      </c>
      <c r="C109" s="26"/>
      <c r="D109" s="26"/>
      <c r="E109" s="25"/>
      <c r="H109" s="23">
        <f t="shared" si="1"/>
        <v>0.47272727272727266</v>
      </c>
      <c r="I109" s="29"/>
    </row>
    <row r="110" spans="1:9" ht="15" x14ac:dyDescent="0.25">
      <c r="A110" s="40">
        <v>103</v>
      </c>
      <c r="B110" s="24">
        <v>5.1999999999999995E-4</v>
      </c>
      <c r="C110" s="26"/>
      <c r="D110" s="26"/>
      <c r="E110" s="25"/>
      <c r="H110" s="23">
        <f t="shared" si="1"/>
        <v>0.46153846153846156</v>
      </c>
      <c r="I110" s="29"/>
    </row>
    <row r="111" spans="1:9" ht="15" x14ac:dyDescent="0.25">
      <c r="A111" s="40">
        <v>104</v>
      </c>
      <c r="B111" s="24">
        <v>2.4000000000000001E-4</v>
      </c>
      <c r="C111" s="26"/>
      <c r="D111" s="26"/>
      <c r="E111" s="25"/>
      <c r="H111" s="23">
        <f t="shared" si="1"/>
        <v>0.45833333333333331</v>
      </c>
      <c r="I111" s="29"/>
    </row>
    <row r="112" spans="1:9" ht="15" x14ac:dyDescent="0.25">
      <c r="A112" s="40">
        <v>105</v>
      </c>
      <c r="B112" s="24">
        <v>1.1E-4</v>
      </c>
      <c r="C112" s="26"/>
      <c r="D112" s="26"/>
      <c r="E112" s="25"/>
      <c r="H112" s="23">
        <f t="shared" si="1"/>
        <v>0.45454545454545453</v>
      </c>
      <c r="I112" s="29"/>
    </row>
    <row r="113" spans="1:9" ht="15" x14ac:dyDescent="0.25">
      <c r="A113" s="40">
        <v>106</v>
      </c>
      <c r="B113" s="24">
        <v>5.0000000000000002E-5</v>
      </c>
      <c r="C113" s="26"/>
      <c r="D113" s="26"/>
      <c r="E113" s="25"/>
      <c r="H113" s="23">
        <f t="shared" si="1"/>
        <v>0.4</v>
      </c>
      <c r="I113" s="29"/>
    </row>
    <row r="114" spans="1:9" ht="15" x14ac:dyDescent="0.25">
      <c r="A114" s="40">
        <v>107</v>
      </c>
      <c r="B114" s="24">
        <v>2.0000000000000002E-5</v>
      </c>
      <c r="C114" s="26"/>
      <c r="D114" s="26"/>
      <c r="E114" s="25"/>
      <c r="H114" s="23">
        <f t="shared" si="1"/>
        <v>0</v>
      </c>
      <c r="I114" s="29"/>
    </row>
    <row r="115" spans="1:9" ht="15" x14ac:dyDescent="0.25">
      <c r="A115" s="19"/>
      <c r="B115" s="13"/>
    </row>
    <row r="116" spans="1:9" ht="15" x14ac:dyDescent="0.25">
      <c r="A116" s="19"/>
    </row>
    <row r="117" spans="1:9" ht="15" x14ac:dyDescent="0.25">
      <c r="A117" s="19"/>
    </row>
    <row r="118" spans="1:9" ht="15" x14ac:dyDescent="0.25">
      <c r="A118" s="19"/>
    </row>
    <row r="119" spans="1:9" ht="15" x14ac:dyDescent="0.25">
      <c r="A119" s="19"/>
    </row>
    <row r="120" spans="1:9" ht="15" x14ac:dyDescent="0.25">
      <c r="A120" s="19"/>
    </row>
    <row r="121" spans="1:9" ht="15" x14ac:dyDescent="0.25">
      <c r="A121" s="19"/>
    </row>
    <row r="122" spans="1:9" ht="15" x14ac:dyDescent="0.25">
      <c r="A122" s="19"/>
    </row>
    <row r="123" spans="1:9" ht="15" x14ac:dyDescent="0.25">
      <c r="A123" s="19"/>
    </row>
    <row r="124" spans="1:9" ht="15" x14ac:dyDescent="0.25">
      <c r="A124" s="1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10">
    <pageSetUpPr fitToPage="1"/>
  </sheetPr>
  <dimension ref="A1:O124"/>
  <sheetViews>
    <sheetView workbookViewId="0">
      <selection activeCell="C1" sqref="C1"/>
    </sheetView>
  </sheetViews>
  <sheetFormatPr defaultRowHeight="14.25" x14ac:dyDescent="0.2"/>
  <cols>
    <col min="1" max="2" width="9.140625" style="12"/>
    <col min="3" max="3" width="9.85546875" style="12" customWidth="1"/>
    <col min="4" max="5" width="9.140625" style="12"/>
    <col min="6" max="6" width="10.140625" style="12" customWidth="1"/>
    <col min="7" max="8" width="9.140625" style="12"/>
    <col min="9" max="9" width="9.5703125" style="12" customWidth="1"/>
    <col min="10" max="10" width="9.140625" style="12"/>
    <col min="11" max="11" width="11.28515625" style="12" customWidth="1"/>
    <col min="12" max="12" width="11.85546875" style="12" customWidth="1"/>
    <col min="13" max="13" width="9.140625" style="12"/>
    <col min="14" max="15" width="11.28515625" style="12" bestFit="1" customWidth="1"/>
    <col min="16" max="16384" width="9.140625" style="12"/>
  </cols>
  <sheetData>
    <row r="1" spans="1:15" ht="15" x14ac:dyDescent="0.25">
      <c r="A1" s="11" t="s">
        <v>20</v>
      </c>
    </row>
    <row r="4" spans="1:15" ht="15" x14ac:dyDescent="0.25">
      <c r="B4" s="11" t="s">
        <v>22</v>
      </c>
      <c r="C4" s="11"/>
      <c r="E4" s="11" t="s">
        <v>23</v>
      </c>
      <c r="F4" s="11"/>
      <c r="H4" s="11" t="s">
        <v>21</v>
      </c>
      <c r="I4" s="11"/>
      <c r="K4" s="11" t="s">
        <v>24</v>
      </c>
      <c r="L4" s="11"/>
      <c r="N4" s="11" t="s">
        <v>33</v>
      </c>
      <c r="O4" s="11"/>
    </row>
    <row r="5" spans="1:15" ht="15" x14ac:dyDescent="0.25">
      <c r="B5" s="11" t="s">
        <v>4</v>
      </c>
      <c r="C5" s="11"/>
      <c r="D5" s="11"/>
      <c r="E5" s="11" t="s">
        <v>4</v>
      </c>
      <c r="F5" s="11"/>
      <c r="G5" s="11"/>
      <c r="H5" s="11" t="s">
        <v>4</v>
      </c>
      <c r="I5" s="11"/>
      <c r="J5" s="11"/>
      <c r="K5" s="11" t="s">
        <v>4</v>
      </c>
      <c r="L5" s="11"/>
      <c r="M5" s="11"/>
      <c r="N5" s="11" t="s">
        <v>4</v>
      </c>
      <c r="O5" s="11"/>
    </row>
    <row r="6" spans="1:15" ht="15" x14ac:dyDescent="0.25">
      <c r="A6" s="11" t="s">
        <v>0</v>
      </c>
      <c r="B6" s="11" t="s">
        <v>1</v>
      </c>
      <c r="C6" s="11" t="s">
        <v>2</v>
      </c>
      <c r="D6" s="11" t="s">
        <v>0</v>
      </c>
      <c r="E6" s="11" t="s">
        <v>1</v>
      </c>
      <c r="F6" s="11" t="s">
        <v>2</v>
      </c>
      <c r="G6" s="11" t="s">
        <v>0</v>
      </c>
      <c r="H6" s="11" t="s">
        <v>1</v>
      </c>
      <c r="I6" s="11" t="s">
        <v>2</v>
      </c>
      <c r="J6" s="11" t="s">
        <v>0</v>
      </c>
      <c r="K6" s="11" t="s">
        <v>1</v>
      </c>
      <c r="L6" s="11" t="s">
        <v>2</v>
      </c>
      <c r="M6" s="11" t="s">
        <v>0</v>
      </c>
      <c r="N6" s="11" t="s">
        <v>1</v>
      </c>
      <c r="O6" s="11" t="s">
        <v>2</v>
      </c>
    </row>
    <row r="7" spans="1:15" ht="15" x14ac:dyDescent="0.25">
      <c r="A7" s="19">
        <v>0</v>
      </c>
      <c r="B7" s="13">
        <v>100000</v>
      </c>
      <c r="C7" s="13">
        <v>100000</v>
      </c>
      <c r="D7" s="19">
        <v>0</v>
      </c>
      <c r="E7" s="13">
        <v>100000</v>
      </c>
      <c r="F7" s="13">
        <v>100000</v>
      </c>
      <c r="G7" s="19">
        <v>0</v>
      </c>
      <c r="H7" s="13">
        <v>100000</v>
      </c>
      <c r="I7" s="13">
        <v>100000</v>
      </c>
      <c r="J7" s="19">
        <v>0</v>
      </c>
      <c r="K7" s="13">
        <v>100000</v>
      </c>
      <c r="L7" s="13">
        <v>100000</v>
      </c>
      <c r="M7" s="19">
        <v>0</v>
      </c>
      <c r="N7" s="16">
        <v>100000</v>
      </c>
      <c r="O7" s="16">
        <v>100000</v>
      </c>
    </row>
    <row r="8" spans="1:15" ht="15" x14ac:dyDescent="0.25">
      <c r="A8" s="19">
        <v>1</v>
      </c>
      <c r="B8" s="13">
        <v>98467</v>
      </c>
      <c r="C8" s="13">
        <v>98796</v>
      </c>
      <c r="D8" s="19">
        <v>1</v>
      </c>
      <c r="E8" s="13">
        <v>99121</v>
      </c>
      <c r="F8" s="13">
        <v>99309</v>
      </c>
      <c r="G8" s="19">
        <v>1</v>
      </c>
      <c r="H8" s="13">
        <v>99403</v>
      </c>
      <c r="I8" s="13">
        <v>99469</v>
      </c>
      <c r="J8" s="19">
        <v>1</v>
      </c>
      <c r="K8" s="13">
        <v>99526.1</v>
      </c>
      <c r="L8" s="13">
        <v>99594.7</v>
      </c>
      <c r="M8" s="19">
        <v>1</v>
      </c>
      <c r="N8" s="16">
        <v>99682.06</v>
      </c>
      <c r="O8" s="16">
        <v>99632.8</v>
      </c>
    </row>
    <row r="9" spans="1:15" ht="15" x14ac:dyDescent="0.25">
      <c r="A9" s="19">
        <v>2</v>
      </c>
      <c r="B9" s="13">
        <v>98391</v>
      </c>
      <c r="C9" s="13">
        <v>98726</v>
      </c>
      <c r="D9" s="19">
        <v>2</v>
      </c>
      <c r="E9" s="13">
        <v>99076</v>
      </c>
      <c r="F9" s="13">
        <v>99265</v>
      </c>
      <c r="G9" s="19">
        <v>2</v>
      </c>
      <c r="H9" s="13">
        <v>99369</v>
      </c>
      <c r="I9" s="13">
        <v>99430</v>
      </c>
      <c r="J9" s="19">
        <v>2</v>
      </c>
      <c r="K9" s="13">
        <v>99499.83</v>
      </c>
      <c r="L9" s="13">
        <v>99568.01</v>
      </c>
      <c r="M9" s="19">
        <v>2</v>
      </c>
      <c r="N9" s="16">
        <v>99663.92</v>
      </c>
      <c r="O9" s="16">
        <v>99607.54</v>
      </c>
    </row>
    <row r="10" spans="1:15" ht="15" x14ac:dyDescent="0.25">
      <c r="A10" s="19">
        <v>3</v>
      </c>
      <c r="B10" s="13">
        <v>98339</v>
      </c>
      <c r="C10" s="13">
        <v>98678</v>
      </c>
      <c r="D10" s="19">
        <v>3</v>
      </c>
      <c r="E10" s="13">
        <v>99043</v>
      </c>
      <c r="F10" s="13">
        <v>99235</v>
      </c>
      <c r="G10" s="19">
        <v>3</v>
      </c>
      <c r="H10" s="13">
        <v>99340</v>
      </c>
      <c r="I10" s="13">
        <v>99401</v>
      </c>
      <c r="J10" s="19">
        <v>3</v>
      </c>
      <c r="K10" s="13">
        <v>99482.42</v>
      </c>
      <c r="L10" s="13">
        <v>99550.78</v>
      </c>
      <c r="M10" s="19">
        <v>3</v>
      </c>
      <c r="N10" s="16">
        <v>99649.15</v>
      </c>
      <c r="O10" s="16">
        <v>99586.48</v>
      </c>
    </row>
    <row r="11" spans="1:15" ht="15" x14ac:dyDescent="0.25">
      <c r="A11" s="19">
        <v>4</v>
      </c>
      <c r="B11" s="13">
        <v>98300</v>
      </c>
      <c r="C11" s="13">
        <v>98646</v>
      </c>
      <c r="D11" s="19">
        <v>4</v>
      </c>
      <c r="E11" s="13">
        <v>99018</v>
      </c>
      <c r="F11" s="13">
        <v>99213</v>
      </c>
      <c r="G11" s="19">
        <v>4</v>
      </c>
      <c r="H11" s="13">
        <v>99316</v>
      </c>
      <c r="I11" s="13">
        <v>99379</v>
      </c>
      <c r="J11" s="19">
        <v>4</v>
      </c>
      <c r="K11" s="13">
        <v>99468.69</v>
      </c>
      <c r="L11" s="13">
        <v>99537.54</v>
      </c>
      <c r="M11" s="19">
        <v>4</v>
      </c>
      <c r="N11" s="16">
        <v>99637.33</v>
      </c>
      <c r="O11" s="16">
        <v>99569.64</v>
      </c>
    </row>
    <row r="12" spans="1:15" ht="15" x14ac:dyDescent="0.25">
      <c r="A12" s="19">
        <v>5</v>
      </c>
      <c r="B12" s="13">
        <v>98267</v>
      </c>
      <c r="C12" s="13">
        <v>98621</v>
      </c>
      <c r="D12" s="19">
        <v>5</v>
      </c>
      <c r="E12" s="13">
        <v>98997</v>
      </c>
      <c r="F12" s="13">
        <v>99195</v>
      </c>
      <c r="G12" s="19">
        <v>5</v>
      </c>
      <c r="H12" s="13">
        <v>99296</v>
      </c>
      <c r="I12" s="13">
        <v>99362</v>
      </c>
      <c r="J12" s="19">
        <v>5</v>
      </c>
      <c r="K12" s="13">
        <v>99456.95</v>
      </c>
      <c r="L12" s="13">
        <v>99526.59</v>
      </c>
      <c r="M12" s="19">
        <v>5</v>
      </c>
      <c r="N12" s="16">
        <v>99627.63</v>
      </c>
      <c r="O12" s="16">
        <v>99555.8</v>
      </c>
    </row>
    <row r="13" spans="1:15" ht="15" x14ac:dyDescent="0.25">
      <c r="A13" s="19">
        <v>6</v>
      </c>
      <c r="B13" s="13">
        <v>98235</v>
      </c>
      <c r="C13" s="13">
        <v>98598</v>
      </c>
      <c r="D13" s="19">
        <v>6</v>
      </c>
      <c r="E13" s="13">
        <v>98977</v>
      </c>
      <c r="F13" s="13">
        <v>99180</v>
      </c>
      <c r="G13" s="19">
        <v>6</v>
      </c>
      <c r="H13" s="13">
        <v>99278</v>
      </c>
      <c r="I13" s="13">
        <v>99346</v>
      </c>
      <c r="J13" s="19">
        <v>6</v>
      </c>
      <c r="K13" s="13">
        <v>99446.11</v>
      </c>
      <c r="L13" s="13">
        <v>99517.04</v>
      </c>
      <c r="M13" s="19">
        <v>6</v>
      </c>
      <c r="N13" s="16">
        <v>99619.6</v>
      </c>
      <c r="O13" s="16">
        <v>99543.76</v>
      </c>
    </row>
    <row r="14" spans="1:15" ht="15" x14ac:dyDescent="0.25">
      <c r="A14" s="19">
        <v>7</v>
      </c>
      <c r="B14" s="13">
        <v>98205</v>
      </c>
      <c r="C14" s="13">
        <v>98577</v>
      </c>
      <c r="D14" s="19">
        <v>7</v>
      </c>
      <c r="E14" s="13">
        <v>98957</v>
      </c>
      <c r="F14" s="13">
        <v>99167</v>
      </c>
      <c r="G14" s="19">
        <v>7</v>
      </c>
      <c r="H14" s="13">
        <v>99261</v>
      </c>
      <c r="I14" s="13">
        <v>99332</v>
      </c>
      <c r="J14" s="19">
        <v>7</v>
      </c>
      <c r="K14" s="13">
        <v>99435.97</v>
      </c>
      <c r="L14" s="13">
        <v>99508.479999999996</v>
      </c>
      <c r="M14" s="19">
        <v>7</v>
      </c>
      <c r="N14" s="16">
        <v>99612</v>
      </c>
      <c r="O14" s="16">
        <v>99534.13</v>
      </c>
    </row>
    <row r="15" spans="1:15" ht="15" x14ac:dyDescent="0.25">
      <c r="A15" s="19">
        <v>8</v>
      </c>
      <c r="B15" s="13">
        <v>98176</v>
      </c>
      <c r="C15" s="13">
        <v>98555</v>
      </c>
      <c r="D15" s="19">
        <v>8</v>
      </c>
      <c r="E15" s="13">
        <v>98937</v>
      </c>
      <c r="F15" s="13">
        <v>99154</v>
      </c>
      <c r="G15" s="19">
        <v>8</v>
      </c>
      <c r="H15" s="13">
        <v>99246</v>
      </c>
      <c r="I15" s="13">
        <v>99318</v>
      </c>
      <c r="J15" s="19">
        <v>8</v>
      </c>
      <c r="K15" s="13">
        <v>99426.82</v>
      </c>
      <c r="L15" s="13">
        <v>99500.62</v>
      </c>
      <c r="M15" s="19">
        <v>8</v>
      </c>
      <c r="N15" s="16">
        <v>99603.98</v>
      </c>
      <c r="O15" s="16">
        <v>99524.5</v>
      </c>
    </row>
    <row r="16" spans="1:15" ht="15" x14ac:dyDescent="0.25">
      <c r="A16" s="19">
        <v>9</v>
      </c>
      <c r="B16" s="13">
        <v>98147</v>
      </c>
      <c r="C16" s="13">
        <v>98535</v>
      </c>
      <c r="D16" s="19">
        <v>9</v>
      </c>
      <c r="E16" s="13">
        <v>98918</v>
      </c>
      <c r="F16" s="13">
        <v>99143</v>
      </c>
      <c r="G16" s="19">
        <v>9</v>
      </c>
      <c r="H16" s="13">
        <v>99230</v>
      </c>
      <c r="I16" s="13">
        <v>99306</v>
      </c>
      <c r="J16" s="19">
        <v>9</v>
      </c>
      <c r="K16" s="13">
        <v>99418.57</v>
      </c>
      <c r="L16" s="13">
        <v>99493.36</v>
      </c>
      <c r="M16" s="19">
        <v>9</v>
      </c>
      <c r="N16" s="16">
        <v>99595.96</v>
      </c>
      <c r="O16" s="16">
        <v>99516.68</v>
      </c>
    </row>
    <row r="17" spans="1:15" ht="15" x14ac:dyDescent="0.25">
      <c r="A17" s="19">
        <v>10</v>
      </c>
      <c r="B17" s="13">
        <v>98120</v>
      </c>
      <c r="C17" s="13">
        <v>98518</v>
      </c>
      <c r="D17" s="19">
        <v>10</v>
      </c>
      <c r="E17" s="13">
        <v>98899</v>
      </c>
      <c r="F17" s="13">
        <v>99131</v>
      </c>
      <c r="G17" s="19">
        <v>10</v>
      </c>
      <c r="H17" s="13">
        <v>99215</v>
      </c>
      <c r="I17" s="13">
        <v>99295</v>
      </c>
      <c r="J17" s="19">
        <v>10</v>
      </c>
      <c r="K17" s="13">
        <v>99410.82</v>
      </c>
      <c r="L17" s="13">
        <v>99486.399999999994</v>
      </c>
      <c r="M17" s="19">
        <v>10</v>
      </c>
      <c r="N17" s="16">
        <v>99588.35</v>
      </c>
      <c r="O17" s="16">
        <v>99508.85</v>
      </c>
    </row>
    <row r="18" spans="1:15" ht="15" x14ac:dyDescent="0.25">
      <c r="A18" s="19">
        <v>11</v>
      </c>
      <c r="B18" s="13">
        <v>98093</v>
      </c>
      <c r="C18" s="13">
        <v>98501</v>
      </c>
      <c r="D18" s="19">
        <v>11</v>
      </c>
      <c r="E18" s="13">
        <v>98881</v>
      </c>
      <c r="F18" s="13">
        <v>99118</v>
      </c>
      <c r="G18" s="19">
        <v>11</v>
      </c>
      <c r="H18" s="13">
        <v>99199</v>
      </c>
      <c r="I18" s="13">
        <v>99284</v>
      </c>
      <c r="J18" s="19">
        <v>11</v>
      </c>
      <c r="K18" s="13">
        <v>99402.77</v>
      </c>
      <c r="L18" s="13">
        <v>99479.44</v>
      </c>
      <c r="M18" s="19">
        <v>11</v>
      </c>
      <c r="N18" s="16">
        <v>99581.17</v>
      </c>
      <c r="O18" s="16">
        <v>99500.42</v>
      </c>
    </row>
    <row r="19" spans="1:15" ht="15" x14ac:dyDescent="0.25">
      <c r="A19" s="19">
        <v>12</v>
      </c>
      <c r="B19" s="13">
        <v>98067</v>
      </c>
      <c r="C19" s="13">
        <v>98483</v>
      </c>
      <c r="D19" s="19">
        <v>12</v>
      </c>
      <c r="E19" s="13">
        <v>98864</v>
      </c>
      <c r="F19" s="13">
        <v>99104</v>
      </c>
      <c r="G19" s="19">
        <v>12</v>
      </c>
      <c r="H19" s="13">
        <v>99182</v>
      </c>
      <c r="I19" s="13">
        <v>99272</v>
      </c>
      <c r="J19" s="19">
        <v>12</v>
      </c>
      <c r="K19" s="13">
        <v>99393.62</v>
      </c>
      <c r="L19" s="13">
        <v>99472.38</v>
      </c>
      <c r="M19" s="19">
        <v>12</v>
      </c>
      <c r="N19" s="16">
        <v>99573.99</v>
      </c>
      <c r="O19" s="16">
        <v>99492</v>
      </c>
    </row>
    <row r="20" spans="1:15" ht="15" x14ac:dyDescent="0.25">
      <c r="A20" s="19">
        <v>13</v>
      </c>
      <c r="B20" s="13">
        <v>98037</v>
      </c>
      <c r="C20" s="13">
        <v>98465</v>
      </c>
      <c r="D20" s="19">
        <v>13</v>
      </c>
      <c r="E20" s="13">
        <v>98843</v>
      </c>
      <c r="F20" s="13">
        <v>99089</v>
      </c>
      <c r="G20" s="19">
        <v>13</v>
      </c>
      <c r="H20" s="13">
        <v>99162</v>
      </c>
      <c r="I20" s="13">
        <v>99259</v>
      </c>
      <c r="J20" s="19">
        <v>13</v>
      </c>
      <c r="K20" s="13">
        <v>99382.39</v>
      </c>
      <c r="L20" s="13">
        <v>99465.02</v>
      </c>
      <c r="M20" s="19">
        <v>13</v>
      </c>
      <c r="N20" s="16">
        <v>99565.96</v>
      </c>
      <c r="O20" s="16">
        <v>99483.57</v>
      </c>
    </row>
    <row r="21" spans="1:15" ht="15" x14ac:dyDescent="0.25">
      <c r="A21" s="19">
        <v>14</v>
      </c>
      <c r="B21" s="13">
        <v>97998</v>
      </c>
      <c r="C21" s="13">
        <v>98443</v>
      </c>
      <c r="D21" s="19">
        <v>14</v>
      </c>
      <c r="E21" s="13">
        <v>98818</v>
      </c>
      <c r="F21" s="13">
        <v>99072</v>
      </c>
      <c r="G21" s="19">
        <v>14</v>
      </c>
      <c r="H21" s="13">
        <v>99137</v>
      </c>
      <c r="I21" s="13">
        <v>99242</v>
      </c>
      <c r="J21" s="19">
        <v>14</v>
      </c>
      <c r="K21" s="13">
        <v>99368.28</v>
      </c>
      <c r="L21" s="13">
        <v>99457.16</v>
      </c>
      <c r="M21" s="19">
        <v>14</v>
      </c>
      <c r="N21" s="16">
        <v>99555.4</v>
      </c>
      <c r="O21" s="16">
        <v>99474.54</v>
      </c>
    </row>
    <row r="22" spans="1:15" ht="15" x14ac:dyDescent="0.25">
      <c r="A22" s="19">
        <v>15</v>
      </c>
      <c r="B22" s="13">
        <v>97947</v>
      </c>
      <c r="C22" s="13">
        <v>98418</v>
      </c>
      <c r="D22" s="19">
        <v>15</v>
      </c>
      <c r="E22" s="13">
        <v>98781</v>
      </c>
      <c r="F22" s="13">
        <v>99053</v>
      </c>
      <c r="G22" s="19">
        <v>15</v>
      </c>
      <c r="H22" s="13">
        <v>99104</v>
      </c>
      <c r="I22" s="13">
        <v>99224</v>
      </c>
      <c r="J22" s="19">
        <v>15</v>
      </c>
      <c r="K22" s="13">
        <v>99350.19</v>
      </c>
      <c r="L22" s="13">
        <v>99448.61</v>
      </c>
      <c r="M22" s="19">
        <v>15</v>
      </c>
      <c r="N22" s="16">
        <v>99541.03</v>
      </c>
      <c r="O22" s="16">
        <v>99464.3</v>
      </c>
    </row>
    <row r="23" spans="1:15" ht="15" x14ac:dyDescent="0.25">
      <c r="A23" s="19">
        <v>16</v>
      </c>
      <c r="B23" s="13">
        <v>97879</v>
      </c>
      <c r="C23" s="13">
        <v>98392</v>
      </c>
      <c r="D23" s="19">
        <v>16</v>
      </c>
      <c r="E23" s="13">
        <v>98727</v>
      </c>
      <c r="F23" s="13">
        <v>99031</v>
      </c>
      <c r="G23" s="19">
        <v>16</v>
      </c>
      <c r="H23" s="13">
        <v>99060</v>
      </c>
      <c r="I23" s="13">
        <v>99204</v>
      </c>
      <c r="J23" s="19">
        <v>16</v>
      </c>
      <c r="K23" s="13">
        <v>99324.76</v>
      </c>
      <c r="L23" s="13">
        <v>99438.76</v>
      </c>
      <c r="M23" s="19">
        <v>16</v>
      </c>
      <c r="N23" s="16">
        <v>99519.9</v>
      </c>
      <c r="O23" s="16">
        <v>99452.26</v>
      </c>
    </row>
    <row r="24" spans="1:15" ht="15" x14ac:dyDescent="0.25">
      <c r="A24" s="19">
        <v>17</v>
      </c>
      <c r="B24" s="13">
        <v>97791</v>
      </c>
      <c r="C24" s="13">
        <v>98364</v>
      </c>
      <c r="D24" s="19">
        <v>17</v>
      </c>
      <c r="E24" s="13">
        <v>98654</v>
      </c>
      <c r="F24" s="13">
        <v>99006</v>
      </c>
      <c r="G24" s="19">
        <v>17</v>
      </c>
      <c r="H24" s="13">
        <v>99004</v>
      </c>
      <c r="I24" s="13">
        <v>99182</v>
      </c>
      <c r="J24" s="19">
        <v>17</v>
      </c>
      <c r="K24" s="13">
        <v>99290</v>
      </c>
      <c r="L24" s="13">
        <v>99427.42</v>
      </c>
      <c r="M24" s="19">
        <v>17</v>
      </c>
      <c r="N24" s="16">
        <v>99491.99</v>
      </c>
      <c r="O24" s="16">
        <v>99438.41</v>
      </c>
    </row>
    <row r="25" spans="1:15" ht="15" x14ac:dyDescent="0.25">
      <c r="A25" s="19">
        <v>18</v>
      </c>
      <c r="B25" s="13">
        <v>97690</v>
      </c>
      <c r="C25" s="13">
        <v>98334</v>
      </c>
      <c r="D25" s="19">
        <v>18</v>
      </c>
      <c r="E25" s="13">
        <v>98567</v>
      </c>
      <c r="F25" s="13">
        <v>98978</v>
      </c>
      <c r="G25" s="19">
        <v>18</v>
      </c>
      <c r="H25" s="13">
        <v>98934</v>
      </c>
      <c r="I25" s="13">
        <v>99157</v>
      </c>
      <c r="J25" s="19">
        <v>18</v>
      </c>
      <c r="K25" s="13">
        <v>99246.51</v>
      </c>
      <c r="L25" s="13">
        <v>99414.59</v>
      </c>
      <c r="M25" s="19">
        <v>18</v>
      </c>
      <c r="N25" s="16">
        <v>99459</v>
      </c>
      <c r="O25" s="16">
        <v>99423.35</v>
      </c>
    </row>
    <row r="26" spans="1:15" ht="15" x14ac:dyDescent="0.25">
      <c r="A26" s="19">
        <v>19</v>
      </c>
      <c r="B26" s="13">
        <v>97579</v>
      </c>
      <c r="C26" s="13">
        <v>98301</v>
      </c>
      <c r="D26" s="19">
        <v>19</v>
      </c>
      <c r="E26" s="13">
        <v>98470</v>
      </c>
      <c r="F26" s="13">
        <v>98949</v>
      </c>
      <c r="G26" s="19">
        <v>19</v>
      </c>
      <c r="H26" s="13">
        <v>98853</v>
      </c>
      <c r="I26" s="13">
        <v>99129</v>
      </c>
      <c r="J26" s="19">
        <v>19</v>
      </c>
      <c r="K26" s="13">
        <v>99196.49</v>
      </c>
      <c r="L26" s="13">
        <v>99400.67</v>
      </c>
      <c r="M26" s="19">
        <v>19</v>
      </c>
      <c r="N26" s="16">
        <v>99421.34</v>
      </c>
      <c r="O26" s="16">
        <v>99407.09</v>
      </c>
    </row>
    <row r="27" spans="1:15" ht="15" x14ac:dyDescent="0.25">
      <c r="A27" s="19">
        <v>20</v>
      </c>
      <c r="B27" s="13">
        <v>97467</v>
      </c>
      <c r="C27" s="13">
        <v>98265</v>
      </c>
      <c r="D27" s="19">
        <v>20</v>
      </c>
      <c r="E27" s="13">
        <v>98367</v>
      </c>
      <c r="F27" s="13">
        <v>98918</v>
      </c>
      <c r="G27" s="19">
        <v>20</v>
      </c>
      <c r="H27" s="13">
        <v>98764</v>
      </c>
      <c r="I27" s="13">
        <v>99100</v>
      </c>
      <c r="J27" s="19">
        <v>20</v>
      </c>
      <c r="K27" s="13">
        <v>99144.41</v>
      </c>
      <c r="L27" s="13">
        <v>99386.26</v>
      </c>
      <c r="M27" s="19">
        <v>20</v>
      </c>
      <c r="N27" s="16">
        <v>99381.54</v>
      </c>
      <c r="O27" s="16">
        <v>99390.82</v>
      </c>
    </row>
    <row r="28" spans="1:15" ht="15" x14ac:dyDescent="0.25">
      <c r="A28" s="19">
        <v>21</v>
      </c>
      <c r="B28" s="13">
        <v>97360</v>
      </c>
      <c r="C28" s="13">
        <v>98227</v>
      </c>
      <c r="D28" s="19">
        <v>21</v>
      </c>
      <c r="E28" s="13">
        <v>98261</v>
      </c>
      <c r="F28" s="13">
        <v>98887</v>
      </c>
      <c r="G28" s="19">
        <v>21</v>
      </c>
      <c r="H28" s="13">
        <v>98669</v>
      </c>
      <c r="I28" s="13">
        <v>99070</v>
      </c>
      <c r="J28" s="19">
        <v>21</v>
      </c>
      <c r="K28" s="13">
        <v>99090.57</v>
      </c>
      <c r="L28" s="13">
        <v>99371.25</v>
      </c>
      <c r="M28" s="19">
        <v>21</v>
      </c>
      <c r="N28" s="16">
        <v>99341.3</v>
      </c>
      <c r="O28" s="16">
        <v>99373.95</v>
      </c>
    </row>
    <row r="29" spans="1:15" ht="15" x14ac:dyDescent="0.25">
      <c r="A29" s="19">
        <v>22</v>
      </c>
      <c r="B29" s="13">
        <v>97254</v>
      </c>
      <c r="C29" s="13">
        <v>98189</v>
      </c>
      <c r="D29" s="19">
        <v>22</v>
      </c>
      <c r="E29" s="13">
        <v>98150</v>
      </c>
      <c r="F29" s="13">
        <v>98857</v>
      </c>
      <c r="G29" s="19">
        <v>22</v>
      </c>
      <c r="H29" s="13">
        <v>98572</v>
      </c>
      <c r="I29" s="13">
        <v>99040</v>
      </c>
      <c r="J29" s="19">
        <v>22</v>
      </c>
      <c r="K29" s="13">
        <v>99033.2</v>
      </c>
      <c r="L29" s="13">
        <v>99355.45</v>
      </c>
      <c r="M29" s="19">
        <v>22</v>
      </c>
      <c r="N29" s="16">
        <v>99300.61</v>
      </c>
      <c r="O29" s="16">
        <v>99357.68</v>
      </c>
    </row>
    <row r="30" spans="1:15" ht="15" x14ac:dyDescent="0.25">
      <c r="A30" s="19">
        <v>23</v>
      </c>
      <c r="B30" s="13">
        <v>97148</v>
      </c>
      <c r="C30" s="13">
        <v>98155</v>
      </c>
      <c r="D30" s="19">
        <v>23</v>
      </c>
      <c r="E30" s="13">
        <v>98034</v>
      </c>
      <c r="F30" s="13">
        <v>98828</v>
      </c>
      <c r="G30" s="19">
        <v>23</v>
      </c>
      <c r="H30" s="13">
        <v>98472</v>
      </c>
      <c r="I30" s="13">
        <v>99010</v>
      </c>
      <c r="J30" s="19">
        <v>23</v>
      </c>
      <c r="K30" s="13">
        <v>98972.59</v>
      </c>
      <c r="L30" s="13">
        <v>99338.76</v>
      </c>
      <c r="M30" s="19">
        <v>23</v>
      </c>
      <c r="N30" s="16">
        <v>99259.47</v>
      </c>
      <c r="O30" s="16">
        <v>99340.81</v>
      </c>
    </row>
    <row r="31" spans="1:15" ht="15" x14ac:dyDescent="0.25">
      <c r="A31" s="19">
        <v>24</v>
      </c>
      <c r="B31" s="13">
        <v>97046</v>
      </c>
      <c r="C31" s="13">
        <v>98121</v>
      </c>
      <c r="D31" s="19">
        <v>24</v>
      </c>
      <c r="E31" s="13">
        <v>97918</v>
      </c>
      <c r="F31" s="13">
        <v>98797</v>
      </c>
      <c r="G31" s="19">
        <v>24</v>
      </c>
      <c r="H31" s="13">
        <v>98370</v>
      </c>
      <c r="I31" s="13">
        <v>98980</v>
      </c>
      <c r="J31" s="19">
        <v>24</v>
      </c>
      <c r="K31" s="13">
        <v>98909.05</v>
      </c>
      <c r="L31" s="13">
        <v>99321.279999999999</v>
      </c>
      <c r="M31" s="19">
        <v>24</v>
      </c>
      <c r="N31" s="16">
        <v>99218.73</v>
      </c>
      <c r="O31" s="16">
        <v>99323.34</v>
      </c>
    </row>
    <row r="32" spans="1:15" ht="15" x14ac:dyDescent="0.25">
      <c r="A32" s="19">
        <v>25</v>
      </c>
      <c r="B32" s="13">
        <v>96945</v>
      </c>
      <c r="C32" s="13">
        <v>98087</v>
      </c>
      <c r="D32" s="19">
        <v>25</v>
      </c>
      <c r="E32" s="13">
        <v>97799</v>
      </c>
      <c r="F32" s="13">
        <v>98764</v>
      </c>
      <c r="G32" s="19">
        <v>25</v>
      </c>
      <c r="H32" s="13">
        <v>98271</v>
      </c>
      <c r="I32" s="13">
        <v>98950</v>
      </c>
      <c r="J32" s="19">
        <v>25</v>
      </c>
      <c r="K32" s="13">
        <v>98842.98</v>
      </c>
      <c r="L32" s="13">
        <v>99302.91</v>
      </c>
      <c r="M32" s="19">
        <v>25</v>
      </c>
      <c r="N32" s="16">
        <v>99177.55</v>
      </c>
      <c r="O32" s="16">
        <v>99304.05</v>
      </c>
    </row>
    <row r="33" spans="1:15" ht="15" x14ac:dyDescent="0.25">
      <c r="A33" s="19">
        <v>26</v>
      </c>
      <c r="B33" s="13">
        <v>96847</v>
      </c>
      <c r="C33" s="13">
        <v>98049</v>
      </c>
      <c r="D33" s="19">
        <v>26</v>
      </c>
      <c r="E33" s="13">
        <v>97677</v>
      </c>
      <c r="F33" s="13">
        <v>98726</v>
      </c>
      <c r="G33" s="19">
        <v>26</v>
      </c>
      <c r="H33" s="13">
        <v>98174</v>
      </c>
      <c r="I33" s="13">
        <v>98920</v>
      </c>
      <c r="J33" s="19">
        <v>26</v>
      </c>
      <c r="K33" s="13">
        <v>98774.88</v>
      </c>
      <c r="L33" s="13">
        <v>99283.45</v>
      </c>
      <c r="M33" s="19">
        <v>26</v>
      </c>
      <c r="N33" s="16">
        <v>99135.49</v>
      </c>
      <c r="O33" s="16">
        <v>99282.95</v>
      </c>
    </row>
    <row r="34" spans="1:15" ht="15" x14ac:dyDescent="0.25">
      <c r="A34" s="19">
        <v>27</v>
      </c>
      <c r="B34" s="13">
        <v>96752</v>
      </c>
      <c r="C34" s="13">
        <v>98008</v>
      </c>
      <c r="D34" s="19">
        <v>27</v>
      </c>
      <c r="E34" s="13">
        <v>97549</v>
      </c>
      <c r="F34" s="13">
        <v>98685</v>
      </c>
      <c r="G34" s="19">
        <v>27</v>
      </c>
      <c r="H34" s="13">
        <v>98077</v>
      </c>
      <c r="I34" s="13">
        <v>98889</v>
      </c>
      <c r="J34" s="19">
        <v>27</v>
      </c>
      <c r="K34" s="13">
        <v>98705.34</v>
      </c>
      <c r="L34" s="13">
        <v>99263</v>
      </c>
      <c r="M34" s="19">
        <v>27</v>
      </c>
      <c r="N34" s="16">
        <v>99091.28</v>
      </c>
      <c r="O34" s="16">
        <v>99259.44</v>
      </c>
    </row>
    <row r="35" spans="1:15" ht="15" x14ac:dyDescent="0.25">
      <c r="A35" s="19">
        <v>28</v>
      </c>
      <c r="B35" s="13">
        <v>96657</v>
      </c>
      <c r="C35" s="13">
        <v>97967</v>
      </c>
      <c r="D35" s="19">
        <v>28</v>
      </c>
      <c r="E35" s="13">
        <v>97416</v>
      </c>
      <c r="F35" s="13">
        <v>98641</v>
      </c>
      <c r="G35" s="19">
        <v>28</v>
      </c>
      <c r="H35" s="13">
        <v>97981</v>
      </c>
      <c r="I35" s="13">
        <v>98855</v>
      </c>
      <c r="J35" s="19">
        <v>28</v>
      </c>
      <c r="K35" s="13">
        <v>98634.77</v>
      </c>
      <c r="L35" s="13">
        <v>99241.56</v>
      </c>
      <c r="M35" s="19">
        <v>28</v>
      </c>
      <c r="N35" s="16">
        <v>99043.22</v>
      </c>
      <c r="O35" s="16">
        <v>99233.51</v>
      </c>
    </row>
    <row r="36" spans="1:15" ht="15" x14ac:dyDescent="0.25">
      <c r="A36" s="19">
        <v>29</v>
      </c>
      <c r="B36" s="13">
        <v>96563</v>
      </c>
      <c r="C36" s="13">
        <v>97924</v>
      </c>
      <c r="D36" s="19">
        <v>29</v>
      </c>
      <c r="E36" s="13">
        <v>97276</v>
      </c>
      <c r="F36" s="13">
        <v>98595</v>
      </c>
      <c r="G36" s="19">
        <v>29</v>
      </c>
      <c r="H36" s="13">
        <v>97881</v>
      </c>
      <c r="I36" s="13">
        <v>98817</v>
      </c>
      <c r="J36" s="19">
        <v>29</v>
      </c>
      <c r="K36" s="13">
        <v>98563.36</v>
      </c>
      <c r="L36" s="13">
        <v>99219.13</v>
      </c>
      <c r="M36" s="19">
        <v>29</v>
      </c>
      <c r="N36" s="16">
        <v>98990.02</v>
      </c>
      <c r="O36" s="16">
        <v>99205.16</v>
      </c>
    </row>
    <row r="37" spans="1:15" ht="15" x14ac:dyDescent="0.25">
      <c r="A37" s="19">
        <v>30</v>
      </c>
      <c r="B37" s="13">
        <v>96468</v>
      </c>
      <c r="C37" s="13">
        <v>97880</v>
      </c>
      <c r="D37" s="19">
        <v>30</v>
      </c>
      <c r="E37" s="13">
        <v>97129</v>
      </c>
      <c r="F37" s="13">
        <v>98546</v>
      </c>
      <c r="G37" s="19">
        <v>30</v>
      </c>
      <c r="H37" s="13">
        <v>97776</v>
      </c>
      <c r="I37" s="13">
        <v>98776</v>
      </c>
      <c r="J37" s="19">
        <v>30</v>
      </c>
      <c r="K37" s="13">
        <v>98491.21</v>
      </c>
      <c r="L37" s="13">
        <v>99195.71</v>
      </c>
      <c r="M37" s="19">
        <v>30</v>
      </c>
      <c r="N37" s="16">
        <v>98931.66</v>
      </c>
      <c r="O37" s="16">
        <v>99174.399999999994</v>
      </c>
    </row>
    <row r="38" spans="1:15" ht="15" x14ac:dyDescent="0.25">
      <c r="A38" s="19">
        <v>31</v>
      </c>
      <c r="B38" s="13">
        <v>96373</v>
      </c>
      <c r="C38" s="13">
        <v>97832</v>
      </c>
      <c r="D38" s="19">
        <v>31</v>
      </c>
      <c r="E38" s="13">
        <v>96979</v>
      </c>
      <c r="F38" s="13">
        <v>98494</v>
      </c>
      <c r="G38" s="19">
        <v>31</v>
      </c>
      <c r="H38" s="13">
        <v>97665</v>
      </c>
      <c r="I38" s="13">
        <v>98731</v>
      </c>
      <c r="J38" s="19">
        <v>31</v>
      </c>
      <c r="K38" s="13">
        <v>98418.62</v>
      </c>
      <c r="L38" s="13">
        <v>99171.21</v>
      </c>
      <c r="M38" s="19">
        <v>31</v>
      </c>
      <c r="N38" s="16">
        <v>98867.29</v>
      </c>
      <c r="O38" s="16">
        <v>99142.42</v>
      </c>
    </row>
    <row r="39" spans="1:15" ht="15" x14ac:dyDescent="0.25">
      <c r="A39" s="19">
        <v>32</v>
      </c>
      <c r="B39" s="13">
        <v>96273</v>
      </c>
      <c r="C39" s="13">
        <v>97781</v>
      </c>
      <c r="D39" s="19">
        <v>32</v>
      </c>
      <c r="E39" s="13">
        <v>96825</v>
      </c>
      <c r="F39" s="13">
        <v>98440</v>
      </c>
      <c r="G39" s="19">
        <v>32</v>
      </c>
      <c r="H39" s="13">
        <v>97548</v>
      </c>
      <c r="I39" s="13">
        <v>98684</v>
      </c>
      <c r="J39" s="19">
        <v>32</v>
      </c>
      <c r="K39" s="13">
        <v>98345.79</v>
      </c>
      <c r="L39" s="13">
        <v>99145.33</v>
      </c>
      <c r="M39" s="19">
        <v>32</v>
      </c>
      <c r="N39" s="16">
        <v>98799.88</v>
      </c>
      <c r="O39" s="16">
        <v>99109.23</v>
      </c>
    </row>
    <row r="40" spans="1:15" ht="15" x14ac:dyDescent="0.25">
      <c r="A40" s="19">
        <v>33</v>
      </c>
      <c r="B40" s="13">
        <v>96170</v>
      </c>
      <c r="C40" s="13">
        <v>97728</v>
      </c>
      <c r="D40" s="19">
        <v>33</v>
      </c>
      <c r="E40" s="13">
        <v>96673</v>
      </c>
      <c r="F40" s="13">
        <v>98384</v>
      </c>
      <c r="G40" s="19">
        <v>33</v>
      </c>
      <c r="H40" s="13">
        <v>97423</v>
      </c>
      <c r="I40" s="13">
        <v>98633</v>
      </c>
      <c r="J40" s="19">
        <v>33</v>
      </c>
      <c r="K40" s="13">
        <v>98272.82</v>
      </c>
      <c r="L40" s="13">
        <v>99117.97</v>
      </c>
      <c r="M40" s="19">
        <v>33</v>
      </c>
      <c r="N40" s="16">
        <v>98730.27</v>
      </c>
      <c r="O40" s="16">
        <v>99074.83</v>
      </c>
    </row>
    <row r="41" spans="1:15" ht="15" x14ac:dyDescent="0.25">
      <c r="A41" s="19">
        <v>34</v>
      </c>
      <c r="B41" s="13">
        <v>96066</v>
      </c>
      <c r="C41" s="13">
        <v>97673</v>
      </c>
      <c r="D41" s="19">
        <v>34</v>
      </c>
      <c r="E41" s="13">
        <v>96525</v>
      </c>
      <c r="F41" s="13">
        <v>98326</v>
      </c>
      <c r="G41" s="19">
        <v>34</v>
      </c>
      <c r="H41" s="13">
        <v>97295</v>
      </c>
      <c r="I41" s="13">
        <v>98581</v>
      </c>
      <c r="J41" s="19">
        <v>34</v>
      </c>
      <c r="K41" s="13">
        <v>98199.8</v>
      </c>
      <c r="L41" s="13">
        <v>99088.93</v>
      </c>
      <c r="M41" s="19">
        <v>34</v>
      </c>
      <c r="N41" s="16">
        <v>98661.87</v>
      </c>
      <c r="O41" s="16">
        <v>99038.6</v>
      </c>
    </row>
    <row r="42" spans="1:15" ht="15" x14ac:dyDescent="0.25">
      <c r="A42" s="19">
        <v>35</v>
      </c>
      <c r="B42" s="13">
        <v>95954</v>
      </c>
      <c r="C42" s="13">
        <v>97610</v>
      </c>
      <c r="D42" s="19">
        <v>35</v>
      </c>
      <c r="E42" s="13">
        <v>96379</v>
      </c>
      <c r="F42" s="13">
        <v>98267</v>
      </c>
      <c r="G42" s="19">
        <v>35</v>
      </c>
      <c r="H42" s="13">
        <v>97164</v>
      </c>
      <c r="I42" s="13">
        <v>98526</v>
      </c>
      <c r="J42" s="19">
        <v>35</v>
      </c>
      <c r="K42" s="13">
        <v>98126.54</v>
      </c>
      <c r="L42" s="13">
        <v>99057.919999999998</v>
      </c>
      <c r="M42" s="19">
        <v>35</v>
      </c>
      <c r="N42" s="16">
        <v>98595.12</v>
      </c>
      <c r="O42" s="16">
        <v>99000.56</v>
      </c>
    </row>
    <row r="43" spans="1:15" ht="15" x14ac:dyDescent="0.25">
      <c r="A43" s="19">
        <v>36</v>
      </c>
      <c r="B43" s="13">
        <v>95837</v>
      </c>
      <c r="C43" s="13">
        <v>97541</v>
      </c>
      <c r="D43" s="19">
        <v>36</v>
      </c>
      <c r="E43" s="13">
        <v>96234</v>
      </c>
      <c r="F43" s="13">
        <v>98205</v>
      </c>
      <c r="G43" s="19">
        <v>36</v>
      </c>
      <c r="H43" s="13">
        <v>97031</v>
      </c>
      <c r="I43" s="13">
        <v>98470</v>
      </c>
      <c r="J43" s="19">
        <v>36</v>
      </c>
      <c r="K43" s="13">
        <v>98053.63</v>
      </c>
      <c r="L43" s="13">
        <v>99024.54</v>
      </c>
      <c r="M43" s="19">
        <v>36</v>
      </c>
      <c r="N43" s="16">
        <v>98530.02</v>
      </c>
      <c r="O43" s="16">
        <v>98960.69</v>
      </c>
    </row>
    <row r="44" spans="1:15" ht="15" x14ac:dyDescent="0.25">
      <c r="A44" s="19">
        <v>37</v>
      </c>
      <c r="B44" s="13">
        <v>95709</v>
      </c>
      <c r="C44" s="13">
        <v>97463</v>
      </c>
      <c r="D44" s="19">
        <v>37</v>
      </c>
      <c r="E44" s="13">
        <v>96090</v>
      </c>
      <c r="F44" s="13">
        <v>98139</v>
      </c>
      <c r="G44" s="19">
        <v>37</v>
      </c>
      <c r="H44" s="13">
        <v>96896</v>
      </c>
      <c r="I44" s="13">
        <v>98407</v>
      </c>
      <c r="J44" s="19">
        <v>37</v>
      </c>
      <c r="K44" s="13">
        <v>97980.87</v>
      </c>
      <c r="L44" s="13">
        <v>98988.3</v>
      </c>
      <c r="M44" s="19">
        <v>37</v>
      </c>
      <c r="N44" s="16">
        <v>98465.279999999999</v>
      </c>
      <c r="O44" s="16">
        <v>98919</v>
      </c>
    </row>
    <row r="45" spans="1:15" ht="15" x14ac:dyDescent="0.25">
      <c r="A45" s="19">
        <v>38</v>
      </c>
      <c r="B45" s="13">
        <v>95565</v>
      </c>
      <c r="C45" s="13">
        <v>97375</v>
      </c>
      <c r="D45" s="19">
        <v>38</v>
      </c>
      <c r="E45" s="13">
        <v>95943</v>
      </c>
      <c r="F45" s="13">
        <v>98068</v>
      </c>
      <c r="G45" s="19">
        <v>38</v>
      </c>
      <c r="H45" s="13">
        <v>96757</v>
      </c>
      <c r="I45" s="13">
        <v>98342</v>
      </c>
      <c r="J45" s="19">
        <v>38</v>
      </c>
      <c r="K45" s="13">
        <v>97906.8</v>
      </c>
      <c r="L45" s="13">
        <v>98948.9</v>
      </c>
      <c r="M45" s="19">
        <v>38</v>
      </c>
      <c r="N45" s="16">
        <v>98400.06</v>
      </c>
      <c r="O45" s="16">
        <v>98874.880000000005</v>
      </c>
    </row>
    <row r="46" spans="1:15" ht="15" x14ac:dyDescent="0.25">
      <c r="A46" s="19">
        <v>39</v>
      </c>
      <c r="B46" s="13">
        <v>95403</v>
      </c>
      <c r="C46" s="13">
        <v>97282</v>
      </c>
      <c r="D46" s="19">
        <v>39</v>
      </c>
      <c r="E46" s="13">
        <v>95789</v>
      </c>
      <c r="F46" s="13">
        <v>97992</v>
      </c>
      <c r="G46" s="19">
        <v>39</v>
      </c>
      <c r="H46" s="13">
        <v>96615</v>
      </c>
      <c r="I46" s="13">
        <v>98272</v>
      </c>
      <c r="J46" s="19">
        <v>39</v>
      </c>
      <c r="K46" s="13">
        <v>97829.55</v>
      </c>
      <c r="L46" s="13">
        <v>98905.86</v>
      </c>
      <c r="M46" s="19">
        <v>39</v>
      </c>
      <c r="N46" s="16">
        <v>98332.64</v>
      </c>
      <c r="O46" s="16">
        <v>98828.94</v>
      </c>
    </row>
    <row r="47" spans="1:15" ht="15" x14ac:dyDescent="0.25">
      <c r="A47" s="19">
        <v>40</v>
      </c>
      <c r="B47" s="13">
        <v>95224</v>
      </c>
      <c r="C47" s="13">
        <v>97180</v>
      </c>
      <c r="D47" s="19">
        <v>40</v>
      </c>
      <c r="E47" s="13">
        <v>95631</v>
      </c>
      <c r="F47" s="13">
        <v>97910</v>
      </c>
      <c r="G47" s="19">
        <v>40</v>
      </c>
      <c r="H47" s="13">
        <v>96465</v>
      </c>
      <c r="I47" s="13">
        <v>98197</v>
      </c>
      <c r="J47" s="19">
        <v>40</v>
      </c>
      <c r="K47" s="13">
        <v>97746.79</v>
      </c>
      <c r="L47" s="13">
        <v>98859.08</v>
      </c>
      <c r="M47" s="19">
        <v>40</v>
      </c>
      <c r="N47" s="16">
        <v>98263.43</v>
      </c>
      <c r="O47" s="16">
        <v>98779.35</v>
      </c>
    </row>
    <row r="48" spans="1:15" ht="15" x14ac:dyDescent="0.25">
      <c r="A48" s="19">
        <v>41</v>
      </c>
      <c r="B48" s="13">
        <v>95025</v>
      </c>
      <c r="C48" s="13">
        <v>97068</v>
      </c>
      <c r="D48" s="19">
        <v>41</v>
      </c>
      <c r="E48" s="13">
        <v>95464</v>
      </c>
      <c r="F48" s="13">
        <v>97823</v>
      </c>
      <c r="G48" s="19">
        <v>41</v>
      </c>
      <c r="H48" s="13">
        <v>96311</v>
      </c>
      <c r="I48" s="13">
        <v>98115</v>
      </c>
      <c r="J48" s="19">
        <v>41</v>
      </c>
      <c r="K48" s="13">
        <v>97657.55</v>
      </c>
      <c r="L48" s="13">
        <v>98808.17</v>
      </c>
      <c r="M48" s="19">
        <v>41</v>
      </c>
      <c r="N48" s="16">
        <v>98189.46</v>
      </c>
      <c r="O48" s="16">
        <v>98726.76</v>
      </c>
    </row>
    <row r="49" spans="1:15" ht="15" x14ac:dyDescent="0.25">
      <c r="A49" s="19">
        <v>42</v>
      </c>
      <c r="B49" s="13">
        <v>94807</v>
      </c>
      <c r="C49" s="13">
        <v>96949</v>
      </c>
      <c r="D49" s="19">
        <v>42</v>
      </c>
      <c r="E49" s="13">
        <v>95284</v>
      </c>
      <c r="F49" s="13">
        <v>97728</v>
      </c>
      <c r="G49" s="19">
        <v>42</v>
      </c>
      <c r="H49" s="13">
        <v>96148</v>
      </c>
      <c r="I49" s="13">
        <v>98027</v>
      </c>
      <c r="J49" s="19">
        <v>42</v>
      </c>
      <c r="K49" s="13">
        <v>97561.06</v>
      </c>
      <c r="L49" s="13">
        <v>98752.44</v>
      </c>
      <c r="M49" s="19">
        <v>42</v>
      </c>
      <c r="N49" s="16">
        <v>98115.09</v>
      </c>
      <c r="O49" s="16">
        <v>98671.75</v>
      </c>
    </row>
    <row r="50" spans="1:15" ht="15" x14ac:dyDescent="0.25">
      <c r="A50" s="19">
        <v>43</v>
      </c>
      <c r="B50" s="13">
        <v>94567</v>
      </c>
      <c r="C50" s="13">
        <v>96819</v>
      </c>
      <c r="D50" s="19">
        <v>43</v>
      </c>
      <c r="E50" s="13">
        <v>95087</v>
      </c>
      <c r="F50" s="13">
        <v>97624</v>
      </c>
      <c r="G50" s="19">
        <v>43</v>
      </c>
      <c r="H50" s="13">
        <v>95976</v>
      </c>
      <c r="I50" s="13">
        <v>97929</v>
      </c>
      <c r="J50" s="19">
        <v>43</v>
      </c>
      <c r="K50" s="13">
        <v>97456.18</v>
      </c>
      <c r="L50" s="13">
        <v>98691.51</v>
      </c>
      <c r="M50" s="19">
        <v>43</v>
      </c>
      <c r="N50" s="16">
        <v>98039.46</v>
      </c>
      <c r="O50" s="16">
        <v>98612.52</v>
      </c>
    </row>
    <row r="51" spans="1:15" ht="15" x14ac:dyDescent="0.25">
      <c r="A51" s="19">
        <v>44</v>
      </c>
      <c r="B51" s="13">
        <v>94303</v>
      </c>
      <c r="C51" s="13">
        <v>96675</v>
      </c>
      <c r="D51" s="19">
        <v>44</v>
      </c>
      <c r="E51" s="13">
        <v>94873</v>
      </c>
      <c r="F51" s="13">
        <v>97510</v>
      </c>
      <c r="G51" s="19">
        <v>44</v>
      </c>
      <c r="H51" s="13">
        <v>95793</v>
      </c>
      <c r="I51" s="13">
        <v>97823</v>
      </c>
      <c r="J51" s="19">
        <v>44</v>
      </c>
      <c r="K51" s="13">
        <v>97341.57</v>
      </c>
      <c r="L51" s="13">
        <v>98624.79</v>
      </c>
      <c r="M51" s="19">
        <v>44</v>
      </c>
      <c r="N51" s="16">
        <v>97960.9</v>
      </c>
      <c r="O51" s="16">
        <v>98548.71</v>
      </c>
    </row>
    <row r="52" spans="1:15" ht="15" x14ac:dyDescent="0.25">
      <c r="A52" s="19">
        <v>45</v>
      </c>
      <c r="B52" s="13">
        <v>94003</v>
      </c>
      <c r="C52" s="13">
        <v>96519</v>
      </c>
      <c r="D52" s="19">
        <v>45</v>
      </c>
      <c r="E52" s="13">
        <v>94638</v>
      </c>
      <c r="F52" s="13">
        <v>97384</v>
      </c>
      <c r="G52" s="19">
        <v>45</v>
      </c>
      <c r="H52" s="13">
        <v>95592</v>
      </c>
      <c r="I52" s="13">
        <v>97707</v>
      </c>
      <c r="J52" s="19">
        <v>45</v>
      </c>
      <c r="K52" s="13">
        <v>97215.8</v>
      </c>
      <c r="L52" s="13">
        <v>98551.71</v>
      </c>
      <c r="M52" s="19">
        <v>45</v>
      </c>
      <c r="N52" s="16">
        <v>97876.51</v>
      </c>
      <c r="O52" s="16">
        <v>98481.11</v>
      </c>
    </row>
    <row r="53" spans="1:15" ht="15" x14ac:dyDescent="0.25">
      <c r="A53" s="19">
        <v>46</v>
      </c>
      <c r="B53" s="13">
        <v>93662</v>
      </c>
      <c r="C53" s="13">
        <v>96339</v>
      </c>
      <c r="D53" s="19">
        <v>46</v>
      </c>
      <c r="E53" s="13">
        <v>94383</v>
      </c>
      <c r="F53" s="13">
        <v>97245</v>
      </c>
      <c r="G53" s="19">
        <v>46</v>
      </c>
      <c r="H53" s="13">
        <v>95364</v>
      </c>
      <c r="I53" s="13">
        <v>97575</v>
      </c>
      <c r="J53" s="19">
        <v>46</v>
      </c>
      <c r="K53" s="13">
        <v>97076.98</v>
      </c>
      <c r="L53" s="13">
        <v>98471.49</v>
      </c>
      <c r="M53" s="19">
        <v>46</v>
      </c>
      <c r="N53" s="16">
        <v>97786.73</v>
      </c>
      <c r="O53" s="16">
        <v>98407.58</v>
      </c>
    </row>
    <row r="54" spans="1:15" ht="15" x14ac:dyDescent="0.25">
      <c r="A54" s="19">
        <v>47</v>
      </c>
      <c r="B54" s="13">
        <v>93274</v>
      </c>
      <c r="C54" s="13">
        <v>96141</v>
      </c>
      <c r="D54" s="19">
        <v>47</v>
      </c>
      <c r="E54" s="13">
        <v>94097</v>
      </c>
      <c r="F54" s="13">
        <v>97089</v>
      </c>
      <c r="G54" s="19">
        <v>47</v>
      </c>
      <c r="H54" s="13">
        <v>95110</v>
      </c>
      <c r="I54" s="13">
        <v>97427</v>
      </c>
      <c r="J54" s="19">
        <v>47</v>
      </c>
      <c r="K54" s="13">
        <v>96923.6</v>
      </c>
      <c r="L54" s="13">
        <v>98383.26</v>
      </c>
      <c r="M54" s="19">
        <v>47</v>
      </c>
      <c r="N54" s="16">
        <v>97692.44</v>
      </c>
      <c r="O54" s="16">
        <v>98328.26</v>
      </c>
    </row>
    <row r="55" spans="1:15" ht="15" x14ac:dyDescent="0.25">
      <c r="A55" s="19">
        <v>48</v>
      </c>
      <c r="B55" s="13">
        <v>92837</v>
      </c>
      <c r="C55" s="13">
        <v>95923</v>
      </c>
      <c r="D55" s="19">
        <v>48</v>
      </c>
      <c r="E55" s="13">
        <v>93772</v>
      </c>
      <c r="F55" s="13">
        <v>96915</v>
      </c>
      <c r="G55" s="19">
        <v>48</v>
      </c>
      <c r="H55" s="13">
        <v>94826</v>
      </c>
      <c r="I55" s="13">
        <v>97260</v>
      </c>
      <c r="J55" s="19">
        <v>48</v>
      </c>
      <c r="K55" s="13">
        <v>96758.73</v>
      </c>
      <c r="L55" s="13">
        <v>98289.4</v>
      </c>
      <c r="M55" s="19">
        <v>48</v>
      </c>
      <c r="N55" s="16">
        <v>97591.42</v>
      </c>
      <c r="O55" s="16">
        <v>98242.89</v>
      </c>
    </row>
    <row r="56" spans="1:15" ht="15" x14ac:dyDescent="0.25">
      <c r="A56" s="19">
        <v>49</v>
      </c>
      <c r="B56" s="13">
        <v>92352</v>
      </c>
      <c r="C56" s="13">
        <v>95684</v>
      </c>
      <c r="D56" s="19">
        <v>49</v>
      </c>
      <c r="E56" s="13">
        <v>93411</v>
      </c>
      <c r="F56" s="13">
        <v>96724</v>
      </c>
      <c r="G56" s="19">
        <v>49</v>
      </c>
      <c r="H56" s="13">
        <v>94514</v>
      </c>
      <c r="I56" s="13">
        <v>97079</v>
      </c>
      <c r="J56" s="19">
        <v>49</v>
      </c>
      <c r="K56" s="13">
        <v>96586.21</v>
      </c>
      <c r="L56" s="13">
        <v>98192.88</v>
      </c>
      <c r="M56" s="19">
        <v>49</v>
      </c>
      <c r="N56" s="16">
        <v>97483.26</v>
      </c>
      <c r="O56" s="16">
        <v>98151.81</v>
      </c>
    </row>
    <row r="57" spans="1:15" ht="15" x14ac:dyDescent="0.25">
      <c r="A57" s="19">
        <v>50</v>
      </c>
      <c r="B57" s="13">
        <v>91822</v>
      </c>
      <c r="C57" s="13">
        <v>95425</v>
      </c>
      <c r="D57" s="19">
        <v>50</v>
      </c>
      <c r="E57" s="13">
        <v>93016</v>
      </c>
      <c r="F57" s="13">
        <v>96518</v>
      </c>
      <c r="G57" s="19">
        <v>50</v>
      </c>
      <c r="H57" s="13">
        <v>94175</v>
      </c>
      <c r="I57" s="13">
        <v>96886</v>
      </c>
      <c r="J57" s="19">
        <v>50</v>
      </c>
      <c r="K57" s="13">
        <v>96406.37</v>
      </c>
      <c r="L57" s="13">
        <v>98094.29</v>
      </c>
      <c r="M57" s="19">
        <v>50</v>
      </c>
      <c r="N57" s="16">
        <v>97367.63</v>
      </c>
      <c r="O57" s="16">
        <v>98055.14</v>
      </c>
    </row>
    <row r="58" spans="1:15" ht="15" x14ac:dyDescent="0.25">
      <c r="A58" s="19">
        <v>51</v>
      </c>
      <c r="B58" s="13">
        <v>91232</v>
      </c>
      <c r="C58" s="13">
        <v>95152</v>
      </c>
      <c r="D58" s="19">
        <v>51</v>
      </c>
      <c r="E58" s="13">
        <v>92590</v>
      </c>
      <c r="F58" s="13">
        <v>96299</v>
      </c>
      <c r="G58" s="19">
        <v>51</v>
      </c>
      <c r="H58" s="13">
        <v>93821</v>
      </c>
      <c r="I58" s="13">
        <v>96685</v>
      </c>
      <c r="J58" s="19">
        <v>51</v>
      </c>
      <c r="K58" s="13">
        <v>96217.9</v>
      </c>
      <c r="L58" s="13">
        <v>97993.35</v>
      </c>
      <c r="M58" s="19">
        <v>51</v>
      </c>
      <c r="N58" s="16">
        <v>97243.08</v>
      </c>
      <c r="O58" s="16">
        <v>97952.49</v>
      </c>
    </row>
    <row r="59" spans="1:15" ht="15" x14ac:dyDescent="0.25">
      <c r="A59" s="19">
        <v>52</v>
      </c>
      <c r="B59" s="13">
        <v>90574</v>
      </c>
      <c r="C59" s="13">
        <v>94849</v>
      </c>
      <c r="D59" s="19">
        <v>52</v>
      </c>
      <c r="E59" s="13">
        <v>92130</v>
      </c>
      <c r="F59" s="13">
        <v>96062</v>
      </c>
      <c r="G59" s="19">
        <v>52</v>
      </c>
      <c r="H59" s="13">
        <v>93436</v>
      </c>
      <c r="I59" s="13">
        <v>96467</v>
      </c>
      <c r="J59" s="19">
        <v>52</v>
      </c>
      <c r="K59" s="13">
        <v>96019.02</v>
      </c>
      <c r="L59" s="13">
        <v>97889.97</v>
      </c>
      <c r="M59" s="19">
        <v>52</v>
      </c>
      <c r="N59" s="16">
        <v>97108.01</v>
      </c>
      <c r="O59" s="16">
        <v>97843.19</v>
      </c>
    </row>
    <row r="60" spans="1:15" ht="15" x14ac:dyDescent="0.25">
      <c r="A60" s="19">
        <v>53</v>
      </c>
      <c r="B60" s="13">
        <v>89841</v>
      </c>
      <c r="C60" s="13">
        <v>94519</v>
      </c>
      <c r="D60" s="19">
        <v>53</v>
      </c>
      <c r="E60" s="13">
        <v>91625</v>
      </c>
      <c r="F60" s="13">
        <v>95803</v>
      </c>
      <c r="G60" s="19">
        <v>53</v>
      </c>
      <c r="H60" s="13">
        <v>93009</v>
      </c>
      <c r="I60" s="13">
        <v>96232</v>
      </c>
      <c r="J60" s="19">
        <v>53</v>
      </c>
      <c r="K60" s="13">
        <v>95807.87</v>
      </c>
      <c r="L60" s="13">
        <v>97783.86</v>
      </c>
      <c r="M60" s="19">
        <v>53</v>
      </c>
      <c r="N60" s="16">
        <v>96960.29</v>
      </c>
      <c r="O60" s="16">
        <v>97725.93</v>
      </c>
    </row>
    <row r="61" spans="1:15" ht="15" x14ac:dyDescent="0.25">
      <c r="A61" s="19">
        <v>54</v>
      </c>
      <c r="B61" s="13">
        <v>89032</v>
      </c>
      <c r="C61" s="13">
        <v>94151</v>
      </c>
      <c r="D61" s="19">
        <v>54</v>
      </c>
      <c r="E61" s="13">
        <v>91059</v>
      </c>
      <c r="F61" s="13">
        <v>95516</v>
      </c>
      <c r="G61" s="19">
        <v>54</v>
      </c>
      <c r="H61" s="13">
        <v>92523</v>
      </c>
      <c r="I61" s="13">
        <v>95968</v>
      </c>
      <c r="J61" s="19">
        <v>54</v>
      </c>
      <c r="K61" s="13">
        <v>95582.05</v>
      </c>
      <c r="L61" s="13">
        <v>97674.54</v>
      </c>
      <c r="M61" s="19">
        <v>54</v>
      </c>
      <c r="N61" s="16">
        <v>96797.3</v>
      </c>
      <c r="O61" s="16">
        <v>97599.88</v>
      </c>
    </row>
    <row r="62" spans="1:15" ht="15" x14ac:dyDescent="0.25">
      <c r="A62" s="19">
        <v>55</v>
      </c>
      <c r="B62" s="13">
        <v>88141</v>
      </c>
      <c r="C62" s="13">
        <v>93745</v>
      </c>
      <c r="D62" s="19">
        <v>55</v>
      </c>
      <c r="E62" s="13">
        <v>90431</v>
      </c>
      <c r="F62" s="13">
        <v>95203</v>
      </c>
      <c r="G62" s="19">
        <v>55</v>
      </c>
      <c r="H62" s="13">
        <v>91985</v>
      </c>
      <c r="I62" s="13">
        <v>95678</v>
      </c>
      <c r="J62" s="19">
        <v>55</v>
      </c>
      <c r="K62" s="13">
        <v>95338.89</v>
      </c>
      <c r="L62" s="13">
        <v>97561.82</v>
      </c>
      <c r="M62" s="19">
        <v>55</v>
      </c>
      <c r="N62" s="16">
        <v>96617.07</v>
      </c>
      <c r="O62" s="16">
        <v>97465.3</v>
      </c>
    </row>
    <row r="63" spans="1:15" ht="15" x14ac:dyDescent="0.25">
      <c r="A63" s="19">
        <v>56</v>
      </c>
      <c r="B63" s="13">
        <v>87165</v>
      </c>
      <c r="C63" s="13">
        <v>93306</v>
      </c>
      <c r="D63" s="19">
        <v>56</v>
      </c>
      <c r="E63" s="13">
        <v>89728</v>
      </c>
      <c r="F63" s="13">
        <v>94863</v>
      </c>
      <c r="G63" s="19">
        <v>56</v>
      </c>
      <c r="H63" s="13">
        <v>91372</v>
      </c>
      <c r="I63" s="13">
        <v>95353</v>
      </c>
      <c r="J63" s="19">
        <v>56</v>
      </c>
      <c r="K63" s="13">
        <v>95072.320000000007</v>
      </c>
      <c r="L63" s="13">
        <v>97445.04</v>
      </c>
      <c r="M63" s="19">
        <v>56</v>
      </c>
      <c r="N63" s="16">
        <v>96418.69</v>
      </c>
      <c r="O63" s="16">
        <v>97322.55</v>
      </c>
    </row>
    <row r="64" spans="1:15" ht="15" x14ac:dyDescent="0.25">
      <c r="A64" s="19">
        <v>57</v>
      </c>
      <c r="B64" s="13">
        <v>86095</v>
      </c>
      <c r="C64" s="13">
        <v>92830</v>
      </c>
      <c r="D64" s="19">
        <v>57</v>
      </c>
      <c r="E64" s="13">
        <v>88949</v>
      </c>
      <c r="F64" s="13">
        <v>94491</v>
      </c>
      <c r="G64" s="19">
        <v>57</v>
      </c>
      <c r="H64" s="13">
        <v>90707</v>
      </c>
      <c r="I64" s="13">
        <v>95006</v>
      </c>
      <c r="J64" s="19">
        <v>57</v>
      </c>
      <c r="K64" s="13">
        <v>94778.17</v>
      </c>
      <c r="L64" s="13">
        <v>97323.92</v>
      </c>
      <c r="M64" s="19">
        <v>57</v>
      </c>
      <c r="N64" s="16">
        <v>96201.05</v>
      </c>
      <c r="O64" s="16">
        <v>97172.03</v>
      </c>
    </row>
    <row r="65" spans="1:15" ht="15" x14ac:dyDescent="0.25">
      <c r="A65" s="19">
        <v>58</v>
      </c>
      <c r="B65" s="13">
        <v>84940</v>
      </c>
      <c r="C65" s="13">
        <v>92311</v>
      </c>
      <c r="D65" s="19">
        <v>58</v>
      </c>
      <c r="E65" s="13">
        <v>88088</v>
      </c>
      <c r="F65" s="13">
        <v>94081</v>
      </c>
      <c r="G65" s="19">
        <v>58</v>
      </c>
      <c r="H65" s="13">
        <v>89988</v>
      </c>
      <c r="I65" s="13">
        <v>94635</v>
      </c>
      <c r="J65" s="19">
        <v>58</v>
      </c>
      <c r="K65" s="13">
        <v>94455.07</v>
      </c>
      <c r="L65" s="13">
        <v>97197.5</v>
      </c>
      <c r="M65" s="19">
        <v>58</v>
      </c>
      <c r="N65" s="16">
        <v>95963.71</v>
      </c>
      <c r="O65" s="16">
        <v>97014.13</v>
      </c>
    </row>
    <row r="66" spans="1:15" ht="15" x14ac:dyDescent="0.25">
      <c r="A66" s="19">
        <v>59</v>
      </c>
      <c r="B66" s="13">
        <v>83705</v>
      </c>
      <c r="C66" s="13">
        <v>91752</v>
      </c>
      <c r="D66" s="19">
        <v>59</v>
      </c>
      <c r="E66" s="13">
        <v>87136</v>
      </c>
      <c r="F66" s="13">
        <v>93630</v>
      </c>
      <c r="G66" s="19">
        <v>59</v>
      </c>
      <c r="H66" s="13">
        <v>89210</v>
      </c>
      <c r="I66" s="13">
        <v>94244</v>
      </c>
      <c r="J66" s="19">
        <v>59</v>
      </c>
      <c r="K66" s="13">
        <v>94103.89</v>
      </c>
      <c r="L66" s="13">
        <v>97064.73</v>
      </c>
      <c r="M66" s="19">
        <v>59</v>
      </c>
      <c r="N66" s="16">
        <v>95704.46</v>
      </c>
      <c r="O66" s="16">
        <v>96847.98</v>
      </c>
    </row>
    <row r="67" spans="1:15" ht="15" x14ac:dyDescent="0.25">
      <c r="A67" s="19">
        <v>60</v>
      </c>
      <c r="B67" s="13">
        <v>82345</v>
      </c>
      <c r="C67" s="13">
        <v>91127</v>
      </c>
      <c r="D67" s="19">
        <v>60</v>
      </c>
      <c r="E67" s="13">
        <v>86085</v>
      </c>
      <c r="F67" s="13">
        <v>93137</v>
      </c>
      <c r="G67" s="19">
        <v>60</v>
      </c>
      <c r="H67" s="13">
        <v>88369</v>
      </c>
      <c r="I67" s="13">
        <v>93828</v>
      </c>
      <c r="J67" s="19">
        <v>60</v>
      </c>
      <c r="K67" s="13">
        <v>93728.7</v>
      </c>
      <c r="L67" s="13">
        <v>96925.05</v>
      </c>
      <c r="M67" s="19">
        <v>60</v>
      </c>
      <c r="N67" s="16">
        <v>95419</v>
      </c>
      <c r="O67" s="16">
        <v>96671.54</v>
      </c>
    </row>
    <row r="68" spans="1:15" ht="15" x14ac:dyDescent="0.25">
      <c r="A68" s="19">
        <v>61</v>
      </c>
      <c r="B68" s="13">
        <v>80899</v>
      </c>
      <c r="C68" s="13">
        <v>90441</v>
      </c>
      <c r="D68" s="19">
        <v>61</v>
      </c>
      <c r="E68" s="13">
        <v>84931</v>
      </c>
      <c r="F68" s="13">
        <v>92602</v>
      </c>
      <c r="G68" s="19">
        <v>61</v>
      </c>
      <c r="H68" s="13">
        <v>87448</v>
      </c>
      <c r="I68" s="13">
        <v>93378</v>
      </c>
      <c r="J68" s="19">
        <v>61</v>
      </c>
      <c r="K68" s="13">
        <v>93320.7</v>
      </c>
      <c r="L68" s="13">
        <v>96774.91</v>
      </c>
      <c r="M68" s="19">
        <v>61</v>
      </c>
      <c r="N68" s="16">
        <v>95099.26</v>
      </c>
      <c r="O68" s="16">
        <v>96482.62</v>
      </c>
    </row>
    <row r="69" spans="1:15" ht="15" x14ac:dyDescent="0.25">
      <c r="A69" s="19">
        <v>62</v>
      </c>
      <c r="B69" s="13">
        <v>79358</v>
      </c>
      <c r="C69" s="13">
        <v>89686</v>
      </c>
      <c r="D69" s="19">
        <v>62</v>
      </c>
      <c r="E69" s="13">
        <v>83669</v>
      </c>
      <c r="F69" s="13">
        <v>92022</v>
      </c>
      <c r="G69" s="19">
        <v>62</v>
      </c>
      <c r="H69" s="13">
        <v>86428</v>
      </c>
      <c r="I69" s="13">
        <v>92876</v>
      </c>
      <c r="J69" s="19">
        <v>62</v>
      </c>
      <c r="K69" s="13">
        <v>92873.04</v>
      </c>
      <c r="L69" s="13">
        <v>96612.91</v>
      </c>
      <c r="M69" s="19">
        <v>62</v>
      </c>
      <c r="N69" s="16">
        <v>94733.759999999995</v>
      </c>
      <c r="O69" s="16">
        <v>96273.76</v>
      </c>
    </row>
    <row r="70" spans="1:15" ht="15" x14ac:dyDescent="0.25">
      <c r="A70" s="19">
        <v>63</v>
      </c>
      <c r="B70" s="13">
        <v>77730</v>
      </c>
      <c r="C70" s="13">
        <v>88866</v>
      </c>
      <c r="D70" s="19">
        <v>63</v>
      </c>
      <c r="E70" s="13">
        <v>82295</v>
      </c>
      <c r="F70" s="13">
        <v>91387</v>
      </c>
      <c r="G70" s="19">
        <v>63</v>
      </c>
      <c r="H70" s="13">
        <v>85297</v>
      </c>
      <c r="I70" s="13">
        <v>92312</v>
      </c>
      <c r="J70" s="19">
        <v>63</v>
      </c>
      <c r="K70" s="13">
        <v>92380.44</v>
      </c>
      <c r="L70" s="13">
        <v>96437.07</v>
      </c>
      <c r="M70" s="19">
        <v>63</v>
      </c>
      <c r="N70" s="16">
        <v>94318.74</v>
      </c>
      <c r="O70" s="16">
        <v>96039.16</v>
      </c>
    </row>
    <row r="71" spans="1:15" ht="15" x14ac:dyDescent="0.25">
      <c r="A71" s="19">
        <v>64</v>
      </c>
      <c r="B71" s="13">
        <v>76018</v>
      </c>
      <c r="C71" s="13">
        <v>87973</v>
      </c>
      <c r="D71" s="19">
        <v>64</v>
      </c>
      <c r="E71" s="13">
        <v>80804</v>
      </c>
      <c r="F71" s="13">
        <v>90688</v>
      </c>
      <c r="G71" s="19">
        <v>64</v>
      </c>
      <c r="H71" s="13">
        <v>84045</v>
      </c>
      <c r="I71" s="13">
        <v>91686</v>
      </c>
      <c r="J71" s="19">
        <v>64</v>
      </c>
      <c r="K71" s="13">
        <v>91836.23</v>
      </c>
      <c r="L71" s="13">
        <v>96244.87</v>
      </c>
      <c r="M71" s="19">
        <v>64</v>
      </c>
      <c r="N71" s="16">
        <v>93851.39</v>
      </c>
      <c r="O71" s="16">
        <v>95778.12</v>
      </c>
    </row>
    <row r="72" spans="1:15" ht="15" x14ac:dyDescent="0.25">
      <c r="A72" s="19">
        <v>65</v>
      </c>
      <c r="B72" s="13">
        <v>74195</v>
      </c>
      <c r="C72" s="13">
        <v>87009</v>
      </c>
      <c r="D72" s="19">
        <v>65</v>
      </c>
      <c r="E72" s="13">
        <v>79189</v>
      </c>
      <c r="F72" s="13">
        <v>89917</v>
      </c>
      <c r="G72" s="19">
        <v>65</v>
      </c>
      <c r="H72" s="13">
        <v>82680</v>
      </c>
      <c r="I72" s="13">
        <v>91006</v>
      </c>
      <c r="J72" s="19">
        <v>65</v>
      </c>
      <c r="K72" s="13">
        <v>91233.78</v>
      </c>
      <c r="L72" s="13">
        <v>96033.32</v>
      </c>
      <c r="M72" s="19">
        <v>65</v>
      </c>
      <c r="N72" s="16">
        <v>93326.01</v>
      </c>
      <c r="O72" s="16">
        <v>95490.85</v>
      </c>
    </row>
    <row r="73" spans="1:15" ht="15" x14ac:dyDescent="0.25">
      <c r="A73" s="19">
        <v>66</v>
      </c>
      <c r="B73" s="13">
        <v>72224</v>
      </c>
      <c r="C73" s="13">
        <v>85958</v>
      </c>
      <c r="D73" s="19">
        <v>66</v>
      </c>
      <c r="E73" s="13">
        <v>77444</v>
      </c>
      <c r="F73" s="13">
        <v>89067</v>
      </c>
      <c r="G73" s="19">
        <v>66</v>
      </c>
      <c r="H73" s="13">
        <v>81171</v>
      </c>
      <c r="I73" s="13">
        <v>90258</v>
      </c>
      <c r="J73" s="19">
        <v>66</v>
      </c>
      <c r="K73" s="13">
        <v>90565.77</v>
      </c>
      <c r="L73" s="13">
        <v>95799.09</v>
      </c>
      <c r="M73" s="19">
        <v>66</v>
      </c>
      <c r="N73" s="16">
        <v>92734.42</v>
      </c>
      <c r="O73" s="16">
        <v>95156.9</v>
      </c>
    </row>
    <row r="74" spans="1:15" ht="15" x14ac:dyDescent="0.25">
      <c r="A74" s="19">
        <v>67</v>
      </c>
      <c r="B74" s="13">
        <v>70130</v>
      </c>
      <c r="C74" s="13">
        <v>84802</v>
      </c>
      <c r="D74" s="19">
        <v>67</v>
      </c>
      <c r="E74" s="13">
        <v>75570</v>
      </c>
      <c r="F74" s="13">
        <v>88135</v>
      </c>
      <c r="G74" s="19">
        <v>67</v>
      </c>
      <c r="H74" s="13">
        <v>79525</v>
      </c>
      <c r="I74" s="13">
        <v>89441</v>
      </c>
      <c r="J74" s="19">
        <v>67</v>
      </c>
      <c r="K74" s="13">
        <v>89824.04</v>
      </c>
      <c r="L74" s="13">
        <v>95538.23</v>
      </c>
      <c r="M74" s="19">
        <v>67</v>
      </c>
      <c r="N74" s="16">
        <v>92070.16</v>
      </c>
      <c r="O74" s="16">
        <v>94796.17</v>
      </c>
    </row>
    <row r="75" spans="1:15" ht="15" x14ac:dyDescent="0.25">
      <c r="A75" s="19">
        <v>68</v>
      </c>
      <c r="B75" s="13">
        <v>67904</v>
      </c>
      <c r="C75" s="13">
        <v>83535</v>
      </c>
      <c r="D75" s="19">
        <v>68</v>
      </c>
      <c r="E75" s="13">
        <v>73584</v>
      </c>
      <c r="F75" s="13">
        <v>87115</v>
      </c>
      <c r="G75" s="19">
        <v>68</v>
      </c>
      <c r="H75" s="13">
        <v>77753</v>
      </c>
      <c r="I75" s="13">
        <v>88547</v>
      </c>
      <c r="J75" s="19">
        <v>68</v>
      </c>
      <c r="K75" s="13">
        <v>88998.56</v>
      </c>
      <c r="L75" s="13">
        <v>95248.18</v>
      </c>
      <c r="M75" s="19">
        <v>68</v>
      </c>
      <c r="N75" s="16">
        <v>91327.99</v>
      </c>
      <c r="O75" s="16">
        <v>94398.93</v>
      </c>
    </row>
    <row r="76" spans="1:15" ht="15" x14ac:dyDescent="0.25">
      <c r="A76" s="19">
        <v>69</v>
      </c>
      <c r="B76" s="13">
        <v>65558</v>
      </c>
      <c r="C76" s="13">
        <v>82152</v>
      </c>
      <c r="D76" s="19">
        <v>69</v>
      </c>
      <c r="E76" s="13">
        <v>71480</v>
      </c>
      <c r="F76" s="13">
        <v>85983</v>
      </c>
      <c r="G76" s="19">
        <v>69</v>
      </c>
      <c r="H76" s="13">
        <v>75822</v>
      </c>
      <c r="I76" s="13">
        <v>87553</v>
      </c>
      <c r="J76" s="19">
        <v>69</v>
      </c>
      <c r="K76" s="13">
        <v>88077.16</v>
      </c>
      <c r="L76" s="13">
        <v>94924.43</v>
      </c>
      <c r="M76" s="19">
        <v>69</v>
      </c>
      <c r="N76" s="16">
        <v>90500.39</v>
      </c>
      <c r="O76" s="16">
        <v>93959.69</v>
      </c>
    </row>
    <row r="77" spans="1:15" ht="15" x14ac:dyDescent="0.25">
      <c r="A77" s="19">
        <v>70</v>
      </c>
      <c r="B77" s="13">
        <v>63075</v>
      </c>
      <c r="C77" s="13">
        <v>80629</v>
      </c>
      <c r="D77" s="19">
        <v>70</v>
      </c>
      <c r="E77" s="13">
        <v>69262</v>
      </c>
      <c r="F77" s="13">
        <v>84728</v>
      </c>
      <c r="G77" s="19">
        <v>70</v>
      </c>
      <c r="H77" s="13">
        <v>73737</v>
      </c>
      <c r="I77" s="13">
        <v>86471</v>
      </c>
      <c r="J77" s="19">
        <v>70</v>
      </c>
      <c r="K77" s="13">
        <v>87046.39</v>
      </c>
      <c r="L77" s="13">
        <v>94560.58</v>
      </c>
      <c r="M77" s="19">
        <v>70</v>
      </c>
      <c r="N77" s="16">
        <v>89576.67</v>
      </c>
      <c r="O77" s="16">
        <v>93470.8</v>
      </c>
    </row>
    <row r="78" spans="1:15" ht="15" x14ac:dyDescent="0.25">
      <c r="A78" s="19">
        <v>71</v>
      </c>
      <c r="B78" s="13">
        <v>60417</v>
      </c>
      <c r="C78" s="13">
        <v>78927</v>
      </c>
      <c r="D78" s="19">
        <v>71</v>
      </c>
      <c r="E78" s="13">
        <v>66891</v>
      </c>
      <c r="F78" s="13">
        <v>83331</v>
      </c>
      <c r="G78" s="19">
        <v>71</v>
      </c>
      <c r="H78" s="13">
        <v>71485</v>
      </c>
      <c r="I78" s="13">
        <v>85271</v>
      </c>
      <c r="J78" s="19">
        <v>71</v>
      </c>
      <c r="K78" s="13">
        <v>85891.28</v>
      </c>
      <c r="L78" s="13">
        <v>94148.01</v>
      </c>
      <c r="M78" s="19">
        <v>71</v>
      </c>
      <c r="N78" s="16">
        <v>88545.42</v>
      </c>
      <c r="O78" s="16">
        <v>92922.08</v>
      </c>
    </row>
    <row r="79" spans="1:15" ht="15" x14ac:dyDescent="0.25">
      <c r="A79" s="19">
        <v>72</v>
      </c>
      <c r="B79" s="13">
        <v>57600</v>
      </c>
      <c r="C79" s="13">
        <v>77036</v>
      </c>
      <c r="D79" s="19">
        <v>72</v>
      </c>
      <c r="E79" s="13">
        <v>64417</v>
      </c>
      <c r="F79" s="13">
        <v>81800</v>
      </c>
      <c r="G79" s="19">
        <v>72</v>
      </c>
      <c r="H79" s="13">
        <v>69051</v>
      </c>
      <c r="I79" s="13">
        <v>83947</v>
      </c>
      <c r="J79" s="19">
        <v>72</v>
      </c>
      <c r="K79" s="13">
        <v>84595.35</v>
      </c>
      <c r="L79" s="13">
        <v>93676.23</v>
      </c>
      <c r="M79" s="19">
        <v>72</v>
      </c>
      <c r="N79" s="16">
        <v>87403.49</v>
      </c>
      <c r="O79" s="16">
        <v>92311.01</v>
      </c>
    </row>
    <row r="80" spans="1:15" ht="15" x14ac:dyDescent="0.25">
      <c r="A80" s="19">
        <v>73</v>
      </c>
      <c r="B80" s="13">
        <v>54618</v>
      </c>
      <c r="C80" s="13">
        <v>74937</v>
      </c>
      <c r="D80" s="19">
        <v>73</v>
      </c>
      <c r="E80" s="13">
        <v>61821</v>
      </c>
      <c r="F80" s="13">
        <v>80129</v>
      </c>
      <c r="G80" s="19">
        <v>73</v>
      </c>
      <c r="H80" s="13">
        <v>66484</v>
      </c>
      <c r="I80" s="13">
        <v>82469</v>
      </c>
      <c r="J80" s="19">
        <v>73</v>
      </c>
      <c r="K80" s="13">
        <v>83139.89</v>
      </c>
      <c r="L80" s="13">
        <v>93132.81</v>
      </c>
      <c r="M80" s="19">
        <v>73</v>
      </c>
      <c r="N80" s="16">
        <v>86152.26</v>
      </c>
      <c r="O80" s="16">
        <v>91648.23</v>
      </c>
    </row>
    <row r="81" spans="1:15" ht="15" x14ac:dyDescent="0.25">
      <c r="A81" s="19">
        <v>74</v>
      </c>
      <c r="B81" s="13">
        <v>51496</v>
      </c>
      <c r="C81" s="13">
        <v>72624</v>
      </c>
      <c r="D81" s="19">
        <v>74</v>
      </c>
      <c r="E81" s="13">
        <v>59116</v>
      </c>
      <c r="F81" s="13">
        <v>78310</v>
      </c>
      <c r="G81" s="19">
        <v>74</v>
      </c>
      <c r="H81" s="13">
        <v>63813</v>
      </c>
      <c r="I81" s="13">
        <v>80836</v>
      </c>
      <c r="J81" s="19">
        <v>74</v>
      </c>
      <c r="K81" s="13">
        <v>81504.61</v>
      </c>
      <c r="L81" s="13">
        <v>92502.77</v>
      </c>
      <c r="M81" s="19">
        <v>74</v>
      </c>
      <c r="N81" s="16">
        <v>84789.94</v>
      </c>
      <c r="O81" s="16">
        <v>90933.54</v>
      </c>
    </row>
    <row r="82" spans="1:15" ht="15" x14ac:dyDescent="0.25">
      <c r="A82" s="19">
        <v>75</v>
      </c>
      <c r="B82" s="13">
        <v>48260</v>
      </c>
      <c r="C82" s="13">
        <v>70086</v>
      </c>
      <c r="D82" s="19">
        <v>75</v>
      </c>
      <c r="E82" s="13">
        <v>56286</v>
      </c>
      <c r="F82" s="13">
        <v>76310</v>
      </c>
      <c r="G82" s="19">
        <v>75</v>
      </c>
      <c r="H82" s="13">
        <v>60993</v>
      </c>
      <c r="I82" s="13">
        <v>79019</v>
      </c>
      <c r="J82" s="19">
        <v>75</v>
      </c>
      <c r="K82" s="13">
        <v>79668.149999999994</v>
      </c>
      <c r="L82" s="13">
        <v>91768.11</v>
      </c>
      <c r="M82" s="19">
        <v>75</v>
      </c>
      <c r="N82" s="16">
        <v>83307.48</v>
      </c>
      <c r="O82" s="16">
        <v>90146.28</v>
      </c>
    </row>
    <row r="83" spans="1:15" ht="15" x14ac:dyDescent="0.25">
      <c r="A83" s="19">
        <v>76</v>
      </c>
      <c r="B83" s="13">
        <v>44936</v>
      </c>
      <c r="C83" s="13">
        <v>67323</v>
      </c>
      <c r="D83" s="19">
        <v>76</v>
      </c>
      <c r="E83" s="13">
        <v>53324</v>
      </c>
      <c r="F83" s="13">
        <v>74107</v>
      </c>
      <c r="G83" s="19">
        <v>76</v>
      </c>
      <c r="H83" s="13">
        <v>58044</v>
      </c>
      <c r="I83" s="13">
        <v>77004</v>
      </c>
      <c r="J83" s="19">
        <v>76</v>
      </c>
      <c r="K83" s="13">
        <v>77603.789999999994</v>
      </c>
      <c r="L83" s="13">
        <v>90907.33</v>
      </c>
      <c r="M83" s="19">
        <v>76</v>
      </c>
      <c r="N83" s="16">
        <v>81692.23</v>
      </c>
      <c r="O83" s="16">
        <v>89277.59</v>
      </c>
    </row>
    <row r="84" spans="1:15" ht="15" x14ac:dyDescent="0.25">
      <c r="A84" s="19">
        <v>77</v>
      </c>
      <c r="B84" s="13">
        <v>41508</v>
      </c>
      <c r="C84" s="13">
        <v>64303</v>
      </c>
      <c r="D84" s="19">
        <v>77</v>
      </c>
      <c r="E84" s="13">
        <v>50223</v>
      </c>
      <c r="F84" s="13">
        <v>71678</v>
      </c>
      <c r="G84" s="19">
        <v>77</v>
      </c>
      <c r="H84" s="13">
        <v>55004</v>
      </c>
      <c r="I84" s="13">
        <v>74823</v>
      </c>
      <c r="J84" s="19">
        <v>77</v>
      </c>
      <c r="K84" s="13">
        <v>75290.03</v>
      </c>
      <c r="L84" s="13">
        <v>89894.17</v>
      </c>
      <c r="M84" s="19">
        <v>77</v>
      </c>
      <c r="N84" s="16">
        <v>79903.3</v>
      </c>
      <c r="O84" s="16">
        <v>88301.14</v>
      </c>
    </row>
    <row r="85" spans="1:15" ht="15" x14ac:dyDescent="0.25">
      <c r="A85" s="19">
        <v>78</v>
      </c>
      <c r="B85" s="13">
        <v>38048</v>
      </c>
      <c r="C85" s="13">
        <v>61041</v>
      </c>
      <c r="D85" s="19">
        <v>78</v>
      </c>
      <c r="E85" s="13">
        <v>47042</v>
      </c>
      <c r="F85" s="13">
        <v>69015</v>
      </c>
      <c r="G85" s="19">
        <v>78</v>
      </c>
      <c r="H85" s="13">
        <v>51934</v>
      </c>
      <c r="I85" s="13">
        <v>72518</v>
      </c>
      <c r="J85" s="19">
        <v>78</v>
      </c>
      <c r="K85" s="13">
        <v>72715.11</v>
      </c>
      <c r="L85" s="13">
        <v>88699.12</v>
      </c>
      <c r="M85" s="19">
        <v>78</v>
      </c>
      <c r="N85" s="16">
        <v>77900.679999999993</v>
      </c>
      <c r="O85" s="16">
        <v>87192.36</v>
      </c>
    </row>
    <row r="86" spans="1:15" ht="15" x14ac:dyDescent="0.25">
      <c r="A86" s="19">
        <v>79</v>
      </c>
      <c r="B86" s="13">
        <v>34595</v>
      </c>
      <c r="C86" s="13">
        <v>57554</v>
      </c>
      <c r="D86" s="19">
        <v>79</v>
      </c>
      <c r="E86" s="13">
        <v>43774</v>
      </c>
      <c r="F86" s="13">
        <v>66115</v>
      </c>
      <c r="G86" s="19">
        <v>79</v>
      </c>
      <c r="H86" s="13">
        <v>48768</v>
      </c>
      <c r="I86" s="13">
        <v>70033</v>
      </c>
      <c r="J86" s="19">
        <v>79</v>
      </c>
      <c r="K86" s="13">
        <v>69873.039999999994</v>
      </c>
      <c r="L86" s="13">
        <v>87289.87</v>
      </c>
      <c r="M86" s="19">
        <v>79</v>
      </c>
      <c r="N86" s="16">
        <v>75644.02</v>
      </c>
      <c r="O86" s="16">
        <v>85916.01</v>
      </c>
    </row>
    <row r="87" spans="1:15" ht="15" x14ac:dyDescent="0.25">
      <c r="A87" s="19">
        <v>80</v>
      </c>
      <c r="B87" s="13">
        <v>31178</v>
      </c>
      <c r="C87" s="13">
        <v>53872</v>
      </c>
      <c r="D87" s="19">
        <v>80</v>
      </c>
      <c r="E87" s="13">
        <v>40417</v>
      </c>
      <c r="F87" s="13">
        <v>62959</v>
      </c>
      <c r="G87" s="19">
        <v>80</v>
      </c>
      <c r="H87" s="13">
        <v>45403</v>
      </c>
      <c r="I87" s="13">
        <v>67249</v>
      </c>
      <c r="J87" s="19">
        <v>80</v>
      </c>
      <c r="K87" s="13">
        <v>66765.16</v>
      </c>
      <c r="L87" s="13">
        <v>85631.54</v>
      </c>
      <c r="M87" s="19">
        <v>80</v>
      </c>
      <c r="N87" s="16">
        <v>73125.460000000006</v>
      </c>
      <c r="O87" s="16">
        <v>84444.62</v>
      </c>
    </row>
    <row r="88" spans="1:15" ht="15" x14ac:dyDescent="0.25">
      <c r="A88" s="19">
        <v>81</v>
      </c>
      <c r="B88" s="13">
        <v>27824</v>
      </c>
      <c r="C88" s="13">
        <v>50026</v>
      </c>
      <c r="D88" s="19">
        <v>81</v>
      </c>
      <c r="E88" s="13">
        <v>36988</v>
      </c>
      <c r="F88" s="13">
        <v>59544</v>
      </c>
      <c r="G88" s="19">
        <v>81</v>
      </c>
      <c r="H88" s="13">
        <v>41715</v>
      </c>
      <c r="I88" s="13">
        <v>63982</v>
      </c>
      <c r="J88" s="19">
        <v>81</v>
      </c>
      <c r="K88" s="13">
        <v>63386.58</v>
      </c>
      <c r="L88" s="13">
        <v>83685.48</v>
      </c>
      <c r="M88" s="19">
        <v>81</v>
      </c>
      <c r="N88" s="16">
        <v>70365.919999999998</v>
      </c>
      <c r="O88" s="16">
        <v>82759.72</v>
      </c>
    </row>
    <row r="89" spans="1:15" ht="15" x14ac:dyDescent="0.25">
      <c r="A89" s="19">
        <v>82</v>
      </c>
      <c r="B89" s="13">
        <v>24550</v>
      </c>
      <c r="C89" s="13">
        <v>46049</v>
      </c>
      <c r="D89" s="19">
        <v>82</v>
      </c>
      <c r="E89" s="13">
        <v>33480</v>
      </c>
      <c r="F89" s="13">
        <v>55838</v>
      </c>
      <c r="G89" s="19">
        <v>82</v>
      </c>
      <c r="H89" s="13">
        <v>37831</v>
      </c>
      <c r="I89" s="13">
        <v>60266</v>
      </c>
      <c r="J89" s="19">
        <v>82</v>
      </c>
      <c r="K89" s="13">
        <v>59729.49</v>
      </c>
      <c r="L89" s="13">
        <v>81401.95</v>
      </c>
      <c r="M89" s="19">
        <v>82</v>
      </c>
      <c r="N89" s="16">
        <v>67391.03</v>
      </c>
      <c r="O89" s="16">
        <v>80854.17</v>
      </c>
    </row>
    <row r="90" spans="1:15" ht="15" x14ac:dyDescent="0.25">
      <c r="A90" s="19">
        <v>83</v>
      </c>
      <c r="B90" s="13">
        <v>21411</v>
      </c>
      <c r="C90" s="13">
        <v>41974</v>
      </c>
      <c r="D90" s="19">
        <v>83</v>
      </c>
      <c r="E90" s="13">
        <v>29963</v>
      </c>
      <c r="F90" s="13">
        <v>51872</v>
      </c>
      <c r="G90" s="19">
        <v>83</v>
      </c>
      <c r="H90" s="13">
        <v>33942</v>
      </c>
      <c r="I90" s="13">
        <v>56316</v>
      </c>
      <c r="J90" s="19">
        <v>83</v>
      </c>
      <c r="K90" s="13">
        <v>55802.22</v>
      </c>
      <c r="L90" s="13">
        <v>78727.81</v>
      </c>
      <c r="M90" s="19">
        <v>83</v>
      </c>
      <c r="N90" s="16">
        <v>64235.66</v>
      </c>
      <c r="O90" s="16">
        <v>78713</v>
      </c>
    </row>
    <row r="91" spans="1:15" ht="15" x14ac:dyDescent="0.25">
      <c r="A91" s="19">
        <v>84</v>
      </c>
      <c r="B91" s="13">
        <v>18438</v>
      </c>
      <c r="C91" s="13">
        <v>37848</v>
      </c>
      <c r="D91" s="19">
        <v>84</v>
      </c>
      <c r="E91" s="13">
        <v>26488</v>
      </c>
      <c r="F91" s="13">
        <v>47677</v>
      </c>
      <c r="G91" s="19">
        <v>84</v>
      </c>
      <c r="H91" s="13">
        <v>30212</v>
      </c>
      <c r="I91" s="13">
        <v>52243</v>
      </c>
      <c r="J91" s="19">
        <v>84</v>
      </c>
      <c r="K91" s="13">
        <v>51623.02</v>
      </c>
      <c r="L91" s="13">
        <v>75608.850000000006</v>
      </c>
      <c r="M91" s="19">
        <v>84</v>
      </c>
      <c r="N91" s="16">
        <v>60920.21</v>
      </c>
      <c r="O91" s="16">
        <v>76330.67</v>
      </c>
    </row>
    <row r="92" spans="1:15" ht="15" x14ac:dyDescent="0.25">
      <c r="A92" s="19">
        <v>85</v>
      </c>
      <c r="B92" s="13">
        <v>15661</v>
      </c>
      <c r="C92" s="13">
        <v>33722</v>
      </c>
      <c r="D92" s="19">
        <v>85</v>
      </c>
      <c r="E92" s="13">
        <v>23107</v>
      </c>
      <c r="F92" s="13">
        <v>43322</v>
      </c>
      <c r="G92" s="19">
        <v>85</v>
      </c>
      <c r="H92" s="13">
        <v>26734</v>
      </c>
      <c r="I92" s="13">
        <v>48186</v>
      </c>
      <c r="J92" s="19">
        <v>85</v>
      </c>
      <c r="K92" s="13">
        <v>47221.23</v>
      </c>
      <c r="L92" s="13">
        <v>71995.960000000006</v>
      </c>
      <c r="M92" s="19">
        <v>85</v>
      </c>
      <c r="N92" s="16">
        <v>57392.26</v>
      </c>
      <c r="O92" s="16">
        <v>73632.850000000006</v>
      </c>
    </row>
    <row r="93" spans="1:15" ht="15" x14ac:dyDescent="0.25">
      <c r="A93" s="19">
        <v>86</v>
      </c>
      <c r="B93" s="13">
        <v>13105</v>
      </c>
      <c r="C93" s="13">
        <v>29650</v>
      </c>
      <c r="D93" s="19">
        <v>86</v>
      </c>
      <c r="E93" s="13">
        <v>19860</v>
      </c>
      <c r="F93" s="13">
        <v>38854</v>
      </c>
      <c r="G93" s="19">
        <v>86</v>
      </c>
      <c r="H93" s="13">
        <v>23394</v>
      </c>
      <c r="I93" s="13">
        <v>44049</v>
      </c>
      <c r="J93" s="19">
        <v>86</v>
      </c>
      <c r="K93" s="13">
        <v>42632.51</v>
      </c>
      <c r="L93" s="13">
        <v>67855.11</v>
      </c>
      <c r="M93" s="19">
        <v>86</v>
      </c>
      <c r="N93" s="16">
        <v>53706.16</v>
      </c>
      <c r="O93" s="16">
        <v>70644.41</v>
      </c>
    </row>
    <row r="94" spans="1:15" ht="15" x14ac:dyDescent="0.25">
      <c r="A94" s="19">
        <v>87</v>
      </c>
      <c r="B94" s="13">
        <v>10789</v>
      </c>
      <c r="C94" s="13">
        <v>25692</v>
      </c>
      <c r="D94" s="19">
        <v>87</v>
      </c>
      <c r="E94" s="13">
        <v>16806</v>
      </c>
      <c r="F94" s="13">
        <v>34335</v>
      </c>
      <c r="G94" s="19">
        <v>87</v>
      </c>
      <c r="H94" s="13">
        <v>20198</v>
      </c>
      <c r="I94" s="13">
        <v>39816</v>
      </c>
      <c r="J94" s="19">
        <v>87</v>
      </c>
      <c r="K94" s="13">
        <v>37910.620000000003</v>
      </c>
      <c r="L94" s="13">
        <v>63171.95</v>
      </c>
      <c r="M94" s="19">
        <v>87</v>
      </c>
      <c r="N94" s="16">
        <v>49870.67</v>
      </c>
      <c r="O94" s="16">
        <v>67321.539999999994</v>
      </c>
    </row>
    <row r="95" spans="1:15" ht="15" x14ac:dyDescent="0.25">
      <c r="A95" s="19">
        <v>88</v>
      </c>
      <c r="B95" s="13">
        <v>8728</v>
      </c>
      <c r="C95" s="13">
        <v>21906</v>
      </c>
      <c r="D95" s="19">
        <v>88</v>
      </c>
      <c r="E95" s="13">
        <v>14007</v>
      </c>
      <c r="F95" s="13">
        <v>29876</v>
      </c>
      <c r="G95" s="19">
        <v>88</v>
      </c>
      <c r="H95" s="13">
        <v>17146</v>
      </c>
      <c r="I95" s="13">
        <v>35463</v>
      </c>
      <c r="J95" s="19">
        <v>88</v>
      </c>
      <c r="K95" s="13">
        <v>33138.89</v>
      </c>
      <c r="L95" s="13">
        <v>57961.46</v>
      </c>
      <c r="M95" s="19">
        <v>88</v>
      </c>
      <c r="N95" s="16">
        <v>45927.839999999997</v>
      </c>
      <c r="O95" s="16">
        <v>63677.41</v>
      </c>
    </row>
    <row r="96" spans="1:15" ht="15" x14ac:dyDescent="0.25">
      <c r="A96" s="19">
        <v>89</v>
      </c>
      <c r="B96" s="13">
        <v>6927</v>
      </c>
      <c r="C96" s="13">
        <v>18348</v>
      </c>
      <c r="D96" s="19">
        <v>89</v>
      </c>
      <c r="E96" s="13">
        <v>11491</v>
      </c>
      <c r="F96" s="13">
        <v>25567</v>
      </c>
      <c r="G96" s="19">
        <v>89</v>
      </c>
      <c r="H96" s="13">
        <v>14330</v>
      </c>
      <c r="I96" s="13">
        <v>31144</v>
      </c>
      <c r="J96" s="19">
        <v>89</v>
      </c>
      <c r="K96" s="13">
        <v>28427.200000000001</v>
      </c>
      <c r="L96" s="13">
        <v>52276.31</v>
      </c>
      <c r="M96" s="19">
        <v>89</v>
      </c>
      <c r="N96" s="16">
        <v>41901.67</v>
      </c>
      <c r="O96" s="16">
        <v>59734.31</v>
      </c>
    </row>
    <row r="97" spans="1:15" ht="15" x14ac:dyDescent="0.25">
      <c r="A97" s="19">
        <v>90</v>
      </c>
      <c r="B97" s="13">
        <v>5384</v>
      </c>
      <c r="C97" s="13">
        <v>15068</v>
      </c>
      <c r="D97" s="19">
        <v>90</v>
      </c>
      <c r="E97" s="13">
        <v>9271</v>
      </c>
      <c r="F97" s="13">
        <v>21484</v>
      </c>
      <c r="G97" s="19">
        <v>90</v>
      </c>
      <c r="H97" s="13">
        <v>11765</v>
      </c>
      <c r="I97" s="13">
        <v>26895</v>
      </c>
      <c r="J97" s="19">
        <v>90</v>
      </c>
      <c r="K97" s="13">
        <v>23902.3</v>
      </c>
      <c r="L97" s="13">
        <v>46215.55</v>
      </c>
      <c r="M97" s="19">
        <v>90</v>
      </c>
      <c r="N97" s="16">
        <v>37805.49</v>
      </c>
      <c r="O97" s="16">
        <v>55506.89</v>
      </c>
    </row>
    <row r="98" spans="1:15" ht="15" x14ac:dyDescent="0.25">
      <c r="A98" s="19">
        <v>91</v>
      </c>
      <c r="B98" s="13">
        <v>4091</v>
      </c>
      <c r="C98" s="13">
        <v>12108</v>
      </c>
      <c r="D98" s="19">
        <v>91</v>
      </c>
      <c r="E98" s="13">
        <v>7343</v>
      </c>
      <c r="F98" s="13">
        <v>17690</v>
      </c>
      <c r="G98" s="19">
        <v>91</v>
      </c>
      <c r="H98" s="13">
        <v>9475</v>
      </c>
      <c r="I98" s="13">
        <v>22803</v>
      </c>
      <c r="J98" s="19">
        <v>91</v>
      </c>
      <c r="K98" s="13">
        <v>19702.02</v>
      </c>
      <c r="L98" s="13">
        <v>39999.879999999997</v>
      </c>
      <c r="M98" s="19">
        <v>91</v>
      </c>
      <c r="N98" s="16">
        <v>33713.769999999997</v>
      </c>
      <c r="O98" s="16">
        <v>51069.37</v>
      </c>
    </row>
    <row r="99" spans="1:15" ht="15" x14ac:dyDescent="0.25">
      <c r="A99" s="19">
        <v>92</v>
      </c>
      <c r="B99" s="13">
        <v>3034</v>
      </c>
      <c r="C99" s="13">
        <v>9498</v>
      </c>
      <c r="D99" s="19">
        <v>92</v>
      </c>
      <c r="E99" s="13">
        <v>5671</v>
      </c>
      <c r="F99" s="13">
        <v>14141</v>
      </c>
      <c r="G99" s="19">
        <v>92</v>
      </c>
      <c r="H99" s="13">
        <v>7465</v>
      </c>
      <c r="I99" s="13">
        <v>18917</v>
      </c>
      <c r="J99" s="19">
        <v>92</v>
      </c>
      <c r="K99" s="13">
        <v>15853.29</v>
      </c>
      <c r="L99" s="13">
        <v>33705.14</v>
      </c>
      <c r="M99" s="19">
        <v>92</v>
      </c>
      <c r="N99" s="16">
        <v>29675.58</v>
      </c>
      <c r="O99" s="16">
        <v>46421.39</v>
      </c>
    </row>
    <row r="100" spans="1:15" ht="15" x14ac:dyDescent="0.25">
      <c r="A100" s="19">
        <v>93</v>
      </c>
      <c r="B100" s="13">
        <v>2191</v>
      </c>
      <c r="C100" s="13">
        <v>7256</v>
      </c>
      <c r="D100" s="19">
        <v>93</v>
      </c>
      <c r="E100" s="13">
        <v>4284</v>
      </c>
      <c r="F100" s="13">
        <v>11010</v>
      </c>
      <c r="G100" s="19">
        <v>93</v>
      </c>
      <c r="H100" s="13">
        <v>5765</v>
      </c>
      <c r="I100" s="13">
        <v>15385</v>
      </c>
      <c r="J100" s="19">
        <v>93</v>
      </c>
      <c r="K100" s="13">
        <v>12440.68</v>
      </c>
      <c r="L100" s="13">
        <v>27619.07</v>
      </c>
      <c r="M100" s="19">
        <v>93</v>
      </c>
      <c r="N100" s="16">
        <v>25714.39</v>
      </c>
      <c r="O100" s="16">
        <v>41636.129999999997</v>
      </c>
    </row>
    <row r="101" spans="1:15" ht="15" x14ac:dyDescent="0.25">
      <c r="A101" s="19">
        <v>94</v>
      </c>
      <c r="B101" s="13">
        <v>1537</v>
      </c>
      <c r="C101" s="13">
        <v>5383</v>
      </c>
      <c r="D101" s="19">
        <v>94</v>
      </c>
      <c r="E101" s="13">
        <v>3159</v>
      </c>
      <c r="F101" s="13">
        <v>8325</v>
      </c>
      <c r="G101" s="19">
        <v>94</v>
      </c>
      <c r="H101" s="13">
        <v>4362</v>
      </c>
      <c r="I101" s="13">
        <v>12250</v>
      </c>
      <c r="J101" s="19">
        <v>94</v>
      </c>
      <c r="K101" s="13">
        <v>9510.68</v>
      </c>
      <c r="L101" s="13">
        <v>21983.32</v>
      </c>
      <c r="M101" s="19">
        <v>94</v>
      </c>
      <c r="N101" s="16">
        <v>21898.71</v>
      </c>
      <c r="O101" s="16">
        <v>36783.980000000003</v>
      </c>
    </row>
    <row r="102" spans="1:15" ht="15" x14ac:dyDescent="0.25">
      <c r="A102" s="19">
        <v>95</v>
      </c>
      <c r="B102" s="13">
        <v>1045</v>
      </c>
      <c r="C102" s="13">
        <v>3866</v>
      </c>
      <c r="D102" s="19">
        <v>95</v>
      </c>
      <c r="E102" s="13">
        <v>2270</v>
      </c>
      <c r="F102" s="13">
        <v>6092</v>
      </c>
      <c r="G102" s="19">
        <v>95</v>
      </c>
      <c r="H102" s="13">
        <v>3223</v>
      </c>
      <c r="I102" s="13">
        <v>9514</v>
      </c>
      <c r="J102" s="19">
        <v>95</v>
      </c>
      <c r="K102" s="13">
        <v>7075.05</v>
      </c>
      <c r="L102" s="13">
        <v>16974.62</v>
      </c>
      <c r="M102" s="19">
        <v>95</v>
      </c>
      <c r="N102" s="16">
        <v>18294.13</v>
      </c>
      <c r="O102" s="16">
        <v>31945.21</v>
      </c>
    </row>
    <row r="103" spans="1:15" ht="15" x14ac:dyDescent="0.25">
      <c r="A103" s="19">
        <v>96</v>
      </c>
      <c r="B103" s="13">
        <v>686</v>
      </c>
      <c r="C103" s="13">
        <v>2679</v>
      </c>
      <c r="D103" s="19">
        <v>96</v>
      </c>
      <c r="E103" s="13">
        <v>1586</v>
      </c>
      <c r="F103" s="13">
        <v>4299</v>
      </c>
      <c r="G103" s="19">
        <v>96</v>
      </c>
      <c r="H103" s="13">
        <v>2311</v>
      </c>
      <c r="I103" s="13">
        <v>7172</v>
      </c>
      <c r="J103" s="19">
        <v>96</v>
      </c>
      <c r="K103" s="13">
        <v>5115.54</v>
      </c>
      <c r="L103" s="13">
        <v>12698.17</v>
      </c>
      <c r="M103" s="19">
        <v>96</v>
      </c>
      <c r="N103" s="16">
        <v>14943.08</v>
      </c>
      <c r="O103" s="16">
        <v>27231.83</v>
      </c>
    </row>
    <row r="104" spans="1:15" ht="15" x14ac:dyDescent="0.25">
      <c r="A104" s="19">
        <v>97</v>
      </c>
      <c r="B104" s="13">
        <v>434</v>
      </c>
      <c r="C104" s="13">
        <v>1784</v>
      </c>
      <c r="D104" s="19">
        <v>97</v>
      </c>
      <c r="E104" s="13">
        <v>1076</v>
      </c>
      <c r="F104" s="13">
        <v>2913</v>
      </c>
      <c r="G104" s="19">
        <v>97</v>
      </c>
      <c r="H104" s="13">
        <v>1593</v>
      </c>
      <c r="I104" s="13">
        <v>5211</v>
      </c>
      <c r="J104" s="19">
        <v>97</v>
      </c>
      <c r="K104" s="13">
        <v>3590.22</v>
      </c>
      <c r="L104" s="13">
        <v>9189.34</v>
      </c>
      <c r="M104" s="19">
        <v>97</v>
      </c>
      <c r="N104" s="16">
        <v>11900.87</v>
      </c>
      <c r="O104" s="16">
        <v>22734.57</v>
      </c>
    </row>
    <row r="105" spans="1:15" ht="15" x14ac:dyDescent="0.25">
      <c r="A105" s="19">
        <v>98</v>
      </c>
      <c r="B105" s="13">
        <v>264</v>
      </c>
      <c r="C105" s="13">
        <v>1138</v>
      </c>
      <c r="D105" s="19">
        <v>98</v>
      </c>
      <c r="E105" s="13">
        <v>706</v>
      </c>
      <c r="F105" s="13">
        <v>1886</v>
      </c>
      <c r="G105" s="19">
        <v>98</v>
      </c>
      <c r="H105" s="13">
        <v>1060</v>
      </c>
      <c r="I105" s="13">
        <v>3659</v>
      </c>
      <c r="J105" s="19">
        <v>98</v>
      </c>
      <c r="K105" s="13">
        <v>2442.5300000000002</v>
      </c>
      <c r="L105" s="13">
        <v>6423.14</v>
      </c>
      <c r="M105" s="19">
        <v>98</v>
      </c>
      <c r="N105" s="16">
        <v>9215.57</v>
      </c>
      <c r="O105" s="16">
        <v>18547.52</v>
      </c>
    </row>
    <row r="106" spans="1:15" ht="15" x14ac:dyDescent="0.25">
      <c r="A106" s="19">
        <v>99</v>
      </c>
      <c r="B106" s="13">
        <v>154</v>
      </c>
      <c r="C106" s="13">
        <v>691</v>
      </c>
      <c r="D106" s="19">
        <v>99</v>
      </c>
      <c r="E106" s="13">
        <v>447</v>
      </c>
      <c r="F106" s="13">
        <v>1162</v>
      </c>
      <c r="G106" s="19">
        <v>99</v>
      </c>
      <c r="H106" s="13">
        <v>678</v>
      </c>
      <c r="I106" s="13">
        <v>2477</v>
      </c>
      <c r="J106" s="19">
        <v>99</v>
      </c>
      <c r="K106" s="13">
        <v>1608.35</v>
      </c>
      <c r="L106" s="13">
        <v>4328.84</v>
      </c>
      <c r="M106" s="19">
        <v>99</v>
      </c>
      <c r="N106" s="16">
        <v>6919.59</v>
      </c>
      <c r="O106" s="16">
        <v>14751.41</v>
      </c>
    </row>
    <row r="107" spans="1:15" ht="15" x14ac:dyDescent="0.25">
      <c r="A107" s="19">
        <v>100</v>
      </c>
      <c r="B107" s="13">
        <v>85</v>
      </c>
      <c r="C107" s="13">
        <v>398</v>
      </c>
      <c r="D107" s="19">
        <v>100</v>
      </c>
      <c r="E107" s="13">
        <v>272</v>
      </c>
      <c r="F107" s="13">
        <v>676</v>
      </c>
      <c r="G107" s="19">
        <v>100</v>
      </c>
      <c r="H107" s="13">
        <v>417</v>
      </c>
      <c r="I107" s="13">
        <v>1612</v>
      </c>
      <c r="J107" s="19">
        <v>100</v>
      </c>
      <c r="K107" s="13">
        <v>1023.47</v>
      </c>
      <c r="L107" s="13">
        <v>2807.85</v>
      </c>
      <c r="M107" s="19">
        <v>100</v>
      </c>
      <c r="N107" s="16">
        <v>5015.53</v>
      </c>
      <c r="O107" s="16">
        <v>11411.15</v>
      </c>
    </row>
    <row r="108" spans="1:15" ht="15" x14ac:dyDescent="0.25">
      <c r="A108" s="19">
        <v>101</v>
      </c>
      <c r="B108" s="13">
        <v>45</v>
      </c>
      <c r="C108" s="13">
        <v>216</v>
      </c>
      <c r="D108" s="19">
        <v>101</v>
      </c>
      <c r="E108" s="13">
        <v>159</v>
      </c>
      <c r="F108" s="13">
        <v>370</v>
      </c>
      <c r="G108" s="19">
        <v>101</v>
      </c>
      <c r="H108" s="13">
        <v>245</v>
      </c>
      <c r="I108" s="13">
        <v>1005</v>
      </c>
      <c r="J108" s="19">
        <v>101</v>
      </c>
      <c r="K108" s="13">
        <v>628.27</v>
      </c>
      <c r="L108" s="13">
        <v>1749.37</v>
      </c>
      <c r="M108" s="19">
        <v>101</v>
      </c>
      <c r="N108" s="16">
        <v>3500.75</v>
      </c>
      <c r="O108" s="16">
        <v>8563.2000000000007</v>
      </c>
    </row>
    <row r="109" spans="1:15" ht="15" x14ac:dyDescent="0.25">
      <c r="A109" s="19">
        <v>102</v>
      </c>
      <c r="B109" s="13">
        <v>22</v>
      </c>
      <c r="C109" s="13">
        <v>110</v>
      </c>
      <c r="D109" s="19">
        <v>102</v>
      </c>
      <c r="E109" s="13">
        <v>89</v>
      </c>
      <c r="F109" s="13">
        <v>189</v>
      </c>
      <c r="G109" s="19">
        <v>102</v>
      </c>
      <c r="H109" s="13">
        <v>137</v>
      </c>
      <c r="I109" s="13">
        <v>600</v>
      </c>
      <c r="J109" s="19">
        <v>102</v>
      </c>
      <c r="K109" s="13">
        <v>373.43</v>
      </c>
      <c r="L109" s="13">
        <v>1049.1300000000001</v>
      </c>
      <c r="M109" s="19">
        <v>102</v>
      </c>
      <c r="N109" s="16">
        <v>2357.35</v>
      </c>
      <c r="O109" s="16">
        <v>6230.01</v>
      </c>
    </row>
    <row r="110" spans="1:15" ht="15" x14ac:dyDescent="0.25">
      <c r="A110" s="19">
        <v>103</v>
      </c>
      <c r="B110" s="13">
        <v>10</v>
      </c>
      <c r="C110" s="13">
        <v>52</v>
      </c>
      <c r="D110" s="19">
        <v>103</v>
      </c>
      <c r="E110" s="13">
        <v>47</v>
      </c>
      <c r="F110" s="13">
        <v>89</v>
      </c>
      <c r="G110" s="19">
        <v>103</v>
      </c>
      <c r="H110" s="13">
        <v>72</v>
      </c>
      <c r="I110" s="13">
        <v>342</v>
      </c>
      <c r="J110" s="19">
        <v>103</v>
      </c>
      <c r="K110" s="13">
        <v>214.68</v>
      </c>
      <c r="L110" s="13">
        <v>604.73</v>
      </c>
      <c r="M110" s="19">
        <v>103</v>
      </c>
      <c r="N110" s="16">
        <v>1524.02</v>
      </c>
      <c r="O110" s="16">
        <v>4390.3500000000004</v>
      </c>
    </row>
    <row r="111" spans="1:15" ht="15" x14ac:dyDescent="0.25">
      <c r="A111" s="19">
        <v>104</v>
      </c>
      <c r="B111" s="13">
        <v>4</v>
      </c>
      <c r="C111" s="13">
        <v>24</v>
      </c>
      <c r="D111" s="19">
        <v>104</v>
      </c>
      <c r="E111" s="13">
        <v>24</v>
      </c>
      <c r="F111" s="13">
        <v>39</v>
      </c>
      <c r="G111" s="19">
        <v>104</v>
      </c>
      <c r="H111" s="13">
        <v>36</v>
      </c>
      <c r="I111" s="13">
        <v>186</v>
      </c>
      <c r="J111" s="19">
        <v>104</v>
      </c>
      <c r="K111" s="13">
        <v>119.24</v>
      </c>
      <c r="L111" s="13">
        <v>334.48</v>
      </c>
      <c r="M111" s="19">
        <v>104</v>
      </c>
      <c r="N111" s="16">
        <v>942.79</v>
      </c>
      <c r="O111" s="16">
        <v>2988.94</v>
      </c>
    </row>
    <row r="112" spans="1:15" ht="15" x14ac:dyDescent="0.25">
      <c r="A112" s="19">
        <v>105</v>
      </c>
      <c r="B112" s="13">
        <v>1</v>
      </c>
      <c r="C112" s="13">
        <v>11</v>
      </c>
      <c r="D112" s="19">
        <v>105</v>
      </c>
      <c r="E112" s="13">
        <v>11</v>
      </c>
      <c r="F112" s="13">
        <v>15</v>
      </c>
      <c r="G112" s="19">
        <v>105</v>
      </c>
      <c r="H112" s="13">
        <v>17</v>
      </c>
      <c r="I112" s="13">
        <v>96</v>
      </c>
      <c r="J112" s="19">
        <v>105</v>
      </c>
      <c r="K112" s="13">
        <v>63.91</v>
      </c>
      <c r="L112" s="13">
        <v>177.2</v>
      </c>
      <c r="M112" s="19">
        <v>105</v>
      </c>
      <c r="N112" s="16">
        <v>556.41999999999996</v>
      </c>
      <c r="O112" s="16">
        <v>1960.32</v>
      </c>
    </row>
    <row r="113" spans="1:15" ht="15" x14ac:dyDescent="0.25">
      <c r="A113" s="19">
        <v>106</v>
      </c>
      <c r="B113" s="13">
        <v>0</v>
      </c>
      <c r="C113" s="13">
        <v>5</v>
      </c>
      <c r="D113" s="19">
        <v>106</v>
      </c>
      <c r="E113" s="13">
        <v>5</v>
      </c>
      <c r="F113" s="13">
        <v>5</v>
      </c>
      <c r="G113" s="19">
        <v>106</v>
      </c>
      <c r="H113" s="13">
        <v>6</v>
      </c>
      <c r="I113" s="13">
        <v>47</v>
      </c>
      <c r="J113" s="19">
        <v>106</v>
      </c>
      <c r="K113" s="13">
        <v>33.01</v>
      </c>
      <c r="L113" s="13">
        <v>89.75</v>
      </c>
      <c r="M113" s="19">
        <v>106</v>
      </c>
      <c r="N113" s="16">
        <v>312.38</v>
      </c>
      <c r="O113" s="16">
        <v>1234.8900000000001</v>
      </c>
    </row>
    <row r="114" spans="1:15" ht="15" x14ac:dyDescent="0.25">
      <c r="A114" s="19">
        <v>107</v>
      </c>
      <c r="B114" s="13">
        <v>0</v>
      </c>
      <c r="C114" s="13">
        <v>2</v>
      </c>
      <c r="D114" s="19">
        <v>107</v>
      </c>
      <c r="E114" s="13">
        <v>0</v>
      </c>
      <c r="F114" s="13">
        <v>0</v>
      </c>
      <c r="G114" s="19">
        <v>107</v>
      </c>
      <c r="H114" s="13">
        <v>2</v>
      </c>
      <c r="I114" s="13">
        <v>22</v>
      </c>
      <c r="J114" s="19">
        <v>107</v>
      </c>
      <c r="K114" s="13">
        <v>16</v>
      </c>
      <c r="L114" s="13">
        <v>45</v>
      </c>
      <c r="M114" s="19">
        <v>107</v>
      </c>
      <c r="N114" s="16">
        <v>166.33</v>
      </c>
      <c r="O114" s="16">
        <v>744.79</v>
      </c>
    </row>
    <row r="115" spans="1:15" ht="15" x14ac:dyDescent="0.25">
      <c r="A115" s="19">
        <v>108</v>
      </c>
      <c r="B115" s="13">
        <v>0</v>
      </c>
      <c r="C115" s="13">
        <v>0</v>
      </c>
      <c r="D115" s="19">
        <v>108</v>
      </c>
      <c r="G115" s="19">
        <v>108</v>
      </c>
      <c r="H115" s="13">
        <v>0</v>
      </c>
      <c r="I115" s="13">
        <v>9</v>
      </c>
      <c r="J115" s="19">
        <v>108</v>
      </c>
      <c r="K115" s="13">
        <v>7</v>
      </c>
      <c r="L115" s="13">
        <v>22</v>
      </c>
      <c r="M115" s="19">
        <v>108</v>
      </c>
      <c r="N115" s="16">
        <v>83.76</v>
      </c>
      <c r="O115" s="16">
        <v>428.59</v>
      </c>
    </row>
    <row r="116" spans="1:15" ht="15" x14ac:dyDescent="0.25">
      <c r="A116" s="19">
        <v>109</v>
      </c>
      <c r="D116" s="19">
        <v>109</v>
      </c>
      <c r="G116" s="19">
        <v>109</v>
      </c>
      <c r="H116" s="13">
        <v>0</v>
      </c>
      <c r="I116" s="13">
        <v>3</v>
      </c>
      <c r="J116" s="19">
        <v>109</v>
      </c>
      <c r="K116" s="13">
        <v>3</v>
      </c>
      <c r="L116" s="13">
        <v>10</v>
      </c>
      <c r="M116" s="19">
        <v>109</v>
      </c>
      <c r="N116" s="16">
        <v>39.770000000000003</v>
      </c>
      <c r="O116" s="16">
        <v>234.44</v>
      </c>
    </row>
    <row r="117" spans="1:15" ht="15" x14ac:dyDescent="0.25">
      <c r="A117" s="19">
        <v>110</v>
      </c>
      <c r="D117" s="19">
        <v>110</v>
      </c>
      <c r="G117" s="19">
        <v>110</v>
      </c>
      <c r="H117" s="13">
        <v>0</v>
      </c>
      <c r="I117" s="13">
        <v>1</v>
      </c>
      <c r="J117" s="19">
        <v>110</v>
      </c>
      <c r="K117" s="13">
        <v>7</v>
      </c>
      <c r="L117" s="13">
        <v>4</v>
      </c>
      <c r="M117" s="19">
        <v>110</v>
      </c>
      <c r="N117" s="16">
        <v>17.760000000000002</v>
      </c>
      <c r="O117" s="16">
        <v>121.41</v>
      </c>
    </row>
    <row r="118" spans="1:15" ht="15" x14ac:dyDescent="0.25">
      <c r="A118" s="19">
        <v>111</v>
      </c>
      <c r="D118" s="19">
        <v>111</v>
      </c>
      <c r="G118" s="19">
        <v>111</v>
      </c>
      <c r="H118" s="13">
        <v>0</v>
      </c>
      <c r="I118" s="13">
        <v>0</v>
      </c>
      <c r="J118" s="19">
        <v>111</v>
      </c>
      <c r="K118" s="13">
        <v>0</v>
      </c>
      <c r="L118" s="13">
        <v>0</v>
      </c>
      <c r="M118" s="19">
        <v>111</v>
      </c>
      <c r="N118" s="16">
        <v>7.44</v>
      </c>
      <c r="O118" s="16">
        <v>59.25</v>
      </c>
    </row>
    <row r="119" spans="1:15" ht="15" x14ac:dyDescent="0.25">
      <c r="A119" s="19">
        <v>112</v>
      </c>
      <c r="D119" s="19">
        <v>112</v>
      </c>
      <c r="G119" s="19">
        <v>112</v>
      </c>
      <c r="J119" s="19">
        <v>112</v>
      </c>
      <c r="M119" s="19">
        <v>112</v>
      </c>
      <c r="N119" s="16">
        <v>2.89</v>
      </c>
      <c r="O119" s="16">
        <v>27.28</v>
      </c>
    </row>
    <row r="120" spans="1:15" ht="15" x14ac:dyDescent="0.25">
      <c r="A120" s="19">
        <v>113</v>
      </c>
      <c r="D120" s="19">
        <v>113</v>
      </c>
      <c r="G120" s="19">
        <v>113</v>
      </c>
      <c r="J120" s="19">
        <v>113</v>
      </c>
      <c r="M120" s="19">
        <v>113</v>
      </c>
      <c r="N120" s="16">
        <v>1.04</v>
      </c>
      <c r="O120" s="16">
        <v>11.8</v>
      </c>
    </row>
    <row r="121" spans="1:15" ht="15" x14ac:dyDescent="0.25">
      <c r="A121" s="19">
        <v>114</v>
      </c>
      <c r="D121" s="19">
        <v>114</v>
      </c>
      <c r="G121" s="19">
        <v>114</v>
      </c>
      <c r="J121" s="19">
        <v>114</v>
      </c>
      <c r="M121" s="19">
        <v>114</v>
      </c>
      <c r="N121" s="16">
        <v>0.34</v>
      </c>
      <c r="O121" s="16">
        <v>4.78</v>
      </c>
    </row>
    <row r="122" spans="1:15" ht="15" x14ac:dyDescent="0.25">
      <c r="A122" s="19">
        <v>115</v>
      </c>
      <c r="D122" s="19">
        <v>115</v>
      </c>
      <c r="G122" s="19">
        <v>115</v>
      </c>
      <c r="J122" s="19">
        <v>115</v>
      </c>
      <c r="M122" s="19">
        <v>115</v>
      </c>
      <c r="N122" s="16">
        <v>0.1</v>
      </c>
      <c r="O122" s="16">
        <v>1.8</v>
      </c>
    </row>
    <row r="123" spans="1:15" ht="15" x14ac:dyDescent="0.25">
      <c r="A123" s="19">
        <v>116</v>
      </c>
      <c r="D123" s="19">
        <v>116</v>
      </c>
      <c r="G123" s="19">
        <v>116</v>
      </c>
      <c r="J123" s="19">
        <v>116</v>
      </c>
      <c r="M123" s="19">
        <v>116</v>
      </c>
      <c r="N123" s="16">
        <v>0.03</v>
      </c>
      <c r="O123" s="16">
        <v>0.63</v>
      </c>
    </row>
    <row r="124" spans="1:15" ht="15" x14ac:dyDescent="0.25">
      <c r="A124" s="19">
        <v>117</v>
      </c>
      <c r="D124" s="19">
        <v>117</v>
      </c>
      <c r="G124" s="19">
        <v>117</v>
      </c>
      <c r="J124" s="19">
        <v>117</v>
      </c>
      <c r="M124" s="19">
        <v>117</v>
      </c>
      <c r="N124" s="16">
        <v>0.01</v>
      </c>
      <c r="O124" s="16">
        <v>0.2</v>
      </c>
    </row>
  </sheetData>
  <phoneticPr fontId="0" type="noConversion"/>
  <printOptions gridLines="1"/>
  <pageMargins left="0.75" right="0.75" top="1" bottom="1" header="0.5" footer="0.5"/>
  <pageSetup paperSize="9" scale="43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6"/>
  <dimension ref="A1:Q126"/>
  <sheetViews>
    <sheetView tabSelected="1" workbookViewId="0">
      <selection activeCell="O19" sqref="O19"/>
    </sheetView>
  </sheetViews>
  <sheetFormatPr defaultRowHeight="12.75" x14ac:dyDescent="0.2"/>
  <cols>
    <col min="2" max="2" width="10.140625" customWidth="1"/>
    <col min="3" max="3" width="11.140625" customWidth="1"/>
    <col min="4" max="4" width="11.42578125" customWidth="1"/>
    <col min="5" max="5" width="11.140625" customWidth="1"/>
    <col min="6" max="6" width="9.42578125" customWidth="1"/>
    <col min="7" max="7" width="10.85546875" customWidth="1"/>
    <col min="8" max="8" width="12" customWidth="1"/>
    <col min="9" max="9" width="10.42578125" customWidth="1"/>
    <col min="10" max="10" width="12.140625" customWidth="1"/>
    <col min="11" max="11" width="13.28515625" customWidth="1"/>
  </cols>
  <sheetData>
    <row r="1" spans="1:17" ht="15.75" x14ac:dyDescent="0.25">
      <c r="A1" s="8" t="s">
        <v>27</v>
      </c>
      <c r="B1" s="6"/>
      <c r="C1" s="6"/>
    </row>
    <row r="3" spans="1:17" x14ac:dyDescent="0.2">
      <c r="C3" s="10"/>
      <c r="D3" s="10"/>
      <c r="F3" s="10"/>
      <c r="G3" s="10"/>
      <c r="H3" s="10"/>
      <c r="I3" s="10"/>
      <c r="J3" s="10"/>
      <c r="K3" s="10"/>
    </row>
    <row r="4" spans="1:17" s="7" customFormat="1" ht="15.75" x14ac:dyDescent="0.25">
      <c r="B4" s="8" t="s">
        <v>30</v>
      </c>
      <c r="C4" s="8"/>
      <c r="D4" s="8" t="s">
        <v>31</v>
      </c>
      <c r="E4" s="8"/>
      <c r="F4" s="8" t="s">
        <v>10</v>
      </c>
      <c r="G4" s="8"/>
      <c r="H4" s="8" t="s">
        <v>9</v>
      </c>
      <c r="J4" s="8" t="s">
        <v>11</v>
      </c>
      <c r="K4" s="8"/>
      <c r="L4" s="8" t="s">
        <v>14</v>
      </c>
    </row>
    <row r="5" spans="1:17" x14ac:dyDescent="0.2">
      <c r="B5" t="s">
        <v>4</v>
      </c>
      <c r="D5" t="s">
        <v>3</v>
      </c>
      <c r="F5" t="s">
        <v>8</v>
      </c>
      <c r="H5" t="s">
        <v>13</v>
      </c>
      <c r="J5" t="s">
        <v>12</v>
      </c>
      <c r="L5" s="6" t="s">
        <v>6</v>
      </c>
      <c r="P5" s="6" t="s">
        <v>15</v>
      </c>
    </row>
    <row r="6" spans="1:17" x14ac:dyDescent="0.2">
      <c r="A6" t="s">
        <v>0</v>
      </c>
      <c r="B6" t="s">
        <v>1</v>
      </c>
      <c r="C6" t="s">
        <v>2</v>
      </c>
      <c r="D6" t="s">
        <v>1</v>
      </c>
      <c r="E6" t="s">
        <v>2</v>
      </c>
      <c r="F6" t="s">
        <v>1</v>
      </c>
      <c r="G6" t="s">
        <v>2</v>
      </c>
      <c r="H6" t="s">
        <v>1</v>
      </c>
      <c r="I6" t="s">
        <v>2</v>
      </c>
      <c r="J6" t="s">
        <v>1</v>
      </c>
      <c r="K6" t="s">
        <v>2</v>
      </c>
      <c r="L6" t="s">
        <v>5</v>
      </c>
      <c r="M6" t="s">
        <v>1</v>
      </c>
      <c r="N6" t="s">
        <v>2</v>
      </c>
      <c r="O6" t="s">
        <v>7</v>
      </c>
      <c r="P6" t="s">
        <v>1</v>
      </c>
      <c r="Q6" t="s">
        <v>2</v>
      </c>
    </row>
    <row r="7" spans="1:17" x14ac:dyDescent="0.2">
      <c r="A7" s="1">
        <v>0</v>
      </c>
      <c r="B7" s="2">
        <v>100000</v>
      </c>
      <c r="C7" s="2">
        <v>100000</v>
      </c>
      <c r="D7" s="3">
        <f t="shared" ref="D7:D38" si="0">B7/100000</f>
        <v>1</v>
      </c>
      <c r="E7" s="3">
        <f t="shared" ref="E7:E38" si="1">C7/100000</f>
        <v>1</v>
      </c>
      <c r="F7" s="2">
        <f t="shared" ref="F7:F38" si="2">B7-B8</f>
        <v>1533</v>
      </c>
      <c r="G7" s="2">
        <f t="shared" ref="G7:G38" si="3">C7-C8</f>
        <v>1204</v>
      </c>
      <c r="H7" s="3">
        <f t="shared" ref="H7:H38" si="4">F7/B7</f>
        <v>1.533E-2</v>
      </c>
      <c r="I7" s="3">
        <f t="shared" ref="I7:I38" si="5">G7/C7</f>
        <v>1.204E-2</v>
      </c>
      <c r="J7" s="3">
        <f t="shared" ref="J7:J38" si="6">B8/B7</f>
        <v>0.98467000000000005</v>
      </c>
      <c r="K7" s="3">
        <f t="shared" ref="K7:K38" si="7">C8/C7</f>
        <v>0.98795999999999995</v>
      </c>
      <c r="L7">
        <v>0</v>
      </c>
      <c r="M7" s="5">
        <f>1/2+SUM(D8:D126)/D7</f>
        <v>71.046980000000076</v>
      </c>
      <c r="N7" s="5">
        <f>1/2+SUM(E8:E126)/E7</f>
        <v>77.778300000000044</v>
      </c>
      <c r="O7" s="5">
        <f t="shared" ref="O7:O15" si="8">N7-M7</f>
        <v>6.7313199999999682</v>
      </c>
      <c r="P7" s="5">
        <f t="shared" ref="P7:P15" si="9">L7+M7</f>
        <v>71.046980000000076</v>
      </c>
      <c r="Q7" s="5">
        <f t="shared" ref="Q7:Q15" si="10">L7+N7</f>
        <v>77.778300000000044</v>
      </c>
    </row>
    <row r="8" spans="1:17" x14ac:dyDescent="0.2">
      <c r="A8" s="1">
        <v>1</v>
      </c>
      <c r="B8" s="2">
        <v>98467</v>
      </c>
      <c r="C8" s="2">
        <v>98796</v>
      </c>
      <c r="D8" s="3">
        <f t="shared" si="0"/>
        <v>0.98467000000000005</v>
      </c>
      <c r="E8" s="3">
        <f t="shared" si="1"/>
        <v>0.98795999999999995</v>
      </c>
      <c r="F8" s="2">
        <f t="shared" si="2"/>
        <v>76</v>
      </c>
      <c r="G8" s="2">
        <f t="shared" si="3"/>
        <v>70</v>
      </c>
      <c r="H8" s="3">
        <f t="shared" si="4"/>
        <v>7.7183218743335331E-4</v>
      </c>
      <c r="I8" s="3">
        <f t="shared" si="5"/>
        <v>7.0853070974533387E-4</v>
      </c>
      <c r="J8" s="3">
        <f t="shared" si="6"/>
        <v>0.99922816781256663</v>
      </c>
      <c r="K8" s="3">
        <f t="shared" si="7"/>
        <v>0.9992914692902547</v>
      </c>
      <c r="L8">
        <v>10</v>
      </c>
      <c r="M8" s="5">
        <f>1/2+SUM(D18:D127)/D17</f>
        <v>62.383927843457016</v>
      </c>
      <c r="N8" s="5">
        <f>1/2+SUM(E18:E127)/E17</f>
        <v>68.929931586106079</v>
      </c>
      <c r="O8" s="5">
        <f t="shared" si="8"/>
        <v>6.5460037426490629</v>
      </c>
      <c r="P8" s="5">
        <f t="shared" si="9"/>
        <v>72.383927843457016</v>
      </c>
      <c r="Q8" s="5">
        <f t="shared" si="10"/>
        <v>78.929931586106079</v>
      </c>
    </row>
    <row r="9" spans="1:17" x14ac:dyDescent="0.2">
      <c r="A9" s="1">
        <v>2</v>
      </c>
      <c r="B9" s="2">
        <v>98391</v>
      </c>
      <c r="C9" s="2">
        <v>98726</v>
      </c>
      <c r="D9" s="3">
        <f t="shared" si="0"/>
        <v>0.98390999999999995</v>
      </c>
      <c r="E9" s="3">
        <f t="shared" si="1"/>
        <v>0.98726000000000003</v>
      </c>
      <c r="F9" s="2">
        <f t="shared" si="2"/>
        <v>52</v>
      </c>
      <c r="G9" s="2">
        <f t="shared" si="3"/>
        <v>48</v>
      </c>
      <c r="H9" s="3">
        <f t="shared" si="4"/>
        <v>5.2850362329887892E-4</v>
      </c>
      <c r="I9" s="3">
        <f t="shared" si="5"/>
        <v>4.861941129996151E-4</v>
      </c>
      <c r="J9" s="3">
        <f t="shared" si="6"/>
        <v>0.99947149637670107</v>
      </c>
      <c r="K9" s="3">
        <f t="shared" si="7"/>
        <v>0.99951380588700034</v>
      </c>
      <c r="L9">
        <v>20</v>
      </c>
      <c r="M9" s="5">
        <f>1/2+SUM(D28:D126)/D27</f>
        <v>52.758743985143703</v>
      </c>
      <c r="N9" s="5">
        <f>1/2+SUM(E28:E126)/E27</f>
        <v>59.092723757187187</v>
      </c>
      <c r="O9" s="5">
        <f t="shared" si="8"/>
        <v>6.3339797720434845</v>
      </c>
      <c r="P9" s="5">
        <f t="shared" si="9"/>
        <v>72.758743985143695</v>
      </c>
      <c r="Q9" s="5">
        <f t="shared" si="10"/>
        <v>79.092723757187187</v>
      </c>
    </row>
    <row r="10" spans="1:17" x14ac:dyDescent="0.2">
      <c r="A10" s="1">
        <v>3</v>
      </c>
      <c r="B10" s="2">
        <v>98339</v>
      </c>
      <c r="C10" s="2">
        <v>98678</v>
      </c>
      <c r="D10" s="3">
        <f t="shared" si="0"/>
        <v>0.98338999999999999</v>
      </c>
      <c r="E10" s="3">
        <f t="shared" si="1"/>
        <v>0.98677999999999999</v>
      </c>
      <c r="F10" s="2">
        <f t="shared" si="2"/>
        <v>39</v>
      </c>
      <c r="G10" s="2">
        <f t="shared" si="3"/>
        <v>32</v>
      </c>
      <c r="H10" s="3">
        <f t="shared" si="4"/>
        <v>3.9658731530725345E-4</v>
      </c>
      <c r="I10" s="3">
        <f t="shared" si="5"/>
        <v>3.2428707513326173E-4</v>
      </c>
      <c r="J10" s="3">
        <f t="shared" si="6"/>
        <v>0.99960341268469277</v>
      </c>
      <c r="K10" s="3">
        <f t="shared" si="7"/>
        <v>0.99967571292486679</v>
      </c>
      <c r="L10">
        <v>30</v>
      </c>
      <c r="M10" s="5">
        <f>1/2+SUM(D38:D127)/D37</f>
        <v>43.254726956089065</v>
      </c>
      <c r="N10" s="5">
        <f>1/2+SUM(E38:E127)/E37</f>
        <v>49.304730281977925</v>
      </c>
      <c r="O10" s="5">
        <f t="shared" si="8"/>
        <v>6.0500033258888593</v>
      </c>
      <c r="P10" s="5">
        <f t="shared" si="9"/>
        <v>73.254726956089058</v>
      </c>
      <c r="Q10" s="5">
        <f t="shared" si="10"/>
        <v>79.304730281977925</v>
      </c>
    </row>
    <row r="11" spans="1:17" x14ac:dyDescent="0.2">
      <c r="A11" s="1">
        <v>4</v>
      </c>
      <c r="B11" s="2">
        <v>98300</v>
      </c>
      <c r="C11" s="2">
        <v>98646</v>
      </c>
      <c r="D11" s="3">
        <f t="shared" si="0"/>
        <v>0.98299999999999998</v>
      </c>
      <c r="E11" s="3">
        <f t="shared" si="1"/>
        <v>0.98646</v>
      </c>
      <c r="F11" s="2">
        <f t="shared" si="2"/>
        <v>33</v>
      </c>
      <c r="G11" s="2">
        <f t="shared" si="3"/>
        <v>25</v>
      </c>
      <c r="H11" s="3">
        <f t="shared" si="4"/>
        <v>3.3570701932858596E-4</v>
      </c>
      <c r="I11" s="3">
        <f t="shared" si="5"/>
        <v>2.5343146199541798E-4</v>
      </c>
      <c r="J11" s="3">
        <f t="shared" si="6"/>
        <v>0.99966429298067139</v>
      </c>
      <c r="K11" s="3">
        <f t="shared" si="7"/>
        <v>0.99974656853800459</v>
      </c>
      <c r="L11">
        <v>40</v>
      </c>
      <c r="M11" s="5">
        <f>1/2+SUM(D48:D126)/D47</f>
        <v>33.746755019742913</v>
      </c>
      <c r="N11" s="5">
        <f>1/2+SUM(E48:E126)/E47</f>
        <v>39.618563490430127</v>
      </c>
      <c r="O11" s="5">
        <f t="shared" si="8"/>
        <v>5.8718084706872133</v>
      </c>
      <c r="P11" s="5">
        <f t="shared" si="9"/>
        <v>73.74675501974292</v>
      </c>
      <c r="Q11" s="5">
        <f t="shared" si="10"/>
        <v>79.61856349043012</v>
      </c>
    </row>
    <row r="12" spans="1:17" x14ac:dyDescent="0.2">
      <c r="A12" s="1">
        <v>5</v>
      </c>
      <c r="B12" s="2">
        <v>98267</v>
      </c>
      <c r="C12" s="2">
        <v>98621</v>
      </c>
      <c r="D12" s="3">
        <f t="shared" si="0"/>
        <v>0.98267000000000004</v>
      </c>
      <c r="E12" s="3">
        <f t="shared" si="1"/>
        <v>0.98621000000000003</v>
      </c>
      <c r="F12" s="2">
        <f t="shared" si="2"/>
        <v>32</v>
      </c>
      <c r="G12" s="2">
        <f t="shared" si="3"/>
        <v>23</v>
      </c>
      <c r="H12" s="3">
        <f t="shared" si="4"/>
        <v>3.2564340012415156E-4</v>
      </c>
      <c r="I12" s="3">
        <f t="shared" si="5"/>
        <v>2.3321604932012452E-4</v>
      </c>
      <c r="J12" s="3">
        <f t="shared" si="6"/>
        <v>0.9996743565998758</v>
      </c>
      <c r="K12" s="3">
        <f t="shared" si="7"/>
        <v>0.99976678395067986</v>
      </c>
      <c r="L12">
        <v>50</v>
      </c>
      <c r="M12" s="5">
        <f>1/2+SUM(D58:D127)/D57</f>
        <v>24.777809239615763</v>
      </c>
      <c r="N12" s="5">
        <f>1/2+SUM(E58:E127)/E57</f>
        <v>30.240634005763695</v>
      </c>
      <c r="O12" s="5">
        <f t="shared" si="8"/>
        <v>5.4628247661479321</v>
      </c>
      <c r="P12" s="5">
        <f t="shared" si="9"/>
        <v>74.777809239615763</v>
      </c>
      <c r="Q12" s="5">
        <f t="shared" si="10"/>
        <v>80.240634005763695</v>
      </c>
    </row>
    <row r="13" spans="1:17" x14ac:dyDescent="0.2">
      <c r="A13" s="1">
        <v>6</v>
      </c>
      <c r="B13" s="2">
        <v>98235</v>
      </c>
      <c r="C13" s="2">
        <v>98598</v>
      </c>
      <c r="D13" s="3">
        <f t="shared" si="0"/>
        <v>0.98234999999999995</v>
      </c>
      <c r="E13" s="3">
        <f t="shared" si="1"/>
        <v>0.98597999999999997</v>
      </c>
      <c r="F13" s="2">
        <f t="shared" si="2"/>
        <v>30</v>
      </c>
      <c r="G13" s="2">
        <f t="shared" si="3"/>
        <v>21</v>
      </c>
      <c r="H13" s="3">
        <f t="shared" si="4"/>
        <v>3.0539013589861045E-4</v>
      </c>
      <c r="I13" s="3">
        <f t="shared" si="5"/>
        <v>2.1298606462605732E-4</v>
      </c>
      <c r="J13" s="3">
        <f t="shared" si="6"/>
        <v>0.99969460986410141</v>
      </c>
      <c r="K13" s="3">
        <f t="shared" si="7"/>
        <v>0.99978701393537395</v>
      </c>
      <c r="L13">
        <v>60</v>
      </c>
      <c r="M13" s="5">
        <f>1/2+SUM(D68:D126)/D67</f>
        <v>16.969330256846199</v>
      </c>
      <c r="N13" s="5">
        <f>1/2+SUM(E68:E126)/E67</f>
        <v>21.396748493860223</v>
      </c>
      <c r="O13" s="5">
        <f t="shared" si="8"/>
        <v>4.4274182370140238</v>
      </c>
      <c r="P13" s="5">
        <f t="shared" si="9"/>
        <v>76.969330256846206</v>
      </c>
      <c r="Q13" s="5">
        <f t="shared" si="10"/>
        <v>81.39674849386023</v>
      </c>
    </row>
    <row r="14" spans="1:17" x14ac:dyDescent="0.2">
      <c r="A14" s="1">
        <v>7</v>
      </c>
      <c r="B14" s="2">
        <v>98205</v>
      </c>
      <c r="C14" s="2">
        <v>98577</v>
      </c>
      <c r="D14" s="3">
        <f t="shared" si="0"/>
        <v>0.98204999999999998</v>
      </c>
      <c r="E14" s="3">
        <f t="shared" si="1"/>
        <v>0.98577000000000004</v>
      </c>
      <c r="F14" s="2">
        <f t="shared" si="2"/>
        <v>29</v>
      </c>
      <c r="G14" s="2">
        <f t="shared" si="3"/>
        <v>22</v>
      </c>
      <c r="H14" s="3">
        <f t="shared" si="4"/>
        <v>2.9530064660658828E-4</v>
      </c>
      <c r="I14" s="3">
        <f t="shared" si="5"/>
        <v>2.2317579151323331E-4</v>
      </c>
      <c r="J14" s="3">
        <f t="shared" si="6"/>
        <v>0.99970469935339346</v>
      </c>
      <c r="K14" s="3">
        <f t="shared" si="7"/>
        <v>0.99977682420848679</v>
      </c>
      <c r="L14">
        <v>70</v>
      </c>
      <c r="M14" s="5">
        <f>1/2+SUM(D78:D127)/D77</f>
        <v>10.473460166468488</v>
      </c>
      <c r="N14" s="5">
        <f>1/2+SUM(E78:E127)/E77</f>
        <v>13.438359647273307</v>
      </c>
      <c r="O14" s="5">
        <f t="shared" si="8"/>
        <v>2.964899480804819</v>
      </c>
      <c r="P14" s="5">
        <f t="shared" si="9"/>
        <v>80.473460166468485</v>
      </c>
      <c r="Q14" s="5">
        <f t="shared" si="10"/>
        <v>83.438359647273302</v>
      </c>
    </row>
    <row r="15" spans="1:17" x14ac:dyDescent="0.2">
      <c r="A15" s="1">
        <v>8</v>
      </c>
      <c r="B15" s="2">
        <v>98176</v>
      </c>
      <c r="C15" s="2">
        <v>98555</v>
      </c>
      <c r="D15" s="3">
        <f t="shared" si="0"/>
        <v>0.98175999999999997</v>
      </c>
      <c r="E15" s="3">
        <f t="shared" si="1"/>
        <v>0.98555000000000004</v>
      </c>
      <c r="F15" s="2">
        <f t="shared" si="2"/>
        <v>29</v>
      </c>
      <c r="G15" s="2">
        <f t="shared" si="3"/>
        <v>20</v>
      </c>
      <c r="H15" s="3">
        <f t="shared" si="4"/>
        <v>2.953878748370274E-4</v>
      </c>
      <c r="I15" s="3">
        <f t="shared" si="5"/>
        <v>2.0293237278676881E-4</v>
      </c>
      <c r="J15" s="3">
        <f t="shared" si="6"/>
        <v>0.99970461212516293</v>
      </c>
      <c r="K15" s="3">
        <f t="shared" si="7"/>
        <v>0.99979706762721321</v>
      </c>
      <c r="L15">
        <v>80</v>
      </c>
      <c r="M15" s="5">
        <f>1/2+SUM(D88:D126)/D87</f>
        <v>5.8377381486945952</v>
      </c>
      <c r="N15" s="5">
        <f>1/2+SUM(E88:E126)/E87</f>
        <v>7.2846747846747846</v>
      </c>
      <c r="O15" s="5">
        <f t="shared" si="8"/>
        <v>1.4469366359801894</v>
      </c>
      <c r="P15" s="5">
        <f t="shared" si="9"/>
        <v>85.837738148694598</v>
      </c>
      <c r="Q15" s="5">
        <f t="shared" si="10"/>
        <v>87.284674784674792</v>
      </c>
    </row>
    <row r="16" spans="1:17" x14ac:dyDescent="0.2">
      <c r="A16" s="1">
        <v>9</v>
      </c>
      <c r="B16" s="2">
        <v>98147</v>
      </c>
      <c r="C16" s="2">
        <v>98535</v>
      </c>
      <c r="D16" s="3">
        <f t="shared" si="0"/>
        <v>0.98146999999999995</v>
      </c>
      <c r="E16" s="3">
        <f t="shared" si="1"/>
        <v>0.98534999999999995</v>
      </c>
      <c r="F16" s="2">
        <f t="shared" si="2"/>
        <v>27</v>
      </c>
      <c r="G16" s="2">
        <f t="shared" si="3"/>
        <v>17</v>
      </c>
      <c r="H16" s="3">
        <f t="shared" si="4"/>
        <v>2.7509755774501513E-4</v>
      </c>
      <c r="I16" s="3">
        <f t="shared" si="5"/>
        <v>1.7252752828944031E-4</v>
      </c>
      <c r="J16" s="3">
        <f t="shared" si="6"/>
        <v>0.99972490244225498</v>
      </c>
      <c r="K16" s="3">
        <f t="shared" si="7"/>
        <v>0.99982747247171055</v>
      </c>
    </row>
    <row r="17" spans="1:15" ht="15.75" x14ac:dyDescent="0.25">
      <c r="A17" s="1">
        <v>10</v>
      </c>
      <c r="B17" s="2">
        <v>98120</v>
      </c>
      <c r="C17" s="2">
        <v>98518</v>
      </c>
      <c r="D17" s="3">
        <f t="shared" si="0"/>
        <v>0.98119999999999996</v>
      </c>
      <c r="E17" s="3">
        <f t="shared" si="1"/>
        <v>0.98517999999999994</v>
      </c>
      <c r="F17" s="2">
        <f t="shared" si="2"/>
        <v>27</v>
      </c>
      <c r="G17" s="2">
        <f t="shared" si="3"/>
        <v>17</v>
      </c>
      <c r="H17" s="3">
        <f t="shared" si="4"/>
        <v>2.7517325723603751E-4</v>
      </c>
      <c r="I17" s="3">
        <f t="shared" si="5"/>
        <v>1.7255729917375505E-4</v>
      </c>
      <c r="J17" s="3">
        <f t="shared" si="6"/>
        <v>0.99972482674276397</v>
      </c>
      <c r="K17" s="3">
        <f t="shared" si="7"/>
        <v>0.99982744270082624</v>
      </c>
      <c r="L17" s="6" t="s">
        <v>16</v>
      </c>
      <c r="N17" s="9" t="s">
        <v>19</v>
      </c>
    </row>
    <row r="18" spans="1:15" x14ac:dyDescent="0.2">
      <c r="A18" s="1">
        <v>11</v>
      </c>
      <c r="B18" s="2">
        <v>98093</v>
      </c>
      <c r="C18" s="2">
        <v>98501</v>
      </c>
      <c r="D18" s="3">
        <f t="shared" si="0"/>
        <v>0.98092999999999997</v>
      </c>
      <c r="E18" s="3">
        <f t="shared" si="1"/>
        <v>0.98501000000000005</v>
      </c>
      <c r="F18" s="2">
        <f t="shared" si="2"/>
        <v>26</v>
      </c>
      <c r="G18" s="2">
        <f t="shared" si="3"/>
        <v>18</v>
      </c>
      <c r="H18" s="3">
        <f t="shared" si="4"/>
        <v>2.6505459105134922E-4</v>
      </c>
      <c r="I18" s="3">
        <f t="shared" si="5"/>
        <v>1.827392615303398E-4</v>
      </c>
      <c r="J18" s="3">
        <f t="shared" si="6"/>
        <v>0.99973494540894869</v>
      </c>
      <c r="K18" s="3">
        <f t="shared" si="7"/>
        <v>0.99981726073846966</v>
      </c>
      <c r="L18" t="s">
        <v>5</v>
      </c>
      <c r="M18" t="s">
        <v>1</v>
      </c>
      <c r="N18" t="s">
        <v>2</v>
      </c>
      <c r="O18" t="s">
        <v>7</v>
      </c>
    </row>
    <row r="19" spans="1:15" x14ac:dyDescent="0.2">
      <c r="A19" s="1">
        <v>12</v>
      </c>
      <c r="B19" s="2">
        <v>98067</v>
      </c>
      <c r="C19" s="2">
        <v>98483</v>
      </c>
      <c r="D19" s="3">
        <f t="shared" si="0"/>
        <v>0.98067000000000004</v>
      </c>
      <c r="E19" s="3">
        <f t="shared" si="1"/>
        <v>0.98482999999999998</v>
      </c>
      <c r="F19" s="2">
        <f t="shared" si="2"/>
        <v>30</v>
      </c>
      <c r="G19" s="2">
        <f t="shared" si="3"/>
        <v>18</v>
      </c>
      <c r="H19" s="3">
        <f t="shared" si="4"/>
        <v>3.0591330416959836E-4</v>
      </c>
      <c r="I19" s="3">
        <f t="shared" si="5"/>
        <v>1.8277266127148849E-4</v>
      </c>
      <c r="J19" s="3">
        <f t="shared" si="6"/>
        <v>0.99969408669583038</v>
      </c>
      <c r="K19" s="3">
        <f t="shared" si="7"/>
        <v>0.99981722733872846</v>
      </c>
      <c r="L19">
        <v>0</v>
      </c>
      <c r="M19">
        <f>MATCH(50000,B7:B121,-1)-1</f>
        <v>74</v>
      </c>
      <c r="N19">
        <f>MATCH(50000,C7:C121,-1)-1</f>
        <v>81</v>
      </c>
      <c r="O19">
        <f>N19-M19</f>
        <v>7</v>
      </c>
    </row>
    <row r="20" spans="1:15" x14ac:dyDescent="0.2">
      <c r="A20" s="1">
        <v>13</v>
      </c>
      <c r="B20" s="2">
        <v>98037</v>
      </c>
      <c r="C20" s="2">
        <v>98465</v>
      </c>
      <c r="D20" s="3">
        <f t="shared" si="0"/>
        <v>0.98036999999999996</v>
      </c>
      <c r="E20" s="3">
        <f t="shared" si="1"/>
        <v>0.98465000000000003</v>
      </c>
      <c r="F20" s="2">
        <f t="shared" si="2"/>
        <v>39</v>
      </c>
      <c r="G20" s="2">
        <f t="shared" si="3"/>
        <v>22</v>
      </c>
      <c r="H20" s="3">
        <f t="shared" si="4"/>
        <v>3.9780899048318493E-4</v>
      </c>
      <c r="I20" s="3">
        <f t="shared" si="5"/>
        <v>2.2342964505154116E-4</v>
      </c>
      <c r="J20" s="3">
        <f t="shared" si="6"/>
        <v>0.99960219100951686</v>
      </c>
      <c r="K20" s="3">
        <f t="shared" si="7"/>
        <v>0.99977657035494849</v>
      </c>
    </row>
    <row r="21" spans="1:15" x14ac:dyDescent="0.2">
      <c r="A21" s="1">
        <v>14</v>
      </c>
      <c r="B21" s="2">
        <v>97998</v>
      </c>
      <c r="C21" s="2">
        <v>98443</v>
      </c>
      <c r="D21" s="3">
        <f t="shared" si="0"/>
        <v>0.97997999999999996</v>
      </c>
      <c r="E21" s="3">
        <f t="shared" si="1"/>
        <v>0.98443000000000003</v>
      </c>
      <c r="F21" s="2">
        <f t="shared" si="2"/>
        <v>51</v>
      </c>
      <c r="G21" s="2">
        <f t="shared" si="3"/>
        <v>25</v>
      </c>
      <c r="H21" s="3">
        <f t="shared" si="4"/>
        <v>5.2041878405681744E-4</v>
      </c>
      <c r="I21" s="3">
        <f t="shared" si="5"/>
        <v>2.5395406478876103E-4</v>
      </c>
      <c r="J21" s="3">
        <f t="shared" si="6"/>
        <v>0.99947958121594316</v>
      </c>
      <c r="K21" s="3">
        <f t="shared" si="7"/>
        <v>0.99974604593521121</v>
      </c>
    </row>
    <row r="22" spans="1:15" x14ac:dyDescent="0.2">
      <c r="A22" s="1">
        <v>15</v>
      </c>
      <c r="B22" s="2">
        <v>97947</v>
      </c>
      <c r="C22" s="2">
        <v>98418</v>
      </c>
      <c r="D22" s="3">
        <f t="shared" si="0"/>
        <v>0.97946999999999995</v>
      </c>
      <c r="E22" s="3">
        <f t="shared" si="1"/>
        <v>0.98418000000000005</v>
      </c>
      <c r="F22" s="2">
        <f t="shared" si="2"/>
        <v>68</v>
      </c>
      <c r="G22" s="2">
        <f t="shared" si="3"/>
        <v>26</v>
      </c>
      <c r="H22" s="3">
        <f t="shared" si="4"/>
        <v>6.9425301438533085E-4</v>
      </c>
      <c r="I22" s="3">
        <f t="shared" si="5"/>
        <v>2.6417931679164383E-4</v>
      </c>
      <c r="J22" s="3">
        <f t="shared" si="6"/>
        <v>0.9993057469856147</v>
      </c>
      <c r="K22" s="3">
        <f t="shared" si="7"/>
        <v>0.99973582068320832</v>
      </c>
    </row>
    <row r="23" spans="1:15" x14ac:dyDescent="0.2">
      <c r="A23" s="1">
        <v>16</v>
      </c>
      <c r="B23" s="2">
        <v>97879</v>
      </c>
      <c r="C23" s="2">
        <v>98392</v>
      </c>
      <c r="D23" s="3">
        <f t="shared" si="0"/>
        <v>0.97879000000000005</v>
      </c>
      <c r="E23" s="3">
        <f t="shared" si="1"/>
        <v>0.98392000000000002</v>
      </c>
      <c r="F23" s="2">
        <f t="shared" si="2"/>
        <v>88</v>
      </c>
      <c r="G23" s="2">
        <f t="shared" si="3"/>
        <v>28</v>
      </c>
      <c r="H23" s="3">
        <f t="shared" si="4"/>
        <v>8.9906925898303007E-4</v>
      </c>
      <c r="I23" s="3">
        <f t="shared" si="5"/>
        <v>2.8457598178713718E-4</v>
      </c>
      <c r="J23" s="3">
        <f t="shared" si="6"/>
        <v>0.99910093074101702</v>
      </c>
      <c r="K23" s="3">
        <f t="shared" si="7"/>
        <v>0.99971542401821289</v>
      </c>
    </row>
    <row r="24" spans="1:15" x14ac:dyDescent="0.2">
      <c r="A24" s="1">
        <v>17</v>
      </c>
      <c r="B24" s="2">
        <v>97791</v>
      </c>
      <c r="C24" s="2">
        <v>98364</v>
      </c>
      <c r="D24" s="3">
        <f t="shared" si="0"/>
        <v>0.97790999999999995</v>
      </c>
      <c r="E24" s="3">
        <f t="shared" si="1"/>
        <v>0.98363999999999996</v>
      </c>
      <c r="F24" s="2">
        <f t="shared" si="2"/>
        <v>101</v>
      </c>
      <c r="G24" s="2">
        <f t="shared" si="3"/>
        <v>30</v>
      </c>
      <c r="H24" s="3">
        <f t="shared" si="4"/>
        <v>1.0328148807149942E-3</v>
      </c>
      <c r="I24" s="3">
        <f t="shared" si="5"/>
        <v>3.0498963035256802E-4</v>
      </c>
      <c r="J24" s="3">
        <f t="shared" si="6"/>
        <v>0.99896718511928495</v>
      </c>
      <c r="K24" s="3">
        <f t="shared" si="7"/>
        <v>0.99969501036964747</v>
      </c>
    </row>
    <row r="25" spans="1:15" x14ac:dyDescent="0.2">
      <c r="A25" s="1">
        <v>18</v>
      </c>
      <c r="B25" s="2">
        <v>97690</v>
      </c>
      <c r="C25" s="2">
        <v>98334</v>
      </c>
      <c r="D25" s="3">
        <f t="shared" si="0"/>
        <v>0.97689999999999999</v>
      </c>
      <c r="E25" s="3">
        <f t="shared" si="1"/>
        <v>0.98333999999999999</v>
      </c>
      <c r="F25" s="2">
        <f t="shared" si="2"/>
        <v>111</v>
      </c>
      <c r="G25" s="2">
        <f t="shared" si="3"/>
        <v>33</v>
      </c>
      <c r="H25" s="3">
        <f t="shared" si="4"/>
        <v>1.1362473129286519E-3</v>
      </c>
      <c r="I25" s="3">
        <f t="shared" si="5"/>
        <v>3.3559094514613462E-4</v>
      </c>
      <c r="J25" s="3">
        <f t="shared" si="6"/>
        <v>0.99886375268707139</v>
      </c>
      <c r="K25" s="3">
        <f t="shared" si="7"/>
        <v>0.99966440905485388</v>
      </c>
    </row>
    <row r="26" spans="1:15" x14ac:dyDescent="0.2">
      <c r="A26" s="1">
        <v>19</v>
      </c>
      <c r="B26" s="2">
        <v>97579</v>
      </c>
      <c r="C26" s="2">
        <v>98301</v>
      </c>
      <c r="D26" s="3">
        <f t="shared" si="0"/>
        <v>0.97579000000000005</v>
      </c>
      <c r="E26" s="3">
        <f t="shared" si="1"/>
        <v>0.98301000000000005</v>
      </c>
      <c r="F26" s="2">
        <f t="shared" si="2"/>
        <v>112</v>
      </c>
      <c r="G26" s="2">
        <f t="shared" si="3"/>
        <v>36</v>
      </c>
      <c r="H26" s="3">
        <f t="shared" si="4"/>
        <v>1.1477879461769438E-3</v>
      </c>
      <c r="I26" s="3">
        <f t="shared" si="5"/>
        <v>3.6622211371196631E-4</v>
      </c>
      <c r="J26" s="3">
        <f t="shared" si="6"/>
        <v>0.99885221205382302</v>
      </c>
      <c r="K26" s="3">
        <f t="shared" si="7"/>
        <v>0.99963377788628804</v>
      </c>
    </row>
    <row r="27" spans="1:15" x14ac:dyDescent="0.2">
      <c r="A27" s="1">
        <v>20</v>
      </c>
      <c r="B27" s="2">
        <v>97467</v>
      </c>
      <c r="C27" s="2">
        <v>98265</v>
      </c>
      <c r="D27" s="3">
        <f t="shared" si="0"/>
        <v>0.97467000000000004</v>
      </c>
      <c r="E27" s="3">
        <f t="shared" si="1"/>
        <v>0.98265000000000002</v>
      </c>
      <c r="F27" s="2">
        <f t="shared" si="2"/>
        <v>107</v>
      </c>
      <c r="G27" s="2">
        <f t="shared" si="3"/>
        <v>38</v>
      </c>
      <c r="H27" s="3">
        <f t="shared" si="4"/>
        <v>1.0978074630387722E-3</v>
      </c>
      <c r="I27" s="3">
        <f t="shared" si="5"/>
        <v>3.8670940823283979E-4</v>
      </c>
      <c r="J27" s="3">
        <f t="shared" si="6"/>
        <v>0.99890219253696122</v>
      </c>
      <c r="K27" s="3">
        <f t="shared" si="7"/>
        <v>0.99961329059176718</v>
      </c>
    </row>
    <row r="28" spans="1:15" x14ac:dyDescent="0.2">
      <c r="A28" s="1">
        <v>21</v>
      </c>
      <c r="B28" s="2">
        <v>97360</v>
      </c>
      <c r="C28" s="2">
        <v>98227</v>
      </c>
      <c r="D28" s="3">
        <f t="shared" si="0"/>
        <v>0.97360000000000002</v>
      </c>
      <c r="E28" s="3">
        <f t="shared" si="1"/>
        <v>0.98226999999999998</v>
      </c>
      <c r="F28" s="2">
        <f t="shared" si="2"/>
        <v>106</v>
      </c>
      <c r="G28" s="2">
        <f t="shared" si="3"/>
        <v>38</v>
      </c>
      <c r="H28" s="3">
        <f t="shared" si="4"/>
        <v>1.0887428101889892E-3</v>
      </c>
      <c r="I28" s="3">
        <f t="shared" si="5"/>
        <v>3.8685901025176377E-4</v>
      </c>
      <c r="J28" s="3">
        <f t="shared" si="6"/>
        <v>0.998911257189811</v>
      </c>
      <c r="K28" s="3">
        <f t="shared" si="7"/>
        <v>0.99961314098974818</v>
      </c>
    </row>
    <row r="29" spans="1:15" x14ac:dyDescent="0.2">
      <c r="A29" s="1">
        <v>22</v>
      </c>
      <c r="B29" s="2">
        <v>97254</v>
      </c>
      <c r="C29" s="2">
        <v>98189</v>
      </c>
      <c r="D29" s="3">
        <f t="shared" si="0"/>
        <v>0.97253999999999996</v>
      </c>
      <c r="E29" s="3">
        <f t="shared" si="1"/>
        <v>0.98189000000000004</v>
      </c>
      <c r="F29" s="2">
        <f t="shared" si="2"/>
        <v>106</v>
      </c>
      <c r="G29" s="2">
        <f t="shared" si="3"/>
        <v>34</v>
      </c>
      <c r="H29" s="3">
        <f t="shared" si="4"/>
        <v>1.0899294630555042E-3</v>
      </c>
      <c r="I29" s="3">
        <f t="shared" si="5"/>
        <v>3.4627096721628696E-4</v>
      </c>
      <c r="J29" s="3">
        <f t="shared" si="6"/>
        <v>0.99891007053694447</v>
      </c>
      <c r="K29" s="3">
        <f t="shared" si="7"/>
        <v>0.99965372903278371</v>
      </c>
    </row>
    <row r="30" spans="1:15" x14ac:dyDescent="0.2">
      <c r="A30" s="1">
        <v>23</v>
      </c>
      <c r="B30" s="2">
        <v>97148</v>
      </c>
      <c r="C30" s="2">
        <v>98155</v>
      </c>
      <c r="D30" s="3">
        <f t="shared" si="0"/>
        <v>0.97148000000000001</v>
      </c>
      <c r="E30" s="3">
        <f t="shared" si="1"/>
        <v>0.98155000000000003</v>
      </c>
      <c r="F30" s="2">
        <f t="shared" si="2"/>
        <v>102</v>
      </c>
      <c r="G30" s="2">
        <f t="shared" si="3"/>
        <v>34</v>
      </c>
      <c r="H30" s="3">
        <f t="shared" si="4"/>
        <v>1.0499444147074567E-3</v>
      </c>
      <c r="I30" s="3">
        <f t="shared" si="5"/>
        <v>3.4639091233253528E-4</v>
      </c>
      <c r="J30" s="3">
        <f t="shared" si="6"/>
        <v>0.9989500555852926</v>
      </c>
      <c r="K30" s="3">
        <f t="shared" si="7"/>
        <v>0.99965360908766743</v>
      </c>
    </row>
    <row r="31" spans="1:15" x14ac:dyDescent="0.2">
      <c r="A31" s="1">
        <v>24</v>
      </c>
      <c r="B31" s="2">
        <v>97046</v>
      </c>
      <c r="C31" s="2">
        <v>98121</v>
      </c>
      <c r="D31" s="3">
        <f t="shared" si="0"/>
        <v>0.97045999999999999</v>
      </c>
      <c r="E31" s="3">
        <f t="shared" si="1"/>
        <v>0.98121000000000003</v>
      </c>
      <c r="F31" s="2">
        <f t="shared" si="2"/>
        <v>101</v>
      </c>
      <c r="G31" s="2">
        <f t="shared" si="3"/>
        <v>34</v>
      </c>
      <c r="H31" s="3">
        <f t="shared" si="4"/>
        <v>1.0407435649073635E-3</v>
      </c>
      <c r="I31" s="3">
        <f t="shared" si="5"/>
        <v>3.465109405733737E-4</v>
      </c>
      <c r="J31" s="3">
        <f t="shared" si="6"/>
        <v>0.99895925643509265</v>
      </c>
      <c r="K31" s="3">
        <f t="shared" si="7"/>
        <v>0.99965348905942664</v>
      </c>
    </row>
    <row r="32" spans="1:15" x14ac:dyDescent="0.2">
      <c r="A32" s="1">
        <v>25</v>
      </c>
      <c r="B32" s="2">
        <v>96945</v>
      </c>
      <c r="C32" s="2">
        <v>98087</v>
      </c>
      <c r="D32" s="3">
        <f t="shared" si="0"/>
        <v>0.96945000000000003</v>
      </c>
      <c r="E32" s="3">
        <f t="shared" si="1"/>
        <v>0.98087000000000002</v>
      </c>
      <c r="F32" s="2">
        <f t="shared" si="2"/>
        <v>98</v>
      </c>
      <c r="G32" s="2">
        <f t="shared" si="3"/>
        <v>38</v>
      </c>
      <c r="H32" s="3">
        <f t="shared" si="4"/>
        <v>1.0108824591263086E-3</v>
      </c>
      <c r="I32" s="3">
        <f t="shared" si="5"/>
        <v>3.8741117579291852E-4</v>
      </c>
      <c r="J32" s="3">
        <f t="shared" si="6"/>
        <v>0.99898911754087372</v>
      </c>
      <c r="K32" s="3">
        <f t="shared" si="7"/>
        <v>0.99961258882420712</v>
      </c>
    </row>
    <row r="33" spans="1:11" x14ac:dyDescent="0.2">
      <c r="A33" s="1">
        <v>26</v>
      </c>
      <c r="B33" s="2">
        <v>96847</v>
      </c>
      <c r="C33" s="2">
        <v>98049</v>
      </c>
      <c r="D33" s="3">
        <f t="shared" si="0"/>
        <v>0.96847000000000005</v>
      </c>
      <c r="E33" s="3">
        <f t="shared" si="1"/>
        <v>0.98048999999999997</v>
      </c>
      <c r="F33" s="2">
        <f t="shared" si="2"/>
        <v>95</v>
      </c>
      <c r="G33" s="2">
        <f t="shared" si="3"/>
        <v>41</v>
      </c>
      <c r="H33" s="3">
        <f t="shared" si="4"/>
        <v>9.8092868132208539E-4</v>
      </c>
      <c r="I33" s="3">
        <f t="shared" si="5"/>
        <v>4.1815826780487308E-4</v>
      </c>
      <c r="J33" s="3">
        <f t="shared" si="6"/>
        <v>0.99901907131867795</v>
      </c>
      <c r="K33" s="3">
        <f t="shared" si="7"/>
        <v>0.99958184173219511</v>
      </c>
    </row>
    <row r="34" spans="1:11" x14ac:dyDescent="0.2">
      <c r="A34" s="1">
        <v>27</v>
      </c>
      <c r="B34" s="2">
        <v>96752</v>
      </c>
      <c r="C34" s="2">
        <v>98008</v>
      </c>
      <c r="D34" s="3">
        <f t="shared" si="0"/>
        <v>0.96752000000000005</v>
      </c>
      <c r="E34" s="3">
        <f t="shared" si="1"/>
        <v>0.98007999999999995</v>
      </c>
      <c r="F34" s="2">
        <f t="shared" si="2"/>
        <v>95</v>
      </c>
      <c r="G34" s="2">
        <f t="shared" si="3"/>
        <v>41</v>
      </c>
      <c r="H34" s="3">
        <f t="shared" si="4"/>
        <v>9.8189184719695726E-4</v>
      </c>
      <c r="I34" s="3">
        <f t="shared" si="5"/>
        <v>4.1833319729001712E-4</v>
      </c>
      <c r="J34" s="3">
        <f t="shared" si="6"/>
        <v>0.99901810815280301</v>
      </c>
      <c r="K34" s="3">
        <f t="shared" si="7"/>
        <v>0.99958166680270999</v>
      </c>
    </row>
    <row r="35" spans="1:11" x14ac:dyDescent="0.2">
      <c r="A35" s="1">
        <v>28</v>
      </c>
      <c r="B35" s="2">
        <v>96657</v>
      </c>
      <c r="C35" s="2">
        <v>97967</v>
      </c>
      <c r="D35" s="3">
        <f t="shared" si="0"/>
        <v>0.96657000000000004</v>
      </c>
      <c r="E35" s="3">
        <f t="shared" si="1"/>
        <v>0.97967000000000004</v>
      </c>
      <c r="F35" s="2">
        <f t="shared" si="2"/>
        <v>94</v>
      </c>
      <c r="G35" s="2">
        <f t="shared" si="3"/>
        <v>43</v>
      </c>
      <c r="H35" s="3">
        <f t="shared" si="4"/>
        <v>9.7251104420786904E-4</v>
      </c>
      <c r="I35" s="3">
        <f t="shared" si="5"/>
        <v>4.3892331091081692E-4</v>
      </c>
      <c r="J35" s="3">
        <f t="shared" si="6"/>
        <v>0.99902748895579208</v>
      </c>
      <c r="K35" s="3">
        <f t="shared" si="7"/>
        <v>0.99956107668908922</v>
      </c>
    </row>
    <row r="36" spans="1:11" x14ac:dyDescent="0.2">
      <c r="A36" s="1">
        <v>29</v>
      </c>
      <c r="B36" s="2">
        <v>96563</v>
      </c>
      <c r="C36" s="2">
        <v>97924</v>
      </c>
      <c r="D36" s="3">
        <f t="shared" si="0"/>
        <v>0.96562999999999999</v>
      </c>
      <c r="E36" s="3">
        <f t="shared" si="1"/>
        <v>0.97924</v>
      </c>
      <c r="F36" s="2">
        <f t="shared" si="2"/>
        <v>95</v>
      </c>
      <c r="G36" s="2">
        <f t="shared" si="3"/>
        <v>44</v>
      </c>
      <c r="H36" s="3">
        <f t="shared" si="4"/>
        <v>9.838136760456904E-4</v>
      </c>
      <c r="I36" s="3">
        <f t="shared" si="5"/>
        <v>4.4932805032474164E-4</v>
      </c>
      <c r="J36" s="3">
        <f t="shared" si="6"/>
        <v>0.99901618632395428</v>
      </c>
      <c r="K36" s="3">
        <f t="shared" si="7"/>
        <v>0.99955067194967528</v>
      </c>
    </row>
    <row r="37" spans="1:11" x14ac:dyDescent="0.2">
      <c r="A37" s="1">
        <v>30</v>
      </c>
      <c r="B37" s="2">
        <v>96468</v>
      </c>
      <c r="C37" s="2">
        <v>97880</v>
      </c>
      <c r="D37" s="3">
        <f t="shared" si="0"/>
        <v>0.96467999999999998</v>
      </c>
      <c r="E37" s="3">
        <f t="shared" si="1"/>
        <v>0.9788</v>
      </c>
      <c r="F37" s="2">
        <f t="shared" si="2"/>
        <v>95</v>
      </c>
      <c r="G37" s="2">
        <f t="shared" si="3"/>
        <v>48</v>
      </c>
      <c r="H37" s="3">
        <f t="shared" si="4"/>
        <v>9.8478251855537596E-4</v>
      </c>
      <c r="I37" s="3">
        <f t="shared" si="5"/>
        <v>4.9039640375970572E-4</v>
      </c>
      <c r="J37" s="3">
        <f t="shared" si="6"/>
        <v>0.99901521748144462</v>
      </c>
      <c r="K37" s="3">
        <f t="shared" si="7"/>
        <v>0.9995096035962403</v>
      </c>
    </row>
    <row r="38" spans="1:11" x14ac:dyDescent="0.2">
      <c r="A38" s="1">
        <v>31</v>
      </c>
      <c r="B38" s="2">
        <v>96373</v>
      </c>
      <c r="C38" s="2">
        <v>97832</v>
      </c>
      <c r="D38" s="3">
        <f t="shared" si="0"/>
        <v>0.96372999999999998</v>
      </c>
      <c r="E38" s="3">
        <f t="shared" si="1"/>
        <v>0.97831999999999997</v>
      </c>
      <c r="F38" s="2">
        <f t="shared" si="2"/>
        <v>100</v>
      </c>
      <c r="G38" s="2">
        <f t="shared" si="3"/>
        <v>51</v>
      </c>
      <c r="H38" s="3">
        <f t="shared" si="4"/>
        <v>1.0376350222572712E-3</v>
      </c>
      <c r="I38" s="3">
        <f t="shared" si="5"/>
        <v>5.2130182353422188E-4</v>
      </c>
      <c r="J38" s="3">
        <f t="shared" si="6"/>
        <v>0.99896236497774271</v>
      </c>
      <c r="K38" s="3">
        <f t="shared" si="7"/>
        <v>0.99947869817646573</v>
      </c>
    </row>
    <row r="39" spans="1:11" x14ac:dyDescent="0.2">
      <c r="A39" s="1">
        <v>32</v>
      </c>
      <c r="B39" s="2">
        <v>96273</v>
      </c>
      <c r="C39" s="2">
        <v>97781</v>
      </c>
      <c r="D39" s="3">
        <f t="shared" ref="D39:D70" si="11">B39/100000</f>
        <v>0.96272999999999997</v>
      </c>
      <c r="E39" s="3">
        <f t="shared" ref="E39:E70" si="12">C39/100000</f>
        <v>0.97780999999999996</v>
      </c>
      <c r="F39" s="2">
        <f t="shared" ref="F39:F70" si="13">B39-B40</f>
        <v>103</v>
      </c>
      <c r="G39" s="2">
        <f t="shared" ref="G39:G70" si="14">C39-C40</f>
        <v>53</v>
      </c>
      <c r="H39" s="3">
        <f t="shared" ref="H39:H70" si="15">F39/B39</f>
        <v>1.0698742118766425E-3</v>
      </c>
      <c r="I39" s="3">
        <f t="shared" ref="I39:I70" si="16">G39/C39</f>
        <v>5.420275922725274E-4</v>
      </c>
      <c r="J39" s="3">
        <f t="shared" ref="J39:J70" si="17">B40/B39</f>
        <v>0.99893012578812335</v>
      </c>
      <c r="K39" s="3">
        <f t="shared" ref="K39:K70" si="18">C40/C39</f>
        <v>0.99945797240772749</v>
      </c>
    </row>
    <row r="40" spans="1:11" x14ac:dyDescent="0.2">
      <c r="A40" s="1">
        <v>33</v>
      </c>
      <c r="B40" s="2">
        <v>96170</v>
      </c>
      <c r="C40" s="2">
        <v>97728</v>
      </c>
      <c r="D40" s="3">
        <f t="shared" si="11"/>
        <v>0.9617</v>
      </c>
      <c r="E40" s="3">
        <f t="shared" si="12"/>
        <v>0.97728000000000004</v>
      </c>
      <c r="F40" s="2">
        <f t="shared" si="13"/>
        <v>104</v>
      </c>
      <c r="G40" s="2">
        <f t="shared" si="14"/>
        <v>55</v>
      </c>
      <c r="H40" s="3">
        <f t="shared" si="15"/>
        <v>1.0814183217219507E-3</v>
      </c>
      <c r="I40" s="3">
        <f t="shared" si="16"/>
        <v>5.6278650949574324E-4</v>
      </c>
      <c r="J40" s="3">
        <f t="shared" si="17"/>
        <v>0.99891858167827807</v>
      </c>
      <c r="K40" s="3">
        <f t="shared" si="18"/>
        <v>0.99943721349050429</v>
      </c>
    </row>
    <row r="41" spans="1:11" x14ac:dyDescent="0.2">
      <c r="A41" s="1">
        <v>34</v>
      </c>
      <c r="B41" s="2">
        <v>96066</v>
      </c>
      <c r="C41" s="2">
        <v>97673</v>
      </c>
      <c r="D41" s="3">
        <f t="shared" si="11"/>
        <v>0.96065999999999996</v>
      </c>
      <c r="E41" s="3">
        <f t="shared" si="12"/>
        <v>0.97672999999999999</v>
      </c>
      <c r="F41" s="2">
        <f t="shared" si="13"/>
        <v>112</v>
      </c>
      <c r="G41" s="2">
        <f t="shared" si="14"/>
        <v>63</v>
      </c>
      <c r="H41" s="3">
        <f t="shared" si="15"/>
        <v>1.1658651343867757E-3</v>
      </c>
      <c r="I41" s="3">
        <f t="shared" si="16"/>
        <v>6.4500936799320176E-4</v>
      </c>
      <c r="J41" s="3">
        <f t="shared" si="17"/>
        <v>0.99883413486561323</v>
      </c>
      <c r="K41" s="3">
        <f t="shared" si="18"/>
        <v>0.99935499063200683</v>
      </c>
    </row>
    <row r="42" spans="1:11" x14ac:dyDescent="0.2">
      <c r="A42" s="1">
        <v>35</v>
      </c>
      <c r="B42" s="2">
        <v>95954</v>
      </c>
      <c r="C42" s="2">
        <v>97610</v>
      </c>
      <c r="D42" s="3">
        <f t="shared" si="11"/>
        <v>0.95953999999999995</v>
      </c>
      <c r="E42" s="3">
        <f t="shared" si="12"/>
        <v>0.97609999999999997</v>
      </c>
      <c r="F42" s="2">
        <f t="shared" si="13"/>
        <v>117</v>
      </c>
      <c r="G42" s="2">
        <f t="shared" si="14"/>
        <v>69</v>
      </c>
      <c r="H42" s="3">
        <f t="shared" si="15"/>
        <v>1.2193342643349939E-3</v>
      </c>
      <c r="I42" s="3">
        <f t="shared" si="16"/>
        <v>7.0689478537035145E-4</v>
      </c>
      <c r="J42" s="3">
        <f t="shared" si="17"/>
        <v>0.99878066573566504</v>
      </c>
      <c r="K42" s="3">
        <f t="shared" si="18"/>
        <v>0.99929310521462966</v>
      </c>
    </row>
    <row r="43" spans="1:11" x14ac:dyDescent="0.2">
      <c r="A43" s="1">
        <v>36</v>
      </c>
      <c r="B43" s="2">
        <v>95837</v>
      </c>
      <c r="C43" s="2">
        <v>97541</v>
      </c>
      <c r="D43" s="3">
        <f t="shared" si="11"/>
        <v>0.95837000000000006</v>
      </c>
      <c r="E43" s="3">
        <f t="shared" si="12"/>
        <v>0.97541</v>
      </c>
      <c r="F43" s="2">
        <f t="shared" si="13"/>
        <v>128</v>
      </c>
      <c r="G43" s="2">
        <f t="shared" si="14"/>
        <v>78</v>
      </c>
      <c r="H43" s="3">
        <f t="shared" si="15"/>
        <v>1.3356010726546116E-3</v>
      </c>
      <c r="I43" s="3">
        <f t="shared" si="16"/>
        <v>7.9966373114895273E-4</v>
      </c>
      <c r="J43" s="3">
        <f t="shared" si="17"/>
        <v>0.99866439892734538</v>
      </c>
      <c r="K43" s="3">
        <f t="shared" si="18"/>
        <v>0.99920033626885107</v>
      </c>
    </row>
    <row r="44" spans="1:11" x14ac:dyDescent="0.2">
      <c r="A44" s="1">
        <v>37</v>
      </c>
      <c r="B44" s="2">
        <v>95709</v>
      </c>
      <c r="C44" s="2">
        <v>97463</v>
      </c>
      <c r="D44" s="3">
        <f t="shared" si="11"/>
        <v>0.95709</v>
      </c>
      <c r="E44" s="3">
        <f t="shared" si="12"/>
        <v>0.97463</v>
      </c>
      <c r="F44" s="2">
        <f t="shared" si="13"/>
        <v>144</v>
      </c>
      <c r="G44" s="2">
        <f t="shared" si="14"/>
        <v>88</v>
      </c>
      <c r="H44" s="3">
        <f t="shared" si="15"/>
        <v>1.5045606996207253E-3</v>
      </c>
      <c r="I44" s="3">
        <f t="shared" si="16"/>
        <v>9.0290674409776017E-4</v>
      </c>
      <c r="J44" s="3">
        <f t="shared" si="17"/>
        <v>0.99849543930037932</v>
      </c>
      <c r="K44" s="3">
        <f t="shared" si="18"/>
        <v>0.99909709325590224</v>
      </c>
    </row>
    <row r="45" spans="1:11" x14ac:dyDescent="0.2">
      <c r="A45" s="1">
        <v>38</v>
      </c>
      <c r="B45" s="2">
        <v>95565</v>
      </c>
      <c r="C45" s="2">
        <v>97375</v>
      </c>
      <c r="D45" s="3">
        <f t="shared" si="11"/>
        <v>0.95565</v>
      </c>
      <c r="E45" s="3">
        <f t="shared" si="12"/>
        <v>0.97375</v>
      </c>
      <c r="F45" s="2">
        <f t="shared" si="13"/>
        <v>162</v>
      </c>
      <c r="G45" s="2">
        <f t="shared" si="14"/>
        <v>93</v>
      </c>
      <c r="H45" s="3">
        <f t="shared" si="15"/>
        <v>1.6951812902213153E-3</v>
      </c>
      <c r="I45" s="3">
        <f t="shared" si="16"/>
        <v>9.5507060333761232E-4</v>
      </c>
      <c r="J45" s="3">
        <f t="shared" si="17"/>
        <v>0.99830481870977872</v>
      </c>
      <c r="K45" s="3">
        <f t="shared" si="18"/>
        <v>0.99904492939666234</v>
      </c>
    </row>
    <row r="46" spans="1:11" x14ac:dyDescent="0.2">
      <c r="A46" s="1">
        <v>39</v>
      </c>
      <c r="B46" s="2">
        <v>95403</v>
      </c>
      <c r="C46" s="2">
        <v>97282</v>
      </c>
      <c r="D46" s="3">
        <f t="shared" si="11"/>
        <v>0.95403000000000004</v>
      </c>
      <c r="E46" s="3">
        <f t="shared" si="12"/>
        <v>0.97282000000000002</v>
      </c>
      <c r="F46" s="2">
        <f t="shared" si="13"/>
        <v>179</v>
      </c>
      <c r="G46" s="2">
        <f t="shared" si="14"/>
        <v>102</v>
      </c>
      <c r="H46" s="3">
        <f t="shared" si="15"/>
        <v>1.8762512709243945E-3</v>
      </c>
      <c r="I46" s="3">
        <f t="shared" si="16"/>
        <v>1.048498180547275E-3</v>
      </c>
      <c r="J46" s="3">
        <f t="shared" si="17"/>
        <v>0.99812374872907561</v>
      </c>
      <c r="K46" s="3">
        <f t="shared" si="18"/>
        <v>0.99895150181945269</v>
      </c>
    </row>
    <row r="47" spans="1:11" x14ac:dyDescent="0.2">
      <c r="A47" s="1">
        <v>40</v>
      </c>
      <c r="B47" s="2">
        <v>95224</v>
      </c>
      <c r="C47" s="2">
        <v>97180</v>
      </c>
      <c r="D47" s="3">
        <f t="shared" si="11"/>
        <v>0.95223999999999998</v>
      </c>
      <c r="E47" s="3">
        <f t="shared" si="12"/>
        <v>0.9718</v>
      </c>
      <c r="F47" s="2">
        <f t="shared" si="13"/>
        <v>199</v>
      </c>
      <c r="G47" s="2">
        <f t="shared" si="14"/>
        <v>112</v>
      </c>
      <c r="H47" s="3">
        <f t="shared" si="15"/>
        <v>2.0898092917751828E-3</v>
      </c>
      <c r="I47" s="3">
        <f t="shared" si="16"/>
        <v>1.1525005145091582E-3</v>
      </c>
      <c r="J47" s="3">
        <f t="shared" si="17"/>
        <v>0.99791019070822484</v>
      </c>
      <c r="K47" s="3">
        <f t="shared" si="18"/>
        <v>0.99884749948549079</v>
      </c>
    </row>
    <row r="48" spans="1:11" x14ac:dyDescent="0.2">
      <c r="A48" s="1">
        <v>41</v>
      </c>
      <c r="B48" s="2">
        <v>95025</v>
      </c>
      <c r="C48" s="2">
        <v>97068</v>
      </c>
      <c r="D48" s="3">
        <f t="shared" si="11"/>
        <v>0.95025000000000004</v>
      </c>
      <c r="E48" s="3">
        <f t="shared" si="12"/>
        <v>0.97067999999999999</v>
      </c>
      <c r="F48" s="2">
        <f t="shared" si="13"/>
        <v>218</v>
      </c>
      <c r="G48" s="2">
        <f t="shared" si="14"/>
        <v>119</v>
      </c>
      <c r="H48" s="3">
        <f t="shared" si="15"/>
        <v>2.2941331228624046E-3</v>
      </c>
      <c r="I48" s="3">
        <f t="shared" si="16"/>
        <v>1.225944698561833E-3</v>
      </c>
      <c r="J48" s="3">
        <f t="shared" si="17"/>
        <v>0.99770586687713758</v>
      </c>
      <c r="K48" s="3">
        <f t="shared" si="18"/>
        <v>0.99877405530143815</v>
      </c>
    </row>
    <row r="49" spans="1:11" x14ac:dyDescent="0.2">
      <c r="A49" s="1">
        <v>42</v>
      </c>
      <c r="B49" s="2">
        <v>94807</v>
      </c>
      <c r="C49" s="2">
        <v>96949</v>
      </c>
      <c r="D49" s="3">
        <f t="shared" si="11"/>
        <v>0.94806999999999997</v>
      </c>
      <c r="E49" s="3">
        <f t="shared" si="12"/>
        <v>0.96948999999999996</v>
      </c>
      <c r="F49" s="2">
        <f t="shared" si="13"/>
        <v>240</v>
      </c>
      <c r="G49" s="2">
        <f t="shared" si="14"/>
        <v>130</v>
      </c>
      <c r="H49" s="3">
        <f t="shared" si="15"/>
        <v>2.5314586475682177E-3</v>
      </c>
      <c r="I49" s="3">
        <f t="shared" si="16"/>
        <v>1.3409112007344067E-3</v>
      </c>
      <c r="J49" s="3">
        <f t="shared" si="17"/>
        <v>0.99746854135243179</v>
      </c>
      <c r="K49" s="3">
        <f t="shared" si="18"/>
        <v>0.99865908879926557</v>
      </c>
    </row>
    <row r="50" spans="1:11" x14ac:dyDescent="0.2">
      <c r="A50" s="1">
        <v>43</v>
      </c>
      <c r="B50" s="2">
        <v>94567</v>
      </c>
      <c r="C50" s="2">
        <v>96819</v>
      </c>
      <c r="D50" s="3">
        <f t="shared" si="11"/>
        <v>0.94567000000000001</v>
      </c>
      <c r="E50" s="3">
        <f t="shared" si="12"/>
        <v>0.96819</v>
      </c>
      <c r="F50" s="2">
        <f t="shared" si="13"/>
        <v>264</v>
      </c>
      <c r="G50" s="2">
        <f t="shared" si="14"/>
        <v>144</v>
      </c>
      <c r="H50" s="3">
        <f t="shared" si="15"/>
        <v>2.7916715133185993E-3</v>
      </c>
      <c r="I50" s="3">
        <f t="shared" si="16"/>
        <v>1.4873113748334521E-3</v>
      </c>
      <c r="J50" s="3">
        <f t="shared" si="17"/>
        <v>0.99720832848668139</v>
      </c>
      <c r="K50" s="3">
        <f t="shared" si="18"/>
        <v>0.99851268862516651</v>
      </c>
    </row>
    <row r="51" spans="1:11" x14ac:dyDescent="0.2">
      <c r="A51" s="1">
        <v>44</v>
      </c>
      <c r="B51" s="2">
        <v>94303</v>
      </c>
      <c r="C51" s="2">
        <v>96675</v>
      </c>
      <c r="D51" s="3">
        <f t="shared" si="11"/>
        <v>0.94303000000000003</v>
      </c>
      <c r="E51" s="3">
        <f t="shared" si="12"/>
        <v>0.96675</v>
      </c>
      <c r="F51" s="2">
        <f t="shared" si="13"/>
        <v>300</v>
      </c>
      <c r="G51" s="2">
        <f t="shared" si="14"/>
        <v>156</v>
      </c>
      <c r="H51" s="3">
        <f t="shared" si="15"/>
        <v>3.18123495540969E-3</v>
      </c>
      <c r="I51" s="3">
        <f t="shared" si="16"/>
        <v>1.6136539953452288E-3</v>
      </c>
      <c r="J51" s="3">
        <f t="shared" si="17"/>
        <v>0.99681876504459033</v>
      </c>
      <c r="K51" s="3">
        <f t="shared" si="18"/>
        <v>0.99838634600465481</v>
      </c>
    </row>
    <row r="52" spans="1:11" x14ac:dyDescent="0.2">
      <c r="A52" s="1">
        <v>45</v>
      </c>
      <c r="B52" s="2">
        <v>94003</v>
      </c>
      <c r="C52" s="2">
        <v>96519</v>
      </c>
      <c r="D52" s="3">
        <f t="shared" si="11"/>
        <v>0.94003000000000003</v>
      </c>
      <c r="E52" s="3">
        <f t="shared" si="12"/>
        <v>0.96518999999999999</v>
      </c>
      <c r="F52" s="2">
        <f t="shared" si="13"/>
        <v>341</v>
      </c>
      <c r="G52" s="2">
        <f t="shared" si="14"/>
        <v>180</v>
      </c>
      <c r="H52" s="3">
        <f t="shared" si="15"/>
        <v>3.6275438017935599E-3</v>
      </c>
      <c r="I52" s="3">
        <f t="shared" si="16"/>
        <v>1.8649177882075032E-3</v>
      </c>
      <c r="J52" s="3">
        <f t="shared" si="17"/>
        <v>0.99637245619820647</v>
      </c>
      <c r="K52" s="3">
        <f t="shared" si="18"/>
        <v>0.99813508221179248</v>
      </c>
    </row>
    <row r="53" spans="1:11" x14ac:dyDescent="0.2">
      <c r="A53" s="1">
        <v>46</v>
      </c>
      <c r="B53" s="2">
        <v>93662</v>
      </c>
      <c r="C53" s="2">
        <v>96339</v>
      </c>
      <c r="D53" s="3">
        <f t="shared" si="11"/>
        <v>0.93662000000000001</v>
      </c>
      <c r="E53" s="3">
        <f t="shared" si="12"/>
        <v>0.96338999999999997</v>
      </c>
      <c r="F53" s="2">
        <f t="shared" si="13"/>
        <v>388</v>
      </c>
      <c r="G53" s="2">
        <f t="shared" si="14"/>
        <v>198</v>
      </c>
      <c r="H53" s="3">
        <f t="shared" si="15"/>
        <v>4.1425551450961972E-3</v>
      </c>
      <c r="I53" s="3">
        <f t="shared" si="16"/>
        <v>2.0552424251860618E-3</v>
      </c>
      <c r="J53" s="3">
        <f t="shared" si="17"/>
        <v>0.99585744485490379</v>
      </c>
      <c r="K53" s="3">
        <f t="shared" si="18"/>
        <v>0.99794475757481393</v>
      </c>
    </row>
    <row r="54" spans="1:11" x14ac:dyDescent="0.2">
      <c r="A54" s="1">
        <v>47</v>
      </c>
      <c r="B54" s="2">
        <v>93274</v>
      </c>
      <c r="C54" s="2">
        <v>96141</v>
      </c>
      <c r="D54" s="3">
        <f t="shared" si="11"/>
        <v>0.93274000000000001</v>
      </c>
      <c r="E54" s="3">
        <f t="shared" si="12"/>
        <v>0.96140999999999999</v>
      </c>
      <c r="F54" s="2">
        <f t="shared" si="13"/>
        <v>437</v>
      </c>
      <c r="G54" s="2">
        <f t="shared" si="14"/>
        <v>218</v>
      </c>
      <c r="H54" s="3">
        <f t="shared" si="15"/>
        <v>4.685121255655381E-3</v>
      </c>
      <c r="I54" s="3">
        <f t="shared" si="16"/>
        <v>2.2675029383925692E-3</v>
      </c>
      <c r="J54" s="3">
        <f t="shared" si="17"/>
        <v>0.99531487874434466</v>
      </c>
      <c r="K54" s="3">
        <f t="shared" si="18"/>
        <v>0.99773249706160738</v>
      </c>
    </row>
    <row r="55" spans="1:11" x14ac:dyDescent="0.2">
      <c r="A55" s="1">
        <v>48</v>
      </c>
      <c r="B55" s="2">
        <v>92837</v>
      </c>
      <c r="C55" s="2">
        <v>95923</v>
      </c>
      <c r="D55" s="3">
        <f t="shared" si="11"/>
        <v>0.92837000000000003</v>
      </c>
      <c r="E55" s="3">
        <f t="shared" si="12"/>
        <v>0.95923000000000003</v>
      </c>
      <c r="F55" s="2">
        <f t="shared" si="13"/>
        <v>485</v>
      </c>
      <c r="G55" s="2">
        <f t="shared" si="14"/>
        <v>239</v>
      </c>
      <c r="H55" s="3">
        <f t="shared" si="15"/>
        <v>5.2242101748225384E-3</v>
      </c>
      <c r="I55" s="3">
        <f t="shared" si="16"/>
        <v>2.4915817895603764E-3</v>
      </c>
      <c r="J55" s="3">
        <f t="shared" si="17"/>
        <v>0.99477578982517745</v>
      </c>
      <c r="K55" s="3">
        <f t="shared" si="18"/>
        <v>0.99750841821043967</v>
      </c>
    </row>
    <row r="56" spans="1:11" x14ac:dyDescent="0.2">
      <c r="A56" s="1">
        <v>49</v>
      </c>
      <c r="B56" s="2">
        <v>92352</v>
      </c>
      <c r="C56" s="2">
        <v>95684</v>
      </c>
      <c r="D56" s="3">
        <f t="shared" si="11"/>
        <v>0.92352000000000001</v>
      </c>
      <c r="E56" s="3">
        <f t="shared" si="12"/>
        <v>0.95684000000000002</v>
      </c>
      <c r="F56" s="2">
        <f t="shared" si="13"/>
        <v>530</v>
      </c>
      <c r="G56" s="2">
        <f t="shared" si="14"/>
        <v>259</v>
      </c>
      <c r="H56" s="3">
        <f t="shared" si="15"/>
        <v>5.7389119889119889E-3</v>
      </c>
      <c r="I56" s="3">
        <f t="shared" si="16"/>
        <v>2.7068266376823712E-3</v>
      </c>
      <c r="J56" s="3">
        <f t="shared" si="17"/>
        <v>0.99426108801108803</v>
      </c>
      <c r="K56" s="3">
        <f t="shared" si="18"/>
        <v>0.9972931733623176</v>
      </c>
    </row>
    <row r="57" spans="1:11" x14ac:dyDescent="0.2">
      <c r="A57" s="1">
        <v>50</v>
      </c>
      <c r="B57" s="2">
        <v>91822</v>
      </c>
      <c r="C57" s="2">
        <v>95425</v>
      </c>
      <c r="D57" s="3">
        <f t="shared" si="11"/>
        <v>0.91822000000000004</v>
      </c>
      <c r="E57" s="3">
        <f t="shared" si="12"/>
        <v>0.95425000000000004</v>
      </c>
      <c r="F57" s="2">
        <f t="shared" si="13"/>
        <v>590</v>
      </c>
      <c r="G57" s="2">
        <f t="shared" si="14"/>
        <v>273</v>
      </c>
      <c r="H57" s="3">
        <f t="shared" si="15"/>
        <v>6.4254753762714818E-3</v>
      </c>
      <c r="I57" s="3">
        <f t="shared" si="16"/>
        <v>2.8608855121823422E-3</v>
      </c>
      <c r="J57" s="3">
        <f t="shared" si="17"/>
        <v>0.99357452462372853</v>
      </c>
      <c r="K57" s="3">
        <f t="shared" si="18"/>
        <v>0.99713911448781767</v>
      </c>
    </row>
    <row r="58" spans="1:11" x14ac:dyDescent="0.2">
      <c r="A58" s="1">
        <v>51</v>
      </c>
      <c r="B58" s="2">
        <v>91232</v>
      </c>
      <c r="C58" s="2">
        <v>95152</v>
      </c>
      <c r="D58" s="3">
        <f t="shared" si="11"/>
        <v>0.91232000000000002</v>
      </c>
      <c r="E58" s="3">
        <f t="shared" si="12"/>
        <v>0.95152000000000003</v>
      </c>
      <c r="F58" s="2">
        <f t="shared" si="13"/>
        <v>658</v>
      </c>
      <c r="G58" s="2">
        <f t="shared" si="14"/>
        <v>303</v>
      </c>
      <c r="H58" s="3">
        <f t="shared" si="15"/>
        <v>7.2123816204840404E-3</v>
      </c>
      <c r="I58" s="3">
        <f t="shared" si="16"/>
        <v>3.1843786783252062E-3</v>
      </c>
      <c r="J58" s="3">
        <f t="shared" si="17"/>
        <v>0.99278761837951601</v>
      </c>
      <c r="K58" s="3">
        <f t="shared" si="18"/>
        <v>0.99681562132167478</v>
      </c>
    </row>
    <row r="59" spans="1:11" x14ac:dyDescent="0.2">
      <c r="A59" s="1">
        <v>52</v>
      </c>
      <c r="B59" s="2">
        <v>90574</v>
      </c>
      <c r="C59" s="2">
        <v>94849</v>
      </c>
      <c r="D59" s="3">
        <f t="shared" si="11"/>
        <v>0.90573999999999999</v>
      </c>
      <c r="E59" s="3">
        <f t="shared" si="12"/>
        <v>0.94849000000000006</v>
      </c>
      <c r="F59" s="2">
        <f t="shared" si="13"/>
        <v>733</v>
      </c>
      <c r="G59" s="2">
        <f t="shared" si="14"/>
        <v>330</v>
      </c>
      <c r="H59" s="3">
        <f t="shared" si="15"/>
        <v>8.0928301720140441E-3</v>
      </c>
      <c r="I59" s="3">
        <f t="shared" si="16"/>
        <v>3.4792143301458109E-3</v>
      </c>
      <c r="J59" s="3">
        <f t="shared" si="17"/>
        <v>0.99190716982798599</v>
      </c>
      <c r="K59" s="3">
        <f t="shared" si="18"/>
        <v>0.99652078566985414</v>
      </c>
    </row>
    <row r="60" spans="1:11" x14ac:dyDescent="0.2">
      <c r="A60" s="1">
        <v>53</v>
      </c>
      <c r="B60" s="2">
        <v>89841</v>
      </c>
      <c r="C60" s="2">
        <v>94519</v>
      </c>
      <c r="D60" s="3">
        <f t="shared" si="11"/>
        <v>0.89841000000000004</v>
      </c>
      <c r="E60" s="3">
        <f t="shared" si="12"/>
        <v>0.94518999999999997</v>
      </c>
      <c r="F60" s="2">
        <f t="shared" si="13"/>
        <v>809</v>
      </c>
      <c r="G60" s="2">
        <f t="shared" si="14"/>
        <v>368</v>
      </c>
      <c r="H60" s="3">
        <f t="shared" si="15"/>
        <v>9.0047973642323666E-3</v>
      </c>
      <c r="I60" s="3">
        <f t="shared" si="16"/>
        <v>3.8933970947640159E-3</v>
      </c>
      <c r="J60" s="3">
        <f t="shared" si="17"/>
        <v>0.99099520263576768</v>
      </c>
      <c r="K60" s="3">
        <f t="shared" si="18"/>
        <v>0.996106602905236</v>
      </c>
    </row>
    <row r="61" spans="1:11" x14ac:dyDescent="0.2">
      <c r="A61" s="1">
        <v>54</v>
      </c>
      <c r="B61" s="2">
        <v>89032</v>
      </c>
      <c r="C61" s="2">
        <v>94151</v>
      </c>
      <c r="D61" s="3">
        <f t="shared" si="11"/>
        <v>0.89032</v>
      </c>
      <c r="E61" s="3">
        <f t="shared" si="12"/>
        <v>0.94150999999999996</v>
      </c>
      <c r="F61" s="2">
        <f t="shared" si="13"/>
        <v>891</v>
      </c>
      <c r="G61" s="2">
        <f t="shared" si="14"/>
        <v>406</v>
      </c>
      <c r="H61" s="3">
        <f t="shared" si="15"/>
        <v>1.0007637703297691E-2</v>
      </c>
      <c r="I61" s="3">
        <f t="shared" si="16"/>
        <v>4.3122218563796458E-3</v>
      </c>
      <c r="J61" s="3">
        <f t="shared" si="17"/>
        <v>0.98999236229670229</v>
      </c>
      <c r="K61" s="3">
        <f t="shared" si="18"/>
        <v>0.99568777814362031</v>
      </c>
    </row>
    <row r="62" spans="1:11" x14ac:dyDescent="0.2">
      <c r="A62" s="1">
        <v>55</v>
      </c>
      <c r="B62" s="2">
        <v>88141</v>
      </c>
      <c r="C62" s="2">
        <v>93745</v>
      </c>
      <c r="D62" s="3">
        <f t="shared" si="11"/>
        <v>0.88141000000000003</v>
      </c>
      <c r="E62" s="3">
        <f t="shared" si="12"/>
        <v>0.93745000000000001</v>
      </c>
      <c r="F62" s="2">
        <f t="shared" si="13"/>
        <v>976</v>
      </c>
      <c r="G62" s="2">
        <f t="shared" si="14"/>
        <v>439</v>
      </c>
      <c r="H62" s="3">
        <f t="shared" si="15"/>
        <v>1.107316685764854E-2</v>
      </c>
      <c r="I62" s="3">
        <f t="shared" si="16"/>
        <v>4.6829164222091848E-3</v>
      </c>
      <c r="J62" s="3">
        <f t="shared" si="17"/>
        <v>0.98892683314235141</v>
      </c>
      <c r="K62" s="3">
        <f t="shared" si="18"/>
        <v>0.99531708357779081</v>
      </c>
    </row>
    <row r="63" spans="1:11" x14ac:dyDescent="0.2">
      <c r="A63" s="1">
        <v>56</v>
      </c>
      <c r="B63" s="2">
        <v>87165</v>
      </c>
      <c r="C63" s="2">
        <v>93306</v>
      </c>
      <c r="D63" s="3">
        <f t="shared" si="11"/>
        <v>0.87165000000000004</v>
      </c>
      <c r="E63" s="3">
        <f t="shared" si="12"/>
        <v>0.93306</v>
      </c>
      <c r="F63" s="2">
        <f t="shared" si="13"/>
        <v>1070</v>
      </c>
      <c r="G63" s="2">
        <f t="shared" si="14"/>
        <v>476</v>
      </c>
      <c r="H63" s="3">
        <f t="shared" si="15"/>
        <v>1.2275569322549189E-2</v>
      </c>
      <c r="I63" s="3">
        <f t="shared" si="16"/>
        <v>5.1014940089597668E-3</v>
      </c>
      <c r="J63" s="3">
        <f t="shared" si="17"/>
        <v>0.98772443067745086</v>
      </c>
      <c r="K63" s="3">
        <f t="shared" si="18"/>
        <v>0.99489850599104024</v>
      </c>
    </row>
    <row r="64" spans="1:11" x14ac:dyDescent="0.2">
      <c r="A64" s="1">
        <v>57</v>
      </c>
      <c r="B64" s="2">
        <v>86095</v>
      </c>
      <c r="C64" s="2">
        <v>92830</v>
      </c>
      <c r="D64" s="3">
        <f t="shared" si="11"/>
        <v>0.86094999999999999</v>
      </c>
      <c r="E64" s="3">
        <f t="shared" si="12"/>
        <v>0.92830000000000001</v>
      </c>
      <c r="F64" s="2">
        <f t="shared" si="13"/>
        <v>1155</v>
      </c>
      <c r="G64" s="2">
        <f t="shared" si="14"/>
        <v>519</v>
      </c>
      <c r="H64" s="3">
        <f t="shared" si="15"/>
        <v>1.3415413206341832E-2</v>
      </c>
      <c r="I64" s="3">
        <f t="shared" si="16"/>
        <v>5.5908650220833781E-3</v>
      </c>
      <c r="J64" s="3">
        <f t="shared" si="17"/>
        <v>0.98658458679365812</v>
      </c>
      <c r="K64" s="3">
        <f t="shared" si="18"/>
        <v>0.99440913497791661</v>
      </c>
    </row>
    <row r="65" spans="1:11" x14ac:dyDescent="0.2">
      <c r="A65" s="1">
        <v>58</v>
      </c>
      <c r="B65" s="2">
        <v>84940</v>
      </c>
      <c r="C65" s="2">
        <v>92311</v>
      </c>
      <c r="D65" s="3">
        <f t="shared" si="11"/>
        <v>0.84940000000000004</v>
      </c>
      <c r="E65" s="3">
        <f t="shared" si="12"/>
        <v>0.92310999999999999</v>
      </c>
      <c r="F65" s="2">
        <f t="shared" si="13"/>
        <v>1235</v>
      </c>
      <c r="G65" s="2">
        <f t="shared" si="14"/>
        <v>559</v>
      </c>
      <c r="H65" s="3">
        <f t="shared" si="15"/>
        <v>1.453967506475159E-2</v>
      </c>
      <c r="I65" s="3">
        <f t="shared" si="16"/>
        <v>6.0556163404144681E-3</v>
      </c>
      <c r="J65" s="3">
        <f t="shared" si="17"/>
        <v>0.98546032493524838</v>
      </c>
      <c r="K65" s="3">
        <f t="shared" si="18"/>
        <v>0.99394438365958548</v>
      </c>
    </row>
    <row r="66" spans="1:11" x14ac:dyDescent="0.2">
      <c r="A66" s="1">
        <v>59</v>
      </c>
      <c r="B66" s="2">
        <v>83705</v>
      </c>
      <c r="C66" s="2">
        <v>91752</v>
      </c>
      <c r="D66" s="3">
        <f t="shared" si="11"/>
        <v>0.83704999999999996</v>
      </c>
      <c r="E66" s="3">
        <f t="shared" si="12"/>
        <v>0.91752</v>
      </c>
      <c r="F66" s="2">
        <f t="shared" si="13"/>
        <v>1360</v>
      </c>
      <c r="G66" s="2">
        <f t="shared" si="14"/>
        <v>625</v>
      </c>
      <c r="H66" s="3">
        <f t="shared" si="15"/>
        <v>1.6247535989486889E-2</v>
      </c>
      <c r="I66" s="3">
        <f t="shared" si="16"/>
        <v>6.8118406138285813E-3</v>
      </c>
      <c r="J66" s="3">
        <f t="shared" si="17"/>
        <v>0.98375246401051308</v>
      </c>
      <c r="K66" s="3">
        <f t="shared" si="18"/>
        <v>0.99318815938617144</v>
      </c>
    </row>
    <row r="67" spans="1:11" x14ac:dyDescent="0.2">
      <c r="A67" s="1">
        <v>60</v>
      </c>
      <c r="B67" s="2">
        <v>82345</v>
      </c>
      <c r="C67" s="2">
        <v>91127</v>
      </c>
      <c r="D67" s="3">
        <f t="shared" si="11"/>
        <v>0.82345000000000002</v>
      </c>
      <c r="E67" s="3">
        <f t="shared" si="12"/>
        <v>0.91127000000000002</v>
      </c>
      <c r="F67" s="2">
        <f t="shared" si="13"/>
        <v>1446</v>
      </c>
      <c r="G67" s="2">
        <f t="shared" si="14"/>
        <v>686</v>
      </c>
      <c r="H67" s="3">
        <f t="shared" si="15"/>
        <v>1.7560264739814195E-2</v>
      </c>
      <c r="I67" s="3">
        <f t="shared" si="16"/>
        <v>7.5279554906888188E-3</v>
      </c>
      <c r="J67" s="3">
        <f t="shared" si="17"/>
        <v>0.9824397352601858</v>
      </c>
      <c r="K67" s="3">
        <f t="shared" si="18"/>
        <v>0.99247204450931115</v>
      </c>
    </row>
    <row r="68" spans="1:11" x14ac:dyDescent="0.2">
      <c r="A68" s="1">
        <v>61</v>
      </c>
      <c r="B68" s="2">
        <v>80899</v>
      </c>
      <c r="C68" s="2">
        <v>90441</v>
      </c>
      <c r="D68" s="3">
        <f t="shared" si="11"/>
        <v>0.80898999999999999</v>
      </c>
      <c r="E68" s="3">
        <f t="shared" si="12"/>
        <v>0.90441000000000005</v>
      </c>
      <c r="F68" s="2">
        <f t="shared" si="13"/>
        <v>1541</v>
      </c>
      <c r="G68" s="2">
        <f t="shared" si="14"/>
        <v>755</v>
      </c>
      <c r="H68" s="3">
        <f t="shared" si="15"/>
        <v>1.9048443120434123E-2</v>
      </c>
      <c r="I68" s="3">
        <f t="shared" si="16"/>
        <v>8.3479837684236127E-3</v>
      </c>
      <c r="J68" s="3">
        <f t="shared" si="17"/>
        <v>0.98095155687956592</v>
      </c>
      <c r="K68" s="3">
        <f t="shared" si="18"/>
        <v>0.99165201623157639</v>
      </c>
    </row>
    <row r="69" spans="1:11" x14ac:dyDescent="0.2">
      <c r="A69" s="1">
        <v>62</v>
      </c>
      <c r="B69" s="2">
        <v>79358</v>
      </c>
      <c r="C69" s="2">
        <v>89686</v>
      </c>
      <c r="D69" s="3">
        <f t="shared" si="11"/>
        <v>0.79357999999999995</v>
      </c>
      <c r="E69" s="3">
        <f t="shared" si="12"/>
        <v>0.89685999999999999</v>
      </c>
      <c r="F69" s="2">
        <f t="shared" si="13"/>
        <v>1628</v>
      </c>
      <c r="G69" s="2">
        <f t="shared" si="14"/>
        <v>820</v>
      </c>
      <c r="H69" s="3">
        <f t="shared" si="15"/>
        <v>2.0514629904987525E-2</v>
      </c>
      <c r="I69" s="3">
        <f t="shared" si="16"/>
        <v>9.1430100573110639E-3</v>
      </c>
      <c r="J69" s="3">
        <f t="shared" si="17"/>
        <v>0.97948537009501246</v>
      </c>
      <c r="K69" s="3">
        <f t="shared" si="18"/>
        <v>0.99085698994268889</v>
      </c>
    </row>
    <row r="70" spans="1:11" x14ac:dyDescent="0.2">
      <c r="A70" s="1">
        <v>63</v>
      </c>
      <c r="B70" s="2">
        <v>77730</v>
      </c>
      <c r="C70" s="2">
        <v>88866</v>
      </c>
      <c r="D70" s="3">
        <f t="shared" si="11"/>
        <v>0.77729999999999999</v>
      </c>
      <c r="E70" s="3">
        <f t="shared" si="12"/>
        <v>0.88866000000000001</v>
      </c>
      <c r="F70" s="2">
        <f t="shared" si="13"/>
        <v>1712</v>
      </c>
      <c r="G70" s="2">
        <f t="shared" si="14"/>
        <v>893</v>
      </c>
      <c r="H70" s="3">
        <f t="shared" si="15"/>
        <v>2.2024958188601569E-2</v>
      </c>
      <c r="I70" s="3">
        <f t="shared" si="16"/>
        <v>1.0048837575675736E-2</v>
      </c>
      <c r="J70" s="3">
        <f t="shared" si="17"/>
        <v>0.97797504181139838</v>
      </c>
      <c r="K70" s="3">
        <f t="shared" si="18"/>
        <v>0.98995116242432424</v>
      </c>
    </row>
    <row r="71" spans="1:11" x14ac:dyDescent="0.2">
      <c r="A71" s="1">
        <v>64</v>
      </c>
      <c r="B71" s="2">
        <v>76018</v>
      </c>
      <c r="C71" s="2">
        <v>87973</v>
      </c>
      <c r="D71" s="3">
        <f t="shared" ref="D71:D102" si="19">B71/100000</f>
        <v>0.76017999999999997</v>
      </c>
      <c r="E71" s="3">
        <f t="shared" ref="E71:E102" si="20">C71/100000</f>
        <v>0.87973000000000001</v>
      </c>
      <c r="F71" s="2">
        <f t="shared" ref="F71:F102" si="21">B71-B72</f>
        <v>1823</v>
      </c>
      <c r="G71" s="2">
        <f t="shared" ref="G71:G102" si="22">C71-C72</f>
        <v>964</v>
      </c>
      <c r="H71" s="3">
        <f t="shared" ref="H71:H102" si="23">F71/B71</f>
        <v>2.3981162356284037E-2</v>
      </c>
      <c r="I71" s="3">
        <f t="shared" ref="I71:I102" si="24">G71/C71</f>
        <v>1.0957907539813351E-2</v>
      </c>
      <c r="J71" s="3">
        <f t="shared" ref="J71:J102" si="25">B72/B71</f>
        <v>0.976018837643716</v>
      </c>
      <c r="K71" s="3">
        <f t="shared" ref="K71:K102" si="26">C72/C71</f>
        <v>0.98904209246018659</v>
      </c>
    </row>
    <row r="72" spans="1:11" x14ac:dyDescent="0.2">
      <c r="A72" s="1">
        <v>65</v>
      </c>
      <c r="B72" s="2">
        <v>74195</v>
      </c>
      <c r="C72" s="2">
        <v>87009</v>
      </c>
      <c r="D72" s="3">
        <f t="shared" si="19"/>
        <v>0.74195</v>
      </c>
      <c r="E72" s="3">
        <f t="shared" si="20"/>
        <v>0.87009000000000003</v>
      </c>
      <c r="F72" s="2">
        <f t="shared" si="21"/>
        <v>1971</v>
      </c>
      <c r="G72" s="2">
        <f t="shared" si="22"/>
        <v>1051</v>
      </c>
      <c r="H72" s="3">
        <f t="shared" si="23"/>
        <v>2.6565132421322191E-2</v>
      </c>
      <c r="I72" s="3">
        <f t="shared" si="24"/>
        <v>1.2079210196646324E-2</v>
      </c>
      <c r="J72" s="3">
        <f t="shared" si="25"/>
        <v>0.97343486757867781</v>
      </c>
      <c r="K72" s="3">
        <f t="shared" si="26"/>
        <v>0.98792078980335363</v>
      </c>
    </row>
    <row r="73" spans="1:11" x14ac:dyDescent="0.2">
      <c r="A73" s="1">
        <v>66</v>
      </c>
      <c r="B73" s="2">
        <v>72224</v>
      </c>
      <c r="C73" s="2">
        <v>85958</v>
      </c>
      <c r="D73" s="3">
        <f t="shared" si="19"/>
        <v>0.72223999999999999</v>
      </c>
      <c r="E73" s="3">
        <f t="shared" si="20"/>
        <v>0.85958000000000001</v>
      </c>
      <c r="F73" s="2">
        <f t="shared" si="21"/>
        <v>2094</v>
      </c>
      <c r="G73" s="2">
        <f t="shared" si="22"/>
        <v>1156</v>
      </c>
      <c r="H73" s="3">
        <f t="shared" si="23"/>
        <v>2.8993132476739035E-2</v>
      </c>
      <c r="I73" s="3">
        <f t="shared" si="24"/>
        <v>1.3448428302194095E-2</v>
      </c>
      <c r="J73" s="3">
        <f t="shared" si="25"/>
        <v>0.97100686752326093</v>
      </c>
      <c r="K73" s="3">
        <f t="shared" si="26"/>
        <v>0.98655157169780594</v>
      </c>
    </row>
    <row r="74" spans="1:11" x14ac:dyDescent="0.2">
      <c r="A74" s="1">
        <v>67</v>
      </c>
      <c r="B74" s="2">
        <v>70130</v>
      </c>
      <c r="C74" s="2">
        <v>84802</v>
      </c>
      <c r="D74" s="3">
        <f t="shared" si="19"/>
        <v>0.70130000000000003</v>
      </c>
      <c r="E74" s="3">
        <f t="shared" si="20"/>
        <v>0.84802</v>
      </c>
      <c r="F74" s="2">
        <f t="shared" si="21"/>
        <v>2226</v>
      </c>
      <c r="G74" s="2">
        <f t="shared" si="22"/>
        <v>1267</v>
      </c>
      <c r="H74" s="3">
        <f t="shared" si="23"/>
        <v>3.1741052331384571E-2</v>
      </c>
      <c r="I74" s="3">
        <f t="shared" si="24"/>
        <v>1.4940685361194311E-2</v>
      </c>
      <c r="J74" s="3">
        <f t="shared" si="25"/>
        <v>0.96825894766861542</v>
      </c>
      <c r="K74" s="3">
        <f t="shared" si="26"/>
        <v>0.98505931463880569</v>
      </c>
    </row>
    <row r="75" spans="1:11" x14ac:dyDescent="0.2">
      <c r="A75" s="1">
        <v>68</v>
      </c>
      <c r="B75" s="2">
        <v>67904</v>
      </c>
      <c r="C75" s="2">
        <v>83535</v>
      </c>
      <c r="D75" s="3">
        <f t="shared" si="19"/>
        <v>0.67903999999999998</v>
      </c>
      <c r="E75" s="3">
        <f t="shared" si="20"/>
        <v>0.83535000000000004</v>
      </c>
      <c r="F75" s="2">
        <f t="shared" si="21"/>
        <v>2346</v>
      </c>
      <c r="G75" s="2">
        <f t="shared" si="22"/>
        <v>1383</v>
      </c>
      <c r="H75" s="3">
        <f t="shared" si="23"/>
        <v>3.4548774740810556E-2</v>
      </c>
      <c r="I75" s="3">
        <f t="shared" si="24"/>
        <v>1.6555934638175614E-2</v>
      </c>
      <c r="J75" s="3">
        <f t="shared" si="25"/>
        <v>0.96545122525918947</v>
      </c>
      <c r="K75" s="3">
        <f t="shared" si="26"/>
        <v>0.98344406536182438</v>
      </c>
    </row>
    <row r="76" spans="1:11" x14ac:dyDescent="0.2">
      <c r="A76" s="1">
        <v>69</v>
      </c>
      <c r="B76" s="2">
        <v>65558</v>
      </c>
      <c r="C76" s="2">
        <v>82152</v>
      </c>
      <c r="D76" s="3">
        <f t="shared" si="19"/>
        <v>0.65558000000000005</v>
      </c>
      <c r="E76" s="3">
        <f t="shared" si="20"/>
        <v>0.82152000000000003</v>
      </c>
      <c r="F76" s="2">
        <f t="shared" si="21"/>
        <v>2483</v>
      </c>
      <c r="G76" s="2">
        <f t="shared" si="22"/>
        <v>1523</v>
      </c>
      <c r="H76" s="3">
        <f t="shared" si="23"/>
        <v>3.7874858903566309E-2</v>
      </c>
      <c r="I76" s="3">
        <f t="shared" si="24"/>
        <v>1.8538806115493231E-2</v>
      </c>
      <c r="J76" s="3">
        <f t="shared" si="25"/>
        <v>0.96212514109643366</v>
      </c>
      <c r="K76" s="3">
        <f t="shared" si="26"/>
        <v>0.98146119388450681</v>
      </c>
    </row>
    <row r="77" spans="1:11" x14ac:dyDescent="0.2">
      <c r="A77" s="1">
        <v>70</v>
      </c>
      <c r="B77" s="2">
        <v>63075</v>
      </c>
      <c r="C77" s="2">
        <v>80629</v>
      </c>
      <c r="D77" s="3">
        <f t="shared" si="19"/>
        <v>0.63075000000000003</v>
      </c>
      <c r="E77" s="3">
        <f t="shared" si="20"/>
        <v>0.80628999999999995</v>
      </c>
      <c r="F77" s="2">
        <f t="shared" si="21"/>
        <v>2658</v>
      </c>
      <c r="G77" s="2">
        <f t="shared" si="22"/>
        <v>1702</v>
      </c>
      <c r="H77" s="3">
        <f t="shared" si="23"/>
        <v>4.2140309155766942E-2</v>
      </c>
      <c r="I77" s="3">
        <f t="shared" si="24"/>
        <v>2.1109030249662031E-2</v>
      </c>
      <c r="J77" s="3">
        <f t="shared" si="25"/>
        <v>0.95785969084423306</v>
      </c>
      <c r="K77" s="3">
        <f t="shared" si="26"/>
        <v>0.97889096975033796</v>
      </c>
    </row>
    <row r="78" spans="1:11" x14ac:dyDescent="0.2">
      <c r="A78" s="1">
        <v>71</v>
      </c>
      <c r="B78" s="2">
        <v>60417</v>
      </c>
      <c r="C78" s="2">
        <v>78927</v>
      </c>
      <c r="D78" s="3">
        <f t="shared" si="19"/>
        <v>0.60416999999999998</v>
      </c>
      <c r="E78" s="3">
        <f t="shared" si="20"/>
        <v>0.78927000000000003</v>
      </c>
      <c r="F78" s="2">
        <f t="shared" si="21"/>
        <v>2817</v>
      </c>
      <c r="G78" s="2">
        <f t="shared" si="22"/>
        <v>1891</v>
      </c>
      <c r="H78" s="3">
        <f t="shared" si="23"/>
        <v>4.6625949649932968E-2</v>
      </c>
      <c r="I78" s="3">
        <f t="shared" si="24"/>
        <v>2.3958848049463428E-2</v>
      </c>
      <c r="J78" s="3">
        <f t="shared" si="25"/>
        <v>0.95337405035006706</v>
      </c>
      <c r="K78" s="3">
        <f t="shared" si="26"/>
        <v>0.97604115195053653</v>
      </c>
    </row>
    <row r="79" spans="1:11" x14ac:dyDescent="0.2">
      <c r="A79" s="1">
        <v>72</v>
      </c>
      <c r="B79" s="2">
        <v>57600</v>
      </c>
      <c r="C79" s="2">
        <v>77036</v>
      </c>
      <c r="D79" s="3">
        <f t="shared" si="19"/>
        <v>0.57599999999999996</v>
      </c>
      <c r="E79" s="3">
        <f t="shared" si="20"/>
        <v>0.77036000000000004</v>
      </c>
      <c r="F79" s="2">
        <f t="shared" si="21"/>
        <v>2982</v>
      </c>
      <c r="G79" s="2">
        <f t="shared" si="22"/>
        <v>2099</v>
      </c>
      <c r="H79" s="3">
        <f t="shared" si="23"/>
        <v>5.1770833333333335E-2</v>
      </c>
      <c r="I79" s="3">
        <f t="shared" si="24"/>
        <v>2.7247001401941948E-2</v>
      </c>
      <c r="J79" s="3">
        <f t="shared" si="25"/>
        <v>0.94822916666666668</v>
      </c>
      <c r="K79" s="3">
        <f t="shared" si="26"/>
        <v>0.97275299859805808</v>
      </c>
    </row>
    <row r="80" spans="1:11" x14ac:dyDescent="0.2">
      <c r="A80" s="1">
        <v>73</v>
      </c>
      <c r="B80" s="2">
        <v>54618</v>
      </c>
      <c r="C80" s="2">
        <v>74937</v>
      </c>
      <c r="D80" s="3">
        <f t="shared" si="19"/>
        <v>0.54618</v>
      </c>
      <c r="E80" s="3">
        <f t="shared" si="20"/>
        <v>0.74936999999999998</v>
      </c>
      <c r="F80" s="2">
        <f t="shared" si="21"/>
        <v>3122</v>
      </c>
      <c r="G80" s="2">
        <f t="shared" si="22"/>
        <v>2313</v>
      </c>
      <c r="H80" s="3">
        <f t="shared" si="23"/>
        <v>5.7160643011461426E-2</v>
      </c>
      <c r="I80" s="3">
        <f t="shared" si="24"/>
        <v>3.0865927378998358E-2</v>
      </c>
      <c r="J80" s="3">
        <f t="shared" si="25"/>
        <v>0.9428393569885386</v>
      </c>
      <c r="K80" s="3">
        <f t="shared" si="26"/>
        <v>0.9691340726210016</v>
      </c>
    </row>
    <row r="81" spans="1:11" x14ac:dyDescent="0.2">
      <c r="A81" s="1">
        <v>74</v>
      </c>
      <c r="B81" s="2">
        <v>51496</v>
      </c>
      <c r="C81" s="2">
        <v>72624</v>
      </c>
      <c r="D81" s="3">
        <f t="shared" si="19"/>
        <v>0.51495999999999997</v>
      </c>
      <c r="E81" s="3">
        <f t="shared" si="20"/>
        <v>0.72624</v>
      </c>
      <c r="F81" s="2">
        <f t="shared" si="21"/>
        <v>3236</v>
      </c>
      <c r="G81" s="2">
        <f t="shared" si="22"/>
        <v>2538</v>
      </c>
      <c r="H81" s="3">
        <f t="shared" si="23"/>
        <v>6.2839832219978256E-2</v>
      </c>
      <c r="I81" s="3">
        <f t="shared" si="24"/>
        <v>3.4947124917382687E-2</v>
      </c>
      <c r="J81" s="3">
        <f t="shared" si="25"/>
        <v>0.93716016778002176</v>
      </c>
      <c r="K81" s="3">
        <f t="shared" si="26"/>
        <v>0.96505287508261728</v>
      </c>
    </row>
    <row r="82" spans="1:11" x14ac:dyDescent="0.2">
      <c r="A82" s="1">
        <v>75</v>
      </c>
      <c r="B82" s="2">
        <v>48260</v>
      </c>
      <c r="C82" s="2">
        <v>70086</v>
      </c>
      <c r="D82" s="3">
        <f t="shared" si="19"/>
        <v>0.48259999999999997</v>
      </c>
      <c r="E82" s="3">
        <f t="shared" si="20"/>
        <v>0.70086000000000004</v>
      </c>
      <c r="F82" s="2">
        <f t="shared" si="21"/>
        <v>3324</v>
      </c>
      <c r="G82" s="2">
        <f t="shared" si="22"/>
        <v>2763</v>
      </c>
      <c r="H82" s="3">
        <f t="shared" si="23"/>
        <v>6.8876916701201829E-2</v>
      </c>
      <c r="I82" s="3">
        <f t="shared" si="24"/>
        <v>3.9422994606626148E-2</v>
      </c>
      <c r="J82" s="3">
        <f t="shared" si="25"/>
        <v>0.93112308329879823</v>
      </c>
      <c r="K82" s="3">
        <f t="shared" si="26"/>
        <v>0.96057700539337387</v>
      </c>
    </row>
    <row r="83" spans="1:11" x14ac:dyDescent="0.2">
      <c r="A83" s="1">
        <v>76</v>
      </c>
      <c r="B83" s="2">
        <v>44936</v>
      </c>
      <c r="C83" s="2">
        <v>67323</v>
      </c>
      <c r="D83" s="3">
        <f t="shared" si="19"/>
        <v>0.44935999999999998</v>
      </c>
      <c r="E83" s="3">
        <f t="shared" si="20"/>
        <v>0.67323</v>
      </c>
      <c r="F83" s="2">
        <f t="shared" si="21"/>
        <v>3428</v>
      </c>
      <c r="G83" s="2">
        <f t="shared" si="22"/>
        <v>3020</v>
      </c>
      <c r="H83" s="3">
        <f t="shared" si="23"/>
        <v>7.6286273811643227E-2</v>
      </c>
      <c r="I83" s="3">
        <f t="shared" si="24"/>
        <v>4.48583693537127E-2</v>
      </c>
      <c r="J83" s="3">
        <f t="shared" si="25"/>
        <v>0.92371372618835679</v>
      </c>
      <c r="K83" s="3">
        <f t="shared" si="26"/>
        <v>0.95514163064628732</v>
      </c>
    </row>
    <row r="84" spans="1:11" x14ac:dyDescent="0.2">
      <c r="A84" s="1">
        <v>77</v>
      </c>
      <c r="B84" s="2">
        <v>41508</v>
      </c>
      <c r="C84" s="2">
        <v>64303</v>
      </c>
      <c r="D84" s="3">
        <f t="shared" si="19"/>
        <v>0.41508</v>
      </c>
      <c r="E84" s="3">
        <f t="shared" si="20"/>
        <v>0.64302999999999999</v>
      </c>
      <c r="F84" s="2">
        <f t="shared" si="21"/>
        <v>3460</v>
      </c>
      <c r="G84" s="2">
        <f t="shared" si="22"/>
        <v>3262</v>
      </c>
      <c r="H84" s="3">
        <f t="shared" si="23"/>
        <v>8.3357425074684396E-2</v>
      </c>
      <c r="I84" s="3">
        <f t="shared" si="24"/>
        <v>5.0728581870208234E-2</v>
      </c>
      <c r="J84" s="3">
        <f t="shared" si="25"/>
        <v>0.91664257492531565</v>
      </c>
      <c r="K84" s="3">
        <f t="shared" si="26"/>
        <v>0.94927141812979177</v>
      </c>
    </row>
    <row r="85" spans="1:11" x14ac:dyDescent="0.2">
      <c r="A85" s="1">
        <v>78</v>
      </c>
      <c r="B85" s="2">
        <v>38048</v>
      </c>
      <c r="C85" s="2">
        <v>61041</v>
      </c>
      <c r="D85" s="3">
        <f t="shared" si="19"/>
        <v>0.38047999999999998</v>
      </c>
      <c r="E85" s="3">
        <f t="shared" si="20"/>
        <v>0.61041000000000001</v>
      </c>
      <c r="F85" s="2">
        <f t="shared" si="21"/>
        <v>3453</v>
      </c>
      <c r="G85" s="2">
        <f t="shared" si="22"/>
        <v>3487</v>
      </c>
      <c r="H85" s="3">
        <f t="shared" si="23"/>
        <v>9.075378469301934E-2</v>
      </c>
      <c r="I85" s="3">
        <f t="shared" si="24"/>
        <v>5.7125538572434922E-2</v>
      </c>
      <c r="J85" s="3">
        <f t="shared" si="25"/>
        <v>0.90924621530698069</v>
      </c>
      <c r="K85" s="3">
        <f t="shared" si="26"/>
        <v>0.94287446142756504</v>
      </c>
    </row>
    <row r="86" spans="1:11" x14ac:dyDescent="0.2">
      <c r="A86" s="1">
        <v>79</v>
      </c>
      <c r="B86" s="2">
        <v>34595</v>
      </c>
      <c r="C86" s="2">
        <v>57554</v>
      </c>
      <c r="D86" s="3">
        <f t="shared" si="19"/>
        <v>0.34594999999999998</v>
      </c>
      <c r="E86" s="3">
        <f t="shared" si="20"/>
        <v>0.57554000000000005</v>
      </c>
      <c r="F86" s="2">
        <f t="shared" si="21"/>
        <v>3417</v>
      </c>
      <c r="G86" s="2">
        <f t="shared" si="22"/>
        <v>3682</v>
      </c>
      <c r="H86" s="3">
        <f t="shared" si="23"/>
        <v>9.8771498771498767E-2</v>
      </c>
      <c r="I86" s="3">
        <f t="shared" si="24"/>
        <v>6.3974702018973484E-2</v>
      </c>
      <c r="J86" s="3">
        <f t="shared" si="25"/>
        <v>0.90122850122850118</v>
      </c>
      <c r="K86" s="3">
        <f t="shared" si="26"/>
        <v>0.93602529798102652</v>
      </c>
    </row>
    <row r="87" spans="1:11" x14ac:dyDescent="0.2">
      <c r="A87" s="1">
        <v>80</v>
      </c>
      <c r="B87" s="2">
        <v>31178</v>
      </c>
      <c r="C87" s="2">
        <v>53872</v>
      </c>
      <c r="D87" s="3">
        <f t="shared" si="19"/>
        <v>0.31178</v>
      </c>
      <c r="E87" s="3">
        <f t="shared" si="20"/>
        <v>0.53871999999999998</v>
      </c>
      <c r="F87" s="2">
        <f t="shared" si="21"/>
        <v>3354</v>
      </c>
      <c r="G87" s="2">
        <f t="shared" si="22"/>
        <v>3846</v>
      </c>
      <c r="H87" s="3">
        <f t="shared" si="23"/>
        <v>0.10757585476938868</v>
      </c>
      <c r="I87" s="3">
        <f t="shared" si="24"/>
        <v>7.1391446391446386E-2</v>
      </c>
      <c r="J87" s="3">
        <f t="shared" si="25"/>
        <v>0.89242414523061131</v>
      </c>
      <c r="K87" s="3">
        <f t="shared" si="26"/>
        <v>0.92860855360855366</v>
      </c>
    </row>
    <row r="88" spans="1:11" x14ac:dyDescent="0.2">
      <c r="A88" s="1">
        <v>81</v>
      </c>
      <c r="B88" s="2">
        <v>27824</v>
      </c>
      <c r="C88" s="2">
        <v>50026</v>
      </c>
      <c r="D88" s="3">
        <f t="shared" si="19"/>
        <v>0.27823999999999999</v>
      </c>
      <c r="E88" s="3">
        <f t="shared" si="20"/>
        <v>0.50026000000000004</v>
      </c>
      <c r="F88" s="2">
        <f t="shared" si="21"/>
        <v>3274</v>
      </c>
      <c r="G88" s="2">
        <f t="shared" si="22"/>
        <v>3977</v>
      </c>
      <c r="H88" s="3">
        <f t="shared" si="23"/>
        <v>0.11766820011500863</v>
      </c>
      <c r="I88" s="3">
        <f t="shared" si="24"/>
        <v>7.9498660696437851E-2</v>
      </c>
      <c r="J88" s="3">
        <f t="shared" si="25"/>
        <v>0.88233179988499133</v>
      </c>
      <c r="K88" s="3">
        <f t="shared" si="26"/>
        <v>0.92050133930356215</v>
      </c>
    </row>
    <row r="89" spans="1:11" x14ac:dyDescent="0.2">
      <c r="A89" s="1">
        <v>82</v>
      </c>
      <c r="B89" s="2">
        <v>24550</v>
      </c>
      <c r="C89" s="2">
        <v>46049</v>
      </c>
      <c r="D89" s="3">
        <f t="shared" si="19"/>
        <v>0.2455</v>
      </c>
      <c r="E89" s="3">
        <f t="shared" si="20"/>
        <v>0.46049000000000001</v>
      </c>
      <c r="F89" s="2">
        <f t="shared" si="21"/>
        <v>3139</v>
      </c>
      <c r="G89" s="2">
        <f t="shared" si="22"/>
        <v>4075</v>
      </c>
      <c r="H89" s="3">
        <f t="shared" si="23"/>
        <v>0.12786150712830957</v>
      </c>
      <c r="I89" s="3">
        <f t="shared" si="24"/>
        <v>8.8492692566613823E-2</v>
      </c>
      <c r="J89" s="3">
        <f t="shared" si="25"/>
        <v>0.87213849287169043</v>
      </c>
      <c r="K89" s="3">
        <f t="shared" si="26"/>
        <v>0.91150730743338615</v>
      </c>
    </row>
    <row r="90" spans="1:11" x14ac:dyDescent="0.2">
      <c r="A90" s="1">
        <v>83</v>
      </c>
      <c r="B90" s="2">
        <v>21411</v>
      </c>
      <c r="C90" s="2">
        <v>41974</v>
      </c>
      <c r="D90" s="3">
        <f t="shared" si="19"/>
        <v>0.21410999999999999</v>
      </c>
      <c r="E90" s="3">
        <f t="shared" si="20"/>
        <v>0.41974</v>
      </c>
      <c r="F90" s="2">
        <f t="shared" si="21"/>
        <v>2973</v>
      </c>
      <c r="G90" s="2">
        <f t="shared" si="22"/>
        <v>4126</v>
      </c>
      <c r="H90" s="3">
        <f t="shared" si="23"/>
        <v>0.13885386016533557</v>
      </c>
      <c r="I90" s="3">
        <f t="shared" si="24"/>
        <v>9.8298946967170148E-2</v>
      </c>
      <c r="J90" s="3">
        <f t="shared" si="25"/>
        <v>0.86114613983466437</v>
      </c>
      <c r="K90" s="3">
        <f t="shared" si="26"/>
        <v>0.90170105303282988</v>
      </c>
    </row>
    <row r="91" spans="1:11" x14ac:dyDescent="0.2">
      <c r="A91" s="1">
        <v>84</v>
      </c>
      <c r="B91" s="2">
        <v>18438</v>
      </c>
      <c r="C91" s="2">
        <v>37848</v>
      </c>
      <c r="D91" s="3">
        <f t="shared" si="19"/>
        <v>0.18437999999999999</v>
      </c>
      <c r="E91" s="3">
        <f t="shared" si="20"/>
        <v>0.37847999999999998</v>
      </c>
      <c r="F91" s="2">
        <f t="shared" si="21"/>
        <v>2777</v>
      </c>
      <c r="G91" s="2">
        <f t="shared" si="22"/>
        <v>4126</v>
      </c>
      <c r="H91" s="3">
        <f t="shared" si="23"/>
        <v>0.15061286473587157</v>
      </c>
      <c r="I91" s="3">
        <f t="shared" si="24"/>
        <v>0.10901500739801311</v>
      </c>
      <c r="J91" s="3">
        <f t="shared" si="25"/>
        <v>0.84938713526412846</v>
      </c>
      <c r="K91" s="3">
        <f t="shared" si="26"/>
        <v>0.89098499260198694</v>
      </c>
    </row>
    <row r="92" spans="1:11" x14ac:dyDescent="0.2">
      <c r="A92" s="1">
        <v>85</v>
      </c>
      <c r="B92" s="2">
        <v>15661</v>
      </c>
      <c r="C92" s="2">
        <v>33722</v>
      </c>
      <c r="D92" s="3">
        <f t="shared" si="19"/>
        <v>0.15661</v>
      </c>
      <c r="E92" s="3">
        <f t="shared" si="20"/>
        <v>0.33722000000000002</v>
      </c>
      <c r="F92" s="2">
        <f t="shared" si="21"/>
        <v>2556</v>
      </c>
      <c r="G92" s="2">
        <f t="shared" si="22"/>
        <v>4072</v>
      </c>
      <c r="H92" s="3">
        <f t="shared" si="23"/>
        <v>0.1632079688397931</v>
      </c>
      <c r="I92" s="3">
        <f t="shared" si="24"/>
        <v>0.12075203131486863</v>
      </c>
      <c r="J92" s="3">
        <f t="shared" si="25"/>
        <v>0.83679203116020684</v>
      </c>
      <c r="K92" s="3">
        <f t="shared" si="26"/>
        <v>0.87924796868513133</v>
      </c>
    </row>
    <row r="93" spans="1:11" x14ac:dyDescent="0.2">
      <c r="A93" s="1">
        <v>86</v>
      </c>
      <c r="B93" s="2">
        <v>13105</v>
      </c>
      <c r="C93" s="2">
        <v>29650</v>
      </c>
      <c r="D93" s="3">
        <f t="shared" si="19"/>
        <v>0.13105</v>
      </c>
      <c r="E93" s="3">
        <f t="shared" si="20"/>
        <v>0.29649999999999999</v>
      </c>
      <c r="F93" s="2">
        <f t="shared" si="21"/>
        <v>2316</v>
      </c>
      <c r="G93" s="2">
        <f t="shared" si="22"/>
        <v>3958</v>
      </c>
      <c r="H93" s="3">
        <f t="shared" si="23"/>
        <v>0.17672644028996568</v>
      </c>
      <c r="I93" s="3">
        <f t="shared" si="24"/>
        <v>0.13349072512647556</v>
      </c>
      <c r="J93" s="3">
        <f t="shared" si="25"/>
        <v>0.82327355971003435</v>
      </c>
      <c r="K93" s="3">
        <f t="shared" si="26"/>
        <v>0.86650927487352447</v>
      </c>
    </row>
    <row r="94" spans="1:11" x14ac:dyDescent="0.2">
      <c r="A94" s="1">
        <v>87</v>
      </c>
      <c r="B94" s="2">
        <v>10789</v>
      </c>
      <c r="C94" s="2">
        <v>25692</v>
      </c>
      <c r="D94" s="3">
        <f t="shared" si="19"/>
        <v>0.10789</v>
      </c>
      <c r="E94" s="3">
        <f t="shared" si="20"/>
        <v>0.25691999999999998</v>
      </c>
      <c r="F94" s="2">
        <f t="shared" si="21"/>
        <v>2061</v>
      </c>
      <c r="G94" s="2">
        <f t="shared" si="22"/>
        <v>3786</v>
      </c>
      <c r="H94" s="3">
        <f t="shared" si="23"/>
        <v>0.19102789878580034</v>
      </c>
      <c r="I94" s="3">
        <f t="shared" si="24"/>
        <v>0.14736104624007473</v>
      </c>
      <c r="J94" s="3">
        <f t="shared" si="25"/>
        <v>0.8089721012141996</v>
      </c>
      <c r="K94" s="3">
        <f t="shared" si="26"/>
        <v>0.85263895375992527</v>
      </c>
    </row>
    <row r="95" spans="1:11" x14ac:dyDescent="0.2">
      <c r="A95" s="1">
        <v>88</v>
      </c>
      <c r="B95" s="2">
        <v>8728</v>
      </c>
      <c r="C95" s="2">
        <v>21906</v>
      </c>
      <c r="D95" s="3">
        <f t="shared" si="19"/>
        <v>8.7279999999999996E-2</v>
      </c>
      <c r="E95" s="3">
        <f t="shared" si="20"/>
        <v>0.21906</v>
      </c>
      <c r="F95" s="2">
        <f t="shared" si="21"/>
        <v>1801</v>
      </c>
      <c r="G95" s="2">
        <f t="shared" si="22"/>
        <v>3558</v>
      </c>
      <c r="H95" s="3">
        <f t="shared" si="23"/>
        <v>0.20634738771769021</v>
      </c>
      <c r="I95" s="3">
        <f t="shared" si="24"/>
        <v>0.16242125445083538</v>
      </c>
      <c r="J95" s="3">
        <f t="shared" si="25"/>
        <v>0.79365261228230977</v>
      </c>
      <c r="K95" s="3">
        <f t="shared" si="26"/>
        <v>0.83757874554916456</v>
      </c>
    </row>
    <row r="96" spans="1:11" x14ac:dyDescent="0.2">
      <c r="A96" s="1">
        <v>89</v>
      </c>
      <c r="B96" s="2">
        <v>6927</v>
      </c>
      <c r="C96" s="2">
        <v>18348</v>
      </c>
      <c r="D96" s="3">
        <f t="shared" si="19"/>
        <v>6.9269999999999998E-2</v>
      </c>
      <c r="E96" s="3">
        <f t="shared" si="20"/>
        <v>0.18348</v>
      </c>
      <c r="F96" s="2">
        <f t="shared" si="21"/>
        <v>1543</v>
      </c>
      <c r="G96" s="2">
        <f t="shared" si="22"/>
        <v>3280</v>
      </c>
      <c r="H96" s="3">
        <f t="shared" si="23"/>
        <v>0.2227515518983687</v>
      </c>
      <c r="I96" s="3">
        <f t="shared" si="24"/>
        <v>0.17876607804665359</v>
      </c>
      <c r="J96" s="3">
        <f t="shared" si="25"/>
        <v>0.7772484481016313</v>
      </c>
      <c r="K96" s="3">
        <f t="shared" si="26"/>
        <v>0.82123392195334644</v>
      </c>
    </row>
    <row r="97" spans="1:11" x14ac:dyDescent="0.2">
      <c r="A97" s="1">
        <v>90</v>
      </c>
      <c r="B97" s="2">
        <v>5384</v>
      </c>
      <c r="C97" s="2">
        <v>15068</v>
      </c>
      <c r="D97" s="3">
        <f t="shared" si="19"/>
        <v>5.3839999999999999E-2</v>
      </c>
      <c r="E97" s="3">
        <f t="shared" si="20"/>
        <v>0.15068000000000001</v>
      </c>
      <c r="F97" s="2">
        <f t="shared" si="21"/>
        <v>1293</v>
      </c>
      <c r="G97" s="2">
        <f t="shared" si="22"/>
        <v>2960</v>
      </c>
      <c r="H97" s="3">
        <f t="shared" si="23"/>
        <v>0.24015601783060922</v>
      </c>
      <c r="I97" s="3">
        <f t="shared" si="24"/>
        <v>0.19644279267321477</v>
      </c>
      <c r="J97" s="3">
        <f t="shared" si="25"/>
        <v>0.75984398216939075</v>
      </c>
      <c r="K97" s="3">
        <f t="shared" si="26"/>
        <v>0.80355720732678526</v>
      </c>
    </row>
    <row r="98" spans="1:11" x14ac:dyDescent="0.2">
      <c r="A98" s="1">
        <v>91</v>
      </c>
      <c r="B98" s="2">
        <v>4091</v>
      </c>
      <c r="C98" s="2">
        <v>12108</v>
      </c>
      <c r="D98" s="3">
        <f t="shared" si="19"/>
        <v>4.0910000000000002E-2</v>
      </c>
      <c r="E98" s="3">
        <f t="shared" si="20"/>
        <v>0.12107999999999999</v>
      </c>
      <c r="F98" s="2">
        <f t="shared" si="21"/>
        <v>1057</v>
      </c>
      <c r="G98" s="2">
        <f t="shared" si="22"/>
        <v>2610</v>
      </c>
      <c r="H98" s="3">
        <f t="shared" si="23"/>
        <v>0.25837203617697385</v>
      </c>
      <c r="I98" s="3">
        <f t="shared" si="24"/>
        <v>0.2155599603567889</v>
      </c>
      <c r="J98" s="3">
        <f t="shared" si="25"/>
        <v>0.7416279638230262</v>
      </c>
      <c r="K98" s="3">
        <f t="shared" si="26"/>
        <v>0.78444003964321107</v>
      </c>
    </row>
    <row r="99" spans="1:11" x14ac:dyDescent="0.2">
      <c r="A99" s="1">
        <v>92</v>
      </c>
      <c r="B99" s="2">
        <v>3034</v>
      </c>
      <c r="C99" s="2">
        <v>9498</v>
      </c>
      <c r="D99" s="3">
        <f t="shared" si="19"/>
        <v>3.0339999999999999E-2</v>
      </c>
      <c r="E99" s="3">
        <f t="shared" si="20"/>
        <v>9.4979999999999995E-2</v>
      </c>
      <c r="F99" s="2">
        <f t="shared" si="21"/>
        <v>843</v>
      </c>
      <c r="G99" s="2">
        <f t="shared" si="22"/>
        <v>2242</v>
      </c>
      <c r="H99" s="3">
        <f t="shared" si="23"/>
        <v>0.27785102175346077</v>
      </c>
      <c r="I99" s="3">
        <f t="shared" si="24"/>
        <v>0.23604969467256265</v>
      </c>
      <c r="J99" s="3">
        <f t="shared" si="25"/>
        <v>0.72214897824653923</v>
      </c>
      <c r="K99" s="3">
        <f t="shared" si="26"/>
        <v>0.76395030532743735</v>
      </c>
    </row>
    <row r="100" spans="1:11" x14ac:dyDescent="0.2">
      <c r="A100" s="1">
        <v>93</v>
      </c>
      <c r="B100" s="2">
        <v>2191</v>
      </c>
      <c r="C100" s="2">
        <v>7256</v>
      </c>
      <c r="D100" s="3">
        <f t="shared" si="19"/>
        <v>2.1909999999999999E-2</v>
      </c>
      <c r="E100" s="3">
        <f t="shared" si="20"/>
        <v>7.2559999999999999E-2</v>
      </c>
      <c r="F100" s="2">
        <f t="shared" si="21"/>
        <v>654</v>
      </c>
      <c r="G100" s="2">
        <f t="shared" si="22"/>
        <v>1873</v>
      </c>
      <c r="H100" s="3">
        <f t="shared" si="23"/>
        <v>0.29849383842994065</v>
      </c>
      <c r="I100" s="3">
        <f t="shared" si="24"/>
        <v>0.25813120176405735</v>
      </c>
      <c r="J100" s="3">
        <f t="shared" si="25"/>
        <v>0.70150616157005929</v>
      </c>
      <c r="K100" s="3">
        <f t="shared" si="26"/>
        <v>0.74186879823594265</v>
      </c>
    </row>
    <row r="101" spans="1:11" x14ac:dyDescent="0.2">
      <c r="A101" s="1">
        <v>94</v>
      </c>
      <c r="B101" s="2">
        <v>1537</v>
      </c>
      <c r="C101" s="2">
        <v>5383</v>
      </c>
      <c r="D101" s="3">
        <f t="shared" si="19"/>
        <v>1.537E-2</v>
      </c>
      <c r="E101" s="3">
        <f t="shared" si="20"/>
        <v>5.3830000000000003E-2</v>
      </c>
      <c r="F101" s="2">
        <f t="shared" si="21"/>
        <v>492</v>
      </c>
      <c r="G101" s="2">
        <f t="shared" si="22"/>
        <v>1517</v>
      </c>
      <c r="H101" s="3">
        <f t="shared" si="23"/>
        <v>0.32010409889394925</v>
      </c>
      <c r="I101" s="3">
        <f t="shared" si="24"/>
        <v>0.28181311536318038</v>
      </c>
      <c r="J101" s="3">
        <f t="shared" si="25"/>
        <v>0.67989590110605069</v>
      </c>
      <c r="K101" s="3">
        <f t="shared" si="26"/>
        <v>0.71818688463681957</v>
      </c>
    </row>
    <row r="102" spans="1:11" x14ac:dyDescent="0.2">
      <c r="A102" s="1">
        <v>95</v>
      </c>
      <c r="B102" s="2">
        <v>1045</v>
      </c>
      <c r="C102" s="2">
        <v>3866</v>
      </c>
      <c r="D102" s="3">
        <f t="shared" si="19"/>
        <v>1.0449999999999999E-2</v>
      </c>
      <c r="E102" s="3">
        <f t="shared" si="20"/>
        <v>3.866E-2</v>
      </c>
      <c r="F102" s="2">
        <f t="shared" si="21"/>
        <v>359</v>
      </c>
      <c r="G102" s="2">
        <f t="shared" si="22"/>
        <v>1187</v>
      </c>
      <c r="H102" s="3">
        <f t="shared" si="23"/>
        <v>0.34354066985645931</v>
      </c>
      <c r="I102" s="3">
        <f t="shared" si="24"/>
        <v>0.30703569580962237</v>
      </c>
      <c r="J102" s="3">
        <f t="shared" si="25"/>
        <v>0.65645933014354063</v>
      </c>
      <c r="K102" s="3">
        <f t="shared" si="26"/>
        <v>0.69296430419037769</v>
      </c>
    </row>
    <row r="103" spans="1:11" x14ac:dyDescent="0.2">
      <c r="A103" s="1">
        <v>96</v>
      </c>
      <c r="B103" s="2">
        <v>686</v>
      </c>
      <c r="C103" s="2">
        <v>2679</v>
      </c>
      <c r="D103" s="3">
        <f t="shared" ref="D103:D115" si="27">B103/100000</f>
        <v>6.8599999999999998E-3</v>
      </c>
      <c r="E103" s="3">
        <f t="shared" ref="E103:E115" si="28">C103/100000</f>
        <v>2.6790000000000001E-2</v>
      </c>
      <c r="F103" s="2">
        <f t="shared" ref="F103:F115" si="29">B103-B104</f>
        <v>252</v>
      </c>
      <c r="G103" s="2">
        <f t="shared" ref="G103:G115" si="30">C103-C104</f>
        <v>895</v>
      </c>
      <c r="H103" s="3">
        <f t="shared" ref="H103:H112" si="31">F103/B103</f>
        <v>0.36734693877551022</v>
      </c>
      <c r="I103" s="3">
        <f t="shared" ref="I103:I114" si="32">G103/C103</f>
        <v>0.33407988055244492</v>
      </c>
      <c r="J103" s="3">
        <f t="shared" ref="J103:J112" si="33">B104/B103</f>
        <v>0.63265306122448983</v>
      </c>
      <c r="K103" s="3">
        <f t="shared" ref="K103:K114" si="34">C104/C103</f>
        <v>0.66592011944755503</v>
      </c>
    </row>
    <row r="104" spans="1:11" x14ac:dyDescent="0.2">
      <c r="A104" s="1">
        <v>97</v>
      </c>
      <c r="B104" s="2">
        <v>434</v>
      </c>
      <c r="C104" s="2">
        <v>1784</v>
      </c>
      <c r="D104" s="3">
        <f t="shared" si="27"/>
        <v>4.3400000000000001E-3</v>
      </c>
      <c r="E104" s="3">
        <f t="shared" si="28"/>
        <v>1.7840000000000002E-2</v>
      </c>
      <c r="F104" s="2">
        <f t="shared" si="29"/>
        <v>170</v>
      </c>
      <c r="G104" s="2">
        <f t="shared" si="30"/>
        <v>646</v>
      </c>
      <c r="H104" s="3">
        <f t="shared" si="31"/>
        <v>0.39170506912442399</v>
      </c>
      <c r="I104" s="3">
        <f t="shared" si="32"/>
        <v>0.36210762331838564</v>
      </c>
      <c r="J104" s="3">
        <f t="shared" si="33"/>
        <v>0.60829493087557607</v>
      </c>
      <c r="K104" s="3">
        <f t="shared" si="34"/>
        <v>0.63789237668161436</v>
      </c>
    </row>
    <row r="105" spans="1:11" x14ac:dyDescent="0.2">
      <c r="A105" s="1">
        <v>98</v>
      </c>
      <c r="B105" s="2">
        <v>264</v>
      </c>
      <c r="C105" s="2">
        <v>1138</v>
      </c>
      <c r="D105" s="3">
        <f t="shared" si="27"/>
        <v>2.64E-3</v>
      </c>
      <c r="E105" s="3">
        <f t="shared" si="28"/>
        <v>1.1379999999999999E-2</v>
      </c>
      <c r="F105" s="2">
        <f t="shared" si="29"/>
        <v>110</v>
      </c>
      <c r="G105" s="2">
        <f t="shared" si="30"/>
        <v>447</v>
      </c>
      <c r="H105" s="3">
        <f t="shared" si="31"/>
        <v>0.41666666666666669</v>
      </c>
      <c r="I105" s="3">
        <f t="shared" si="32"/>
        <v>0.39279437609841827</v>
      </c>
      <c r="J105" s="3">
        <f t="shared" si="33"/>
        <v>0.58333333333333337</v>
      </c>
      <c r="K105" s="3">
        <f t="shared" si="34"/>
        <v>0.60720562390158173</v>
      </c>
    </row>
    <row r="106" spans="1:11" x14ac:dyDescent="0.2">
      <c r="A106" s="1">
        <v>99</v>
      </c>
      <c r="B106" s="2">
        <v>154</v>
      </c>
      <c r="C106" s="2">
        <v>691</v>
      </c>
      <c r="D106" s="3">
        <f t="shared" si="27"/>
        <v>1.5399999999999999E-3</v>
      </c>
      <c r="E106" s="3">
        <f t="shared" si="28"/>
        <v>6.9100000000000003E-3</v>
      </c>
      <c r="F106" s="2">
        <f t="shared" si="29"/>
        <v>69</v>
      </c>
      <c r="G106" s="2">
        <f t="shared" si="30"/>
        <v>293</v>
      </c>
      <c r="H106" s="3">
        <f t="shared" si="31"/>
        <v>0.44805194805194803</v>
      </c>
      <c r="I106" s="3">
        <f t="shared" si="32"/>
        <v>0.42402315484804631</v>
      </c>
      <c r="J106" s="3">
        <f t="shared" si="33"/>
        <v>0.55194805194805197</v>
      </c>
      <c r="K106" s="3">
        <f t="shared" si="34"/>
        <v>0.57597684515195369</v>
      </c>
    </row>
    <row r="107" spans="1:11" x14ac:dyDescent="0.2">
      <c r="A107" s="1">
        <v>100</v>
      </c>
      <c r="B107" s="2">
        <v>85</v>
      </c>
      <c r="C107" s="2">
        <v>398</v>
      </c>
      <c r="D107" s="3">
        <f t="shared" si="27"/>
        <v>8.4999999999999995E-4</v>
      </c>
      <c r="E107" s="3">
        <f t="shared" si="28"/>
        <v>3.98E-3</v>
      </c>
      <c r="F107" s="2">
        <f t="shared" si="29"/>
        <v>40</v>
      </c>
      <c r="G107" s="2">
        <f t="shared" si="30"/>
        <v>182</v>
      </c>
      <c r="H107" s="3">
        <f t="shared" si="31"/>
        <v>0.47058823529411764</v>
      </c>
      <c r="I107" s="3">
        <f t="shared" si="32"/>
        <v>0.457286432160804</v>
      </c>
      <c r="J107" s="3">
        <f t="shared" si="33"/>
        <v>0.52941176470588236</v>
      </c>
      <c r="K107" s="3">
        <f t="shared" si="34"/>
        <v>0.542713567839196</v>
      </c>
    </row>
    <row r="108" spans="1:11" x14ac:dyDescent="0.2">
      <c r="A108" s="1">
        <v>101</v>
      </c>
      <c r="B108" s="2">
        <v>45</v>
      </c>
      <c r="C108" s="2">
        <v>216</v>
      </c>
      <c r="D108" s="3">
        <f t="shared" si="27"/>
        <v>4.4999999999999999E-4</v>
      </c>
      <c r="E108" s="3">
        <f t="shared" si="28"/>
        <v>2.16E-3</v>
      </c>
      <c r="F108" s="2">
        <f t="shared" si="29"/>
        <v>23</v>
      </c>
      <c r="G108" s="2">
        <f t="shared" si="30"/>
        <v>106</v>
      </c>
      <c r="H108" s="3">
        <f t="shared" si="31"/>
        <v>0.51111111111111107</v>
      </c>
      <c r="I108" s="3">
        <f t="shared" si="32"/>
        <v>0.49074074074074076</v>
      </c>
      <c r="J108" s="3">
        <f t="shared" si="33"/>
        <v>0.48888888888888887</v>
      </c>
      <c r="K108" s="3">
        <f t="shared" si="34"/>
        <v>0.5092592592592593</v>
      </c>
    </row>
    <row r="109" spans="1:11" x14ac:dyDescent="0.2">
      <c r="A109" s="1">
        <v>102</v>
      </c>
      <c r="B109" s="2">
        <v>22</v>
      </c>
      <c r="C109" s="2">
        <v>110</v>
      </c>
      <c r="D109" s="3">
        <f t="shared" si="27"/>
        <v>2.2000000000000001E-4</v>
      </c>
      <c r="E109" s="3">
        <f t="shared" si="28"/>
        <v>1.1000000000000001E-3</v>
      </c>
      <c r="F109" s="2">
        <f t="shared" si="29"/>
        <v>12</v>
      </c>
      <c r="G109" s="2">
        <f t="shared" si="30"/>
        <v>58</v>
      </c>
      <c r="H109" s="3">
        <f t="shared" si="31"/>
        <v>0.54545454545454541</v>
      </c>
      <c r="I109" s="3">
        <f t="shared" si="32"/>
        <v>0.52727272727272723</v>
      </c>
      <c r="J109" s="3">
        <f t="shared" si="33"/>
        <v>0.45454545454545453</v>
      </c>
      <c r="K109" s="3">
        <f t="shared" si="34"/>
        <v>0.47272727272727272</v>
      </c>
    </row>
    <row r="110" spans="1:11" x14ac:dyDescent="0.2">
      <c r="A110" s="1">
        <v>103</v>
      </c>
      <c r="B110" s="2">
        <v>10</v>
      </c>
      <c r="C110" s="2">
        <v>52</v>
      </c>
      <c r="D110" s="3">
        <f t="shared" si="27"/>
        <v>1E-4</v>
      </c>
      <c r="E110" s="3">
        <f t="shared" si="28"/>
        <v>5.1999999999999995E-4</v>
      </c>
      <c r="F110" s="2">
        <f t="shared" si="29"/>
        <v>6</v>
      </c>
      <c r="G110" s="2">
        <f t="shared" si="30"/>
        <v>28</v>
      </c>
      <c r="H110" s="3">
        <f t="shared" si="31"/>
        <v>0.6</v>
      </c>
      <c r="I110" s="3">
        <f t="shared" si="32"/>
        <v>0.53846153846153844</v>
      </c>
      <c r="J110" s="3">
        <f t="shared" si="33"/>
        <v>0.4</v>
      </c>
      <c r="K110" s="3">
        <f t="shared" si="34"/>
        <v>0.46153846153846156</v>
      </c>
    </row>
    <row r="111" spans="1:11" x14ac:dyDescent="0.2">
      <c r="A111" s="1">
        <v>104</v>
      </c>
      <c r="B111" s="2">
        <v>4</v>
      </c>
      <c r="C111" s="2">
        <v>24</v>
      </c>
      <c r="D111" s="3">
        <f t="shared" si="27"/>
        <v>4.0000000000000003E-5</v>
      </c>
      <c r="E111" s="3">
        <f t="shared" si="28"/>
        <v>2.4000000000000001E-4</v>
      </c>
      <c r="F111" s="2">
        <f t="shared" si="29"/>
        <v>3</v>
      </c>
      <c r="G111" s="2">
        <f t="shared" si="30"/>
        <v>13</v>
      </c>
      <c r="H111" s="3">
        <f t="shared" si="31"/>
        <v>0.75</v>
      </c>
      <c r="I111" s="3">
        <f t="shared" si="32"/>
        <v>0.54166666666666663</v>
      </c>
      <c r="J111" s="3">
        <f t="shared" si="33"/>
        <v>0.25</v>
      </c>
      <c r="K111" s="3">
        <f t="shared" si="34"/>
        <v>0.45833333333333331</v>
      </c>
    </row>
    <row r="112" spans="1:11" x14ac:dyDescent="0.2">
      <c r="A112" s="1">
        <v>105</v>
      </c>
      <c r="B112" s="2">
        <v>1</v>
      </c>
      <c r="C112" s="2">
        <v>11</v>
      </c>
      <c r="D112" s="3">
        <f t="shared" si="27"/>
        <v>1.0000000000000001E-5</v>
      </c>
      <c r="E112" s="3">
        <f t="shared" si="28"/>
        <v>1.1E-4</v>
      </c>
      <c r="F112" s="2">
        <f t="shared" si="29"/>
        <v>1</v>
      </c>
      <c r="G112" s="2">
        <f t="shared" si="30"/>
        <v>6</v>
      </c>
      <c r="H112" s="3">
        <f t="shared" si="31"/>
        <v>1</v>
      </c>
      <c r="I112" s="3">
        <f t="shared" si="32"/>
        <v>0.54545454545454541</v>
      </c>
      <c r="J112" s="3">
        <f t="shared" si="33"/>
        <v>0</v>
      </c>
      <c r="K112" s="3">
        <f t="shared" si="34"/>
        <v>0.45454545454545453</v>
      </c>
    </row>
    <row r="113" spans="1:11" x14ac:dyDescent="0.2">
      <c r="A113" s="1">
        <v>106</v>
      </c>
      <c r="B113" s="2">
        <v>0</v>
      </c>
      <c r="C113" s="2">
        <v>5</v>
      </c>
      <c r="D113" s="3">
        <f t="shared" si="27"/>
        <v>0</v>
      </c>
      <c r="E113" s="3">
        <f t="shared" si="28"/>
        <v>5.0000000000000002E-5</v>
      </c>
      <c r="F113" s="2">
        <f t="shared" si="29"/>
        <v>0</v>
      </c>
      <c r="G113" s="2">
        <f t="shared" si="30"/>
        <v>3</v>
      </c>
      <c r="H113" s="3"/>
      <c r="I113" s="3">
        <f t="shared" si="32"/>
        <v>0.6</v>
      </c>
      <c r="J113" s="3"/>
      <c r="K113" s="3">
        <f t="shared" si="34"/>
        <v>0.4</v>
      </c>
    </row>
    <row r="114" spans="1:11" x14ac:dyDescent="0.2">
      <c r="A114" s="1">
        <v>107</v>
      </c>
      <c r="B114" s="2">
        <v>0</v>
      </c>
      <c r="C114" s="2">
        <v>2</v>
      </c>
      <c r="D114" s="3">
        <f t="shared" si="27"/>
        <v>0</v>
      </c>
      <c r="E114" s="3">
        <f t="shared" si="28"/>
        <v>2.0000000000000002E-5</v>
      </c>
      <c r="F114" s="2">
        <f t="shared" si="29"/>
        <v>0</v>
      </c>
      <c r="G114" s="2">
        <f t="shared" si="30"/>
        <v>2</v>
      </c>
      <c r="H114" s="3"/>
      <c r="I114" s="3">
        <f t="shared" si="32"/>
        <v>1</v>
      </c>
      <c r="J114" s="3"/>
      <c r="K114" s="3">
        <f t="shared" si="34"/>
        <v>0</v>
      </c>
    </row>
    <row r="115" spans="1:11" x14ac:dyDescent="0.2">
      <c r="A115" s="1">
        <v>108</v>
      </c>
      <c r="B115" s="2">
        <v>0</v>
      </c>
      <c r="C115" s="2">
        <v>0</v>
      </c>
      <c r="D115" s="3">
        <f t="shared" si="27"/>
        <v>0</v>
      </c>
      <c r="E115" s="3">
        <f t="shared" si="28"/>
        <v>0</v>
      </c>
      <c r="F115" s="2">
        <f t="shared" si="29"/>
        <v>0</v>
      </c>
      <c r="G115" s="2">
        <f t="shared" si="30"/>
        <v>0</v>
      </c>
      <c r="H115" s="3"/>
      <c r="I115" s="3"/>
      <c r="J115" s="3"/>
      <c r="K115" s="3"/>
    </row>
    <row r="116" spans="1:11" x14ac:dyDescent="0.2">
      <c r="A116" s="1"/>
      <c r="B116" s="2"/>
      <c r="C116" s="2"/>
      <c r="D116" s="3"/>
      <c r="E116" s="3"/>
      <c r="F116" s="2"/>
      <c r="G116" s="2"/>
      <c r="H116" s="3"/>
      <c r="I116" s="3"/>
      <c r="J116" s="3"/>
      <c r="K116" s="3"/>
    </row>
    <row r="117" spans="1:11" x14ac:dyDescent="0.2">
      <c r="A117" s="1"/>
      <c r="B117" s="2"/>
      <c r="C117" s="2"/>
      <c r="D117" s="3"/>
      <c r="E117" s="3"/>
      <c r="F117" s="2"/>
      <c r="G117" s="2"/>
      <c r="H117" s="3"/>
      <c r="I117" s="3"/>
      <c r="J117" s="3"/>
      <c r="K117" s="3"/>
    </row>
    <row r="118" spans="1:11" x14ac:dyDescent="0.2">
      <c r="A118" s="1"/>
      <c r="B118" s="2"/>
      <c r="C118" s="2"/>
      <c r="D118" s="3"/>
      <c r="E118" s="3"/>
      <c r="F118" s="2"/>
      <c r="G118" s="2"/>
      <c r="H118" s="3"/>
      <c r="I118" s="3"/>
      <c r="J118" s="3"/>
      <c r="K118" s="3"/>
    </row>
    <row r="119" spans="1:11" x14ac:dyDescent="0.2">
      <c r="A119" s="1"/>
      <c r="B119" s="2"/>
      <c r="C119" s="2"/>
      <c r="D119" s="3"/>
      <c r="E119" s="3"/>
      <c r="F119" s="2"/>
      <c r="G119" s="2"/>
      <c r="H119" s="3"/>
      <c r="I119" s="3"/>
      <c r="J119" s="3"/>
      <c r="K119" s="3"/>
    </row>
    <row r="120" spans="1:11" x14ac:dyDescent="0.2">
      <c r="A120" s="1"/>
      <c r="B120" s="1"/>
      <c r="C120" s="1"/>
      <c r="D120" s="3"/>
      <c r="E120" s="3"/>
      <c r="F120" s="2"/>
      <c r="G120" s="2"/>
      <c r="H120" s="3"/>
      <c r="I120" s="3"/>
      <c r="J120" s="3"/>
      <c r="K120" s="3"/>
    </row>
    <row r="121" spans="1:11" x14ac:dyDescent="0.2">
      <c r="A121" s="1"/>
      <c r="B121" s="1"/>
      <c r="C121" s="1"/>
      <c r="D121" s="3"/>
      <c r="E121" s="3"/>
      <c r="F121" s="2"/>
      <c r="G121" s="2"/>
      <c r="H121" s="3"/>
      <c r="I121" s="3"/>
      <c r="J121" s="3"/>
      <c r="K121" s="3"/>
    </row>
    <row r="122" spans="1:11" x14ac:dyDescent="0.2">
      <c r="A122" s="1"/>
      <c r="B122" s="1"/>
      <c r="C122" s="1"/>
      <c r="D122" s="3"/>
      <c r="E122" s="3"/>
      <c r="F122" s="2"/>
      <c r="G122" s="2"/>
      <c r="H122" s="3"/>
      <c r="I122" s="3"/>
      <c r="J122" s="3"/>
      <c r="K122" s="3"/>
    </row>
    <row r="123" spans="1:11" x14ac:dyDescent="0.2">
      <c r="A123" s="1"/>
      <c r="B123" s="1"/>
      <c r="C123" s="1"/>
      <c r="D123" s="3"/>
      <c r="E123" s="3"/>
      <c r="F123" s="2"/>
      <c r="G123" s="2"/>
      <c r="H123" s="3"/>
      <c r="I123" s="3"/>
      <c r="J123" s="3"/>
      <c r="K123" s="3"/>
    </row>
    <row r="124" spans="1:11" x14ac:dyDescent="0.2">
      <c r="A124" s="1"/>
      <c r="B124" s="1"/>
      <c r="C124" s="1"/>
      <c r="D124" s="3"/>
      <c r="E124" s="3"/>
      <c r="F124" s="2"/>
      <c r="G124" s="2"/>
      <c r="H124" s="3"/>
      <c r="I124" s="3"/>
      <c r="J124" s="3"/>
      <c r="K124" s="3"/>
    </row>
    <row r="125" spans="1:11" x14ac:dyDescent="0.2">
      <c r="A125" s="1"/>
      <c r="B125" s="1"/>
      <c r="C125" s="1"/>
      <c r="D125" s="3"/>
      <c r="E125" s="3"/>
      <c r="F125" s="2"/>
      <c r="G125" s="2"/>
      <c r="H125" s="3"/>
      <c r="I125" s="3"/>
      <c r="J125" s="3"/>
      <c r="K125" s="3"/>
    </row>
    <row r="126" spans="1:11" x14ac:dyDescent="0.2">
      <c r="A126" s="1"/>
      <c r="B126" s="1"/>
      <c r="C126" s="1"/>
      <c r="D126" s="3"/>
      <c r="E126" s="3"/>
      <c r="F126" s="2"/>
      <c r="G126" s="2"/>
      <c r="H126" s="3"/>
      <c r="I126" s="3"/>
      <c r="J126" s="3"/>
      <c r="K126" s="3"/>
    </row>
  </sheetData>
  <phoneticPr fontId="0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7"/>
  <dimension ref="A1:Q126"/>
  <sheetViews>
    <sheetView workbookViewId="0">
      <selection activeCell="M20" sqref="M20"/>
    </sheetView>
  </sheetViews>
  <sheetFormatPr defaultRowHeight="12.75" x14ac:dyDescent="0.2"/>
  <cols>
    <col min="2" max="2" width="10.140625" customWidth="1"/>
    <col min="3" max="3" width="11.140625" customWidth="1"/>
    <col min="4" max="4" width="11.42578125" customWidth="1"/>
    <col min="5" max="5" width="11.140625" customWidth="1"/>
    <col min="6" max="6" width="9.42578125" customWidth="1"/>
    <col min="7" max="7" width="10.85546875" customWidth="1"/>
    <col min="8" max="8" width="12" customWidth="1"/>
    <col min="9" max="9" width="10.42578125" customWidth="1"/>
    <col min="10" max="10" width="12.140625" customWidth="1"/>
    <col min="11" max="11" width="13.28515625" customWidth="1"/>
  </cols>
  <sheetData>
    <row r="1" spans="1:17" ht="15.75" x14ac:dyDescent="0.25">
      <c r="A1" s="8" t="s">
        <v>28</v>
      </c>
      <c r="B1" s="6"/>
      <c r="C1" s="6"/>
    </row>
    <row r="3" spans="1:17" x14ac:dyDescent="0.2">
      <c r="C3" s="10"/>
      <c r="D3" s="10"/>
      <c r="F3" s="10"/>
      <c r="G3" s="10"/>
      <c r="H3" s="10"/>
      <c r="I3" s="10"/>
      <c r="J3" s="10"/>
      <c r="K3" s="10"/>
    </row>
    <row r="4" spans="1:17" s="7" customFormat="1" ht="15.75" x14ac:dyDescent="0.25">
      <c r="B4" s="8" t="s">
        <v>30</v>
      </c>
      <c r="C4" s="8"/>
      <c r="D4" s="8" t="s">
        <v>31</v>
      </c>
      <c r="E4" s="8"/>
      <c r="F4" s="8" t="s">
        <v>10</v>
      </c>
      <c r="G4" s="8"/>
      <c r="H4" s="8" t="s">
        <v>9</v>
      </c>
      <c r="J4" s="8" t="s">
        <v>11</v>
      </c>
      <c r="K4" s="8"/>
      <c r="L4" s="8" t="s">
        <v>14</v>
      </c>
    </row>
    <row r="5" spans="1:17" x14ac:dyDescent="0.2">
      <c r="B5" t="s">
        <v>4</v>
      </c>
      <c r="D5" t="s">
        <v>3</v>
      </c>
      <c r="F5" t="s">
        <v>8</v>
      </c>
      <c r="H5" t="s">
        <v>13</v>
      </c>
      <c r="J5" t="s">
        <v>12</v>
      </c>
      <c r="L5" s="6" t="s">
        <v>6</v>
      </c>
      <c r="P5" s="6" t="s">
        <v>15</v>
      </c>
    </row>
    <row r="6" spans="1:17" x14ac:dyDescent="0.2">
      <c r="A6" t="s">
        <v>0</v>
      </c>
      <c r="B6" t="s">
        <v>1</v>
      </c>
      <c r="C6" t="s">
        <v>2</v>
      </c>
      <c r="D6" t="s">
        <v>1</v>
      </c>
      <c r="E6" t="s">
        <v>2</v>
      </c>
      <c r="F6" t="s">
        <v>1</v>
      </c>
      <c r="G6" t="s">
        <v>2</v>
      </c>
      <c r="H6" t="s">
        <v>1</v>
      </c>
      <c r="I6" t="s">
        <v>2</v>
      </c>
      <c r="J6" t="s">
        <v>1</v>
      </c>
      <c r="K6" t="s">
        <v>2</v>
      </c>
      <c r="L6" t="s">
        <v>5</v>
      </c>
      <c r="M6" t="s">
        <v>1</v>
      </c>
      <c r="N6" t="s">
        <v>2</v>
      </c>
      <c r="O6" t="s">
        <v>7</v>
      </c>
      <c r="P6" t="s">
        <v>1</v>
      </c>
      <c r="Q6" t="s">
        <v>2</v>
      </c>
    </row>
    <row r="7" spans="1:17" x14ac:dyDescent="0.2">
      <c r="A7" s="1">
        <v>0</v>
      </c>
      <c r="B7" s="2">
        <v>100000</v>
      </c>
      <c r="C7" s="2">
        <v>100000</v>
      </c>
      <c r="D7" s="3">
        <f t="shared" ref="D7:D38" si="0">B7/100000</f>
        <v>1</v>
      </c>
      <c r="E7" s="3">
        <f t="shared" ref="E7:E38" si="1">C7/100000</f>
        <v>1</v>
      </c>
      <c r="F7" s="2">
        <f t="shared" ref="F7:F38" si="2">B7-B8</f>
        <v>879</v>
      </c>
      <c r="G7" s="2">
        <f t="shared" ref="G7:G38" si="3">C7-C8</f>
        <v>691</v>
      </c>
      <c r="H7" s="3">
        <f t="shared" ref="H7:H38" si="4">F7/B7</f>
        <v>8.7899999999999992E-3</v>
      </c>
      <c r="I7" s="3">
        <f t="shared" ref="I7:I38" si="5">G7/C7</f>
        <v>6.9100000000000003E-3</v>
      </c>
      <c r="J7" s="3">
        <f t="shared" ref="J7:J38" si="6">B8/B7</f>
        <v>0.99121000000000004</v>
      </c>
      <c r="K7" s="3">
        <f t="shared" ref="K7:K38" si="7">C8/C7</f>
        <v>0.99309000000000003</v>
      </c>
      <c r="L7">
        <v>0</v>
      </c>
      <c r="M7" s="5">
        <f>1/2+SUM(D8:D126)/D7</f>
        <v>73.791869999999989</v>
      </c>
      <c r="N7" s="5">
        <f>1/2+SUM(E8:E126)/E7</f>
        <v>80.361739999999969</v>
      </c>
      <c r="O7" s="5">
        <f t="shared" ref="O7:O15" si="8">N7-M7</f>
        <v>6.5698699999999803</v>
      </c>
      <c r="P7" s="5">
        <f t="shared" ref="P7:P15" si="9">L7+M7</f>
        <v>73.791869999999989</v>
      </c>
      <c r="Q7" s="5">
        <f t="shared" ref="Q7:Q15" si="10">L7+N7</f>
        <v>80.361739999999969</v>
      </c>
    </row>
    <row r="8" spans="1:17" x14ac:dyDescent="0.2">
      <c r="A8" s="1">
        <v>1</v>
      </c>
      <c r="B8" s="2">
        <v>99121</v>
      </c>
      <c r="C8" s="2">
        <v>99309</v>
      </c>
      <c r="D8" s="3">
        <f t="shared" si="0"/>
        <v>0.99121000000000004</v>
      </c>
      <c r="E8" s="3">
        <f t="shared" si="1"/>
        <v>0.99309000000000003</v>
      </c>
      <c r="F8" s="2">
        <f t="shared" si="2"/>
        <v>45</v>
      </c>
      <c r="G8" s="2">
        <f t="shared" si="3"/>
        <v>44</v>
      </c>
      <c r="H8" s="3">
        <f t="shared" si="4"/>
        <v>4.539905771733538E-4</v>
      </c>
      <c r="I8" s="3">
        <f t="shared" si="5"/>
        <v>4.4306155534745088E-4</v>
      </c>
      <c r="J8" s="3">
        <f t="shared" si="6"/>
        <v>0.99954600942282668</v>
      </c>
      <c r="K8" s="3">
        <f t="shared" si="7"/>
        <v>0.99955693844465254</v>
      </c>
      <c r="L8">
        <v>10</v>
      </c>
      <c r="M8" s="5">
        <f>1/2+SUM(D18:D127)/D17</f>
        <v>64.598160749855893</v>
      </c>
      <c r="N8" s="5">
        <f>1/2+SUM(E18:E127)/E17</f>
        <v>71.054942449889538</v>
      </c>
      <c r="O8" s="5">
        <f t="shared" si="8"/>
        <v>6.4567817000336447</v>
      </c>
      <c r="P8" s="5">
        <f t="shared" si="9"/>
        <v>74.598160749855893</v>
      </c>
      <c r="Q8" s="5">
        <f t="shared" si="10"/>
        <v>81.054942449889538</v>
      </c>
    </row>
    <row r="9" spans="1:17" x14ac:dyDescent="0.2">
      <c r="A9" s="1">
        <v>2</v>
      </c>
      <c r="B9" s="2">
        <v>99076</v>
      </c>
      <c r="C9" s="2">
        <v>99265</v>
      </c>
      <c r="D9" s="3">
        <f t="shared" si="0"/>
        <v>0.99075999999999997</v>
      </c>
      <c r="E9" s="3">
        <f t="shared" si="1"/>
        <v>0.99265000000000003</v>
      </c>
      <c r="F9" s="2">
        <f t="shared" si="2"/>
        <v>33</v>
      </c>
      <c r="G9" s="2">
        <f t="shared" si="3"/>
        <v>30</v>
      </c>
      <c r="H9" s="3">
        <f t="shared" si="4"/>
        <v>3.3307763736929226E-4</v>
      </c>
      <c r="I9" s="3">
        <f t="shared" si="5"/>
        <v>3.0222132675162443E-4</v>
      </c>
      <c r="J9" s="3">
        <f t="shared" si="6"/>
        <v>0.99966692236263066</v>
      </c>
      <c r="K9" s="3">
        <f t="shared" si="7"/>
        <v>0.99969777867324838</v>
      </c>
      <c r="L9">
        <v>20</v>
      </c>
      <c r="M9" s="5">
        <f>1/2+SUM(D28:D126)/D27</f>
        <v>54.911255807333745</v>
      </c>
      <c r="N9" s="5">
        <f>1/2+SUM(E28:E126)/E27</f>
        <v>61.195363836713263</v>
      </c>
      <c r="O9" s="5">
        <f t="shared" si="8"/>
        <v>6.2841080293795173</v>
      </c>
      <c r="P9" s="5">
        <f t="shared" si="9"/>
        <v>74.911255807333745</v>
      </c>
      <c r="Q9" s="5">
        <f t="shared" si="10"/>
        <v>81.195363836713256</v>
      </c>
    </row>
    <row r="10" spans="1:17" x14ac:dyDescent="0.2">
      <c r="A10" s="1">
        <v>3</v>
      </c>
      <c r="B10" s="2">
        <v>99043</v>
      </c>
      <c r="C10" s="2">
        <v>99235</v>
      </c>
      <c r="D10" s="3">
        <f t="shared" si="0"/>
        <v>0.99043000000000003</v>
      </c>
      <c r="E10" s="3">
        <f t="shared" si="1"/>
        <v>0.99234999999999995</v>
      </c>
      <c r="F10" s="2">
        <f t="shared" si="2"/>
        <v>25</v>
      </c>
      <c r="G10" s="2">
        <f t="shared" si="3"/>
        <v>22</v>
      </c>
      <c r="H10" s="3">
        <f t="shared" si="4"/>
        <v>2.524156174590834E-4</v>
      </c>
      <c r="I10" s="3">
        <f t="shared" si="5"/>
        <v>2.2169597420265027E-4</v>
      </c>
      <c r="J10" s="3">
        <f t="shared" si="6"/>
        <v>0.99974758438254097</v>
      </c>
      <c r="K10" s="3">
        <f t="shared" si="7"/>
        <v>0.99977830402579737</v>
      </c>
      <c r="L10">
        <v>30</v>
      </c>
      <c r="M10" s="5">
        <f>1/2+SUM(D38:D127)/D37</f>
        <v>45.543838606389421</v>
      </c>
      <c r="N10" s="5">
        <f>1/2+SUM(E38:E127)/E37</f>
        <v>51.405546648265805</v>
      </c>
      <c r="O10" s="5">
        <f t="shared" si="8"/>
        <v>5.8617080418763834</v>
      </c>
      <c r="P10" s="5">
        <f t="shared" si="9"/>
        <v>75.543838606389414</v>
      </c>
      <c r="Q10" s="5">
        <f t="shared" si="10"/>
        <v>81.405546648265812</v>
      </c>
    </row>
    <row r="11" spans="1:17" x14ac:dyDescent="0.2">
      <c r="A11" s="1">
        <v>4</v>
      </c>
      <c r="B11" s="2">
        <v>99018</v>
      </c>
      <c r="C11" s="2">
        <v>99213</v>
      </c>
      <c r="D11" s="3">
        <f t="shared" si="0"/>
        <v>0.99017999999999995</v>
      </c>
      <c r="E11" s="3">
        <f t="shared" si="1"/>
        <v>0.99212999999999996</v>
      </c>
      <c r="F11" s="2">
        <f t="shared" si="2"/>
        <v>21</v>
      </c>
      <c r="G11" s="2">
        <f t="shared" si="3"/>
        <v>18</v>
      </c>
      <c r="H11" s="3">
        <f t="shared" si="4"/>
        <v>2.1208265163909592E-4</v>
      </c>
      <c r="I11" s="3">
        <f t="shared" si="5"/>
        <v>1.8142783707780229E-4</v>
      </c>
      <c r="J11" s="3">
        <f t="shared" si="6"/>
        <v>0.99978791734836092</v>
      </c>
      <c r="K11" s="3">
        <f t="shared" si="7"/>
        <v>0.99981857216292225</v>
      </c>
      <c r="L11">
        <v>40</v>
      </c>
      <c r="M11" s="5">
        <f>1/2+SUM(D48:D126)/D47</f>
        <v>36.178754797084622</v>
      </c>
      <c r="N11" s="5">
        <f>1/2+SUM(E48:E126)/E47</f>
        <v>41.704299867225039</v>
      </c>
      <c r="O11" s="5">
        <f t="shared" si="8"/>
        <v>5.5255450701404172</v>
      </c>
      <c r="P11" s="5">
        <f t="shared" si="9"/>
        <v>76.178754797084622</v>
      </c>
      <c r="Q11" s="5">
        <f t="shared" si="10"/>
        <v>81.704299867225046</v>
      </c>
    </row>
    <row r="12" spans="1:17" x14ac:dyDescent="0.2">
      <c r="A12" s="1">
        <v>5</v>
      </c>
      <c r="B12" s="2">
        <v>98997</v>
      </c>
      <c r="C12" s="2">
        <v>99195</v>
      </c>
      <c r="D12" s="3">
        <f t="shared" si="0"/>
        <v>0.98997000000000002</v>
      </c>
      <c r="E12" s="3">
        <f t="shared" si="1"/>
        <v>0.99195</v>
      </c>
      <c r="F12" s="2">
        <f t="shared" si="2"/>
        <v>20</v>
      </c>
      <c r="G12" s="2">
        <f t="shared" si="3"/>
        <v>15</v>
      </c>
      <c r="H12" s="3">
        <f t="shared" si="4"/>
        <v>2.0202632403002111E-4</v>
      </c>
      <c r="I12" s="3">
        <f t="shared" si="5"/>
        <v>1.5121729925903524E-4</v>
      </c>
      <c r="J12" s="3">
        <f t="shared" si="6"/>
        <v>0.99979797367597001</v>
      </c>
      <c r="K12" s="3">
        <f t="shared" si="7"/>
        <v>0.99984878270074096</v>
      </c>
      <c r="L12">
        <v>50</v>
      </c>
      <c r="M12" s="5">
        <f>1/2+SUM(D58:D127)/D57</f>
        <v>27.032747054270246</v>
      </c>
      <c r="N12" s="5">
        <f>1/2+SUM(E58:E127)/E57</f>
        <v>32.222093288298545</v>
      </c>
      <c r="O12" s="5">
        <f t="shared" si="8"/>
        <v>5.1893462340282994</v>
      </c>
      <c r="P12" s="5">
        <f t="shared" si="9"/>
        <v>77.032747054270246</v>
      </c>
      <c r="Q12" s="5">
        <f t="shared" si="10"/>
        <v>82.222093288298538</v>
      </c>
    </row>
    <row r="13" spans="1:17" x14ac:dyDescent="0.2">
      <c r="A13" s="1">
        <v>6</v>
      </c>
      <c r="B13" s="2">
        <v>98977</v>
      </c>
      <c r="C13" s="2">
        <v>99180</v>
      </c>
      <c r="D13" s="3">
        <f t="shared" si="0"/>
        <v>0.98977000000000004</v>
      </c>
      <c r="E13" s="3">
        <f t="shared" si="1"/>
        <v>0.99180000000000001</v>
      </c>
      <c r="F13" s="2">
        <f t="shared" si="2"/>
        <v>20</v>
      </c>
      <c r="G13" s="2">
        <f t="shared" si="3"/>
        <v>13</v>
      </c>
      <c r="H13" s="3">
        <f t="shared" si="4"/>
        <v>2.0206714691291917E-4</v>
      </c>
      <c r="I13" s="3">
        <f t="shared" si="5"/>
        <v>1.3107481347045776E-4</v>
      </c>
      <c r="J13" s="3">
        <f t="shared" si="6"/>
        <v>0.99979793285308705</v>
      </c>
      <c r="K13" s="3">
        <f t="shared" si="7"/>
        <v>0.99986892518652959</v>
      </c>
      <c r="L13">
        <v>60</v>
      </c>
      <c r="M13" s="5">
        <f>1/2+SUM(D68:D126)/D67</f>
        <v>18.739519079979093</v>
      </c>
      <c r="N13" s="5">
        <f>1/2+SUM(E68:E126)/E67</f>
        <v>23.183444817848958</v>
      </c>
      <c r="O13" s="5">
        <f t="shared" si="8"/>
        <v>4.4439257378698649</v>
      </c>
      <c r="P13" s="5">
        <f t="shared" si="9"/>
        <v>78.73951907997909</v>
      </c>
      <c r="Q13" s="5">
        <f t="shared" si="10"/>
        <v>83.183444817848965</v>
      </c>
    </row>
    <row r="14" spans="1:17" x14ac:dyDescent="0.2">
      <c r="A14" s="1">
        <v>7</v>
      </c>
      <c r="B14" s="2">
        <v>98957</v>
      </c>
      <c r="C14" s="2">
        <v>99167</v>
      </c>
      <c r="D14" s="3">
        <f t="shared" si="0"/>
        <v>0.98956999999999995</v>
      </c>
      <c r="E14" s="3">
        <f t="shared" si="1"/>
        <v>0.99167000000000005</v>
      </c>
      <c r="F14" s="2">
        <f t="shared" si="2"/>
        <v>20</v>
      </c>
      <c r="G14" s="2">
        <f t="shared" si="3"/>
        <v>13</v>
      </c>
      <c r="H14" s="3">
        <f t="shared" si="4"/>
        <v>2.0210798629707852E-4</v>
      </c>
      <c r="I14" s="3">
        <f t="shared" si="5"/>
        <v>1.3109199632942411E-4</v>
      </c>
      <c r="J14" s="3">
        <f t="shared" si="6"/>
        <v>0.99979789201370295</v>
      </c>
      <c r="K14" s="3">
        <f t="shared" si="7"/>
        <v>0.99986890800367056</v>
      </c>
      <c r="L14">
        <v>70</v>
      </c>
      <c r="M14" s="5">
        <f>1/2+SUM(D78:D127)/D77</f>
        <v>11.933701019317951</v>
      </c>
      <c r="N14" s="5">
        <f>1/2+SUM(E78:E127)/E77</f>
        <v>14.911103767349635</v>
      </c>
      <c r="O14" s="5">
        <f t="shared" si="8"/>
        <v>2.9774027480316843</v>
      </c>
      <c r="P14" s="5">
        <f t="shared" si="9"/>
        <v>81.933701019317951</v>
      </c>
      <c r="Q14" s="5">
        <f t="shared" si="10"/>
        <v>84.91110376734963</v>
      </c>
    </row>
    <row r="15" spans="1:17" x14ac:dyDescent="0.2">
      <c r="A15" s="1">
        <v>8</v>
      </c>
      <c r="B15" s="2">
        <v>98937</v>
      </c>
      <c r="C15" s="2">
        <v>99154</v>
      </c>
      <c r="D15" s="3">
        <f t="shared" si="0"/>
        <v>0.98936999999999997</v>
      </c>
      <c r="E15" s="3">
        <f t="shared" si="1"/>
        <v>0.99153999999999998</v>
      </c>
      <c r="F15" s="2">
        <f t="shared" si="2"/>
        <v>19</v>
      </c>
      <c r="G15" s="2">
        <f t="shared" si="3"/>
        <v>11</v>
      </c>
      <c r="H15" s="3">
        <f t="shared" si="4"/>
        <v>1.9204140008288102E-4</v>
      </c>
      <c r="I15" s="3">
        <f t="shared" si="5"/>
        <v>1.1093854004881296E-4</v>
      </c>
      <c r="J15" s="3">
        <f t="shared" si="6"/>
        <v>0.99980795859991711</v>
      </c>
      <c r="K15" s="3">
        <f t="shared" si="7"/>
        <v>0.99988906145995116</v>
      </c>
      <c r="L15">
        <v>80</v>
      </c>
      <c r="M15" s="5">
        <f>1/2+SUM(D88:D126)/D87</f>
        <v>6.6511245268080259</v>
      </c>
      <c r="N15" s="5">
        <f>1/2+SUM(E88:E126)/E87</f>
        <v>8.0806477231213947</v>
      </c>
      <c r="O15" s="5">
        <f t="shared" si="8"/>
        <v>1.4295231963133688</v>
      </c>
      <c r="P15" s="5">
        <f t="shared" si="9"/>
        <v>86.651124526808019</v>
      </c>
      <c r="Q15" s="5">
        <f t="shared" si="10"/>
        <v>88.080647723121388</v>
      </c>
    </row>
    <row r="16" spans="1:17" x14ac:dyDescent="0.2">
      <c r="A16" s="1">
        <v>9</v>
      </c>
      <c r="B16" s="2">
        <v>98918</v>
      </c>
      <c r="C16" s="2">
        <v>99143</v>
      </c>
      <c r="D16" s="3">
        <f t="shared" si="0"/>
        <v>0.98917999999999995</v>
      </c>
      <c r="E16" s="3">
        <f t="shared" si="1"/>
        <v>0.99143000000000003</v>
      </c>
      <c r="F16" s="2">
        <f t="shared" si="2"/>
        <v>19</v>
      </c>
      <c r="G16" s="2">
        <f t="shared" si="3"/>
        <v>12</v>
      </c>
      <c r="H16" s="3">
        <f t="shared" si="4"/>
        <v>1.9207828706605472E-4</v>
      </c>
      <c r="I16" s="3">
        <f t="shared" si="5"/>
        <v>1.2103728957162886E-4</v>
      </c>
      <c r="J16" s="3">
        <f t="shared" si="6"/>
        <v>0.99980792171293398</v>
      </c>
      <c r="K16" s="3">
        <f t="shared" si="7"/>
        <v>0.99987896271042842</v>
      </c>
    </row>
    <row r="17" spans="1:15" ht="15.75" x14ac:dyDescent="0.25">
      <c r="A17" s="1">
        <v>10</v>
      </c>
      <c r="B17" s="2">
        <v>98899</v>
      </c>
      <c r="C17" s="2">
        <v>99131</v>
      </c>
      <c r="D17" s="3">
        <f t="shared" si="0"/>
        <v>0.98899000000000004</v>
      </c>
      <c r="E17" s="3">
        <f t="shared" si="1"/>
        <v>0.99131000000000002</v>
      </c>
      <c r="F17" s="2">
        <f t="shared" si="2"/>
        <v>18</v>
      </c>
      <c r="G17" s="2">
        <f t="shared" si="3"/>
        <v>13</v>
      </c>
      <c r="H17" s="3">
        <f t="shared" si="4"/>
        <v>1.8200386252641585E-4</v>
      </c>
      <c r="I17" s="3">
        <f t="shared" si="5"/>
        <v>1.3113960315138553E-4</v>
      </c>
      <c r="J17" s="3">
        <f t="shared" si="6"/>
        <v>0.99981799613747357</v>
      </c>
      <c r="K17" s="3">
        <f t="shared" si="7"/>
        <v>0.99986886039684864</v>
      </c>
      <c r="L17" s="6" t="s">
        <v>16</v>
      </c>
      <c r="N17" s="9" t="s">
        <v>17</v>
      </c>
    </row>
    <row r="18" spans="1:15" x14ac:dyDescent="0.2">
      <c r="A18" s="1">
        <v>11</v>
      </c>
      <c r="B18" s="2">
        <v>98881</v>
      </c>
      <c r="C18" s="2">
        <v>99118</v>
      </c>
      <c r="D18" s="3">
        <f t="shared" si="0"/>
        <v>0.98880999999999997</v>
      </c>
      <c r="E18" s="3">
        <f t="shared" si="1"/>
        <v>0.99117999999999995</v>
      </c>
      <c r="F18" s="2">
        <f t="shared" si="2"/>
        <v>17</v>
      </c>
      <c r="G18" s="2">
        <f t="shared" si="3"/>
        <v>14</v>
      </c>
      <c r="H18" s="3">
        <f t="shared" si="4"/>
        <v>1.7192382763119306E-4</v>
      </c>
      <c r="I18" s="3">
        <f t="shared" si="5"/>
        <v>1.4124578784882664E-4</v>
      </c>
      <c r="J18" s="3">
        <f t="shared" si="6"/>
        <v>0.9998280761723688</v>
      </c>
      <c r="K18" s="3">
        <f t="shared" si="7"/>
        <v>0.9998587542121512</v>
      </c>
      <c r="L18" t="s">
        <v>5</v>
      </c>
      <c r="M18" t="s">
        <v>1</v>
      </c>
      <c r="N18" t="s">
        <v>2</v>
      </c>
      <c r="O18" t="s">
        <v>7</v>
      </c>
    </row>
    <row r="19" spans="1:15" x14ac:dyDescent="0.2">
      <c r="A19" s="1">
        <v>12</v>
      </c>
      <c r="B19" s="2">
        <v>98864</v>
      </c>
      <c r="C19" s="2">
        <v>99104</v>
      </c>
      <c r="D19" s="3">
        <f t="shared" si="0"/>
        <v>0.98863999999999996</v>
      </c>
      <c r="E19" s="3">
        <f t="shared" si="1"/>
        <v>0.99104000000000003</v>
      </c>
      <c r="F19" s="2">
        <f t="shared" si="2"/>
        <v>21</v>
      </c>
      <c r="G19" s="2">
        <f t="shared" si="3"/>
        <v>15</v>
      </c>
      <c r="H19" s="3">
        <f t="shared" si="4"/>
        <v>2.1241301181420942E-4</v>
      </c>
      <c r="I19" s="3">
        <f t="shared" si="5"/>
        <v>1.5135615111398128E-4</v>
      </c>
      <c r="J19" s="3">
        <f t="shared" si="6"/>
        <v>0.99978758698818582</v>
      </c>
      <c r="K19" s="3">
        <f t="shared" si="7"/>
        <v>0.99984864384888605</v>
      </c>
      <c r="L19">
        <v>0</v>
      </c>
      <c r="M19">
        <f>MATCH(50000,B7:B121,-1)-1</f>
        <v>77</v>
      </c>
      <c r="N19">
        <f>MATCH(50000,C7:C121,-1)-1</f>
        <v>83</v>
      </c>
      <c r="O19">
        <f>N19-M19</f>
        <v>6</v>
      </c>
    </row>
    <row r="20" spans="1:15" x14ac:dyDescent="0.2">
      <c r="A20" s="1">
        <v>13</v>
      </c>
      <c r="B20" s="2">
        <v>98843</v>
      </c>
      <c r="C20" s="2">
        <v>99089</v>
      </c>
      <c r="D20" s="3">
        <f t="shared" si="0"/>
        <v>0.98843000000000003</v>
      </c>
      <c r="E20" s="3">
        <f t="shared" si="1"/>
        <v>0.99089000000000005</v>
      </c>
      <c r="F20" s="2">
        <f t="shared" si="2"/>
        <v>25</v>
      </c>
      <c r="G20" s="2">
        <f t="shared" si="3"/>
        <v>17</v>
      </c>
      <c r="H20" s="3">
        <f t="shared" si="4"/>
        <v>2.5292635796161591E-4</v>
      </c>
      <c r="I20" s="3">
        <f t="shared" si="5"/>
        <v>1.7156293836853738E-4</v>
      </c>
      <c r="J20" s="3">
        <f t="shared" si="6"/>
        <v>0.99974707364203841</v>
      </c>
      <c r="K20" s="3">
        <f t="shared" si="7"/>
        <v>0.99982843706163149</v>
      </c>
    </row>
    <row r="21" spans="1:15" x14ac:dyDescent="0.2">
      <c r="A21" s="1">
        <v>14</v>
      </c>
      <c r="B21" s="2">
        <v>98818</v>
      </c>
      <c r="C21" s="2">
        <v>99072</v>
      </c>
      <c r="D21" s="3">
        <f t="shared" si="0"/>
        <v>0.98817999999999995</v>
      </c>
      <c r="E21" s="3">
        <f t="shared" si="1"/>
        <v>0.99072000000000005</v>
      </c>
      <c r="F21" s="2">
        <f t="shared" si="2"/>
        <v>37</v>
      </c>
      <c r="G21" s="2">
        <f t="shared" si="3"/>
        <v>19</v>
      </c>
      <c r="H21" s="3">
        <f t="shared" si="4"/>
        <v>3.7442571191483335E-4</v>
      </c>
      <c r="I21" s="3">
        <f t="shared" si="5"/>
        <v>1.9177971576227391E-4</v>
      </c>
      <c r="J21" s="3">
        <f t="shared" si="6"/>
        <v>0.99962557428808518</v>
      </c>
      <c r="K21" s="3">
        <f t="shared" si="7"/>
        <v>0.99980822028423777</v>
      </c>
    </row>
    <row r="22" spans="1:15" x14ac:dyDescent="0.2">
      <c r="A22" s="1">
        <v>15</v>
      </c>
      <c r="B22" s="2">
        <v>98781</v>
      </c>
      <c r="C22" s="2">
        <v>99053</v>
      </c>
      <c r="D22" s="3">
        <f t="shared" si="0"/>
        <v>0.98780999999999997</v>
      </c>
      <c r="E22" s="3">
        <f t="shared" si="1"/>
        <v>0.99053000000000002</v>
      </c>
      <c r="F22" s="2">
        <f t="shared" si="2"/>
        <v>54</v>
      </c>
      <c r="G22" s="2">
        <f t="shared" si="3"/>
        <v>22</v>
      </c>
      <c r="H22" s="3">
        <f t="shared" si="4"/>
        <v>5.4666383211346306E-4</v>
      </c>
      <c r="I22" s="3">
        <f t="shared" si="5"/>
        <v>2.221033184254894E-4</v>
      </c>
      <c r="J22" s="3">
        <f t="shared" si="6"/>
        <v>0.99945333616788656</v>
      </c>
      <c r="K22" s="3">
        <f t="shared" si="7"/>
        <v>0.99977789668157446</v>
      </c>
    </row>
    <row r="23" spans="1:15" x14ac:dyDescent="0.2">
      <c r="A23" s="1">
        <v>16</v>
      </c>
      <c r="B23" s="2">
        <v>98727</v>
      </c>
      <c r="C23" s="2">
        <v>99031</v>
      </c>
      <c r="D23" s="3">
        <f t="shared" si="0"/>
        <v>0.98726999999999998</v>
      </c>
      <c r="E23" s="3">
        <f t="shared" si="1"/>
        <v>0.99031000000000002</v>
      </c>
      <c r="F23" s="2">
        <f t="shared" si="2"/>
        <v>73</v>
      </c>
      <c r="G23" s="2">
        <f t="shared" si="3"/>
        <v>25</v>
      </c>
      <c r="H23" s="3">
        <f t="shared" si="4"/>
        <v>7.3941272397621725E-4</v>
      </c>
      <c r="I23" s="3">
        <f t="shared" si="5"/>
        <v>2.5244620371398852E-4</v>
      </c>
      <c r="J23" s="3">
        <f t="shared" si="6"/>
        <v>0.99926058727602374</v>
      </c>
      <c r="K23" s="3">
        <f t="shared" si="7"/>
        <v>0.99974755379628599</v>
      </c>
    </row>
    <row r="24" spans="1:15" x14ac:dyDescent="0.2">
      <c r="A24" s="1">
        <v>17</v>
      </c>
      <c r="B24" s="2">
        <v>98654</v>
      </c>
      <c r="C24" s="2">
        <v>99006</v>
      </c>
      <c r="D24" s="3">
        <f t="shared" si="0"/>
        <v>0.98653999999999997</v>
      </c>
      <c r="E24" s="3">
        <f t="shared" si="1"/>
        <v>0.99006000000000005</v>
      </c>
      <c r="F24" s="2">
        <f t="shared" si="2"/>
        <v>87</v>
      </c>
      <c r="G24" s="2">
        <f t="shared" si="3"/>
        <v>28</v>
      </c>
      <c r="H24" s="3">
        <f t="shared" si="4"/>
        <v>8.8186996979341948E-4</v>
      </c>
      <c r="I24" s="3">
        <f t="shared" si="5"/>
        <v>2.8281114275902471E-4</v>
      </c>
      <c r="J24" s="3">
        <f t="shared" si="6"/>
        <v>0.99911813003020655</v>
      </c>
      <c r="K24" s="3">
        <f t="shared" si="7"/>
        <v>0.99971718885724092</v>
      </c>
    </row>
    <row r="25" spans="1:15" x14ac:dyDescent="0.2">
      <c r="A25" s="1">
        <v>18</v>
      </c>
      <c r="B25" s="2">
        <v>98567</v>
      </c>
      <c r="C25" s="2">
        <v>98978</v>
      </c>
      <c r="D25" s="3">
        <f t="shared" si="0"/>
        <v>0.98567000000000005</v>
      </c>
      <c r="E25" s="3">
        <f t="shared" si="1"/>
        <v>0.98977999999999999</v>
      </c>
      <c r="F25" s="2">
        <f t="shared" si="2"/>
        <v>97</v>
      </c>
      <c r="G25" s="2">
        <f t="shared" si="3"/>
        <v>29</v>
      </c>
      <c r="H25" s="3">
        <f t="shared" si="4"/>
        <v>9.8410218430103379E-4</v>
      </c>
      <c r="I25" s="3">
        <f t="shared" si="5"/>
        <v>2.9299440279658106E-4</v>
      </c>
      <c r="J25" s="3">
        <f t="shared" si="6"/>
        <v>0.99901589781569899</v>
      </c>
      <c r="K25" s="3">
        <f t="shared" si="7"/>
        <v>0.99970700559720338</v>
      </c>
    </row>
    <row r="26" spans="1:15" x14ac:dyDescent="0.2">
      <c r="A26" s="1">
        <v>19</v>
      </c>
      <c r="B26" s="2">
        <v>98470</v>
      </c>
      <c r="C26" s="2">
        <v>98949</v>
      </c>
      <c r="D26" s="3">
        <f t="shared" si="0"/>
        <v>0.98470000000000002</v>
      </c>
      <c r="E26" s="3">
        <f t="shared" si="1"/>
        <v>0.98948999999999998</v>
      </c>
      <c r="F26" s="2">
        <f t="shared" si="2"/>
        <v>103</v>
      </c>
      <c r="G26" s="2">
        <f t="shared" si="3"/>
        <v>31</v>
      </c>
      <c r="H26" s="3">
        <f t="shared" si="4"/>
        <v>1.0460038590433636E-3</v>
      </c>
      <c r="I26" s="3">
        <f t="shared" si="5"/>
        <v>3.1329270634367198E-4</v>
      </c>
      <c r="J26" s="3">
        <f t="shared" si="6"/>
        <v>0.99895399614095659</v>
      </c>
      <c r="K26" s="3">
        <f t="shared" si="7"/>
        <v>0.99968670729365627</v>
      </c>
    </row>
    <row r="27" spans="1:15" x14ac:dyDescent="0.2">
      <c r="A27" s="1">
        <v>20</v>
      </c>
      <c r="B27" s="2">
        <v>98367</v>
      </c>
      <c r="C27" s="2">
        <v>98918</v>
      </c>
      <c r="D27" s="3">
        <f t="shared" si="0"/>
        <v>0.98367000000000004</v>
      </c>
      <c r="E27" s="3">
        <f t="shared" si="1"/>
        <v>0.98917999999999995</v>
      </c>
      <c r="F27" s="2">
        <f t="shared" si="2"/>
        <v>106</v>
      </c>
      <c r="G27" s="2">
        <f t="shared" si="3"/>
        <v>31</v>
      </c>
      <c r="H27" s="3">
        <f t="shared" si="4"/>
        <v>1.0775971616497403E-3</v>
      </c>
      <c r="I27" s="3">
        <f t="shared" si="5"/>
        <v>3.1339088942356294E-4</v>
      </c>
      <c r="J27" s="3">
        <f t="shared" si="6"/>
        <v>0.99892240283835021</v>
      </c>
      <c r="K27" s="3">
        <f t="shared" si="7"/>
        <v>0.99968660911057639</v>
      </c>
    </row>
    <row r="28" spans="1:15" x14ac:dyDescent="0.2">
      <c r="A28" s="1">
        <v>21</v>
      </c>
      <c r="B28" s="2">
        <v>98261</v>
      </c>
      <c r="C28" s="2">
        <v>98887</v>
      </c>
      <c r="D28" s="3">
        <f t="shared" si="0"/>
        <v>0.98260999999999998</v>
      </c>
      <c r="E28" s="3">
        <f t="shared" si="1"/>
        <v>0.98887000000000003</v>
      </c>
      <c r="F28" s="2">
        <f t="shared" si="2"/>
        <v>111</v>
      </c>
      <c r="G28" s="2">
        <f t="shared" si="3"/>
        <v>30</v>
      </c>
      <c r="H28" s="3">
        <f t="shared" si="4"/>
        <v>1.1296445181709935E-3</v>
      </c>
      <c r="I28" s="3">
        <f t="shared" si="5"/>
        <v>3.0337658135043031E-4</v>
      </c>
      <c r="J28" s="3">
        <f t="shared" si="6"/>
        <v>0.99887035548182901</v>
      </c>
      <c r="K28" s="3">
        <f t="shared" si="7"/>
        <v>0.99969662341864962</v>
      </c>
    </row>
    <row r="29" spans="1:15" x14ac:dyDescent="0.2">
      <c r="A29" s="1">
        <v>22</v>
      </c>
      <c r="B29" s="2">
        <v>98150</v>
      </c>
      <c r="C29" s="2">
        <v>98857</v>
      </c>
      <c r="D29" s="3">
        <f t="shared" si="0"/>
        <v>0.98150000000000004</v>
      </c>
      <c r="E29" s="3">
        <f t="shared" si="1"/>
        <v>0.98856999999999995</v>
      </c>
      <c r="F29" s="2">
        <f t="shared" si="2"/>
        <v>116</v>
      </c>
      <c r="G29" s="2">
        <f t="shared" si="3"/>
        <v>29</v>
      </c>
      <c r="H29" s="3">
        <f t="shared" si="4"/>
        <v>1.1818644931227713E-3</v>
      </c>
      <c r="I29" s="3">
        <f t="shared" si="5"/>
        <v>2.9335302507662583E-4</v>
      </c>
      <c r="J29" s="3">
        <f t="shared" si="6"/>
        <v>0.99881813550687726</v>
      </c>
      <c r="K29" s="3">
        <f t="shared" si="7"/>
        <v>0.9997066469749234</v>
      </c>
    </row>
    <row r="30" spans="1:15" x14ac:dyDescent="0.2">
      <c r="A30" s="1">
        <v>23</v>
      </c>
      <c r="B30" s="2">
        <v>98034</v>
      </c>
      <c r="C30" s="2">
        <v>98828</v>
      </c>
      <c r="D30" s="3">
        <f t="shared" si="0"/>
        <v>0.98033999999999999</v>
      </c>
      <c r="E30" s="3">
        <f t="shared" si="1"/>
        <v>0.98828000000000005</v>
      </c>
      <c r="F30" s="2">
        <f t="shared" si="2"/>
        <v>116</v>
      </c>
      <c r="G30" s="2">
        <f t="shared" si="3"/>
        <v>31</v>
      </c>
      <c r="H30" s="3">
        <f t="shared" si="4"/>
        <v>1.1832629495889182E-3</v>
      </c>
      <c r="I30" s="3">
        <f t="shared" si="5"/>
        <v>3.1367628607277288E-4</v>
      </c>
      <c r="J30" s="3">
        <f t="shared" si="6"/>
        <v>0.99881673705041107</v>
      </c>
      <c r="K30" s="3">
        <f t="shared" si="7"/>
        <v>0.99968632371392718</v>
      </c>
    </row>
    <row r="31" spans="1:15" x14ac:dyDescent="0.2">
      <c r="A31" s="1">
        <v>24</v>
      </c>
      <c r="B31" s="2">
        <v>97918</v>
      </c>
      <c r="C31" s="2">
        <v>98797</v>
      </c>
      <c r="D31" s="3">
        <f t="shared" si="0"/>
        <v>0.97918000000000005</v>
      </c>
      <c r="E31" s="3">
        <f t="shared" si="1"/>
        <v>0.98797000000000001</v>
      </c>
      <c r="F31" s="2">
        <f t="shared" si="2"/>
        <v>119</v>
      </c>
      <c r="G31" s="2">
        <f t="shared" si="3"/>
        <v>33</v>
      </c>
      <c r="H31" s="3">
        <f t="shared" si="4"/>
        <v>1.2153026001348066E-3</v>
      </c>
      <c r="I31" s="3">
        <f t="shared" si="5"/>
        <v>3.3401823942022529E-4</v>
      </c>
      <c r="J31" s="3">
        <f t="shared" si="6"/>
        <v>0.9987846973998652</v>
      </c>
      <c r="K31" s="3">
        <f t="shared" si="7"/>
        <v>0.99966598176057975</v>
      </c>
    </row>
    <row r="32" spans="1:15" x14ac:dyDescent="0.2">
      <c r="A32" s="1">
        <v>25</v>
      </c>
      <c r="B32" s="2">
        <v>97799</v>
      </c>
      <c r="C32" s="2">
        <v>98764</v>
      </c>
      <c r="D32" s="3">
        <f t="shared" si="0"/>
        <v>0.97799000000000003</v>
      </c>
      <c r="E32" s="3">
        <f t="shared" si="1"/>
        <v>0.98763999999999996</v>
      </c>
      <c r="F32" s="2">
        <f t="shared" si="2"/>
        <v>122</v>
      </c>
      <c r="G32" s="2">
        <f t="shared" si="3"/>
        <v>38</v>
      </c>
      <c r="H32" s="3">
        <f t="shared" si="4"/>
        <v>1.2474565179603062E-3</v>
      </c>
      <c r="I32" s="3">
        <f t="shared" si="5"/>
        <v>3.8475557895589486E-4</v>
      </c>
      <c r="J32" s="3">
        <f t="shared" si="6"/>
        <v>0.99875254348203968</v>
      </c>
      <c r="K32" s="3">
        <f t="shared" si="7"/>
        <v>0.9996152444210441</v>
      </c>
    </row>
    <row r="33" spans="1:11" x14ac:dyDescent="0.2">
      <c r="A33" s="1">
        <v>26</v>
      </c>
      <c r="B33" s="2">
        <v>97677</v>
      </c>
      <c r="C33" s="2">
        <v>98726</v>
      </c>
      <c r="D33" s="3">
        <f t="shared" si="0"/>
        <v>0.97677000000000003</v>
      </c>
      <c r="E33" s="3">
        <f t="shared" si="1"/>
        <v>0.98726000000000003</v>
      </c>
      <c r="F33" s="2">
        <f t="shared" si="2"/>
        <v>128</v>
      </c>
      <c r="G33" s="2">
        <f t="shared" si="3"/>
        <v>41</v>
      </c>
      <c r="H33" s="3">
        <f t="shared" si="4"/>
        <v>1.3104415573778883E-3</v>
      </c>
      <c r="I33" s="3">
        <f t="shared" si="5"/>
        <v>4.1529080485383789E-4</v>
      </c>
      <c r="J33" s="3">
        <f t="shared" si="6"/>
        <v>0.99868955844262208</v>
      </c>
      <c r="K33" s="3">
        <f t="shared" si="7"/>
        <v>0.99958470919514619</v>
      </c>
    </row>
    <row r="34" spans="1:11" x14ac:dyDescent="0.2">
      <c r="A34" s="1">
        <v>27</v>
      </c>
      <c r="B34" s="2">
        <v>97549</v>
      </c>
      <c r="C34" s="2">
        <v>98685</v>
      </c>
      <c r="D34" s="3">
        <f t="shared" si="0"/>
        <v>0.97548999999999997</v>
      </c>
      <c r="E34" s="3">
        <f t="shared" si="1"/>
        <v>0.98685</v>
      </c>
      <c r="F34" s="2">
        <f t="shared" si="2"/>
        <v>133</v>
      </c>
      <c r="G34" s="2">
        <f t="shared" si="3"/>
        <v>44</v>
      </c>
      <c r="H34" s="3">
        <f t="shared" si="4"/>
        <v>1.3634173594808763E-3</v>
      </c>
      <c r="I34" s="3">
        <f t="shared" si="5"/>
        <v>4.4586309976186859E-4</v>
      </c>
      <c r="J34" s="3">
        <f t="shared" si="6"/>
        <v>0.99863658264051913</v>
      </c>
      <c r="K34" s="3">
        <f t="shared" si="7"/>
        <v>0.99955413690023809</v>
      </c>
    </row>
    <row r="35" spans="1:11" x14ac:dyDescent="0.2">
      <c r="A35" s="1">
        <v>28</v>
      </c>
      <c r="B35" s="2">
        <v>97416</v>
      </c>
      <c r="C35" s="2">
        <v>98641</v>
      </c>
      <c r="D35" s="3">
        <f t="shared" si="0"/>
        <v>0.97416000000000003</v>
      </c>
      <c r="E35" s="3">
        <f t="shared" si="1"/>
        <v>0.98641000000000001</v>
      </c>
      <c r="F35" s="2">
        <f t="shared" si="2"/>
        <v>140</v>
      </c>
      <c r="G35" s="2">
        <f t="shared" si="3"/>
        <v>46</v>
      </c>
      <c r="H35" s="3">
        <f t="shared" si="4"/>
        <v>1.4371355834770468E-3</v>
      </c>
      <c r="I35" s="3">
        <f t="shared" si="5"/>
        <v>4.6633752699181883E-4</v>
      </c>
      <c r="J35" s="3">
        <f t="shared" si="6"/>
        <v>0.99856286441652298</v>
      </c>
      <c r="K35" s="3">
        <f t="shared" si="7"/>
        <v>0.99953366247300823</v>
      </c>
    </row>
    <row r="36" spans="1:11" x14ac:dyDescent="0.2">
      <c r="A36" s="1">
        <v>29</v>
      </c>
      <c r="B36" s="2">
        <v>97276</v>
      </c>
      <c r="C36" s="2">
        <v>98595</v>
      </c>
      <c r="D36" s="3">
        <f t="shared" si="0"/>
        <v>0.97275999999999996</v>
      </c>
      <c r="E36" s="3">
        <f t="shared" si="1"/>
        <v>0.98594999999999999</v>
      </c>
      <c r="F36" s="2">
        <f t="shared" si="2"/>
        <v>147</v>
      </c>
      <c r="G36" s="2">
        <f t="shared" si="3"/>
        <v>49</v>
      </c>
      <c r="H36" s="3">
        <f t="shared" si="4"/>
        <v>1.5111641103663803E-3</v>
      </c>
      <c r="I36" s="3">
        <f t="shared" si="5"/>
        <v>4.9698260560880364E-4</v>
      </c>
      <c r="J36" s="3">
        <f t="shared" si="6"/>
        <v>0.99848883588963366</v>
      </c>
      <c r="K36" s="3">
        <f t="shared" si="7"/>
        <v>0.99950301739439118</v>
      </c>
    </row>
    <row r="37" spans="1:11" x14ac:dyDescent="0.2">
      <c r="A37" s="1">
        <v>30</v>
      </c>
      <c r="B37" s="2">
        <v>97129</v>
      </c>
      <c r="C37" s="2">
        <v>98546</v>
      </c>
      <c r="D37" s="3">
        <f t="shared" si="0"/>
        <v>0.97128999999999999</v>
      </c>
      <c r="E37" s="3">
        <f t="shared" si="1"/>
        <v>0.98546</v>
      </c>
      <c r="F37" s="2">
        <f t="shared" si="2"/>
        <v>150</v>
      </c>
      <c r="G37" s="2">
        <f t="shared" si="3"/>
        <v>52</v>
      </c>
      <c r="H37" s="3">
        <f t="shared" si="4"/>
        <v>1.5443379423241256E-3</v>
      </c>
      <c r="I37" s="3">
        <f t="shared" si="5"/>
        <v>5.2767235605706976E-4</v>
      </c>
      <c r="J37" s="3">
        <f t="shared" si="6"/>
        <v>0.99845566205767589</v>
      </c>
      <c r="K37" s="3">
        <f t="shared" si="7"/>
        <v>0.99947232764394289</v>
      </c>
    </row>
    <row r="38" spans="1:11" x14ac:dyDescent="0.2">
      <c r="A38" s="1">
        <v>31</v>
      </c>
      <c r="B38" s="2">
        <v>96979</v>
      </c>
      <c r="C38" s="2">
        <v>98494</v>
      </c>
      <c r="D38" s="3">
        <f t="shared" si="0"/>
        <v>0.96979000000000004</v>
      </c>
      <c r="E38" s="3">
        <f t="shared" si="1"/>
        <v>0.98494000000000004</v>
      </c>
      <c r="F38" s="2">
        <f t="shared" si="2"/>
        <v>154</v>
      </c>
      <c r="G38" s="2">
        <f t="shared" si="3"/>
        <v>54</v>
      </c>
      <c r="H38" s="3">
        <f t="shared" si="4"/>
        <v>1.5879726538735189E-3</v>
      </c>
      <c r="I38" s="3">
        <f t="shared" si="5"/>
        <v>5.4825674660385405E-4</v>
      </c>
      <c r="J38" s="3">
        <f t="shared" si="6"/>
        <v>0.99841202734612644</v>
      </c>
      <c r="K38" s="3">
        <f t="shared" si="7"/>
        <v>0.99945174325339614</v>
      </c>
    </row>
    <row r="39" spans="1:11" x14ac:dyDescent="0.2">
      <c r="A39" s="1">
        <v>32</v>
      </c>
      <c r="B39" s="2">
        <v>96825</v>
      </c>
      <c r="C39" s="2">
        <v>98440</v>
      </c>
      <c r="D39" s="3">
        <f t="shared" ref="D39:D70" si="11">B39/100000</f>
        <v>0.96825000000000006</v>
      </c>
      <c r="E39" s="3">
        <f t="shared" ref="E39:E70" si="12">C39/100000</f>
        <v>0.98440000000000005</v>
      </c>
      <c r="F39" s="2">
        <f t="shared" ref="F39:F70" si="13">B39-B40</f>
        <v>152</v>
      </c>
      <c r="G39" s="2">
        <f t="shared" ref="G39:G70" si="14">C39-C40</f>
        <v>56</v>
      </c>
      <c r="H39" s="3">
        <f t="shared" ref="H39:H70" si="15">F39/B39</f>
        <v>1.5698424993545056E-3</v>
      </c>
      <c r="I39" s="3">
        <f t="shared" ref="I39:I70" si="16">G39/C39</f>
        <v>5.6887444128403083E-4</v>
      </c>
      <c r="J39" s="3">
        <f t="shared" ref="J39:J70" si="17">B40/B39</f>
        <v>0.99843015750064545</v>
      </c>
      <c r="K39" s="3">
        <f t="shared" ref="K39:K70" si="18">C40/C39</f>
        <v>0.99943112555871594</v>
      </c>
    </row>
    <row r="40" spans="1:11" x14ac:dyDescent="0.2">
      <c r="A40" s="1">
        <v>33</v>
      </c>
      <c r="B40" s="2">
        <v>96673</v>
      </c>
      <c r="C40" s="2">
        <v>98384</v>
      </c>
      <c r="D40" s="3">
        <f t="shared" si="11"/>
        <v>0.96672999999999998</v>
      </c>
      <c r="E40" s="3">
        <f t="shared" si="12"/>
        <v>0.98384000000000005</v>
      </c>
      <c r="F40" s="2">
        <f t="shared" si="13"/>
        <v>148</v>
      </c>
      <c r="G40" s="2">
        <f t="shared" si="14"/>
        <v>58</v>
      </c>
      <c r="H40" s="3">
        <f t="shared" si="15"/>
        <v>1.5309341801744024E-3</v>
      </c>
      <c r="I40" s="3">
        <f t="shared" si="16"/>
        <v>5.8952675231745003E-4</v>
      </c>
      <c r="J40" s="3">
        <f t="shared" si="17"/>
        <v>0.99846906581982564</v>
      </c>
      <c r="K40" s="3">
        <f t="shared" si="18"/>
        <v>0.99941047324768251</v>
      </c>
    </row>
    <row r="41" spans="1:11" x14ac:dyDescent="0.2">
      <c r="A41" s="1">
        <v>34</v>
      </c>
      <c r="B41" s="2">
        <v>96525</v>
      </c>
      <c r="C41" s="2">
        <v>98326</v>
      </c>
      <c r="D41" s="3">
        <f t="shared" si="11"/>
        <v>0.96525000000000005</v>
      </c>
      <c r="E41" s="3">
        <f t="shared" si="12"/>
        <v>0.98326000000000002</v>
      </c>
      <c r="F41" s="2">
        <f t="shared" si="13"/>
        <v>146</v>
      </c>
      <c r="G41" s="2">
        <f t="shared" si="14"/>
        <v>59</v>
      </c>
      <c r="H41" s="3">
        <f t="shared" si="15"/>
        <v>1.5125615125615125E-3</v>
      </c>
      <c r="I41" s="3">
        <f t="shared" si="16"/>
        <v>6.000447490999329E-4</v>
      </c>
      <c r="J41" s="3">
        <f t="shared" si="17"/>
        <v>0.99848743848743848</v>
      </c>
      <c r="K41" s="3">
        <f t="shared" si="18"/>
        <v>0.99939995525090008</v>
      </c>
    </row>
    <row r="42" spans="1:11" x14ac:dyDescent="0.2">
      <c r="A42" s="1">
        <v>35</v>
      </c>
      <c r="B42" s="2">
        <v>96379</v>
      </c>
      <c r="C42" s="2">
        <v>98267</v>
      </c>
      <c r="D42" s="3">
        <f t="shared" si="11"/>
        <v>0.96379000000000004</v>
      </c>
      <c r="E42" s="3">
        <f t="shared" si="12"/>
        <v>0.98267000000000004</v>
      </c>
      <c r="F42" s="2">
        <f t="shared" si="13"/>
        <v>145</v>
      </c>
      <c r="G42" s="2">
        <f t="shared" si="14"/>
        <v>62</v>
      </c>
      <c r="H42" s="3">
        <f t="shared" si="15"/>
        <v>1.5044771163842746E-3</v>
      </c>
      <c r="I42" s="3">
        <f t="shared" si="16"/>
        <v>6.3093408774054366E-4</v>
      </c>
      <c r="J42" s="3">
        <f t="shared" si="17"/>
        <v>0.99849552288361576</v>
      </c>
      <c r="K42" s="3">
        <f t="shared" si="18"/>
        <v>0.99936906591225949</v>
      </c>
    </row>
    <row r="43" spans="1:11" x14ac:dyDescent="0.2">
      <c r="A43" s="1">
        <v>36</v>
      </c>
      <c r="B43" s="2">
        <v>96234</v>
      </c>
      <c r="C43" s="2">
        <v>98205</v>
      </c>
      <c r="D43" s="3">
        <f t="shared" si="11"/>
        <v>0.96233999999999997</v>
      </c>
      <c r="E43" s="3">
        <f t="shared" si="12"/>
        <v>0.98204999999999998</v>
      </c>
      <c r="F43" s="2">
        <f t="shared" si="13"/>
        <v>144</v>
      </c>
      <c r="G43" s="2">
        <f t="shared" si="14"/>
        <v>66</v>
      </c>
      <c r="H43" s="3">
        <f t="shared" si="15"/>
        <v>1.49635264043893E-3</v>
      </c>
      <c r="I43" s="3">
        <f t="shared" si="16"/>
        <v>6.7206354055292499E-4</v>
      </c>
      <c r="J43" s="3">
        <f t="shared" si="17"/>
        <v>0.9985036473595611</v>
      </c>
      <c r="K43" s="3">
        <f t="shared" si="18"/>
        <v>0.99932793645944706</v>
      </c>
    </row>
    <row r="44" spans="1:11" x14ac:dyDescent="0.2">
      <c r="A44" s="1">
        <v>37</v>
      </c>
      <c r="B44" s="2">
        <v>96090</v>
      </c>
      <c r="C44" s="2">
        <v>98139</v>
      </c>
      <c r="D44" s="3">
        <f t="shared" si="11"/>
        <v>0.96089999999999998</v>
      </c>
      <c r="E44" s="3">
        <f t="shared" si="12"/>
        <v>0.98138999999999998</v>
      </c>
      <c r="F44" s="2">
        <f t="shared" si="13"/>
        <v>147</v>
      </c>
      <c r="G44" s="2">
        <f t="shared" si="14"/>
        <v>71</v>
      </c>
      <c r="H44" s="3">
        <f t="shared" si="15"/>
        <v>1.529815797689666E-3</v>
      </c>
      <c r="I44" s="3">
        <f t="shared" si="16"/>
        <v>7.2346365868818715E-4</v>
      </c>
      <c r="J44" s="3">
        <f t="shared" si="17"/>
        <v>0.99847018420231037</v>
      </c>
      <c r="K44" s="3">
        <f t="shared" si="18"/>
        <v>0.99927653634131186</v>
      </c>
    </row>
    <row r="45" spans="1:11" x14ac:dyDescent="0.2">
      <c r="A45" s="1">
        <v>38</v>
      </c>
      <c r="B45" s="2">
        <v>95943</v>
      </c>
      <c r="C45" s="2">
        <v>98068</v>
      </c>
      <c r="D45" s="3">
        <f t="shared" si="11"/>
        <v>0.95943000000000001</v>
      </c>
      <c r="E45" s="3">
        <f t="shared" si="12"/>
        <v>0.98068</v>
      </c>
      <c r="F45" s="2">
        <f t="shared" si="13"/>
        <v>154</v>
      </c>
      <c r="G45" s="2">
        <f t="shared" si="14"/>
        <v>76</v>
      </c>
      <c r="H45" s="3">
        <f t="shared" si="15"/>
        <v>1.6051197064923966E-3</v>
      </c>
      <c r="I45" s="3">
        <f t="shared" si="16"/>
        <v>7.7497246808337075E-4</v>
      </c>
      <c r="J45" s="3">
        <f t="shared" si="17"/>
        <v>0.99839488029350765</v>
      </c>
      <c r="K45" s="3">
        <f t="shared" si="18"/>
        <v>0.99922502753191667</v>
      </c>
    </row>
    <row r="46" spans="1:11" x14ac:dyDescent="0.2">
      <c r="A46" s="1">
        <v>39</v>
      </c>
      <c r="B46" s="2">
        <v>95789</v>
      </c>
      <c r="C46" s="2">
        <v>97992</v>
      </c>
      <c r="D46" s="3">
        <f t="shared" si="11"/>
        <v>0.95789000000000002</v>
      </c>
      <c r="E46" s="3">
        <f t="shared" si="12"/>
        <v>0.97992000000000001</v>
      </c>
      <c r="F46" s="2">
        <f t="shared" si="13"/>
        <v>158</v>
      </c>
      <c r="G46" s="2">
        <f t="shared" si="14"/>
        <v>82</v>
      </c>
      <c r="H46" s="3">
        <f t="shared" si="15"/>
        <v>1.6494587061144808E-3</v>
      </c>
      <c r="I46" s="3">
        <f t="shared" si="16"/>
        <v>8.368030043268838E-4</v>
      </c>
      <c r="J46" s="3">
        <f t="shared" si="17"/>
        <v>0.99835054129388556</v>
      </c>
      <c r="K46" s="3">
        <f t="shared" si="18"/>
        <v>0.99916319699567313</v>
      </c>
    </row>
    <row r="47" spans="1:11" x14ac:dyDescent="0.2">
      <c r="A47" s="1">
        <v>40</v>
      </c>
      <c r="B47" s="2">
        <v>95631</v>
      </c>
      <c r="C47" s="2">
        <v>97910</v>
      </c>
      <c r="D47" s="3">
        <f t="shared" si="11"/>
        <v>0.95630999999999999</v>
      </c>
      <c r="E47" s="3">
        <f t="shared" si="12"/>
        <v>0.97909999999999997</v>
      </c>
      <c r="F47" s="2">
        <f t="shared" si="13"/>
        <v>167</v>
      </c>
      <c r="G47" s="2">
        <f t="shared" si="14"/>
        <v>87</v>
      </c>
      <c r="H47" s="3">
        <f t="shared" si="15"/>
        <v>1.7462956572659493E-3</v>
      </c>
      <c r="I47" s="3">
        <f t="shared" si="16"/>
        <v>8.8857113675824741E-4</v>
      </c>
      <c r="J47" s="3">
        <f t="shared" si="17"/>
        <v>0.99825370434273408</v>
      </c>
      <c r="K47" s="3">
        <f t="shared" si="18"/>
        <v>0.99911142886324178</v>
      </c>
    </row>
    <row r="48" spans="1:11" x14ac:dyDescent="0.2">
      <c r="A48" s="1">
        <v>41</v>
      </c>
      <c r="B48" s="2">
        <v>95464</v>
      </c>
      <c r="C48" s="2">
        <v>97823</v>
      </c>
      <c r="D48" s="3">
        <f t="shared" si="11"/>
        <v>0.95464000000000004</v>
      </c>
      <c r="E48" s="3">
        <f t="shared" si="12"/>
        <v>0.97823000000000004</v>
      </c>
      <c r="F48" s="2">
        <f t="shared" si="13"/>
        <v>180</v>
      </c>
      <c r="G48" s="2">
        <f t="shared" si="14"/>
        <v>95</v>
      </c>
      <c r="H48" s="3">
        <f t="shared" si="15"/>
        <v>1.885527528701919E-3</v>
      </c>
      <c r="I48" s="3">
        <f t="shared" si="16"/>
        <v>9.7114175602874581E-4</v>
      </c>
      <c r="J48" s="3">
        <f t="shared" si="17"/>
        <v>0.99811447247129803</v>
      </c>
      <c r="K48" s="3">
        <f t="shared" si="18"/>
        <v>0.99902885824397125</v>
      </c>
    </row>
    <row r="49" spans="1:11" x14ac:dyDescent="0.2">
      <c r="A49" s="1">
        <v>42</v>
      </c>
      <c r="B49" s="2">
        <v>95284</v>
      </c>
      <c r="C49" s="2">
        <v>97728</v>
      </c>
      <c r="D49" s="3">
        <f t="shared" si="11"/>
        <v>0.95284000000000002</v>
      </c>
      <c r="E49" s="3">
        <f t="shared" si="12"/>
        <v>0.97728000000000004</v>
      </c>
      <c r="F49" s="2">
        <f t="shared" si="13"/>
        <v>197</v>
      </c>
      <c r="G49" s="2">
        <f t="shared" si="14"/>
        <v>104</v>
      </c>
      <c r="H49" s="3">
        <f t="shared" si="15"/>
        <v>2.0675034633306747E-3</v>
      </c>
      <c r="I49" s="3">
        <f t="shared" si="16"/>
        <v>1.0641781270464964E-3</v>
      </c>
      <c r="J49" s="3">
        <f t="shared" si="17"/>
        <v>0.99793249653666938</v>
      </c>
      <c r="K49" s="3">
        <f t="shared" si="18"/>
        <v>0.99893582187295349</v>
      </c>
    </row>
    <row r="50" spans="1:11" x14ac:dyDescent="0.2">
      <c r="A50" s="1">
        <v>43</v>
      </c>
      <c r="B50" s="2">
        <v>95087</v>
      </c>
      <c r="C50" s="2">
        <v>97624</v>
      </c>
      <c r="D50" s="3">
        <f t="shared" si="11"/>
        <v>0.95086999999999999</v>
      </c>
      <c r="E50" s="3">
        <f t="shared" si="12"/>
        <v>0.97624</v>
      </c>
      <c r="F50" s="2">
        <f t="shared" si="13"/>
        <v>214</v>
      </c>
      <c r="G50" s="2">
        <f t="shared" si="14"/>
        <v>114</v>
      </c>
      <c r="H50" s="3">
        <f t="shared" si="15"/>
        <v>2.2505705301460767E-3</v>
      </c>
      <c r="I50" s="3">
        <f t="shared" si="16"/>
        <v>1.1677456363189381E-3</v>
      </c>
      <c r="J50" s="3">
        <f t="shared" si="17"/>
        <v>0.9977494294698539</v>
      </c>
      <c r="K50" s="3">
        <f t="shared" si="18"/>
        <v>0.99883225436368106</v>
      </c>
    </row>
    <row r="51" spans="1:11" x14ac:dyDescent="0.2">
      <c r="A51" s="1">
        <v>44</v>
      </c>
      <c r="B51" s="2">
        <v>94873</v>
      </c>
      <c r="C51" s="2">
        <v>97510</v>
      </c>
      <c r="D51" s="3">
        <f t="shared" si="11"/>
        <v>0.94872999999999996</v>
      </c>
      <c r="E51" s="3">
        <f t="shared" si="12"/>
        <v>0.97509999999999997</v>
      </c>
      <c r="F51" s="2">
        <f t="shared" si="13"/>
        <v>235</v>
      </c>
      <c r="G51" s="2">
        <f t="shared" si="14"/>
        <v>126</v>
      </c>
      <c r="H51" s="3">
        <f t="shared" si="15"/>
        <v>2.4769955624888008E-3</v>
      </c>
      <c r="I51" s="3">
        <f t="shared" si="16"/>
        <v>1.2921751615218953E-3</v>
      </c>
      <c r="J51" s="3">
        <f t="shared" si="17"/>
        <v>0.99752300443751118</v>
      </c>
      <c r="K51" s="3">
        <f t="shared" si="18"/>
        <v>0.99870782483847809</v>
      </c>
    </row>
    <row r="52" spans="1:11" x14ac:dyDescent="0.2">
      <c r="A52" s="1">
        <v>45</v>
      </c>
      <c r="B52" s="2">
        <v>94638</v>
      </c>
      <c r="C52" s="2">
        <v>97384</v>
      </c>
      <c r="D52" s="3">
        <f t="shared" si="11"/>
        <v>0.94638</v>
      </c>
      <c r="E52" s="3">
        <f t="shared" si="12"/>
        <v>0.97384000000000004</v>
      </c>
      <c r="F52" s="2">
        <f t="shared" si="13"/>
        <v>255</v>
      </c>
      <c r="G52" s="2">
        <f t="shared" si="14"/>
        <v>139</v>
      </c>
      <c r="H52" s="3">
        <f t="shared" si="15"/>
        <v>2.6944779052811767E-3</v>
      </c>
      <c r="I52" s="3">
        <f t="shared" si="16"/>
        <v>1.4273391932966401E-3</v>
      </c>
      <c r="J52" s="3">
        <f t="shared" si="17"/>
        <v>0.99730552209471879</v>
      </c>
      <c r="K52" s="3">
        <f t="shared" si="18"/>
        <v>0.99857266080670337</v>
      </c>
    </row>
    <row r="53" spans="1:11" x14ac:dyDescent="0.2">
      <c r="A53" s="1">
        <v>46</v>
      </c>
      <c r="B53" s="2">
        <v>94383</v>
      </c>
      <c r="C53" s="2">
        <v>97245</v>
      </c>
      <c r="D53" s="3">
        <f t="shared" si="11"/>
        <v>0.94382999999999995</v>
      </c>
      <c r="E53" s="3">
        <f t="shared" si="12"/>
        <v>0.97245000000000004</v>
      </c>
      <c r="F53" s="2">
        <f t="shared" si="13"/>
        <v>286</v>
      </c>
      <c r="G53" s="2">
        <f t="shared" si="14"/>
        <v>156</v>
      </c>
      <c r="H53" s="3">
        <f t="shared" si="15"/>
        <v>3.0302067109543034E-3</v>
      </c>
      <c r="I53" s="3">
        <f t="shared" si="16"/>
        <v>1.6041955884621318E-3</v>
      </c>
      <c r="J53" s="3">
        <f t="shared" si="17"/>
        <v>0.99696979328904567</v>
      </c>
      <c r="K53" s="3">
        <f t="shared" si="18"/>
        <v>0.99839580441153786</v>
      </c>
    </row>
    <row r="54" spans="1:11" x14ac:dyDescent="0.2">
      <c r="A54" s="1">
        <v>47</v>
      </c>
      <c r="B54" s="2">
        <v>94097</v>
      </c>
      <c r="C54" s="2">
        <v>97089</v>
      </c>
      <c r="D54" s="3">
        <f t="shared" si="11"/>
        <v>0.94096999999999997</v>
      </c>
      <c r="E54" s="3">
        <f t="shared" si="12"/>
        <v>0.97089000000000003</v>
      </c>
      <c r="F54" s="2">
        <f t="shared" si="13"/>
        <v>325</v>
      </c>
      <c r="G54" s="2">
        <f t="shared" si="14"/>
        <v>174</v>
      </c>
      <c r="H54" s="3">
        <f t="shared" si="15"/>
        <v>3.4538826955163287E-3</v>
      </c>
      <c r="I54" s="3">
        <f t="shared" si="16"/>
        <v>1.7921700707598184E-3</v>
      </c>
      <c r="J54" s="3">
        <f t="shared" si="17"/>
        <v>0.99654611730448373</v>
      </c>
      <c r="K54" s="3">
        <f t="shared" si="18"/>
        <v>0.99820782992924018</v>
      </c>
    </row>
    <row r="55" spans="1:11" x14ac:dyDescent="0.2">
      <c r="A55" s="1">
        <v>48</v>
      </c>
      <c r="B55" s="2">
        <v>93772</v>
      </c>
      <c r="C55" s="2">
        <v>96915</v>
      </c>
      <c r="D55" s="3">
        <f t="shared" si="11"/>
        <v>0.93772</v>
      </c>
      <c r="E55" s="3">
        <f t="shared" si="12"/>
        <v>0.96914999999999996</v>
      </c>
      <c r="F55" s="2">
        <f t="shared" si="13"/>
        <v>361</v>
      </c>
      <c r="G55" s="2">
        <f t="shared" si="14"/>
        <v>191</v>
      </c>
      <c r="H55" s="3">
        <f t="shared" si="15"/>
        <v>3.8497632555560294E-3</v>
      </c>
      <c r="I55" s="3">
        <f t="shared" si="16"/>
        <v>1.9707991538977453E-3</v>
      </c>
      <c r="J55" s="3">
        <f t="shared" si="17"/>
        <v>0.99615023674444392</v>
      </c>
      <c r="K55" s="3">
        <f t="shared" si="18"/>
        <v>0.99802920084610225</v>
      </c>
    </row>
    <row r="56" spans="1:11" x14ac:dyDescent="0.2">
      <c r="A56" s="1">
        <v>49</v>
      </c>
      <c r="B56" s="2">
        <v>93411</v>
      </c>
      <c r="C56" s="2">
        <v>96724</v>
      </c>
      <c r="D56" s="3">
        <f t="shared" si="11"/>
        <v>0.93411</v>
      </c>
      <c r="E56" s="3">
        <f t="shared" si="12"/>
        <v>0.96723999999999999</v>
      </c>
      <c r="F56" s="2">
        <f t="shared" si="13"/>
        <v>395</v>
      </c>
      <c r="G56" s="2">
        <f t="shared" si="14"/>
        <v>206</v>
      </c>
      <c r="H56" s="3">
        <f t="shared" si="15"/>
        <v>4.228624037854214E-3</v>
      </c>
      <c r="I56" s="3">
        <f t="shared" si="16"/>
        <v>2.1297713080517763E-3</v>
      </c>
      <c r="J56" s="3">
        <f t="shared" si="17"/>
        <v>0.99577137596214582</v>
      </c>
      <c r="K56" s="3">
        <f t="shared" si="18"/>
        <v>0.99787022869194819</v>
      </c>
    </row>
    <row r="57" spans="1:11" x14ac:dyDescent="0.2">
      <c r="A57" s="1">
        <v>50</v>
      </c>
      <c r="B57" s="2">
        <v>93016</v>
      </c>
      <c r="C57" s="2">
        <v>96518</v>
      </c>
      <c r="D57" s="3">
        <f t="shared" si="11"/>
        <v>0.93015999999999999</v>
      </c>
      <c r="E57" s="3">
        <f t="shared" si="12"/>
        <v>0.96518000000000004</v>
      </c>
      <c r="F57" s="2">
        <f t="shared" si="13"/>
        <v>426</v>
      </c>
      <c r="G57" s="2">
        <f t="shared" si="14"/>
        <v>219</v>
      </c>
      <c r="H57" s="3">
        <f t="shared" si="15"/>
        <v>4.5798572288638512E-3</v>
      </c>
      <c r="I57" s="3">
        <f t="shared" si="16"/>
        <v>2.269006817381214E-3</v>
      </c>
      <c r="J57" s="3">
        <f t="shared" si="17"/>
        <v>0.99542014277113611</v>
      </c>
      <c r="K57" s="3">
        <f t="shared" si="18"/>
        <v>0.99773099318261882</v>
      </c>
    </row>
    <row r="58" spans="1:11" x14ac:dyDescent="0.2">
      <c r="A58" s="1">
        <v>51</v>
      </c>
      <c r="B58" s="2">
        <v>92590</v>
      </c>
      <c r="C58" s="2">
        <v>96299</v>
      </c>
      <c r="D58" s="3">
        <f t="shared" si="11"/>
        <v>0.92589999999999995</v>
      </c>
      <c r="E58" s="3">
        <f t="shared" si="12"/>
        <v>0.96299000000000001</v>
      </c>
      <c r="F58" s="2">
        <f t="shared" si="13"/>
        <v>460</v>
      </c>
      <c r="G58" s="2">
        <f t="shared" si="14"/>
        <v>237</v>
      </c>
      <c r="H58" s="3">
        <f t="shared" si="15"/>
        <v>4.9681391078950209E-3</v>
      </c>
      <c r="I58" s="3">
        <f t="shared" si="16"/>
        <v>2.461084746466734E-3</v>
      </c>
      <c r="J58" s="3">
        <f t="shared" si="17"/>
        <v>0.99503186089210494</v>
      </c>
      <c r="K58" s="3">
        <f t="shared" si="18"/>
        <v>0.99753891525353322</v>
      </c>
    </row>
    <row r="59" spans="1:11" x14ac:dyDescent="0.2">
      <c r="A59" s="1">
        <v>52</v>
      </c>
      <c r="B59" s="2">
        <v>92130</v>
      </c>
      <c r="C59" s="2">
        <v>96062</v>
      </c>
      <c r="D59" s="3">
        <f t="shared" si="11"/>
        <v>0.92130000000000001</v>
      </c>
      <c r="E59" s="3">
        <f t="shared" si="12"/>
        <v>0.96062000000000003</v>
      </c>
      <c r="F59" s="2">
        <f t="shared" si="13"/>
        <v>505</v>
      </c>
      <c r="G59" s="2">
        <f t="shared" si="14"/>
        <v>259</v>
      </c>
      <c r="H59" s="3">
        <f t="shared" si="15"/>
        <v>5.4813849994572884E-3</v>
      </c>
      <c r="I59" s="3">
        <f t="shared" si="16"/>
        <v>2.696175386729404E-3</v>
      </c>
      <c r="J59" s="3">
        <f t="shared" si="17"/>
        <v>0.99451861500054273</v>
      </c>
      <c r="K59" s="3">
        <f t="shared" si="18"/>
        <v>0.99730382461327061</v>
      </c>
    </row>
    <row r="60" spans="1:11" x14ac:dyDescent="0.2">
      <c r="A60" s="1">
        <v>53</v>
      </c>
      <c r="B60" s="2">
        <v>91625</v>
      </c>
      <c r="C60" s="2">
        <v>95803</v>
      </c>
      <c r="D60" s="3">
        <f t="shared" si="11"/>
        <v>0.91625000000000001</v>
      </c>
      <c r="E60" s="3">
        <f t="shared" si="12"/>
        <v>0.95803000000000005</v>
      </c>
      <c r="F60" s="2">
        <f t="shared" si="13"/>
        <v>566</v>
      </c>
      <c r="G60" s="2">
        <f t="shared" si="14"/>
        <v>287</v>
      </c>
      <c r="H60" s="3">
        <f t="shared" si="15"/>
        <v>6.1773533424283765E-3</v>
      </c>
      <c r="I60" s="3">
        <f t="shared" si="16"/>
        <v>2.9957308226255964E-3</v>
      </c>
      <c r="J60" s="3">
        <f t="shared" si="17"/>
        <v>0.99382264665757158</v>
      </c>
      <c r="K60" s="3">
        <f t="shared" si="18"/>
        <v>0.99700426917737439</v>
      </c>
    </row>
    <row r="61" spans="1:11" x14ac:dyDescent="0.2">
      <c r="A61" s="1">
        <v>54</v>
      </c>
      <c r="B61" s="2">
        <v>91059</v>
      </c>
      <c r="C61" s="2">
        <v>95516</v>
      </c>
      <c r="D61" s="3">
        <f t="shared" si="11"/>
        <v>0.91059000000000001</v>
      </c>
      <c r="E61" s="3">
        <f t="shared" si="12"/>
        <v>0.95516000000000001</v>
      </c>
      <c r="F61" s="2">
        <f t="shared" si="13"/>
        <v>628</v>
      </c>
      <c r="G61" s="2">
        <f t="shared" si="14"/>
        <v>313</v>
      </c>
      <c r="H61" s="3">
        <f t="shared" si="15"/>
        <v>6.8966274613162896E-3</v>
      </c>
      <c r="I61" s="3">
        <f t="shared" si="16"/>
        <v>3.2769378952217428E-3</v>
      </c>
      <c r="J61" s="3">
        <f t="shared" si="17"/>
        <v>0.99310337253868375</v>
      </c>
      <c r="K61" s="3">
        <f t="shared" si="18"/>
        <v>0.99672306210477823</v>
      </c>
    </row>
    <row r="62" spans="1:11" x14ac:dyDescent="0.2">
      <c r="A62" s="1">
        <v>55</v>
      </c>
      <c r="B62" s="2">
        <v>90431</v>
      </c>
      <c r="C62" s="2">
        <v>95203</v>
      </c>
      <c r="D62" s="3">
        <f t="shared" si="11"/>
        <v>0.90430999999999995</v>
      </c>
      <c r="E62" s="3">
        <f t="shared" si="12"/>
        <v>0.95203000000000004</v>
      </c>
      <c r="F62" s="2">
        <f t="shared" si="13"/>
        <v>703</v>
      </c>
      <c r="G62" s="2">
        <f t="shared" si="14"/>
        <v>340</v>
      </c>
      <c r="H62" s="3">
        <f t="shared" si="15"/>
        <v>7.7738828499076644E-3</v>
      </c>
      <c r="I62" s="3">
        <f t="shared" si="16"/>
        <v>3.5713160299570392E-3</v>
      </c>
      <c r="J62" s="3">
        <f t="shared" si="17"/>
        <v>0.99222611715009235</v>
      </c>
      <c r="K62" s="3">
        <f t="shared" si="18"/>
        <v>0.99642868397004292</v>
      </c>
    </row>
    <row r="63" spans="1:11" x14ac:dyDescent="0.2">
      <c r="A63" s="1">
        <v>56</v>
      </c>
      <c r="B63" s="2">
        <v>89728</v>
      </c>
      <c r="C63" s="2">
        <v>94863</v>
      </c>
      <c r="D63" s="3">
        <f t="shared" si="11"/>
        <v>0.89727999999999997</v>
      </c>
      <c r="E63" s="3">
        <f t="shared" si="12"/>
        <v>0.94862999999999997</v>
      </c>
      <c r="F63" s="2">
        <f t="shared" si="13"/>
        <v>779</v>
      </c>
      <c r="G63" s="2">
        <f t="shared" si="14"/>
        <v>372</v>
      </c>
      <c r="H63" s="3">
        <f t="shared" si="15"/>
        <v>8.6817938659058489E-3</v>
      </c>
      <c r="I63" s="3">
        <f t="shared" si="16"/>
        <v>3.9214446095948898E-3</v>
      </c>
      <c r="J63" s="3">
        <f t="shared" si="17"/>
        <v>0.99131820613409416</v>
      </c>
      <c r="K63" s="3">
        <f t="shared" si="18"/>
        <v>0.99607855539040513</v>
      </c>
    </row>
    <row r="64" spans="1:11" x14ac:dyDescent="0.2">
      <c r="A64" s="1">
        <v>57</v>
      </c>
      <c r="B64" s="2">
        <v>88949</v>
      </c>
      <c r="C64" s="2">
        <v>94491</v>
      </c>
      <c r="D64" s="3">
        <f t="shared" si="11"/>
        <v>0.88949</v>
      </c>
      <c r="E64" s="3">
        <f t="shared" si="12"/>
        <v>0.94491000000000003</v>
      </c>
      <c r="F64" s="2">
        <f t="shared" si="13"/>
        <v>861</v>
      </c>
      <c r="G64" s="2">
        <f t="shared" si="14"/>
        <v>410</v>
      </c>
      <c r="H64" s="3">
        <f t="shared" si="15"/>
        <v>9.6797041001023057E-3</v>
      </c>
      <c r="I64" s="3">
        <f t="shared" si="16"/>
        <v>4.3390375802986525E-3</v>
      </c>
      <c r="J64" s="3">
        <f t="shared" si="17"/>
        <v>0.99032029589989767</v>
      </c>
      <c r="K64" s="3">
        <f t="shared" si="18"/>
        <v>0.99566096241970137</v>
      </c>
    </row>
    <row r="65" spans="1:11" x14ac:dyDescent="0.2">
      <c r="A65" s="1">
        <v>58</v>
      </c>
      <c r="B65" s="2">
        <v>88088</v>
      </c>
      <c r="C65" s="2">
        <v>94081</v>
      </c>
      <c r="D65" s="3">
        <f t="shared" si="11"/>
        <v>0.88088</v>
      </c>
      <c r="E65" s="3">
        <f t="shared" si="12"/>
        <v>0.94081000000000004</v>
      </c>
      <c r="F65" s="2">
        <f t="shared" si="13"/>
        <v>952</v>
      </c>
      <c r="G65" s="2">
        <f t="shared" si="14"/>
        <v>451</v>
      </c>
      <c r="H65" s="3">
        <f t="shared" si="15"/>
        <v>1.0807374443738081E-2</v>
      </c>
      <c r="I65" s="3">
        <f t="shared" si="16"/>
        <v>4.7937415631211407E-3</v>
      </c>
      <c r="J65" s="3">
        <f t="shared" si="17"/>
        <v>0.98919262555626197</v>
      </c>
      <c r="K65" s="3">
        <f t="shared" si="18"/>
        <v>0.99520625843687882</v>
      </c>
    </row>
    <row r="66" spans="1:11" x14ac:dyDescent="0.2">
      <c r="A66" s="1">
        <v>59</v>
      </c>
      <c r="B66" s="2">
        <v>87136</v>
      </c>
      <c r="C66" s="2">
        <v>93630</v>
      </c>
      <c r="D66" s="3">
        <f t="shared" si="11"/>
        <v>0.87136000000000002</v>
      </c>
      <c r="E66" s="3">
        <f t="shared" si="12"/>
        <v>0.93630000000000002</v>
      </c>
      <c r="F66" s="2">
        <f t="shared" si="13"/>
        <v>1051</v>
      </c>
      <c r="G66" s="2">
        <f t="shared" si="14"/>
        <v>493</v>
      </c>
      <c r="H66" s="3">
        <f t="shared" si="15"/>
        <v>1.2061604847594564E-2</v>
      </c>
      <c r="I66" s="3">
        <f t="shared" si="16"/>
        <v>5.2654063868418245E-3</v>
      </c>
      <c r="J66" s="3">
        <f t="shared" si="17"/>
        <v>0.98793839515240545</v>
      </c>
      <c r="K66" s="3">
        <f t="shared" si="18"/>
        <v>0.99473459361315819</v>
      </c>
    </row>
    <row r="67" spans="1:11" x14ac:dyDescent="0.2">
      <c r="A67" s="1">
        <v>60</v>
      </c>
      <c r="B67" s="2">
        <v>86085</v>
      </c>
      <c r="C67" s="2">
        <v>93137</v>
      </c>
      <c r="D67" s="3">
        <f t="shared" si="11"/>
        <v>0.86085</v>
      </c>
      <c r="E67" s="3">
        <f t="shared" si="12"/>
        <v>0.93137000000000003</v>
      </c>
      <c r="F67" s="2">
        <f t="shared" si="13"/>
        <v>1154</v>
      </c>
      <c r="G67" s="2">
        <f t="shared" si="14"/>
        <v>535</v>
      </c>
      <c r="H67" s="3">
        <f t="shared" si="15"/>
        <v>1.340535517221351E-2</v>
      </c>
      <c r="I67" s="3">
        <f t="shared" si="16"/>
        <v>5.7442262473560452E-3</v>
      </c>
      <c r="J67" s="3">
        <f t="shared" si="17"/>
        <v>0.98659464482778647</v>
      </c>
      <c r="K67" s="3">
        <f t="shared" si="18"/>
        <v>0.99425577375264396</v>
      </c>
    </row>
    <row r="68" spans="1:11" x14ac:dyDescent="0.2">
      <c r="A68" s="1">
        <v>61</v>
      </c>
      <c r="B68" s="2">
        <v>84931</v>
      </c>
      <c r="C68" s="2">
        <v>92602</v>
      </c>
      <c r="D68" s="3">
        <f t="shared" si="11"/>
        <v>0.84931000000000001</v>
      </c>
      <c r="E68" s="3">
        <f t="shared" si="12"/>
        <v>0.92601999999999995</v>
      </c>
      <c r="F68" s="2">
        <f t="shared" si="13"/>
        <v>1262</v>
      </c>
      <c r="G68" s="2">
        <f t="shared" si="14"/>
        <v>580</v>
      </c>
      <c r="H68" s="3">
        <f t="shared" si="15"/>
        <v>1.4859120933463634E-2</v>
      </c>
      <c r="I68" s="3">
        <f t="shared" si="16"/>
        <v>6.2633636422539472E-3</v>
      </c>
      <c r="J68" s="3">
        <f t="shared" si="17"/>
        <v>0.98514087906653636</v>
      </c>
      <c r="K68" s="3">
        <f t="shared" si="18"/>
        <v>0.99373663635774601</v>
      </c>
    </row>
    <row r="69" spans="1:11" x14ac:dyDescent="0.2">
      <c r="A69" s="1">
        <v>62</v>
      </c>
      <c r="B69" s="2">
        <v>83669</v>
      </c>
      <c r="C69" s="2">
        <v>92022</v>
      </c>
      <c r="D69" s="3">
        <f t="shared" si="11"/>
        <v>0.83669000000000004</v>
      </c>
      <c r="E69" s="3">
        <f t="shared" si="12"/>
        <v>0.92022000000000004</v>
      </c>
      <c r="F69" s="2">
        <f t="shared" si="13"/>
        <v>1374</v>
      </c>
      <c r="G69" s="2">
        <f t="shared" si="14"/>
        <v>635</v>
      </c>
      <c r="H69" s="3">
        <f t="shared" si="15"/>
        <v>1.6421852777014186E-2</v>
      </c>
      <c r="I69" s="3">
        <f t="shared" si="16"/>
        <v>6.9005237877898763E-3</v>
      </c>
      <c r="J69" s="3">
        <f t="shared" si="17"/>
        <v>0.98357814722298587</v>
      </c>
      <c r="K69" s="3">
        <f t="shared" si="18"/>
        <v>0.99309947621221017</v>
      </c>
    </row>
    <row r="70" spans="1:11" x14ac:dyDescent="0.2">
      <c r="A70" s="1">
        <v>63</v>
      </c>
      <c r="B70" s="2">
        <v>82295</v>
      </c>
      <c r="C70" s="2">
        <v>91387</v>
      </c>
      <c r="D70" s="3">
        <f t="shared" si="11"/>
        <v>0.82294999999999996</v>
      </c>
      <c r="E70" s="3">
        <f t="shared" si="12"/>
        <v>0.91386999999999996</v>
      </c>
      <c r="F70" s="2">
        <f t="shared" si="13"/>
        <v>1491</v>
      </c>
      <c r="G70" s="2">
        <f t="shared" si="14"/>
        <v>699</v>
      </c>
      <c r="H70" s="3">
        <f t="shared" si="15"/>
        <v>1.811774712923021E-2</v>
      </c>
      <c r="I70" s="3">
        <f t="shared" si="16"/>
        <v>7.6487903093437797E-3</v>
      </c>
      <c r="J70" s="3">
        <f t="shared" si="17"/>
        <v>0.9818822528707698</v>
      </c>
      <c r="K70" s="3">
        <f t="shared" si="18"/>
        <v>0.99235120969065627</v>
      </c>
    </row>
    <row r="71" spans="1:11" x14ac:dyDescent="0.2">
      <c r="A71" s="1">
        <v>64</v>
      </c>
      <c r="B71" s="2">
        <v>80804</v>
      </c>
      <c r="C71" s="2">
        <v>90688</v>
      </c>
      <c r="D71" s="3">
        <f t="shared" ref="D71:D102" si="19">B71/100000</f>
        <v>0.80803999999999998</v>
      </c>
      <c r="E71" s="3">
        <f t="shared" ref="E71:E102" si="20">C71/100000</f>
        <v>0.90688000000000002</v>
      </c>
      <c r="F71" s="2">
        <f t="shared" ref="F71:F102" si="21">B71-B72</f>
        <v>1615</v>
      </c>
      <c r="G71" s="2">
        <f t="shared" ref="G71:G102" si="22">C71-C72</f>
        <v>771</v>
      </c>
      <c r="H71" s="3">
        <f t="shared" ref="H71:H102" si="23">F71/B71</f>
        <v>1.9986634325033413E-2</v>
      </c>
      <c r="I71" s="3">
        <f t="shared" ref="I71:I102" si="24">G71/C71</f>
        <v>8.5016760762173602E-3</v>
      </c>
      <c r="J71" s="3">
        <f t="shared" ref="J71:J102" si="25">B72/B71</f>
        <v>0.98001336567496655</v>
      </c>
      <c r="K71" s="3">
        <f t="shared" ref="K71:K102" si="26">C72/C71</f>
        <v>0.99149832392378268</v>
      </c>
    </row>
    <row r="72" spans="1:11" x14ac:dyDescent="0.2">
      <c r="A72" s="1">
        <v>65</v>
      </c>
      <c r="B72" s="2">
        <v>79189</v>
      </c>
      <c r="C72" s="2">
        <v>89917</v>
      </c>
      <c r="D72" s="3">
        <f t="shared" si="19"/>
        <v>0.79188999999999998</v>
      </c>
      <c r="E72" s="3">
        <f t="shared" si="20"/>
        <v>0.89917000000000002</v>
      </c>
      <c r="F72" s="2">
        <f t="shared" si="21"/>
        <v>1745</v>
      </c>
      <c r="G72" s="2">
        <f t="shared" si="22"/>
        <v>850</v>
      </c>
      <c r="H72" s="3">
        <f t="shared" si="23"/>
        <v>2.2035888822942582E-2</v>
      </c>
      <c r="I72" s="3">
        <f t="shared" si="24"/>
        <v>9.4531623608438888E-3</v>
      </c>
      <c r="J72" s="3">
        <f t="shared" si="25"/>
        <v>0.97796411117705739</v>
      </c>
      <c r="K72" s="3">
        <f t="shared" si="26"/>
        <v>0.99054683763915607</v>
      </c>
    </row>
    <row r="73" spans="1:11" x14ac:dyDescent="0.2">
      <c r="A73" s="1">
        <v>66</v>
      </c>
      <c r="B73" s="2">
        <v>77444</v>
      </c>
      <c r="C73" s="2">
        <v>89067</v>
      </c>
      <c r="D73" s="3">
        <f t="shared" si="19"/>
        <v>0.77444000000000002</v>
      </c>
      <c r="E73" s="3">
        <f t="shared" si="20"/>
        <v>0.89066999999999996</v>
      </c>
      <c r="F73" s="2">
        <f t="shared" si="21"/>
        <v>1874</v>
      </c>
      <c r="G73" s="2">
        <f t="shared" si="22"/>
        <v>932</v>
      </c>
      <c r="H73" s="3">
        <f t="shared" si="23"/>
        <v>2.4198130261866638E-2</v>
      </c>
      <c r="I73" s="3">
        <f t="shared" si="24"/>
        <v>1.0464032694488418E-2</v>
      </c>
      <c r="J73" s="3">
        <f t="shared" si="25"/>
        <v>0.97580186973813332</v>
      </c>
      <c r="K73" s="3">
        <f t="shared" si="26"/>
        <v>0.98953596730551163</v>
      </c>
    </row>
    <row r="74" spans="1:11" x14ac:dyDescent="0.2">
      <c r="A74" s="1">
        <v>67</v>
      </c>
      <c r="B74" s="2">
        <v>75570</v>
      </c>
      <c r="C74" s="2">
        <v>88135</v>
      </c>
      <c r="D74" s="3">
        <f t="shared" si="19"/>
        <v>0.75570000000000004</v>
      </c>
      <c r="E74" s="3">
        <f t="shared" si="20"/>
        <v>0.88134999999999997</v>
      </c>
      <c r="F74" s="2">
        <f t="shared" si="21"/>
        <v>1986</v>
      </c>
      <c r="G74" s="2">
        <f t="shared" si="22"/>
        <v>1020</v>
      </c>
      <c r="H74" s="3">
        <f t="shared" si="23"/>
        <v>2.6280269948392221E-2</v>
      </c>
      <c r="I74" s="3">
        <f t="shared" si="24"/>
        <v>1.1573154819311284E-2</v>
      </c>
      <c r="J74" s="3">
        <f t="shared" si="25"/>
        <v>0.97371973005160783</v>
      </c>
      <c r="K74" s="3">
        <f t="shared" si="26"/>
        <v>0.98842684518068868</v>
      </c>
    </row>
    <row r="75" spans="1:11" x14ac:dyDescent="0.2">
      <c r="A75" s="1">
        <v>68</v>
      </c>
      <c r="B75" s="2">
        <v>73584</v>
      </c>
      <c r="C75" s="2">
        <v>87115</v>
      </c>
      <c r="D75" s="3">
        <f t="shared" si="19"/>
        <v>0.73584000000000005</v>
      </c>
      <c r="E75" s="3">
        <f t="shared" si="20"/>
        <v>0.87114999999999998</v>
      </c>
      <c r="F75" s="2">
        <f t="shared" si="21"/>
        <v>2104</v>
      </c>
      <c r="G75" s="2">
        <f t="shared" si="22"/>
        <v>1132</v>
      </c>
      <c r="H75" s="3">
        <f t="shared" si="23"/>
        <v>2.8593172428788866E-2</v>
      </c>
      <c r="I75" s="3">
        <f t="shared" si="24"/>
        <v>1.2994317855707972E-2</v>
      </c>
      <c r="J75" s="3">
        <f t="shared" si="25"/>
        <v>0.97140682757121111</v>
      </c>
      <c r="K75" s="3">
        <f t="shared" si="26"/>
        <v>0.98700568214429207</v>
      </c>
    </row>
    <row r="76" spans="1:11" x14ac:dyDescent="0.2">
      <c r="A76" s="1">
        <v>69</v>
      </c>
      <c r="B76" s="2">
        <v>71480</v>
      </c>
      <c r="C76" s="2">
        <v>85983</v>
      </c>
      <c r="D76" s="3">
        <f t="shared" si="19"/>
        <v>0.71479999999999999</v>
      </c>
      <c r="E76" s="3">
        <f t="shared" si="20"/>
        <v>0.85982999999999998</v>
      </c>
      <c r="F76" s="2">
        <f t="shared" si="21"/>
        <v>2218</v>
      </c>
      <c r="G76" s="2">
        <f t="shared" si="22"/>
        <v>1255</v>
      </c>
      <c r="H76" s="3">
        <f t="shared" si="23"/>
        <v>3.1029658645775043E-2</v>
      </c>
      <c r="I76" s="3">
        <f t="shared" si="24"/>
        <v>1.4595908493539421E-2</v>
      </c>
      <c r="J76" s="3">
        <f t="shared" si="25"/>
        <v>0.968970341354225</v>
      </c>
      <c r="K76" s="3">
        <f t="shared" si="26"/>
        <v>0.98540409150646058</v>
      </c>
    </row>
    <row r="77" spans="1:11" x14ac:dyDescent="0.2">
      <c r="A77" s="1">
        <v>70</v>
      </c>
      <c r="B77" s="2">
        <v>69262</v>
      </c>
      <c r="C77" s="2">
        <v>84728</v>
      </c>
      <c r="D77" s="3">
        <f t="shared" si="19"/>
        <v>0.69262000000000001</v>
      </c>
      <c r="E77" s="3">
        <f t="shared" si="20"/>
        <v>0.84728000000000003</v>
      </c>
      <c r="F77" s="2">
        <f t="shared" si="21"/>
        <v>2371</v>
      </c>
      <c r="G77" s="2">
        <f t="shared" si="22"/>
        <v>1397</v>
      </c>
      <c r="H77" s="3">
        <f t="shared" si="23"/>
        <v>3.4232335191013832E-2</v>
      </c>
      <c r="I77" s="3">
        <f t="shared" si="24"/>
        <v>1.6488055896515908E-2</v>
      </c>
      <c r="J77" s="3">
        <f t="shared" si="25"/>
        <v>0.96576766480898613</v>
      </c>
      <c r="K77" s="3">
        <f t="shared" si="26"/>
        <v>0.98351194410348408</v>
      </c>
    </row>
    <row r="78" spans="1:11" x14ac:dyDescent="0.2">
      <c r="A78" s="1">
        <v>71</v>
      </c>
      <c r="B78" s="2">
        <v>66891</v>
      </c>
      <c r="C78" s="2">
        <v>83331</v>
      </c>
      <c r="D78" s="3">
        <f t="shared" si="19"/>
        <v>0.66891</v>
      </c>
      <c r="E78" s="3">
        <f t="shared" si="20"/>
        <v>0.83331</v>
      </c>
      <c r="F78" s="2">
        <f t="shared" si="21"/>
        <v>2474</v>
      </c>
      <c r="G78" s="2">
        <f t="shared" si="22"/>
        <v>1531</v>
      </c>
      <c r="H78" s="3">
        <f t="shared" si="23"/>
        <v>3.6985543645632446E-2</v>
      </c>
      <c r="I78" s="3">
        <f t="shared" si="24"/>
        <v>1.8372514430404052E-2</v>
      </c>
      <c r="J78" s="3">
        <f t="shared" si="25"/>
        <v>0.96301445635436755</v>
      </c>
      <c r="K78" s="3">
        <f t="shared" si="26"/>
        <v>0.981627485569596</v>
      </c>
    </row>
    <row r="79" spans="1:11" x14ac:dyDescent="0.2">
      <c r="A79" s="1">
        <v>72</v>
      </c>
      <c r="B79" s="2">
        <v>64417</v>
      </c>
      <c r="C79" s="2">
        <v>81800</v>
      </c>
      <c r="D79" s="3">
        <f t="shared" si="19"/>
        <v>0.64417000000000002</v>
      </c>
      <c r="E79" s="3">
        <f t="shared" si="20"/>
        <v>0.81799999999999995</v>
      </c>
      <c r="F79" s="2">
        <f t="shared" si="21"/>
        <v>2596</v>
      </c>
      <c r="G79" s="2">
        <f t="shared" si="22"/>
        <v>1671</v>
      </c>
      <c r="H79" s="3">
        <f t="shared" si="23"/>
        <v>4.0299920828352764E-2</v>
      </c>
      <c r="I79" s="3">
        <f t="shared" si="24"/>
        <v>2.0427872860635698E-2</v>
      </c>
      <c r="J79" s="3">
        <f t="shared" si="25"/>
        <v>0.95970007917164724</v>
      </c>
      <c r="K79" s="3">
        <f t="shared" si="26"/>
        <v>0.97957212713936426</v>
      </c>
    </row>
    <row r="80" spans="1:11" x14ac:dyDescent="0.2">
      <c r="A80" s="1">
        <v>73</v>
      </c>
      <c r="B80" s="2">
        <v>61821</v>
      </c>
      <c r="C80" s="2">
        <v>80129</v>
      </c>
      <c r="D80" s="3">
        <f t="shared" si="19"/>
        <v>0.61821000000000004</v>
      </c>
      <c r="E80" s="3">
        <f t="shared" si="20"/>
        <v>0.80128999999999995</v>
      </c>
      <c r="F80" s="2">
        <f t="shared" si="21"/>
        <v>2705</v>
      </c>
      <c r="G80" s="2">
        <f t="shared" si="22"/>
        <v>1819</v>
      </c>
      <c r="H80" s="3">
        <f t="shared" si="23"/>
        <v>4.3755358211610938E-2</v>
      </c>
      <c r="I80" s="3">
        <f t="shared" si="24"/>
        <v>2.2700894807123513E-2</v>
      </c>
      <c r="J80" s="3">
        <f t="shared" si="25"/>
        <v>0.95624464178838908</v>
      </c>
      <c r="K80" s="3">
        <f t="shared" si="26"/>
        <v>0.97729910519287644</v>
      </c>
    </row>
    <row r="81" spans="1:11" x14ac:dyDescent="0.2">
      <c r="A81" s="1">
        <v>74</v>
      </c>
      <c r="B81" s="2">
        <v>59116</v>
      </c>
      <c r="C81" s="2">
        <v>78310</v>
      </c>
      <c r="D81" s="3">
        <f t="shared" si="19"/>
        <v>0.59116000000000002</v>
      </c>
      <c r="E81" s="3">
        <f t="shared" si="20"/>
        <v>0.78310000000000002</v>
      </c>
      <c r="F81" s="2">
        <f t="shared" si="21"/>
        <v>2830</v>
      </c>
      <c r="G81" s="2">
        <f t="shared" si="22"/>
        <v>2000</v>
      </c>
      <c r="H81" s="3">
        <f t="shared" si="23"/>
        <v>4.7871980512889913E-2</v>
      </c>
      <c r="I81" s="3">
        <f t="shared" si="24"/>
        <v>2.5539522410930916E-2</v>
      </c>
      <c r="J81" s="3">
        <f t="shared" si="25"/>
        <v>0.95212801948711012</v>
      </c>
      <c r="K81" s="3">
        <f t="shared" si="26"/>
        <v>0.97446047758906906</v>
      </c>
    </row>
    <row r="82" spans="1:11" x14ac:dyDescent="0.2">
      <c r="A82" s="1">
        <v>75</v>
      </c>
      <c r="B82" s="2">
        <v>56286</v>
      </c>
      <c r="C82" s="2">
        <v>76310</v>
      </c>
      <c r="D82" s="3">
        <f t="shared" si="19"/>
        <v>0.56286000000000003</v>
      </c>
      <c r="E82" s="3">
        <f t="shared" si="20"/>
        <v>0.7631</v>
      </c>
      <c r="F82" s="2">
        <f t="shared" si="21"/>
        <v>2962</v>
      </c>
      <c r="G82" s="2">
        <f t="shared" si="22"/>
        <v>2203</v>
      </c>
      <c r="H82" s="3">
        <f t="shared" si="23"/>
        <v>5.2624098354830687E-2</v>
      </c>
      <c r="I82" s="3">
        <f t="shared" si="24"/>
        <v>2.8869086620364304E-2</v>
      </c>
      <c r="J82" s="3">
        <f t="shared" si="25"/>
        <v>0.94737590164516927</v>
      </c>
      <c r="K82" s="3">
        <f t="shared" si="26"/>
        <v>0.97113091337963575</v>
      </c>
    </row>
    <row r="83" spans="1:11" x14ac:dyDescent="0.2">
      <c r="A83" s="1">
        <v>76</v>
      </c>
      <c r="B83" s="2">
        <v>53324</v>
      </c>
      <c r="C83" s="2">
        <v>74107</v>
      </c>
      <c r="D83" s="3">
        <f t="shared" si="19"/>
        <v>0.53324000000000005</v>
      </c>
      <c r="E83" s="3">
        <f t="shared" si="20"/>
        <v>0.74107000000000001</v>
      </c>
      <c r="F83" s="2">
        <f t="shared" si="21"/>
        <v>3101</v>
      </c>
      <c r="G83" s="2">
        <f t="shared" si="22"/>
        <v>2429</v>
      </c>
      <c r="H83" s="3">
        <f t="shared" si="23"/>
        <v>5.8153926937214009E-2</v>
      </c>
      <c r="I83" s="3">
        <f t="shared" si="24"/>
        <v>3.2776930654324153E-2</v>
      </c>
      <c r="J83" s="3">
        <f t="shared" si="25"/>
        <v>0.941846073062786</v>
      </c>
      <c r="K83" s="3">
        <f t="shared" si="26"/>
        <v>0.96722306934567581</v>
      </c>
    </row>
    <row r="84" spans="1:11" x14ac:dyDescent="0.2">
      <c r="A84" s="1">
        <v>77</v>
      </c>
      <c r="B84" s="2">
        <v>50223</v>
      </c>
      <c r="C84" s="2">
        <v>71678</v>
      </c>
      <c r="D84" s="3">
        <f t="shared" si="19"/>
        <v>0.50222999999999995</v>
      </c>
      <c r="E84" s="3">
        <f t="shared" si="20"/>
        <v>0.71677999999999997</v>
      </c>
      <c r="F84" s="2">
        <f t="shared" si="21"/>
        <v>3181</v>
      </c>
      <c r="G84" s="2">
        <f t="shared" si="22"/>
        <v>2663</v>
      </c>
      <c r="H84" s="3">
        <f t="shared" si="23"/>
        <v>6.3337514684507101E-2</v>
      </c>
      <c r="I84" s="3">
        <f t="shared" si="24"/>
        <v>3.7152264293088537E-2</v>
      </c>
      <c r="J84" s="3">
        <f t="shared" si="25"/>
        <v>0.9366624853154929</v>
      </c>
      <c r="K84" s="3">
        <f t="shared" si="26"/>
        <v>0.96284773570691151</v>
      </c>
    </row>
    <row r="85" spans="1:11" x14ac:dyDescent="0.2">
      <c r="A85" s="1">
        <v>78</v>
      </c>
      <c r="B85" s="2">
        <v>47042</v>
      </c>
      <c r="C85" s="2">
        <v>69015</v>
      </c>
      <c r="D85" s="3">
        <f t="shared" si="19"/>
        <v>0.47042</v>
      </c>
      <c r="E85" s="3">
        <f t="shared" si="20"/>
        <v>0.69015000000000004</v>
      </c>
      <c r="F85" s="2">
        <f t="shared" si="21"/>
        <v>3268</v>
      </c>
      <c r="G85" s="2">
        <f t="shared" si="22"/>
        <v>2900</v>
      </c>
      <c r="H85" s="3">
        <f t="shared" si="23"/>
        <v>6.9469835466179158E-2</v>
      </c>
      <c r="I85" s="3">
        <f t="shared" si="24"/>
        <v>4.2019850757081791E-2</v>
      </c>
      <c r="J85" s="3">
        <f t="shared" si="25"/>
        <v>0.93053016453382087</v>
      </c>
      <c r="K85" s="3">
        <f t="shared" si="26"/>
        <v>0.95798014924291819</v>
      </c>
    </row>
    <row r="86" spans="1:11" x14ac:dyDescent="0.2">
      <c r="A86" s="1">
        <v>79</v>
      </c>
      <c r="B86" s="2">
        <v>43774</v>
      </c>
      <c r="C86" s="2">
        <v>66115</v>
      </c>
      <c r="D86" s="3">
        <f t="shared" si="19"/>
        <v>0.43774000000000002</v>
      </c>
      <c r="E86" s="3">
        <f t="shared" si="20"/>
        <v>0.66115000000000002</v>
      </c>
      <c r="F86" s="2">
        <f t="shared" si="21"/>
        <v>3357</v>
      </c>
      <c r="G86" s="2">
        <f t="shared" si="22"/>
        <v>3156</v>
      </c>
      <c r="H86" s="3">
        <f t="shared" si="23"/>
        <v>7.6689358980216574E-2</v>
      </c>
      <c r="I86" s="3">
        <f t="shared" si="24"/>
        <v>4.7735007184451332E-2</v>
      </c>
      <c r="J86" s="3">
        <f t="shared" si="25"/>
        <v>0.92331064101978344</v>
      </c>
      <c r="K86" s="3">
        <f t="shared" si="26"/>
        <v>0.95226499281554866</v>
      </c>
    </row>
    <row r="87" spans="1:11" x14ac:dyDescent="0.2">
      <c r="A87" s="1">
        <v>80</v>
      </c>
      <c r="B87" s="2">
        <v>40417</v>
      </c>
      <c r="C87" s="2">
        <v>62959</v>
      </c>
      <c r="D87" s="3">
        <f t="shared" si="19"/>
        <v>0.40416999999999997</v>
      </c>
      <c r="E87" s="3">
        <f t="shared" si="20"/>
        <v>0.62958999999999998</v>
      </c>
      <c r="F87" s="2">
        <f t="shared" si="21"/>
        <v>3429</v>
      </c>
      <c r="G87" s="2">
        <f t="shared" si="22"/>
        <v>3415</v>
      </c>
      <c r="H87" s="3">
        <f t="shared" si="23"/>
        <v>8.4840537397629714E-2</v>
      </c>
      <c r="I87" s="3">
        <f t="shared" si="24"/>
        <v>5.4241649327340012E-2</v>
      </c>
      <c r="J87" s="3">
        <f t="shared" si="25"/>
        <v>0.91515946260237024</v>
      </c>
      <c r="K87" s="3">
        <f t="shared" si="26"/>
        <v>0.94575835067266001</v>
      </c>
    </row>
    <row r="88" spans="1:11" x14ac:dyDescent="0.2">
      <c r="A88" s="1">
        <v>81</v>
      </c>
      <c r="B88" s="2">
        <v>36988</v>
      </c>
      <c r="C88" s="2">
        <v>59544</v>
      </c>
      <c r="D88" s="3">
        <f t="shared" si="19"/>
        <v>0.36987999999999999</v>
      </c>
      <c r="E88" s="3">
        <f t="shared" si="20"/>
        <v>0.59543999999999997</v>
      </c>
      <c r="F88" s="2">
        <f t="shared" si="21"/>
        <v>3508</v>
      </c>
      <c r="G88" s="2">
        <f t="shared" si="22"/>
        <v>3706</v>
      </c>
      <c r="H88" s="3">
        <f t="shared" si="23"/>
        <v>9.4841570238996434E-2</v>
      </c>
      <c r="I88" s="3">
        <f t="shared" si="24"/>
        <v>6.2239688297729412E-2</v>
      </c>
      <c r="J88" s="3">
        <f t="shared" si="25"/>
        <v>0.90515842976100358</v>
      </c>
      <c r="K88" s="3">
        <f t="shared" si="26"/>
        <v>0.93776031170227059</v>
      </c>
    </row>
    <row r="89" spans="1:11" x14ac:dyDescent="0.2">
      <c r="A89" s="1">
        <v>82</v>
      </c>
      <c r="B89" s="2">
        <v>33480</v>
      </c>
      <c r="C89" s="2">
        <v>55838</v>
      </c>
      <c r="D89" s="3">
        <f t="shared" si="19"/>
        <v>0.33479999999999999</v>
      </c>
      <c r="E89" s="3">
        <f t="shared" si="20"/>
        <v>0.55837999999999999</v>
      </c>
      <c r="F89" s="2">
        <f t="shared" si="21"/>
        <v>3517</v>
      </c>
      <c r="G89" s="2">
        <f t="shared" si="22"/>
        <v>3966</v>
      </c>
      <c r="H89" s="3">
        <f t="shared" si="23"/>
        <v>0.10504778972520908</v>
      </c>
      <c r="I89" s="3">
        <f t="shared" si="24"/>
        <v>7.102689924424227E-2</v>
      </c>
      <c r="J89" s="3">
        <f t="shared" si="25"/>
        <v>0.89495221027479088</v>
      </c>
      <c r="K89" s="3">
        <f t="shared" si="26"/>
        <v>0.92897310075575767</v>
      </c>
    </row>
    <row r="90" spans="1:11" x14ac:dyDescent="0.2">
      <c r="A90" s="1">
        <v>83</v>
      </c>
      <c r="B90" s="2">
        <v>29963</v>
      </c>
      <c r="C90" s="2">
        <v>51872</v>
      </c>
      <c r="D90" s="3">
        <f t="shared" si="19"/>
        <v>0.29963000000000001</v>
      </c>
      <c r="E90" s="3">
        <f t="shared" si="20"/>
        <v>0.51871999999999996</v>
      </c>
      <c r="F90" s="2">
        <f t="shared" si="21"/>
        <v>3475</v>
      </c>
      <c r="G90" s="2">
        <f t="shared" si="22"/>
        <v>4195</v>
      </c>
      <c r="H90" s="3">
        <f t="shared" si="23"/>
        <v>0.11597637085739078</v>
      </c>
      <c r="I90" s="3">
        <f t="shared" si="24"/>
        <v>8.0872146822948798E-2</v>
      </c>
      <c r="J90" s="3">
        <f t="shared" si="25"/>
        <v>0.88402362914260924</v>
      </c>
      <c r="K90" s="3">
        <f t="shared" si="26"/>
        <v>0.91912785317705126</v>
      </c>
    </row>
    <row r="91" spans="1:11" x14ac:dyDescent="0.2">
      <c r="A91" s="1">
        <v>84</v>
      </c>
      <c r="B91" s="2">
        <v>26488</v>
      </c>
      <c r="C91" s="2">
        <v>47677</v>
      </c>
      <c r="D91" s="3">
        <f t="shared" si="19"/>
        <v>0.26488</v>
      </c>
      <c r="E91" s="3">
        <f t="shared" si="20"/>
        <v>0.47677000000000003</v>
      </c>
      <c r="F91" s="2">
        <f t="shared" si="21"/>
        <v>3381</v>
      </c>
      <c r="G91" s="2">
        <f t="shared" si="22"/>
        <v>4355</v>
      </c>
      <c r="H91" s="3">
        <f t="shared" si="23"/>
        <v>0.12764270613107823</v>
      </c>
      <c r="I91" s="3">
        <f t="shared" si="24"/>
        <v>9.1343834553348574E-2</v>
      </c>
      <c r="J91" s="3">
        <f t="shared" si="25"/>
        <v>0.8723572938689218</v>
      </c>
      <c r="K91" s="3">
        <f t="shared" si="26"/>
        <v>0.9086561654466514</v>
      </c>
    </row>
    <row r="92" spans="1:11" x14ac:dyDescent="0.2">
      <c r="A92" s="1">
        <v>85</v>
      </c>
      <c r="B92" s="2">
        <v>23107</v>
      </c>
      <c r="C92" s="2">
        <v>43322</v>
      </c>
      <c r="D92" s="3">
        <f t="shared" si="19"/>
        <v>0.23107</v>
      </c>
      <c r="E92" s="3">
        <f t="shared" si="20"/>
        <v>0.43321999999999999</v>
      </c>
      <c r="F92" s="2">
        <f t="shared" si="21"/>
        <v>3247</v>
      </c>
      <c r="G92" s="2">
        <f t="shared" si="22"/>
        <v>4468</v>
      </c>
      <c r="H92" s="3">
        <f t="shared" si="23"/>
        <v>0.14052018868741073</v>
      </c>
      <c r="I92" s="3">
        <f t="shared" si="24"/>
        <v>0.1031346659895665</v>
      </c>
      <c r="J92" s="3">
        <f t="shared" si="25"/>
        <v>0.85947981131258921</v>
      </c>
      <c r="K92" s="3">
        <f t="shared" si="26"/>
        <v>0.89686533401043345</v>
      </c>
    </row>
    <row r="93" spans="1:11" x14ac:dyDescent="0.2">
      <c r="A93" s="1">
        <v>86</v>
      </c>
      <c r="B93" s="2">
        <v>19860</v>
      </c>
      <c r="C93" s="2">
        <v>38854</v>
      </c>
      <c r="D93" s="3">
        <f t="shared" si="19"/>
        <v>0.1986</v>
      </c>
      <c r="E93" s="3">
        <f t="shared" si="20"/>
        <v>0.38854</v>
      </c>
      <c r="F93" s="2">
        <f t="shared" si="21"/>
        <v>3054</v>
      </c>
      <c r="G93" s="2">
        <f t="shared" si="22"/>
        <v>4519</v>
      </c>
      <c r="H93" s="3">
        <f t="shared" si="23"/>
        <v>0.15377643504531721</v>
      </c>
      <c r="I93" s="3">
        <f t="shared" si="24"/>
        <v>0.11630720131775364</v>
      </c>
      <c r="J93" s="3">
        <f t="shared" si="25"/>
        <v>0.84622356495468276</v>
      </c>
      <c r="K93" s="3">
        <f t="shared" si="26"/>
        <v>0.88369279868224637</v>
      </c>
    </row>
    <row r="94" spans="1:11" x14ac:dyDescent="0.2">
      <c r="A94" s="1">
        <v>87</v>
      </c>
      <c r="B94" s="2">
        <v>16806</v>
      </c>
      <c r="C94" s="2">
        <v>34335</v>
      </c>
      <c r="D94" s="3">
        <f t="shared" si="19"/>
        <v>0.16805999999999999</v>
      </c>
      <c r="E94" s="3">
        <f t="shared" si="20"/>
        <v>0.34334999999999999</v>
      </c>
      <c r="F94" s="2">
        <f t="shared" si="21"/>
        <v>2799</v>
      </c>
      <c r="G94" s="2">
        <f t="shared" si="22"/>
        <v>4459</v>
      </c>
      <c r="H94" s="3">
        <f t="shared" si="23"/>
        <v>0.16654766154944661</v>
      </c>
      <c r="I94" s="3">
        <f t="shared" si="24"/>
        <v>0.12986748216106014</v>
      </c>
      <c r="J94" s="3">
        <f t="shared" si="25"/>
        <v>0.83345233845055333</v>
      </c>
      <c r="K94" s="3">
        <f t="shared" si="26"/>
        <v>0.87013251783893986</v>
      </c>
    </row>
    <row r="95" spans="1:11" x14ac:dyDescent="0.2">
      <c r="A95" s="1">
        <v>88</v>
      </c>
      <c r="B95" s="2">
        <v>14007</v>
      </c>
      <c r="C95" s="2">
        <v>29876</v>
      </c>
      <c r="D95" s="3">
        <f t="shared" si="19"/>
        <v>0.14007</v>
      </c>
      <c r="E95" s="3">
        <f t="shared" si="20"/>
        <v>0.29876000000000003</v>
      </c>
      <c r="F95" s="2">
        <f t="shared" si="21"/>
        <v>2516</v>
      </c>
      <c r="G95" s="2">
        <f t="shared" si="22"/>
        <v>4309</v>
      </c>
      <c r="H95" s="3">
        <f t="shared" si="23"/>
        <v>0.17962447347754695</v>
      </c>
      <c r="I95" s="3">
        <f t="shared" si="24"/>
        <v>0.14422948185834783</v>
      </c>
      <c r="J95" s="3">
        <f t="shared" si="25"/>
        <v>0.82037552652245305</v>
      </c>
      <c r="K95" s="3">
        <f t="shared" si="26"/>
        <v>0.85577051814165217</v>
      </c>
    </row>
    <row r="96" spans="1:11" x14ac:dyDescent="0.2">
      <c r="A96" s="1">
        <v>89</v>
      </c>
      <c r="B96" s="2">
        <v>11491</v>
      </c>
      <c r="C96" s="2">
        <v>25567</v>
      </c>
      <c r="D96" s="3">
        <f t="shared" si="19"/>
        <v>0.11491</v>
      </c>
      <c r="E96" s="3">
        <f t="shared" si="20"/>
        <v>0.25567000000000001</v>
      </c>
      <c r="F96" s="2">
        <f t="shared" si="21"/>
        <v>2220</v>
      </c>
      <c r="G96" s="2">
        <f t="shared" si="22"/>
        <v>4083</v>
      </c>
      <c r="H96" s="3">
        <f t="shared" si="23"/>
        <v>0.19319467409276825</v>
      </c>
      <c r="I96" s="3">
        <f t="shared" si="24"/>
        <v>0.15969804826534204</v>
      </c>
      <c r="J96" s="3">
        <f t="shared" si="25"/>
        <v>0.80680532590723175</v>
      </c>
      <c r="K96" s="3">
        <f t="shared" si="26"/>
        <v>0.84030195173465794</v>
      </c>
    </row>
    <row r="97" spans="1:11" x14ac:dyDescent="0.2">
      <c r="A97" s="1">
        <v>90</v>
      </c>
      <c r="B97" s="2">
        <v>9271</v>
      </c>
      <c r="C97" s="2">
        <v>21484</v>
      </c>
      <c r="D97" s="3">
        <f t="shared" si="19"/>
        <v>9.2710000000000001E-2</v>
      </c>
      <c r="E97" s="3">
        <f t="shared" si="20"/>
        <v>0.21484</v>
      </c>
      <c r="F97" s="2">
        <f t="shared" si="21"/>
        <v>1928</v>
      </c>
      <c r="G97" s="2">
        <f t="shared" si="22"/>
        <v>3794</v>
      </c>
      <c r="H97" s="3">
        <f t="shared" si="23"/>
        <v>0.20796030633157156</v>
      </c>
      <c r="I97" s="3">
        <f t="shared" si="24"/>
        <v>0.176596536957736</v>
      </c>
      <c r="J97" s="3">
        <f t="shared" si="25"/>
        <v>0.79203969366842841</v>
      </c>
      <c r="K97" s="3">
        <f t="shared" si="26"/>
        <v>0.82340346304226397</v>
      </c>
    </row>
    <row r="98" spans="1:11" x14ac:dyDescent="0.2">
      <c r="A98" s="1">
        <v>91</v>
      </c>
      <c r="B98" s="2">
        <v>7343</v>
      </c>
      <c r="C98" s="2">
        <v>17690</v>
      </c>
      <c r="D98" s="3">
        <f t="shared" si="19"/>
        <v>7.3429999999999995E-2</v>
      </c>
      <c r="E98" s="3">
        <f t="shared" si="20"/>
        <v>0.1769</v>
      </c>
      <c r="F98" s="2">
        <f t="shared" si="21"/>
        <v>1672</v>
      </c>
      <c r="G98" s="2">
        <f t="shared" si="22"/>
        <v>3549</v>
      </c>
      <c r="H98" s="3">
        <f t="shared" si="23"/>
        <v>0.22769985019746697</v>
      </c>
      <c r="I98" s="3">
        <f t="shared" si="24"/>
        <v>0.20062182023742228</v>
      </c>
      <c r="J98" s="3">
        <f t="shared" si="25"/>
        <v>0.77230014980253303</v>
      </c>
      <c r="K98" s="3">
        <f t="shared" si="26"/>
        <v>0.79937817976257775</v>
      </c>
    </row>
    <row r="99" spans="1:11" x14ac:dyDescent="0.2">
      <c r="A99" s="1">
        <v>92</v>
      </c>
      <c r="B99" s="2">
        <v>5671</v>
      </c>
      <c r="C99" s="2">
        <v>14141</v>
      </c>
      <c r="D99" s="3">
        <f t="shared" si="19"/>
        <v>5.6710000000000003E-2</v>
      </c>
      <c r="E99" s="3">
        <f t="shared" si="20"/>
        <v>0.14141000000000001</v>
      </c>
      <c r="F99" s="2">
        <f t="shared" si="21"/>
        <v>1387</v>
      </c>
      <c r="G99" s="2">
        <f t="shared" si="22"/>
        <v>3131</v>
      </c>
      <c r="H99" s="3">
        <f t="shared" si="23"/>
        <v>0.2445776758949039</v>
      </c>
      <c r="I99" s="3">
        <f t="shared" si="24"/>
        <v>0.2214129128067322</v>
      </c>
      <c r="J99" s="3">
        <f t="shared" si="25"/>
        <v>0.75542232410509613</v>
      </c>
      <c r="K99" s="3">
        <f t="shared" si="26"/>
        <v>0.77858708719326786</v>
      </c>
    </row>
    <row r="100" spans="1:11" x14ac:dyDescent="0.2">
      <c r="A100" s="1">
        <v>93</v>
      </c>
      <c r="B100" s="2">
        <v>4284</v>
      </c>
      <c r="C100" s="2">
        <v>11010</v>
      </c>
      <c r="D100" s="3">
        <f t="shared" si="19"/>
        <v>4.2840000000000003E-2</v>
      </c>
      <c r="E100" s="3">
        <f t="shared" si="20"/>
        <v>0.1101</v>
      </c>
      <c r="F100" s="2">
        <f t="shared" si="21"/>
        <v>1125</v>
      </c>
      <c r="G100" s="2">
        <f t="shared" si="22"/>
        <v>2685</v>
      </c>
      <c r="H100" s="3">
        <f t="shared" si="23"/>
        <v>0.26260504201680673</v>
      </c>
      <c r="I100" s="3">
        <f t="shared" si="24"/>
        <v>0.2438692098092643</v>
      </c>
      <c r="J100" s="3">
        <f t="shared" si="25"/>
        <v>0.73739495798319332</v>
      </c>
      <c r="K100" s="3">
        <f t="shared" si="26"/>
        <v>0.7561307901907357</v>
      </c>
    </row>
    <row r="101" spans="1:11" x14ac:dyDescent="0.2">
      <c r="A101" s="1">
        <v>94</v>
      </c>
      <c r="B101" s="2">
        <v>3159</v>
      </c>
      <c r="C101" s="2">
        <v>8325</v>
      </c>
      <c r="D101" s="3">
        <f t="shared" si="19"/>
        <v>3.159E-2</v>
      </c>
      <c r="E101" s="3">
        <f t="shared" si="20"/>
        <v>8.3250000000000005E-2</v>
      </c>
      <c r="F101" s="2">
        <f t="shared" si="21"/>
        <v>889</v>
      </c>
      <c r="G101" s="2">
        <f t="shared" si="22"/>
        <v>2233</v>
      </c>
      <c r="H101" s="3">
        <f t="shared" si="23"/>
        <v>0.28141817030705918</v>
      </c>
      <c r="I101" s="3">
        <f t="shared" si="24"/>
        <v>0.26822822822822823</v>
      </c>
      <c r="J101" s="3">
        <f t="shared" si="25"/>
        <v>0.71858182969294082</v>
      </c>
      <c r="K101" s="3">
        <f t="shared" si="26"/>
        <v>0.73177177177177177</v>
      </c>
    </row>
    <row r="102" spans="1:11" x14ac:dyDescent="0.2">
      <c r="A102" s="1">
        <v>95</v>
      </c>
      <c r="B102" s="2">
        <v>2270</v>
      </c>
      <c r="C102" s="2">
        <v>6092</v>
      </c>
      <c r="D102" s="3">
        <f t="shared" si="19"/>
        <v>2.2700000000000001E-2</v>
      </c>
      <c r="E102" s="3">
        <f t="shared" si="20"/>
        <v>6.0920000000000002E-2</v>
      </c>
      <c r="F102" s="2">
        <f t="shared" si="21"/>
        <v>684</v>
      </c>
      <c r="G102" s="2">
        <f t="shared" si="22"/>
        <v>1793</v>
      </c>
      <c r="H102" s="3">
        <f t="shared" si="23"/>
        <v>0.30132158590308372</v>
      </c>
      <c r="I102" s="3">
        <f t="shared" si="24"/>
        <v>0.29432042022324362</v>
      </c>
      <c r="J102" s="3">
        <f t="shared" si="25"/>
        <v>0.69867841409691633</v>
      </c>
      <c r="K102" s="3">
        <f t="shared" si="26"/>
        <v>0.70567957977675644</v>
      </c>
    </row>
    <row r="103" spans="1:11" x14ac:dyDescent="0.2">
      <c r="A103" s="1">
        <v>96</v>
      </c>
      <c r="B103" s="2">
        <v>1586</v>
      </c>
      <c r="C103" s="2">
        <v>4299</v>
      </c>
      <c r="D103" s="3">
        <f t="shared" ref="D103:D114" si="27">B103/100000</f>
        <v>1.5859999999999999E-2</v>
      </c>
      <c r="E103" s="3">
        <f t="shared" ref="E103:E114" si="28">C103/100000</f>
        <v>4.299E-2</v>
      </c>
      <c r="F103" s="2">
        <f t="shared" ref="F103:F114" si="29">B103-B104</f>
        <v>510</v>
      </c>
      <c r="G103" s="2">
        <f t="shared" ref="G103:G114" si="30">C103-C104</f>
        <v>1386</v>
      </c>
      <c r="H103" s="3">
        <f t="shared" ref="H103:H113" si="31">F103/B103</f>
        <v>0.32156368221941994</v>
      </c>
      <c r="I103" s="3">
        <f t="shared" ref="I103:I113" si="32">G103/C103</f>
        <v>0.32240055826936498</v>
      </c>
      <c r="J103" s="3">
        <f t="shared" ref="J103:J113" si="33">B104/B103</f>
        <v>0.67843631778058011</v>
      </c>
      <c r="K103" s="3">
        <f t="shared" ref="K103:K113" si="34">C104/C103</f>
        <v>0.67759944173063502</v>
      </c>
    </row>
    <row r="104" spans="1:11" x14ac:dyDescent="0.2">
      <c r="A104" s="1">
        <v>97</v>
      </c>
      <c r="B104" s="2">
        <v>1076</v>
      </c>
      <c r="C104" s="2">
        <v>2913</v>
      </c>
      <c r="D104" s="3">
        <f t="shared" si="27"/>
        <v>1.076E-2</v>
      </c>
      <c r="E104" s="3">
        <f t="shared" si="28"/>
        <v>2.913E-2</v>
      </c>
      <c r="F104" s="2">
        <f t="shared" si="29"/>
        <v>370</v>
      </c>
      <c r="G104" s="2">
        <f t="shared" si="30"/>
        <v>1027</v>
      </c>
      <c r="H104" s="3">
        <f t="shared" si="31"/>
        <v>0.34386617100371747</v>
      </c>
      <c r="I104" s="3">
        <f t="shared" si="32"/>
        <v>0.35255750085822174</v>
      </c>
      <c r="J104" s="3">
        <f t="shared" si="33"/>
        <v>0.65613382899628248</v>
      </c>
      <c r="K104" s="3">
        <f t="shared" si="34"/>
        <v>0.6474424991417782</v>
      </c>
    </row>
    <row r="105" spans="1:11" x14ac:dyDescent="0.2">
      <c r="A105" s="1">
        <v>98</v>
      </c>
      <c r="B105" s="2">
        <v>706</v>
      </c>
      <c r="C105" s="2">
        <v>1886</v>
      </c>
      <c r="D105" s="3">
        <f t="shared" si="27"/>
        <v>7.0600000000000003E-3</v>
      </c>
      <c r="E105" s="3">
        <f t="shared" si="28"/>
        <v>1.8859999999999998E-2</v>
      </c>
      <c r="F105" s="2">
        <f t="shared" si="29"/>
        <v>259</v>
      </c>
      <c r="G105" s="2">
        <f t="shared" si="30"/>
        <v>724</v>
      </c>
      <c r="H105" s="3">
        <f t="shared" si="31"/>
        <v>0.36685552407932009</v>
      </c>
      <c r="I105" s="3">
        <f t="shared" si="32"/>
        <v>0.38388123011664899</v>
      </c>
      <c r="J105" s="3">
        <f t="shared" si="33"/>
        <v>0.63314447592067991</v>
      </c>
      <c r="K105" s="3">
        <f t="shared" si="34"/>
        <v>0.61611876988335101</v>
      </c>
    </row>
    <row r="106" spans="1:11" x14ac:dyDescent="0.2">
      <c r="A106" s="1">
        <v>99</v>
      </c>
      <c r="B106" s="2">
        <v>447</v>
      </c>
      <c r="C106" s="2">
        <v>1162</v>
      </c>
      <c r="D106" s="3">
        <f t="shared" si="27"/>
        <v>4.47E-3</v>
      </c>
      <c r="E106" s="3">
        <f t="shared" si="28"/>
        <v>1.162E-2</v>
      </c>
      <c r="F106" s="2">
        <f t="shared" si="29"/>
        <v>175</v>
      </c>
      <c r="G106" s="2">
        <f t="shared" si="30"/>
        <v>486</v>
      </c>
      <c r="H106" s="3">
        <f t="shared" si="31"/>
        <v>0.39149888143176736</v>
      </c>
      <c r="I106" s="3">
        <f t="shared" si="32"/>
        <v>0.41824440619621345</v>
      </c>
      <c r="J106" s="3">
        <f t="shared" si="33"/>
        <v>0.60850111856823264</v>
      </c>
      <c r="K106" s="3">
        <f t="shared" si="34"/>
        <v>0.58175559380378661</v>
      </c>
    </row>
    <row r="107" spans="1:11" x14ac:dyDescent="0.2">
      <c r="A107" s="1">
        <v>100</v>
      </c>
      <c r="B107" s="2">
        <v>272</v>
      </c>
      <c r="C107" s="2">
        <v>676</v>
      </c>
      <c r="D107" s="3">
        <f t="shared" si="27"/>
        <v>2.7200000000000002E-3</v>
      </c>
      <c r="E107" s="3">
        <f t="shared" si="28"/>
        <v>6.7600000000000004E-3</v>
      </c>
      <c r="F107" s="2">
        <f t="shared" si="29"/>
        <v>113</v>
      </c>
      <c r="G107" s="2">
        <f t="shared" si="30"/>
        <v>306</v>
      </c>
      <c r="H107" s="3">
        <f t="shared" si="31"/>
        <v>0.41544117647058826</v>
      </c>
      <c r="I107" s="3">
        <f t="shared" si="32"/>
        <v>0.4526627218934911</v>
      </c>
      <c r="J107" s="3">
        <f t="shared" si="33"/>
        <v>0.5845588235294118</v>
      </c>
      <c r="K107" s="3">
        <f t="shared" si="34"/>
        <v>0.5473372781065089</v>
      </c>
    </row>
    <row r="108" spans="1:11" x14ac:dyDescent="0.2">
      <c r="A108" s="1">
        <v>101</v>
      </c>
      <c r="B108" s="2">
        <v>159</v>
      </c>
      <c r="C108" s="2">
        <v>370</v>
      </c>
      <c r="D108" s="3">
        <f t="shared" si="27"/>
        <v>1.5900000000000001E-3</v>
      </c>
      <c r="E108" s="3">
        <f t="shared" si="28"/>
        <v>3.7000000000000002E-3</v>
      </c>
      <c r="F108" s="2">
        <f t="shared" si="29"/>
        <v>70</v>
      </c>
      <c r="G108" s="2">
        <f t="shared" si="30"/>
        <v>181</v>
      </c>
      <c r="H108" s="3">
        <f t="shared" si="31"/>
        <v>0.44025157232704404</v>
      </c>
      <c r="I108" s="3">
        <f t="shared" si="32"/>
        <v>0.48918918918918919</v>
      </c>
      <c r="J108" s="3">
        <f t="shared" si="33"/>
        <v>0.55974842767295596</v>
      </c>
      <c r="K108" s="3">
        <f t="shared" si="34"/>
        <v>0.51081081081081081</v>
      </c>
    </row>
    <row r="109" spans="1:11" x14ac:dyDescent="0.2">
      <c r="A109" s="1">
        <v>102</v>
      </c>
      <c r="B109" s="2">
        <v>89</v>
      </c>
      <c r="C109" s="2">
        <v>189</v>
      </c>
      <c r="D109" s="3">
        <f t="shared" si="27"/>
        <v>8.8999999999999995E-4</v>
      </c>
      <c r="E109" s="3">
        <f t="shared" si="28"/>
        <v>1.89E-3</v>
      </c>
      <c r="F109" s="2">
        <f t="shared" si="29"/>
        <v>42</v>
      </c>
      <c r="G109" s="2">
        <f t="shared" si="30"/>
        <v>100</v>
      </c>
      <c r="H109" s="3">
        <f t="shared" si="31"/>
        <v>0.47191011235955055</v>
      </c>
      <c r="I109" s="3">
        <f t="shared" si="32"/>
        <v>0.52910052910052907</v>
      </c>
      <c r="J109" s="3">
        <f t="shared" si="33"/>
        <v>0.5280898876404494</v>
      </c>
      <c r="K109" s="3">
        <f t="shared" si="34"/>
        <v>0.47089947089947087</v>
      </c>
    </row>
    <row r="110" spans="1:11" x14ac:dyDescent="0.2">
      <c r="A110" s="1">
        <v>103</v>
      </c>
      <c r="B110" s="2">
        <v>47</v>
      </c>
      <c r="C110" s="2">
        <v>89</v>
      </c>
      <c r="D110" s="3">
        <f t="shared" si="27"/>
        <v>4.6999999999999999E-4</v>
      </c>
      <c r="E110" s="3">
        <f t="shared" si="28"/>
        <v>8.8999999999999995E-4</v>
      </c>
      <c r="F110" s="2">
        <f t="shared" si="29"/>
        <v>23</v>
      </c>
      <c r="G110" s="2">
        <f t="shared" si="30"/>
        <v>50</v>
      </c>
      <c r="H110" s="3">
        <f t="shared" si="31"/>
        <v>0.48936170212765956</v>
      </c>
      <c r="I110" s="3">
        <f t="shared" si="32"/>
        <v>0.5617977528089888</v>
      </c>
      <c r="J110" s="3">
        <f t="shared" si="33"/>
        <v>0.51063829787234039</v>
      </c>
      <c r="K110" s="3">
        <f t="shared" si="34"/>
        <v>0.43820224719101125</v>
      </c>
    </row>
    <row r="111" spans="1:11" x14ac:dyDescent="0.2">
      <c r="A111" s="1">
        <v>104</v>
      </c>
      <c r="B111" s="2">
        <v>24</v>
      </c>
      <c r="C111" s="2">
        <v>39</v>
      </c>
      <c r="D111" s="3">
        <f t="shared" si="27"/>
        <v>2.4000000000000001E-4</v>
      </c>
      <c r="E111" s="3">
        <f t="shared" si="28"/>
        <v>3.8999999999999999E-4</v>
      </c>
      <c r="F111" s="2">
        <f t="shared" si="29"/>
        <v>13</v>
      </c>
      <c r="G111" s="2">
        <f t="shared" si="30"/>
        <v>24</v>
      </c>
      <c r="H111" s="3">
        <f t="shared" si="31"/>
        <v>0.54166666666666663</v>
      </c>
      <c r="I111" s="3">
        <f t="shared" si="32"/>
        <v>0.61538461538461542</v>
      </c>
      <c r="J111" s="3">
        <f t="shared" si="33"/>
        <v>0.45833333333333331</v>
      </c>
      <c r="K111" s="3">
        <f t="shared" si="34"/>
        <v>0.38461538461538464</v>
      </c>
    </row>
    <row r="112" spans="1:11" x14ac:dyDescent="0.2">
      <c r="A112" s="1">
        <v>105</v>
      </c>
      <c r="B112" s="2">
        <v>11</v>
      </c>
      <c r="C112" s="2">
        <v>15</v>
      </c>
      <c r="D112" s="3">
        <f t="shared" si="27"/>
        <v>1.1E-4</v>
      </c>
      <c r="E112" s="3">
        <f t="shared" si="28"/>
        <v>1.4999999999999999E-4</v>
      </c>
      <c r="F112" s="2">
        <f t="shared" si="29"/>
        <v>6</v>
      </c>
      <c r="G112" s="2">
        <f t="shared" si="30"/>
        <v>10</v>
      </c>
      <c r="H112" s="3">
        <f t="shared" si="31"/>
        <v>0.54545454545454541</v>
      </c>
      <c r="I112" s="3">
        <f t="shared" si="32"/>
        <v>0.66666666666666663</v>
      </c>
      <c r="J112" s="3">
        <f t="shared" si="33"/>
        <v>0.45454545454545453</v>
      </c>
      <c r="K112" s="3">
        <f t="shared" si="34"/>
        <v>0.33333333333333331</v>
      </c>
    </row>
    <row r="113" spans="1:11" x14ac:dyDescent="0.2">
      <c r="A113" s="1">
        <v>106</v>
      </c>
      <c r="B113" s="2">
        <v>5</v>
      </c>
      <c r="C113" s="2">
        <v>5</v>
      </c>
      <c r="D113" s="3">
        <f t="shared" si="27"/>
        <v>5.0000000000000002E-5</v>
      </c>
      <c r="E113" s="3">
        <f t="shared" si="28"/>
        <v>5.0000000000000002E-5</v>
      </c>
      <c r="F113" s="2">
        <f t="shared" si="29"/>
        <v>5</v>
      </c>
      <c r="G113" s="2">
        <f t="shared" si="30"/>
        <v>5</v>
      </c>
      <c r="H113" s="3">
        <f t="shared" si="31"/>
        <v>1</v>
      </c>
      <c r="I113" s="3">
        <f t="shared" si="32"/>
        <v>1</v>
      </c>
      <c r="J113" s="3">
        <f t="shared" si="33"/>
        <v>0</v>
      </c>
      <c r="K113" s="3">
        <f t="shared" si="34"/>
        <v>0</v>
      </c>
    </row>
    <row r="114" spans="1:11" x14ac:dyDescent="0.2">
      <c r="A114" s="1">
        <v>107</v>
      </c>
      <c r="B114" s="2">
        <v>0</v>
      </c>
      <c r="C114" s="2">
        <v>0</v>
      </c>
      <c r="D114" s="3">
        <f t="shared" si="27"/>
        <v>0</v>
      </c>
      <c r="E114" s="3">
        <f t="shared" si="28"/>
        <v>0</v>
      </c>
      <c r="F114" s="2">
        <f t="shared" si="29"/>
        <v>0</v>
      </c>
      <c r="G114" s="2">
        <f t="shared" si="30"/>
        <v>0</v>
      </c>
      <c r="H114" s="3"/>
      <c r="I114" s="3"/>
      <c r="J114" s="3"/>
      <c r="K114" s="3"/>
    </row>
    <row r="115" spans="1:11" x14ac:dyDescent="0.2">
      <c r="A115" s="1"/>
      <c r="B115" s="2"/>
      <c r="C115" s="2"/>
      <c r="D115" s="3"/>
      <c r="E115" s="3"/>
      <c r="F115" s="2"/>
      <c r="G115" s="2"/>
      <c r="H115" s="3"/>
      <c r="I115" s="3"/>
      <c r="J115" s="3"/>
      <c r="K115" s="3"/>
    </row>
    <row r="116" spans="1:11" x14ac:dyDescent="0.2">
      <c r="A116" s="1"/>
      <c r="B116" s="2"/>
      <c r="C116" s="2"/>
      <c r="D116" s="3"/>
      <c r="E116" s="3"/>
      <c r="F116" s="2"/>
      <c r="G116" s="2"/>
      <c r="H116" s="3"/>
      <c r="I116" s="3"/>
      <c r="J116" s="3"/>
      <c r="K116" s="3"/>
    </row>
    <row r="117" spans="1:11" x14ac:dyDescent="0.2">
      <c r="A117" s="1"/>
      <c r="B117" s="2"/>
      <c r="C117" s="2"/>
      <c r="D117" s="3"/>
      <c r="E117" s="3"/>
      <c r="F117" s="2"/>
      <c r="G117" s="2"/>
      <c r="H117" s="3"/>
      <c r="I117" s="3"/>
      <c r="J117" s="3"/>
      <c r="K117" s="3"/>
    </row>
    <row r="118" spans="1:11" x14ac:dyDescent="0.2">
      <c r="A118" s="1"/>
      <c r="B118" s="2"/>
      <c r="C118" s="2"/>
      <c r="D118" s="3"/>
      <c r="E118" s="3"/>
      <c r="F118" s="2"/>
      <c r="G118" s="2"/>
      <c r="H118" s="3"/>
      <c r="I118" s="3"/>
      <c r="J118" s="3"/>
      <c r="K118" s="3"/>
    </row>
    <row r="119" spans="1:11" x14ac:dyDescent="0.2">
      <c r="A119" s="1"/>
      <c r="B119" s="2"/>
      <c r="C119" s="2"/>
      <c r="D119" s="3"/>
      <c r="E119" s="3"/>
      <c r="F119" s="2"/>
      <c r="G119" s="2"/>
      <c r="H119" s="3"/>
      <c r="I119" s="3"/>
      <c r="J119" s="3"/>
      <c r="K119" s="3"/>
    </row>
    <row r="120" spans="1:11" x14ac:dyDescent="0.2">
      <c r="A120" s="1"/>
      <c r="B120" s="1"/>
      <c r="C120" s="1"/>
      <c r="D120" s="3"/>
      <c r="E120" s="3"/>
      <c r="F120" s="2"/>
      <c r="G120" s="2"/>
      <c r="H120" s="3"/>
      <c r="I120" s="3"/>
      <c r="J120" s="3"/>
      <c r="K120" s="3"/>
    </row>
    <row r="121" spans="1:11" x14ac:dyDescent="0.2">
      <c r="A121" s="1"/>
      <c r="B121" s="1"/>
      <c r="C121" s="1"/>
      <c r="D121" s="3"/>
      <c r="E121" s="3"/>
      <c r="F121" s="2"/>
      <c r="G121" s="2"/>
      <c r="H121" s="3"/>
      <c r="I121" s="3"/>
      <c r="J121" s="3"/>
      <c r="K121" s="3"/>
    </row>
    <row r="122" spans="1:11" x14ac:dyDescent="0.2">
      <c r="A122" s="1"/>
      <c r="B122" s="1"/>
      <c r="C122" s="1"/>
      <c r="D122" s="3"/>
      <c r="E122" s="3"/>
      <c r="F122" s="2"/>
      <c r="G122" s="2"/>
      <c r="H122" s="3"/>
      <c r="I122" s="3"/>
      <c r="J122" s="3"/>
      <c r="K122" s="3"/>
    </row>
    <row r="123" spans="1:11" x14ac:dyDescent="0.2">
      <c r="A123" s="1"/>
      <c r="B123" s="1"/>
      <c r="C123" s="1"/>
      <c r="D123" s="3"/>
      <c r="E123" s="3"/>
      <c r="F123" s="2"/>
      <c r="G123" s="2"/>
      <c r="H123" s="3"/>
      <c r="I123" s="3"/>
      <c r="J123" s="3"/>
      <c r="K123" s="3"/>
    </row>
    <row r="124" spans="1:11" x14ac:dyDescent="0.2">
      <c r="A124" s="1"/>
      <c r="B124" s="1"/>
      <c r="C124" s="1"/>
      <c r="D124" s="3"/>
      <c r="E124" s="3"/>
      <c r="F124" s="2"/>
      <c r="G124" s="2"/>
      <c r="H124" s="3"/>
      <c r="I124" s="3"/>
      <c r="J124" s="3"/>
      <c r="K124" s="3"/>
    </row>
    <row r="125" spans="1:11" x14ac:dyDescent="0.2">
      <c r="A125" s="1"/>
      <c r="B125" s="1"/>
      <c r="C125" s="1"/>
      <c r="D125" s="3"/>
      <c r="E125" s="3"/>
      <c r="F125" s="2"/>
      <c r="G125" s="2"/>
      <c r="H125" s="3"/>
      <c r="I125" s="3"/>
      <c r="J125" s="3"/>
      <c r="K125" s="3"/>
    </row>
    <row r="126" spans="1:11" x14ac:dyDescent="0.2">
      <c r="A126" s="1"/>
      <c r="B126" s="1"/>
      <c r="C126" s="1"/>
      <c r="D126" s="3"/>
      <c r="E126" s="3"/>
      <c r="F126" s="2"/>
      <c r="G126" s="2"/>
      <c r="H126" s="3"/>
      <c r="I126" s="3"/>
      <c r="J126" s="3"/>
      <c r="K126" s="3"/>
    </row>
  </sheetData>
  <phoneticPr fontId="0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8"/>
  <dimension ref="A1:Q126"/>
  <sheetViews>
    <sheetView workbookViewId="0">
      <selection activeCell="N18" sqref="N18"/>
    </sheetView>
  </sheetViews>
  <sheetFormatPr defaultRowHeight="12.75" x14ac:dyDescent="0.2"/>
  <cols>
    <col min="2" max="2" width="10.140625" customWidth="1"/>
    <col min="3" max="3" width="11.140625" customWidth="1"/>
    <col min="4" max="4" width="11.42578125" customWidth="1"/>
    <col min="5" max="5" width="11.140625" customWidth="1"/>
    <col min="6" max="6" width="9.42578125" customWidth="1"/>
    <col min="7" max="7" width="10.85546875" customWidth="1"/>
    <col min="8" max="8" width="12" customWidth="1"/>
    <col min="9" max="9" width="10.42578125" customWidth="1"/>
    <col min="10" max="10" width="12.140625" customWidth="1"/>
    <col min="11" max="11" width="13.28515625" customWidth="1"/>
  </cols>
  <sheetData>
    <row r="1" spans="1:17" ht="15.75" x14ac:dyDescent="0.25">
      <c r="A1" s="8" t="s">
        <v>18</v>
      </c>
      <c r="B1" s="6"/>
      <c r="C1" s="6"/>
    </row>
    <row r="3" spans="1:17" x14ac:dyDescent="0.2">
      <c r="C3" s="4"/>
      <c r="D3" s="4"/>
      <c r="F3" s="4"/>
      <c r="G3" s="4"/>
      <c r="H3" s="4"/>
      <c r="I3" s="4"/>
      <c r="J3" s="4"/>
      <c r="K3" s="4"/>
    </row>
    <row r="4" spans="1:17" s="7" customFormat="1" ht="15.75" x14ac:dyDescent="0.25">
      <c r="B4" s="8" t="s">
        <v>30</v>
      </c>
      <c r="C4" s="8"/>
      <c r="D4" s="8" t="s">
        <v>31</v>
      </c>
      <c r="E4" s="8"/>
      <c r="F4" s="8" t="s">
        <v>10</v>
      </c>
      <c r="G4" s="8"/>
      <c r="H4" s="8" t="s">
        <v>9</v>
      </c>
      <c r="J4" s="8" t="s">
        <v>11</v>
      </c>
      <c r="K4" s="8"/>
      <c r="L4" s="8" t="s">
        <v>14</v>
      </c>
    </row>
    <row r="5" spans="1:17" x14ac:dyDescent="0.2">
      <c r="B5" t="s">
        <v>4</v>
      </c>
      <c r="D5" t="s">
        <v>3</v>
      </c>
      <c r="F5" t="s">
        <v>8</v>
      </c>
      <c r="H5" t="s">
        <v>13</v>
      </c>
      <c r="J5" t="s">
        <v>12</v>
      </c>
      <c r="L5" s="6" t="s">
        <v>6</v>
      </c>
      <c r="P5" s="6" t="s">
        <v>15</v>
      </c>
    </row>
    <row r="6" spans="1:17" x14ac:dyDescent="0.2">
      <c r="A6" t="s">
        <v>0</v>
      </c>
      <c r="B6" t="s">
        <v>1</v>
      </c>
      <c r="C6" t="s">
        <v>2</v>
      </c>
      <c r="D6" t="s">
        <v>1</v>
      </c>
      <c r="E6" t="s">
        <v>2</v>
      </c>
      <c r="F6" t="s">
        <v>1</v>
      </c>
      <c r="G6" t="s">
        <v>2</v>
      </c>
      <c r="H6" t="s">
        <v>1</v>
      </c>
      <c r="I6" t="s">
        <v>2</v>
      </c>
      <c r="J6" t="s">
        <v>1</v>
      </c>
      <c r="K6" t="s">
        <v>2</v>
      </c>
      <c r="L6" t="s">
        <v>5</v>
      </c>
      <c r="M6" t="s">
        <v>1</v>
      </c>
      <c r="N6" t="s">
        <v>2</v>
      </c>
      <c r="O6" t="s">
        <v>7</v>
      </c>
      <c r="P6" t="s">
        <v>1</v>
      </c>
      <c r="Q6" t="s">
        <v>2</v>
      </c>
    </row>
    <row r="7" spans="1:17" x14ac:dyDescent="0.2">
      <c r="A7" s="1">
        <v>0</v>
      </c>
      <c r="B7" s="2">
        <v>100000</v>
      </c>
      <c r="C7" s="2">
        <v>100000</v>
      </c>
      <c r="D7" s="3">
        <f>B7/100000</f>
        <v>1</v>
      </c>
      <c r="E7" s="3">
        <f>C7/100000</f>
        <v>1</v>
      </c>
      <c r="F7" s="2">
        <f>B7-B8</f>
        <v>597</v>
      </c>
      <c r="G7" s="2">
        <f>C7-C8</f>
        <v>531</v>
      </c>
      <c r="H7" s="3">
        <f>F7/B7</f>
        <v>5.9699999999999996E-3</v>
      </c>
      <c r="I7" s="3">
        <f>G7/C7</f>
        <v>5.3099999999999996E-3</v>
      </c>
      <c r="J7" s="3">
        <f>B8/B7</f>
        <v>0.99402999999999997</v>
      </c>
      <c r="K7" s="3">
        <f>C8/C7</f>
        <v>0.99468999999999996</v>
      </c>
      <c r="L7">
        <v>0</v>
      </c>
      <c r="M7" s="5">
        <f>1/2+SUM(D8:D126)/D7</f>
        <v>75.537000000000006</v>
      </c>
      <c r="N7" s="5">
        <f>1/2+SUM(E8:E126)/E7</f>
        <v>81.761330000000001</v>
      </c>
      <c r="O7" s="5">
        <f t="shared" ref="O7:O15" si="0">N7-M7</f>
        <v>6.2243299999999948</v>
      </c>
      <c r="P7" s="5">
        <f>L7+M7</f>
        <v>75.537000000000006</v>
      </c>
      <c r="Q7" s="5">
        <f>L7+N7</f>
        <v>81.761330000000001</v>
      </c>
    </row>
    <row r="8" spans="1:17" x14ac:dyDescent="0.2">
      <c r="A8" s="1">
        <v>1</v>
      </c>
      <c r="B8" s="2">
        <v>99403</v>
      </c>
      <c r="C8" s="2">
        <v>99469</v>
      </c>
      <c r="D8" s="3">
        <f t="shared" ref="D8:D71" si="1">B8/100000</f>
        <v>0.99402999999999997</v>
      </c>
      <c r="E8" s="3">
        <f t="shared" ref="E8:E71" si="2">C8/100000</f>
        <v>0.99468999999999996</v>
      </c>
      <c r="F8" s="2">
        <f t="shared" ref="F8:F71" si="3">B8-B9</f>
        <v>34</v>
      </c>
      <c r="G8" s="2">
        <f t="shared" ref="G8:G71" si="4">C8-C9</f>
        <v>39</v>
      </c>
      <c r="H8" s="3">
        <f t="shared" ref="H8:I71" si="5">F8/B8</f>
        <v>3.4204199068438578E-4</v>
      </c>
      <c r="I8" s="3">
        <f t="shared" si="5"/>
        <v>3.9208195518201651E-4</v>
      </c>
      <c r="J8" s="3">
        <f t="shared" ref="J8:J71" si="6">B9/B8</f>
        <v>0.99965795800931556</v>
      </c>
      <c r="K8" s="3">
        <f t="shared" ref="K8:K71" si="7">C9/C8</f>
        <v>0.99960791804481797</v>
      </c>
      <c r="L8">
        <v>10</v>
      </c>
      <c r="M8" s="5">
        <f>1/2+SUM(D18:D127)/D17</f>
        <v>66.122597389507632</v>
      </c>
      <c r="N8" s="5">
        <f>1/2+SUM(E18:E127)/E17</f>
        <v>72.331361095724887</v>
      </c>
      <c r="O8" s="5">
        <f t="shared" si="0"/>
        <v>6.2087637062172547</v>
      </c>
      <c r="P8" s="5">
        <f>L8+M8</f>
        <v>76.122597389507632</v>
      </c>
      <c r="Q8" s="5">
        <f>L8+N8</f>
        <v>82.331361095724887</v>
      </c>
    </row>
    <row r="9" spans="1:17" x14ac:dyDescent="0.2">
      <c r="A9" s="1">
        <v>2</v>
      </c>
      <c r="B9" s="2">
        <v>99369</v>
      </c>
      <c r="C9" s="2">
        <v>99430</v>
      </c>
      <c r="D9" s="3">
        <f t="shared" si="1"/>
        <v>0.99368999999999996</v>
      </c>
      <c r="E9" s="3">
        <f t="shared" si="2"/>
        <v>0.99429999999999996</v>
      </c>
      <c r="F9" s="2">
        <f t="shared" si="3"/>
        <v>29</v>
      </c>
      <c r="G9" s="2">
        <f t="shared" si="4"/>
        <v>29</v>
      </c>
      <c r="H9" s="3">
        <f t="shared" si="5"/>
        <v>2.918415199911441E-4</v>
      </c>
      <c r="I9" s="3">
        <f t="shared" si="5"/>
        <v>2.9166247611384896E-4</v>
      </c>
      <c r="J9" s="3">
        <f t="shared" si="6"/>
        <v>0.99970815848000882</v>
      </c>
      <c r="K9" s="3">
        <f t="shared" si="7"/>
        <v>0.9997083375238861</v>
      </c>
      <c r="L9">
        <v>20</v>
      </c>
      <c r="M9" s="5">
        <f>1/2+SUM(D28:D126)/D27</f>
        <v>56.394323842695698</v>
      </c>
      <c r="N9" s="5">
        <f>1/2+SUM(E28:E126)/E27</f>
        <v>62.462078708375365</v>
      </c>
      <c r="O9" s="5">
        <f t="shared" si="0"/>
        <v>6.0677548656796674</v>
      </c>
      <c r="P9" s="5">
        <f t="shared" ref="P9:P15" si="8">L9+M9</f>
        <v>76.394323842695698</v>
      </c>
      <c r="Q9" s="5">
        <f t="shared" ref="Q9:Q15" si="9">L9+N9</f>
        <v>82.462078708375373</v>
      </c>
    </row>
    <row r="10" spans="1:17" x14ac:dyDescent="0.2">
      <c r="A10" s="1">
        <v>3</v>
      </c>
      <c r="B10" s="2">
        <v>99340</v>
      </c>
      <c r="C10" s="2">
        <v>99401</v>
      </c>
      <c r="D10" s="3">
        <f t="shared" si="1"/>
        <v>0.99339999999999995</v>
      </c>
      <c r="E10" s="3">
        <f t="shared" si="2"/>
        <v>0.99400999999999995</v>
      </c>
      <c r="F10" s="2">
        <f t="shared" si="3"/>
        <v>24</v>
      </c>
      <c r="G10" s="2">
        <f t="shared" si="4"/>
        <v>22</v>
      </c>
      <c r="H10" s="3">
        <f t="shared" si="5"/>
        <v>2.4159452385745923E-4</v>
      </c>
      <c r="I10" s="3">
        <f t="shared" si="5"/>
        <v>2.2132574118972646E-4</v>
      </c>
      <c r="J10" s="3">
        <f t="shared" si="6"/>
        <v>0.99975840547614259</v>
      </c>
      <c r="K10" s="3">
        <f t="shared" si="7"/>
        <v>0.99977867425881028</v>
      </c>
      <c r="L10">
        <v>30</v>
      </c>
      <c r="M10" s="5">
        <f>1/2+SUM(D38:D127)/D37</f>
        <v>46.913271150384546</v>
      </c>
      <c r="N10" s="5">
        <f>1/2+SUM(E38:E127)/E37</f>
        <v>52.649661861180839</v>
      </c>
      <c r="O10" s="5">
        <f t="shared" si="0"/>
        <v>5.736390710796293</v>
      </c>
      <c r="P10" s="5">
        <f t="shared" si="8"/>
        <v>76.913271150384546</v>
      </c>
      <c r="Q10" s="5">
        <f t="shared" si="9"/>
        <v>82.649661861180846</v>
      </c>
    </row>
    <row r="11" spans="1:17" x14ac:dyDescent="0.2">
      <c r="A11" s="1">
        <v>4</v>
      </c>
      <c r="B11" s="2">
        <v>99316</v>
      </c>
      <c r="C11" s="2">
        <v>99379</v>
      </c>
      <c r="D11" s="3">
        <f t="shared" si="1"/>
        <v>0.99316000000000004</v>
      </c>
      <c r="E11" s="3">
        <f t="shared" si="2"/>
        <v>0.99378999999999995</v>
      </c>
      <c r="F11" s="2">
        <f t="shared" si="3"/>
        <v>20</v>
      </c>
      <c r="G11" s="2">
        <f t="shared" si="4"/>
        <v>17</v>
      </c>
      <c r="H11" s="3">
        <f t="shared" si="5"/>
        <v>2.013774215634943E-4</v>
      </c>
      <c r="I11" s="3">
        <f t="shared" si="5"/>
        <v>1.7106229686352246E-4</v>
      </c>
      <c r="J11" s="3">
        <f t="shared" si="6"/>
        <v>0.99979862257843655</v>
      </c>
      <c r="K11" s="3">
        <f t="shared" si="7"/>
        <v>0.99982893770313652</v>
      </c>
      <c r="L11">
        <v>40</v>
      </c>
      <c r="M11" s="5">
        <f>1/2+SUM(D48:D126)/D47</f>
        <v>37.479681749857441</v>
      </c>
      <c r="N11" s="5">
        <f>1/2+SUM(E48:E126)/E47</f>
        <v>42.927894945874101</v>
      </c>
      <c r="O11" s="5">
        <f t="shared" si="0"/>
        <v>5.4482131960166598</v>
      </c>
      <c r="P11" s="5">
        <f t="shared" si="8"/>
        <v>77.479681749857434</v>
      </c>
      <c r="Q11" s="5">
        <f t="shared" si="9"/>
        <v>82.927894945874101</v>
      </c>
    </row>
    <row r="12" spans="1:17" x14ac:dyDescent="0.2">
      <c r="A12" s="1">
        <v>5</v>
      </c>
      <c r="B12" s="2">
        <v>99296</v>
      </c>
      <c r="C12" s="2">
        <v>99362</v>
      </c>
      <c r="D12" s="3">
        <f t="shared" si="1"/>
        <v>0.99295999999999995</v>
      </c>
      <c r="E12" s="3">
        <f t="shared" si="2"/>
        <v>0.99361999999999995</v>
      </c>
      <c r="F12" s="2">
        <f t="shared" si="3"/>
        <v>18</v>
      </c>
      <c r="G12" s="2">
        <f t="shared" si="4"/>
        <v>16</v>
      </c>
      <c r="H12" s="3">
        <f t="shared" si="5"/>
        <v>1.8127618433773766E-4</v>
      </c>
      <c r="I12" s="3">
        <f t="shared" si="5"/>
        <v>1.6102735452184941E-4</v>
      </c>
      <c r="J12" s="3">
        <f t="shared" si="6"/>
        <v>0.99981872381566228</v>
      </c>
      <c r="K12" s="3">
        <f t="shared" si="7"/>
        <v>0.99983897264547816</v>
      </c>
      <c r="L12">
        <v>50</v>
      </c>
      <c r="M12" s="5">
        <f>1/2+SUM(D58:D127)/D57</f>
        <v>28.250846827714355</v>
      </c>
      <c r="N12" s="5">
        <f>1/2+SUM(E58:E127)/E57</f>
        <v>33.4300827776975</v>
      </c>
      <c r="O12" s="5">
        <f t="shared" si="0"/>
        <v>5.1792359499831448</v>
      </c>
      <c r="P12" s="5">
        <f>L12+M12</f>
        <v>78.250846827714355</v>
      </c>
      <c r="Q12" s="5">
        <f>L12+N12</f>
        <v>83.430082777697493</v>
      </c>
    </row>
    <row r="13" spans="1:17" x14ac:dyDescent="0.2">
      <c r="A13" s="1">
        <v>6</v>
      </c>
      <c r="B13" s="2">
        <v>99278</v>
      </c>
      <c r="C13" s="2">
        <v>99346</v>
      </c>
      <c r="D13" s="3">
        <f t="shared" si="1"/>
        <v>0.99278</v>
      </c>
      <c r="E13" s="3">
        <f t="shared" si="2"/>
        <v>0.99346000000000001</v>
      </c>
      <c r="F13" s="2">
        <f t="shared" si="3"/>
        <v>17</v>
      </c>
      <c r="G13" s="2">
        <f t="shared" si="4"/>
        <v>14</v>
      </c>
      <c r="H13" s="3">
        <f t="shared" si="5"/>
        <v>1.7123632627571064E-4</v>
      </c>
      <c r="I13" s="3">
        <f t="shared" si="5"/>
        <v>1.4092162744348035E-4</v>
      </c>
      <c r="J13" s="3">
        <f t="shared" si="6"/>
        <v>0.99982876367372431</v>
      </c>
      <c r="K13" s="3">
        <f t="shared" si="7"/>
        <v>0.9998590783725565</v>
      </c>
      <c r="L13">
        <v>60</v>
      </c>
      <c r="M13" s="5">
        <f>1/2+SUM(D68:D126)/D67</f>
        <v>19.726380291731264</v>
      </c>
      <c r="N13" s="5">
        <f>1/2+SUM(E68:E126)/E67</f>
        <v>24.334761478449927</v>
      </c>
      <c r="O13" s="5">
        <f t="shared" si="0"/>
        <v>4.6083811867186633</v>
      </c>
      <c r="P13" s="5">
        <f t="shared" si="8"/>
        <v>79.72638029173126</v>
      </c>
      <c r="Q13" s="5">
        <f t="shared" si="9"/>
        <v>84.334761478449934</v>
      </c>
    </row>
    <row r="14" spans="1:17" x14ac:dyDescent="0.2">
      <c r="A14" s="1">
        <v>7</v>
      </c>
      <c r="B14" s="2">
        <v>99261</v>
      </c>
      <c r="C14" s="2">
        <v>99332</v>
      </c>
      <c r="D14" s="3">
        <f t="shared" si="1"/>
        <v>0.99260999999999999</v>
      </c>
      <c r="E14" s="3">
        <f t="shared" si="2"/>
        <v>0.99331999999999998</v>
      </c>
      <c r="F14" s="2">
        <f t="shared" si="3"/>
        <v>15</v>
      </c>
      <c r="G14" s="2">
        <f t="shared" si="4"/>
        <v>14</v>
      </c>
      <c r="H14" s="3">
        <f t="shared" si="5"/>
        <v>1.5111675280321575E-4</v>
      </c>
      <c r="I14" s="3">
        <f t="shared" si="5"/>
        <v>1.4094148914750533E-4</v>
      </c>
      <c r="J14" s="3">
        <f t="shared" si="6"/>
        <v>0.99984888324719678</v>
      </c>
      <c r="K14" s="3">
        <f t="shared" si="7"/>
        <v>0.99985905851085255</v>
      </c>
      <c r="L14">
        <v>70</v>
      </c>
      <c r="M14" s="5">
        <f>1/2+SUM(D78:D127)/D77</f>
        <v>12.503607415544433</v>
      </c>
      <c r="N14" s="5">
        <f>1/2+SUM(E78:E127)/E77</f>
        <v>15.913722519688688</v>
      </c>
      <c r="O14" s="5">
        <f t="shared" si="0"/>
        <v>3.4101151041442552</v>
      </c>
      <c r="P14" s="5">
        <f>L14+M14</f>
        <v>82.503607415544437</v>
      </c>
      <c r="Q14" s="5">
        <f>L14+N14</f>
        <v>85.91372251968869</v>
      </c>
    </row>
    <row r="15" spans="1:17" x14ac:dyDescent="0.2">
      <c r="A15" s="1">
        <v>8</v>
      </c>
      <c r="B15" s="2">
        <v>99246</v>
      </c>
      <c r="C15" s="2">
        <v>99318</v>
      </c>
      <c r="D15" s="3">
        <f t="shared" si="1"/>
        <v>0.99246000000000001</v>
      </c>
      <c r="E15" s="3">
        <f t="shared" si="2"/>
        <v>0.99317999999999995</v>
      </c>
      <c r="F15" s="2">
        <f t="shared" si="3"/>
        <v>16</v>
      </c>
      <c r="G15" s="2">
        <f t="shared" si="4"/>
        <v>12</v>
      </c>
      <c r="H15" s="3">
        <f t="shared" si="5"/>
        <v>1.6121556536283579E-4</v>
      </c>
      <c r="I15" s="3">
        <f t="shared" si="5"/>
        <v>1.2082401981513926E-4</v>
      </c>
      <c r="J15" s="3">
        <f t="shared" si="6"/>
        <v>0.99983878443463714</v>
      </c>
      <c r="K15" s="3">
        <f t="shared" si="7"/>
        <v>0.99987917598018483</v>
      </c>
      <c r="L15">
        <v>80</v>
      </c>
      <c r="M15" s="5">
        <f>1/2+SUM(D88:D126)/D87</f>
        <v>6.9782283109045675</v>
      </c>
      <c r="N15" s="5">
        <f>1/2+SUM(E88:E126)/E87</f>
        <v>8.8223691058603091</v>
      </c>
      <c r="O15" s="5">
        <f t="shared" si="0"/>
        <v>1.8441407949557416</v>
      </c>
      <c r="P15" s="5">
        <f t="shared" si="8"/>
        <v>86.978228310904569</v>
      </c>
      <c r="Q15" s="5">
        <f t="shared" si="9"/>
        <v>88.822369105860304</v>
      </c>
    </row>
    <row r="16" spans="1:17" x14ac:dyDescent="0.2">
      <c r="A16" s="1">
        <v>9</v>
      </c>
      <c r="B16" s="2">
        <v>99230</v>
      </c>
      <c r="C16" s="2">
        <v>99306</v>
      </c>
      <c r="D16" s="3">
        <f t="shared" si="1"/>
        <v>0.99229999999999996</v>
      </c>
      <c r="E16" s="3">
        <f t="shared" si="2"/>
        <v>0.99306000000000005</v>
      </c>
      <c r="F16" s="2">
        <f t="shared" si="3"/>
        <v>15</v>
      </c>
      <c r="G16" s="2">
        <f t="shared" si="4"/>
        <v>11</v>
      </c>
      <c r="H16" s="3">
        <f t="shared" si="5"/>
        <v>1.5116396251133729E-4</v>
      </c>
      <c r="I16" s="3">
        <f t="shared" si="5"/>
        <v>1.1076873502104606E-4</v>
      </c>
      <c r="J16" s="3">
        <f t="shared" si="6"/>
        <v>0.99984883603748864</v>
      </c>
      <c r="K16" s="3">
        <f t="shared" si="7"/>
        <v>0.99988923126497897</v>
      </c>
    </row>
    <row r="17" spans="1:15" ht="15.75" x14ac:dyDescent="0.25">
      <c r="A17" s="1">
        <v>10</v>
      </c>
      <c r="B17" s="2">
        <v>99215</v>
      </c>
      <c r="C17" s="2">
        <v>99295</v>
      </c>
      <c r="D17" s="3">
        <f t="shared" si="1"/>
        <v>0.99214999999999998</v>
      </c>
      <c r="E17" s="3">
        <f t="shared" si="2"/>
        <v>0.99295</v>
      </c>
      <c r="F17" s="2">
        <f t="shared" si="3"/>
        <v>16</v>
      </c>
      <c r="G17" s="2">
        <f t="shared" si="4"/>
        <v>11</v>
      </c>
      <c r="H17" s="3">
        <f t="shared" si="5"/>
        <v>1.6126593761024038E-4</v>
      </c>
      <c r="I17" s="3">
        <f t="shared" si="5"/>
        <v>1.1078100609295533E-4</v>
      </c>
      <c r="J17" s="3">
        <f t="shared" si="6"/>
        <v>0.99983873406238977</v>
      </c>
      <c r="K17" s="3">
        <f t="shared" si="7"/>
        <v>0.99988921899390704</v>
      </c>
      <c r="L17" s="6" t="s">
        <v>16</v>
      </c>
      <c r="N17" s="9" t="s">
        <v>17</v>
      </c>
    </row>
    <row r="18" spans="1:15" x14ac:dyDescent="0.2">
      <c r="A18" s="1">
        <v>11</v>
      </c>
      <c r="B18" s="2">
        <v>99199</v>
      </c>
      <c r="C18" s="2">
        <v>99284</v>
      </c>
      <c r="D18" s="3">
        <f t="shared" si="1"/>
        <v>0.99199000000000004</v>
      </c>
      <c r="E18" s="3">
        <f t="shared" si="2"/>
        <v>0.99283999999999994</v>
      </c>
      <c r="F18" s="2">
        <f t="shared" si="3"/>
        <v>17</v>
      </c>
      <c r="G18" s="2">
        <f t="shared" si="4"/>
        <v>12</v>
      </c>
      <c r="H18" s="3">
        <f t="shared" si="5"/>
        <v>1.7137269528926704E-4</v>
      </c>
      <c r="I18" s="3">
        <f t="shared" si="5"/>
        <v>1.2086539623705733E-4</v>
      </c>
      <c r="J18" s="3">
        <f t="shared" si="6"/>
        <v>0.99982862730471078</v>
      </c>
      <c r="K18" s="3">
        <f t="shared" si="7"/>
        <v>0.99987913460376299</v>
      </c>
      <c r="L18" t="s">
        <v>5</v>
      </c>
      <c r="M18" t="s">
        <v>1</v>
      </c>
      <c r="N18" t="s">
        <v>2</v>
      </c>
      <c r="O18" t="s">
        <v>7</v>
      </c>
    </row>
    <row r="19" spans="1:15" x14ac:dyDescent="0.2">
      <c r="A19" s="1">
        <v>12</v>
      </c>
      <c r="B19" s="2">
        <v>99182</v>
      </c>
      <c r="C19" s="2">
        <v>99272</v>
      </c>
      <c r="D19" s="3">
        <f t="shared" si="1"/>
        <v>0.99182000000000003</v>
      </c>
      <c r="E19" s="3">
        <f t="shared" si="2"/>
        <v>0.99272000000000005</v>
      </c>
      <c r="F19" s="2">
        <f t="shared" si="3"/>
        <v>20</v>
      </c>
      <c r="G19" s="2">
        <f t="shared" si="4"/>
        <v>13</v>
      </c>
      <c r="H19" s="3">
        <f t="shared" si="5"/>
        <v>2.0164949285152547E-4</v>
      </c>
      <c r="I19" s="3">
        <f t="shared" si="5"/>
        <v>1.3095334031751148E-4</v>
      </c>
      <c r="J19" s="3">
        <f t="shared" si="6"/>
        <v>0.99979835050714849</v>
      </c>
      <c r="K19" s="3">
        <f t="shared" si="7"/>
        <v>0.99986904665968246</v>
      </c>
      <c r="L19">
        <v>0</v>
      </c>
      <c r="M19">
        <v>78.5</v>
      </c>
      <c r="N19">
        <v>84.5</v>
      </c>
      <c r="O19">
        <f t="shared" ref="O19:O27" si="10">N19-M19</f>
        <v>6</v>
      </c>
    </row>
    <row r="20" spans="1:15" x14ac:dyDescent="0.2">
      <c r="A20" s="1">
        <v>13</v>
      </c>
      <c r="B20" s="2">
        <v>99162</v>
      </c>
      <c r="C20" s="2">
        <v>99259</v>
      </c>
      <c r="D20" s="3">
        <f t="shared" si="1"/>
        <v>0.99161999999999995</v>
      </c>
      <c r="E20" s="3">
        <f t="shared" si="2"/>
        <v>0.99258999999999997</v>
      </c>
      <c r="F20" s="2">
        <f t="shared" si="3"/>
        <v>25</v>
      </c>
      <c r="G20" s="2">
        <f t="shared" si="4"/>
        <v>17</v>
      </c>
      <c r="H20" s="3">
        <f t="shared" si="5"/>
        <v>2.5211270446340333E-4</v>
      </c>
      <c r="I20" s="3">
        <f t="shared" si="5"/>
        <v>1.7126910406109269E-4</v>
      </c>
      <c r="J20" s="3">
        <f t="shared" si="6"/>
        <v>0.99974788729553654</v>
      </c>
      <c r="K20" s="3">
        <f t="shared" si="7"/>
        <v>0.99982873089593893</v>
      </c>
      <c r="L20">
        <v>10</v>
      </c>
      <c r="M20">
        <v>78.5</v>
      </c>
      <c r="N20">
        <v>84.5</v>
      </c>
      <c r="O20">
        <f t="shared" si="10"/>
        <v>6</v>
      </c>
    </row>
    <row r="21" spans="1:15" x14ac:dyDescent="0.2">
      <c r="A21" s="1">
        <v>14</v>
      </c>
      <c r="B21" s="2">
        <v>99137</v>
      </c>
      <c r="C21" s="2">
        <v>99242</v>
      </c>
      <c r="D21" s="3">
        <f t="shared" si="1"/>
        <v>0.99136999999999997</v>
      </c>
      <c r="E21" s="3">
        <f t="shared" si="2"/>
        <v>0.99241999999999997</v>
      </c>
      <c r="F21" s="2">
        <f t="shared" si="3"/>
        <v>33</v>
      </c>
      <c r="G21" s="2">
        <f t="shared" si="4"/>
        <v>18</v>
      </c>
      <c r="H21" s="3">
        <f t="shared" si="5"/>
        <v>3.3287269132614461E-4</v>
      </c>
      <c r="I21" s="3">
        <f t="shared" si="5"/>
        <v>1.8137482114427361E-4</v>
      </c>
      <c r="J21" s="3">
        <f t="shared" si="6"/>
        <v>0.99966712730867391</v>
      </c>
      <c r="K21" s="3">
        <f t="shared" si="7"/>
        <v>0.99981862517885578</v>
      </c>
      <c r="L21">
        <v>20</v>
      </c>
      <c r="M21">
        <v>78.5</v>
      </c>
      <c r="N21">
        <v>84.5</v>
      </c>
      <c r="O21">
        <f t="shared" si="10"/>
        <v>6</v>
      </c>
    </row>
    <row r="22" spans="1:15" x14ac:dyDescent="0.2">
      <c r="A22" s="1">
        <v>15</v>
      </c>
      <c r="B22" s="2">
        <v>99104</v>
      </c>
      <c r="C22" s="2">
        <v>99224</v>
      </c>
      <c r="D22" s="3">
        <f t="shared" si="1"/>
        <v>0.99104000000000003</v>
      </c>
      <c r="E22" s="3">
        <f t="shared" si="2"/>
        <v>0.99224000000000001</v>
      </c>
      <c r="F22" s="2">
        <f t="shared" si="3"/>
        <v>44</v>
      </c>
      <c r="G22" s="2">
        <f t="shared" si="4"/>
        <v>20</v>
      </c>
      <c r="H22" s="3">
        <f t="shared" si="5"/>
        <v>4.4397804326767838E-4</v>
      </c>
      <c r="I22" s="3">
        <f t="shared" si="5"/>
        <v>2.0156413770861889E-4</v>
      </c>
      <c r="J22" s="3">
        <f t="shared" si="6"/>
        <v>0.99955602195673232</v>
      </c>
      <c r="K22" s="3">
        <f t="shared" si="7"/>
        <v>0.99979843586229133</v>
      </c>
      <c r="L22">
        <v>30</v>
      </c>
      <c r="M22">
        <v>78.5</v>
      </c>
      <c r="N22">
        <v>84.5</v>
      </c>
      <c r="O22">
        <f t="shared" si="10"/>
        <v>6</v>
      </c>
    </row>
    <row r="23" spans="1:15" x14ac:dyDescent="0.2">
      <c r="A23" s="1">
        <v>16</v>
      </c>
      <c r="B23" s="2">
        <v>99060</v>
      </c>
      <c r="C23" s="2">
        <v>99204</v>
      </c>
      <c r="D23" s="3">
        <f t="shared" si="1"/>
        <v>0.99060000000000004</v>
      </c>
      <c r="E23" s="3">
        <f t="shared" si="2"/>
        <v>0.99204000000000003</v>
      </c>
      <c r="F23" s="2">
        <f t="shared" si="3"/>
        <v>56</v>
      </c>
      <c r="G23" s="2">
        <f t="shared" si="4"/>
        <v>22</v>
      </c>
      <c r="H23" s="3">
        <f t="shared" si="5"/>
        <v>5.6531395114072284E-4</v>
      </c>
      <c r="I23" s="3">
        <f t="shared" si="5"/>
        <v>2.2176525140115317E-4</v>
      </c>
      <c r="J23" s="3">
        <f t="shared" si="6"/>
        <v>0.99943468604885932</v>
      </c>
      <c r="K23" s="3">
        <f t="shared" si="7"/>
        <v>0.99977823474859884</v>
      </c>
      <c r="L23">
        <v>40</v>
      </c>
      <c r="M23">
        <v>79.099999999999994</v>
      </c>
      <c r="N23">
        <v>84.5</v>
      </c>
      <c r="O23">
        <f t="shared" si="10"/>
        <v>5.4000000000000057</v>
      </c>
    </row>
    <row r="24" spans="1:15" x14ac:dyDescent="0.2">
      <c r="A24" s="1">
        <v>17</v>
      </c>
      <c r="B24" s="2">
        <v>99004</v>
      </c>
      <c r="C24" s="2">
        <v>99182</v>
      </c>
      <c r="D24" s="3">
        <f t="shared" si="1"/>
        <v>0.99004000000000003</v>
      </c>
      <c r="E24" s="3">
        <f t="shared" si="2"/>
        <v>0.99182000000000003</v>
      </c>
      <c r="F24" s="2">
        <f t="shared" si="3"/>
        <v>70</v>
      </c>
      <c r="G24" s="2">
        <f t="shared" si="4"/>
        <v>25</v>
      </c>
      <c r="H24" s="3">
        <f t="shared" si="5"/>
        <v>7.0704213971152681E-4</v>
      </c>
      <c r="I24" s="3">
        <f t="shared" si="5"/>
        <v>2.5206186606440686E-4</v>
      </c>
      <c r="J24" s="3">
        <f t="shared" si="6"/>
        <v>0.99929295786028849</v>
      </c>
      <c r="K24" s="3">
        <f t="shared" si="7"/>
        <v>0.99974793813393559</v>
      </c>
      <c r="L24">
        <v>50</v>
      </c>
      <c r="M24">
        <v>79.5</v>
      </c>
      <c r="N24">
        <v>84.7</v>
      </c>
      <c r="O24">
        <f t="shared" si="10"/>
        <v>5.2000000000000028</v>
      </c>
    </row>
    <row r="25" spans="1:15" x14ac:dyDescent="0.2">
      <c r="A25" s="1">
        <v>18</v>
      </c>
      <c r="B25" s="2">
        <v>98934</v>
      </c>
      <c r="C25" s="2">
        <v>99157</v>
      </c>
      <c r="D25" s="3">
        <f t="shared" si="1"/>
        <v>0.98934</v>
      </c>
      <c r="E25" s="3">
        <f t="shared" si="2"/>
        <v>0.99156999999999995</v>
      </c>
      <c r="F25" s="2">
        <f t="shared" si="3"/>
        <v>81</v>
      </c>
      <c r="G25" s="2">
        <f t="shared" si="4"/>
        <v>28</v>
      </c>
      <c r="H25" s="3">
        <f t="shared" si="5"/>
        <v>8.1872763660622238E-4</v>
      </c>
      <c r="I25" s="3">
        <f t="shared" si="5"/>
        <v>2.8238046733967346E-4</v>
      </c>
      <c r="J25" s="3">
        <f t="shared" si="6"/>
        <v>0.99918127236339382</v>
      </c>
      <c r="K25" s="3">
        <f t="shared" si="7"/>
        <v>0.99971761953266036</v>
      </c>
      <c r="L25">
        <v>60</v>
      </c>
      <c r="M25">
        <v>80.5</v>
      </c>
      <c r="N25">
        <v>85.5</v>
      </c>
      <c r="O25">
        <f t="shared" si="10"/>
        <v>5</v>
      </c>
    </row>
    <row r="26" spans="1:15" x14ac:dyDescent="0.2">
      <c r="A26" s="1">
        <v>19</v>
      </c>
      <c r="B26" s="2">
        <v>98853</v>
      </c>
      <c r="C26" s="2">
        <v>99129</v>
      </c>
      <c r="D26" s="3">
        <f t="shared" si="1"/>
        <v>0.98853000000000002</v>
      </c>
      <c r="E26" s="3">
        <f t="shared" si="2"/>
        <v>0.99129</v>
      </c>
      <c r="F26" s="2">
        <f t="shared" si="3"/>
        <v>89</v>
      </c>
      <c r="G26" s="2">
        <f t="shared" si="4"/>
        <v>29</v>
      </c>
      <c r="H26" s="3">
        <f t="shared" si="5"/>
        <v>9.003267477972343E-4</v>
      </c>
      <c r="I26" s="3">
        <f t="shared" si="5"/>
        <v>2.9254809389785027E-4</v>
      </c>
      <c r="J26" s="3">
        <f t="shared" si="6"/>
        <v>0.99909967325220272</v>
      </c>
      <c r="K26" s="3">
        <f t="shared" si="7"/>
        <v>0.99970745190610211</v>
      </c>
      <c r="L26">
        <v>70</v>
      </c>
      <c r="M26">
        <v>82.5</v>
      </c>
      <c r="N26">
        <v>86.5</v>
      </c>
      <c r="O26">
        <f t="shared" si="10"/>
        <v>4</v>
      </c>
    </row>
    <row r="27" spans="1:15" x14ac:dyDescent="0.2">
      <c r="A27" s="1">
        <v>20</v>
      </c>
      <c r="B27" s="2">
        <v>98764</v>
      </c>
      <c r="C27" s="2">
        <v>99100</v>
      </c>
      <c r="D27" s="3">
        <f t="shared" si="1"/>
        <v>0.98763999999999996</v>
      </c>
      <c r="E27" s="3">
        <f t="shared" si="2"/>
        <v>0.99099999999999999</v>
      </c>
      <c r="F27" s="2">
        <f t="shared" si="3"/>
        <v>95</v>
      </c>
      <c r="G27" s="2">
        <f t="shared" si="4"/>
        <v>30</v>
      </c>
      <c r="H27" s="3">
        <f t="shared" si="5"/>
        <v>9.6188894738973713E-4</v>
      </c>
      <c r="I27" s="3">
        <f t="shared" si="5"/>
        <v>3.0272452068617558E-4</v>
      </c>
      <c r="J27" s="3">
        <f t="shared" si="6"/>
        <v>0.99903811105261031</v>
      </c>
      <c r="K27" s="3">
        <f t="shared" si="7"/>
        <v>0.99969727547931386</v>
      </c>
      <c r="L27">
        <v>80</v>
      </c>
      <c r="M27">
        <v>86.5</v>
      </c>
      <c r="N27">
        <v>88.5</v>
      </c>
      <c r="O27">
        <f t="shared" si="10"/>
        <v>2</v>
      </c>
    </row>
    <row r="28" spans="1:15" x14ac:dyDescent="0.2">
      <c r="A28" s="1">
        <v>21</v>
      </c>
      <c r="B28" s="2">
        <v>98669</v>
      </c>
      <c r="C28" s="2">
        <v>99070</v>
      </c>
      <c r="D28" s="3">
        <f t="shared" si="1"/>
        <v>0.98668999999999996</v>
      </c>
      <c r="E28" s="3">
        <f t="shared" si="2"/>
        <v>0.99070000000000003</v>
      </c>
      <c r="F28" s="2">
        <f t="shared" si="3"/>
        <v>97</v>
      </c>
      <c r="G28" s="2">
        <f t="shared" si="4"/>
        <v>30</v>
      </c>
      <c r="H28" s="3">
        <f t="shared" si="5"/>
        <v>9.8308485947967445E-4</v>
      </c>
      <c r="I28" s="3">
        <f t="shared" si="5"/>
        <v>3.0281619057232259E-4</v>
      </c>
      <c r="J28" s="3">
        <f t="shared" si="6"/>
        <v>0.99901691514052038</v>
      </c>
      <c r="K28" s="3">
        <f t="shared" si="7"/>
        <v>0.99969718380942763</v>
      </c>
    </row>
    <row r="29" spans="1:15" x14ac:dyDescent="0.2">
      <c r="A29" s="1">
        <v>22</v>
      </c>
      <c r="B29" s="2">
        <v>98572</v>
      </c>
      <c r="C29" s="2">
        <v>99040</v>
      </c>
      <c r="D29" s="3">
        <f t="shared" si="1"/>
        <v>0.98572000000000004</v>
      </c>
      <c r="E29" s="3">
        <f t="shared" si="2"/>
        <v>0.99039999999999995</v>
      </c>
      <c r="F29" s="2">
        <f t="shared" si="3"/>
        <v>100</v>
      </c>
      <c r="G29" s="2">
        <f t="shared" si="4"/>
        <v>30</v>
      </c>
      <c r="H29" s="3">
        <f t="shared" si="5"/>
        <v>1.0144868725398693E-3</v>
      </c>
      <c r="I29" s="3">
        <f t="shared" si="5"/>
        <v>3.0290791599353796E-4</v>
      </c>
      <c r="J29" s="3">
        <f t="shared" si="6"/>
        <v>0.99898551312746009</v>
      </c>
      <c r="K29" s="3">
        <f t="shared" si="7"/>
        <v>0.99969709208400648</v>
      </c>
    </row>
    <row r="30" spans="1:15" x14ac:dyDescent="0.2">
      <c r="A30" s="1">
        <v>23</v>
      </c>
      <c r="B30" s="2">
        <v>98472</v>
      </c>
      <c r="C30" s="2">
        <v>99010</v>
      </c>
      <c r="D30" s="3">
        <f t="shared" si="1"/>
        <v>0.98472000000000004</v>
      </c>
      <c r="E30" s="3">
        <f t="shared" si="2"/>
        <v>0.99009999999999998</v>
      </c>
      <c r="F30" s="2">
        <f t="shared" si="3"/>
        <v>102</v>
      </c>
      <c r="G30" s="2">
        <f t="shared" si="4"/>
        <v>30</v>
      </c>
      <c r="H30" s="3">
        <f t="shared" si="5"/>
        <v>1.0358274433341457E-3</v>
      </c>
      <c r="I30" s="3">
        <f t="shared" si="5"/>
        <v>3.0299969700030299E-4</v>
      </c>
      <c r="J30" s="3">
        <f t="shared" si="6"/>
        <v>0.99896417255666581</v>
      </c>
      <c r="K30" s="3">
        <f t="shared" si="7"/>
        <v>0.99969700030299968</v>
      </c>
    </row>
    <row r="31" spans="1:15" x14ac:dyDescent="0.2">
      <c r="A31" s="1">
        <v>24</v>
      </c>
      <c r="B31" s="2">
        <v>98370</v>
      </c>
      <c r="C31" s="2">
        <v>98980</v>
      </c>
      <c r="D31" s="3">
        <f t="shared" si="1"/>
        <v>0.98370000000000002</v>
      </c>
      <c r="E31" s="3">
        <f t="shared" si="2"/>
        <v>0.98980000000000001</v>
      </c>
      <c r="F31" s="2">
        <f t="shared" si="3"/>
        <v>99</v>
      </c>
      <c r="G31" s="2">
        <f t="shared" si="4"/>
        <v>30</v>
      </c>
      <c r="H31" s="3">
        <f t="shared" si="5"/>
        <v>1.0064043915827996E-3</v>
      </c>
      <c r="I31" s="3">
        <f t="shared" si="5"/>
        <v>3.0309153364316022E-4</v>
      </c>
      <c r="J31" s="3">
        <f t="shared" si="6"/>
        <v>0.99899359560841716</v>
      </c>
      <c r="K31" s="3">
        <f t="shared" si="7"/>
        <v>0.99969690846635684</v>
      </c>
    </row>
    <row r="32" spans="1:15" x14ac:dyDescent="0.2">
      <c r="A32" s="1">
        <v>25</v>
      </c>
      <c r="B32" s="2">
        <v>98271</v>
      </c>
      <c r="C32" s="2">
        <v>98950</v>
      </c>
      <c r="D32" s="3">
        <f t="shared" si="1"/>
        <v>0.98270999999999997</v>
      </c>
      <c r="E32" s="3">
        <f t="shared" si="2"/>
        <v>0.98950000000000005</v>
      </c>
      <c r="F32" s="2">
        <f t="shared" si="3"/>
        <v>97</v>
      </c>
      <c r="G32" s="2">
        <f t="shared" si="4"/>
        <v>30</v>
      </c>
      <c r="H32" s="3">
        <f t="shared" si="5"/>
        <v>9.8706637766991269E-4</v>
      </c>
      <c r="I32" s="3">
        <f t="shared" si="5"/>
        <v>3.0318342597271348E-4</v>
      </c>
      <c r="J32" s="3">
        <f t="shared" si="6"/>
        <v>0.99901293362233012</v>
      </c>
      <c r="K32" s="3">
        <f t="shared" si="7"/>
        <v>0.99969681657402731</v>
      </c>
    </row>
    <row r="33" spans="1:11" x14ac:dyDescent="0.2">
      <c r="A33" s="1">
        <v>26</v>
      </c>
      <c r="B33" s="2">
        <v>98174</v>
      </c>
      <c r="C33" s="2">
        <v>98920</v>
      </c>
      <c r="D33" s="3">
        <f t="shared" si="1"/>
        <v>0.98173999999999995</v>
      </c>
      <c r="E33" s="3">
        <f t="shared" si="2"/>
        <v>0.98919999999999997</v>
      </c>
      <c r="F33" s="2">
        <f t="shared" si="3"/>
        <v>97</v>
      </c>
      <c r="G33" s="2">
        <f t="shared" si="4"/>
        <v>31</v>
      </c>
      <c r="H33" s="3">
        <f t="shared" si="5"/>
        <v>9.8804164035284285E-4</v>
      </c>
      <c r="I33" s="3">
        <f t="shared" si="5"/>
        <v>3.1338455317428225E-4</v>
      </c>
      <c r="J33" s="3">
        <f t="shared" si="6"/>
        <v>0.99901195835964718</v>
      </c>
      <c r="K33" s="3">
        <f t="shared" si="7"/>
        <v>0.99968661544682569</v>
      </c>
    </row>
    <row r="34" spans="1:11" x14ac:dyDescent="0.2">
      <c r="A34" s="1">
        <v>27</v>
      </c>
      <c r="B34" s="2">
        <v>98077</v>
      </c>
      <c r="C34" s="2">
        <v>98889</v>
      </c>
      <c r="D34" s="3">
        <f t="shared" si="1"/>
        <v>0.98077000000000003</v>
      </c>
      <c r="E34" s="3">
        <f t="shared" si="2"/>
        <v>0.98889000000000005</v>
      </c>
      <c r="F34" s="2">
        <f t="shared" si="3"/>
        <v>96</v>
      </c>
      <c r="G34" s="2">
        <f t="shared" si="4"/>
        <v>34</v>
      </c>
      <c r="H34" s="3">
        <f t="shared" si="5"/>
        <v>9.7882276170763779E-4</v>
      </c>
      <c r="I34" s="3">
        <f t="shared" si="5"/>
        <v>3.4381983840467596E-4</v>
      </c>
      <c r="J34" s="3">
        <f t="shared" si="6"/>
        <v>0.99902117723829231</v>
      </c>
      <c r="K34" s="3">
        <f t="shared" si="7"/>
        <v>0.9996561801615953</v>
      </c>
    </row>
    <row r="35" spans="1:11" x14ac:dyDescent="0.2">
      <c r="A35" s="1">
        <v>28</v>
      </c>
      <c r="B35" s="2">
        <v>97981</v>
      </c>
      <c r="C35" s="2">
        <v>98855</v>
      </c>
      <c r="D35" s="3">
        <f t="shared" si="1"/>
        <v>0.97980999999999996</v>
      </c>
      <c r="E35" s="3">
        <f t="shared" si="2"/>
        <v>0.98855000000000004</v>
      </c>
      <c r="F35" s="2">
        <f t="shared" si="3"/>
        <v>100</v>
      </c>
      <c r="G35" s="2">
        <f t="shared" si="4"/>
        <v>38</v>
      </c>
      <c r="H35" s="3">
        <f t="shared" si="5"/>
        <v>1.0206060358640961E-3</v>
      </c>
      <c r="I35" s="3">
        <f t="shared" si="5"/>
        <v>3.8440139598401699E-4</v>
      </c>
      <c r="J35" s="3">
        <f t="shared" si="6"/>
        <v>0.99897939396413593</v>
      </c>
      <c r="K35" s="3">
        <f t="shared" si="7"/>
        <v>0.99961559860401594</v>
      </c>
    </row>
    <row r="36" spans="1:11" x14ac:dyDescent="0.2">
      <c r="A36" s="1">
        <v>29</v>
      </c>
      <c r="B36" s="2">
        <v>97881</v>
      </c>
      <c r="C36" s="2">
        <v>98817</v>
      </c>
      <c r="D36" s="3">
        <f t="shared" si="1"/>
        <v>0.97880999999999996</v>
      </c>
      <c r="E36" s="3">
        <f t="shared" si="2"/>
        <v>0.98816999999999999</v>
      </c>
      <c r="F36" s="2">
        <f t="shared" si="3"/>
        <v>105</v>
      </c>
      <c r="G36" s="2">
        <f t="shared" si="4"/>
        <v>41</v>
      </c>
      <c r="H36" s="3">
        <f t="shared" si="5"/>
        <v>1.0727311735679039E-3</v>
      </c>
      <c r="I36" s="3">
        <f t="shared" si="5"/>
        <v>4.149083659694182E-4</v>
      </c>
      <c r="J36" s="3">
        <f t="shared" si="6"/>
        <v>0.99892726882643212</v>
      </c>
      <c r="K36" s="3">
        <f t="shared" si="7"/>
        <v>0.99958509163403053</v>
      </c>
    </row>
    <row r="37" spans="1:11" x14ac:dyDescent="0.2">
      <c r="A37" s="1">
        <v>30</v>
      </c>
      <c r="B37" s="2">
        <v>97776</v>
      </c>
      <c r="C37" s="2">
        <v>98776</v>
      </c>
      <c r="D37" s="3">
        <f t="shared" si="1"/>
        <v>0.97775999999999996</v>
      </c>
      <c r="E37" s="3">
        <f t="shared" si="2"/>
        <v>0.98775999999999997</v>
      </c>
      <c r="F37" s="2">
        <f t="shared" si="3"/>
        <v>111</v>
      </c>
      <c r="G37" s="2">
        <f t="shared" si="4"/>
        <v>45</v>
      </c>
      <c r="H37" s="3">
        <f t="shared" si="5"/>
        <v>1.1352479135984291E-3</v>
      </c>
      <c r="I37" s="3">
        <f t="shared" si="5"/>
        <v>4.555762533408925E-4</v>
      </c>
      <c r="J37" s="3">
        <f t="shared" si="6"/>
        <v>0.99886475208640157</v>
      </c>
      <c r="K37" s="3">
        <f t="shared" si="7"/>
        <v>0.99954442374665908</v>
      </c>
    </row>
    <row r="38" spans="1:11" x14ac:dyDescent="0.2">
      <c r="A38" s="1">
        <v>31</v>
      </c>
      <c r="B38" s="2">
        <v>97665</v>
      </c>
      <c r="C38" s="2">
        <v>98731</v>
      </c>
      <c r="D38" s="3">
        <f t="shared" si="1"/>
        <v>0.97665000000000002</v>
      </c>
      <c r="E38" s="3">
        <f t="shared" si="2"/>
        <v>0.98731000000000002</v>
      </c>
      <c r="F38" s="2">
        <f t="shared" si="3"/>
        <v>117</v>
      </c>
      <c r="G38" s="2">
        <f t="shared" si="4"/>
        <v>47</v>
      </c>
      <c r="H38" s="3">
        <f t="shared" si="5"/>
        <v>1.1979726616495163E-3</v>
      </c>
      <c r="I38" s="3">
        <f t="shared" si="5"/>
        <v>4.7604095977960318E-4</v>
      </c>
      <c r="J38" s="3">
        <f t="shared" si="6"/>
        <v>0.99880202733835044</v>
      </c>
      <c r="K38" s="3">
        <f t="shared" si="7"/>
        <v>0.9995239590402204</v>
      </c>
    </row>
    <row r="39" spans="1:11" x14ac:dyDescent="0.2">
      <c r="A39" s="1">
        <v>32</v>
      </c>
      <c r="B39" s="2">
        <v>97548</v>
      </c>
      <c r="C39" s="2">
        <v>98684</v>
      </c>
      <c r="D39" s="3">
        <f t="shared" si="1"/>
        <v>0.97548000000000001</v>
      </c>
      <c r="E39" s="3">
        <f t="shared" si="2"/>
        <v>0.98684000000000005</v>
      </c>
      <c r="F39" s="2">
        <f t="shared" si="3"/>
        <v>125</v>
      </c>
      <c r="G39" s="2">
        <f t="shared" si="4"/>
        <v>51</v>
      </c>
      <c r="H39" s="3">
        <f t="shared" si="5"/>
        <v>1.2814204289170459E-3</v>
      </c>
      <c r="I39" s="3">
        <f t="shared" si="5"/>
        <v>5.1680110250901864E-4</v>
      </c>
      <c r="J39" s="3">
        <f t="shared" si="6"/>
        <v>0.99871857957108301</v>
      </c>
      <c r="K39" s="3">
        <f t="shared" si="7"/>
        <v>0.99948319889749093</v>
      </c>
    </row>
    <row r="40" spans="1:11" x14ac:dyDescent="0.2">
      <c r="A40" s="1">
        <v>33</v>
      </c>
      <c r="B40" s="2">
        <v>97423</v>
      </c>
      <c r="C40" s="2">
        <v>98633</v>
      </c>
      <c r="D40" s="3">
        <f t="shared" si="1"/>
        <v>0.97423000000000004</v>
      </c>
      <c r="E40" s="3">
        <f t="shared" si="2"/>
        <v>0.98633000000000004</v>
      </c>
      <c r="F40" s="2">
        <f t="shared" si="3"/>
        <v>128</v>
      </c>
      <c r="G40" s="2">
        <f t="shared" si="4"/>
        <v>52</v>
      </c>
      <c r="H40" s="3">
        <f t="shared" si="5"/>
        <v>1.3138581238516572E-3</v>
      </c>
      <c r="I40" s="3">
        <f t="shared" si="5"/>
        <v>5.2720691857694683E-4</v>
      </c>
      <c r="J40" s="3">
        <f t="shared" si="6"/>
        <v>0.99868614187614835</v>
      </c>
      <c r="K40" s="3">
        <f t="shared" si="7"/>
        <v>0.99947279308142301</v>
      </c>
    </row>
    <row r="41" spans="1:11" x14ac:dyDescent="0.2">
      <c r="A41" s="1">
        <v>34</v>
      </c>
      <c r="B41" s="2">
        <v>97295</v>
      </c>
      <c r="C41" s="2">
        <v>98581</v>
      </c>
      <c r="D41" s="3">
        <f t="shared" si="1"/>
        <v>0.97294999999999998</v>
      </c>
      <c r="E41" s="3">
        <f t="shared" si="2"/>
        <v>0.98580999999999996</v>
      </c>
      <c r="F41" s="2">
        <f t="shared" si="3"/>
        <v>131</v>
      </c>
      <c r="G41" s="2">
        <f t="shared" si="4"/>
        <v>55</v>
      </c>
      <c r="H41" s="3">
        <f t="shared" si="5"/>
        <v>1.3464206793771521E-3</v>
      </c>
      <c r="I41" s="3">
        <f t="shared" si="5"/>
        <v>5.5791683995901845E-4</v>
      </c>
      <c r="J41" s="3">
        <f t="shared" si="6"/>
        <v>0.99865357932062282</v>
      </c>
      <c r="K41" s="3">
        <f t="shared" si="7"/>
        <v>0.99944208316004102</v>
      </c>
    </row>
    <row r="42" spans="1:11" x14ac:dyDescent="0.2">
      <c r="A42" s="1">
        <v>35</v>
      </c>
      <c r="B42" s="2">
        <v>97164</v>
      </c>
      <c r="C42" s="2">
        <v>98526</v>
      </c>
      <c r="D42" s="3">
        <f t="shared" si="1"/>
        <v>0.97163999999999995</v>
      </c>
      <c r="E42" s="3">
        <f t="shared" si="2"/>
        <v>0.98526000000000002</v>
      </c>
      <c r="F42" s="2">
        <f t="shared" si="3"/>
        <v>133</v>
      </c>
      <c r="G42" s="2">
        <f t="shared" si="4"/>
        <v>56</v>
      </c>
      <c r="H42" s="3">
        <f t="shared" si="5"/>
        <v>1.3688197274710798E-3</v>
      </c>
      <c r="I42" s="3">
        <f t="shared" si="5"/>
        <v>5.6837789010007514E-4</v>
      </c>
      <c r="J42" s="3">
        <f t="shared" si="6"/>
        <v>0.99863118027252895</v>
      </c>
      <c r="K42" s="3">
        <f t="shared" si="7"/>
        <v>0.99943162210989989</v>
      </c>
    </row>
    <row r="43" spans="1:11" x14ac:dyDescent="0.2">
      <c r="A43" s="1">
        <v>36</v>
      </c>
      <c r="B43" s="2">
        <v>97031</v>
      </c>
      <c r="C43" s="2">
        <v>98470</v>
      </c>
      <c r="D43" s="3">
        <f t="shared" si="1"/>
        <v>0.97031000000000001</v>
      </c>
      <c r="E43" s="3">
        <f t="shared" si="2"/>
        <v>0.98470000000000002</v>
      </c>
      <c r="F43" s="2">
        <f t="shared" si="3"/>
        <v>135</v>
      </c>
      <c r="G43" s="2">
        <f t="shared" si="4"/>
        <v>63</v>
      </c>
      <c r="H43" s="3">
        <f t="shared" si="5"/>
        <v>1.3913079325164122E-3</v>
      </c>
      <c r="I43" s="3">
        <f t="shared" si="5"/>
        <v>6.3978876815273692E-4</v>
      </c>
      <c r="J43" s="3">
        <f t="shared" si="6"/>
        <v>0.99860869206748359</v>
      </c>
      <c r="K43" s="3">
        <f t="shared" si="7"/>
        <v>0.99936021123184726</v>
      </c>
    </row>
    <row r="44" spans="1:11" x14ac:dyDescent="0.2">
      <c r="A44" s="1">
        <v>37</v>
      </c>
      <c r="B44" s="2">
        <v>96896</v>
      </c>
      <c r="C44" s="2">
        <v>98407</v>
      </c>
      <c r="D44" s="3">
        <f t="shared" si="1"/>
        <v>0.96896000000000004</v>
      </c>
      <c r="E44" s="3">
        <f t="shared" si="2"/>
        <v>0.98407</v>
      </c>
      <c r="F44" s="2">
        <f t="shared" si="3"/>
        <v>139</v>
      </c>
      <c r="G44" s="2">
        <f t="shared" si="4"/>
        <v>65</v>
      </c>
      <c r="H44" s="3">
        <f t="shared" si="5"/>
        <v>1.4345277410832233E-3</v>
      </c>
      <c r="I44" s="3">
        <f t="shared" si="5"/>
        <v>6.6052211732905183E-4</v>
      </c>
      <c r="J44" s="3">
        <f t="shared" si="6"/>
        <v>0.99856547225891679</v>
      </c>
      <c r="K44" s="3">
        <f t="shared" si="7"/>
        <v>0.99933947788267097</v>
      </c>
    </row>
    <row r="45" spans="1:11" x14ac:dyDescent="0.2">
      <c r="A45" s="1">
        <v>38</v>
      </c>
      <c r="B45" s="2">
        <v>96757</v>
      </c>
      <c r="C45" s="2">
        <v>98342</v>
      </c>
      <c r="D45" s="3">
        <f t="shared" si="1"/>
        <v>0.96757000000000004</v>
      </c>
      <c r="E45" s="3">
        <f t="shared" si="2"/>
        <v>0.98341999999999996</v>
      </c>
      <c r="F45" s="2">
        <f t="shared" si="3"/>
        <v>142</v>
      </c>
      <c r="G45" s="2">
        <f t="shared" si="4"/>
        <v>70</v>
      </c>
      <c r="H45" s="3">
        <f t="shared" si="5"/>
        <v>1.4675940758808149E-3</v>
      </c>
      <c r="I45" s="3">
        <f t="shared" si="5"/>
        <v>7.1180167171706898E-4</v>
      </c>
      <c r="J45" s="3">
        <f t="shared" si="6"/>
        <v>0.99853240592411918</v>
      </c>
      <c r="K45" s="3">
        <f t="shared" si="7"/>
        <v>0.99928819832828297</v>
      </c>
    </row>
    <row r="46" spans="1:11" x14ac:dyDescent="0.2">
      <c r="A46" s="1">
        <v>39</v>
      </c>
      <c r="B46" s="2">
        <v>96615</v>
      </c>
      <c r="C46" s="2">
        <v>98272</v>
      </c>
      <c r="D46" s="3">
        <f t="shared" si="1"/>
        <v>0.96614999999999995</v>
      </c>
      <c r="E46" s="3">
        <f t="shared" si="2"/>
        <v>0.98272000000000004</v>
      </c>
      <c r="F46" s="2">
        <f t="shared" si="3"/>
        <v>150</v>
      </c>
      <c r="G46" s="2">
        <f t="shared" si="4"/>
        <v>75</v>
      </c>
      <c r="H46" s="3">
        <f t="shared" si="5"/>
        <v>1.5525539512498058E-3</v>
      </c>
      <c r="I46" s="3">
        <f t="shared" si="5"/>
        <v>7.6318788668186261E-4</v>
      </c>
      <c r="J46" s="3">
        <f t="shared" si="6"/>
        <v>0.99844744604875024</v>
      </c>
      <c r="K46" s="3">
        <f t="shared" si="7"/>
        <v>0.99923681211331816</v>
      </c>
    </row>
    <row r="47" spans="1:11" x14ac:dyDescent="0.2">
      <c r="A47" s="1">
        <v>40</v>
      </c>
      <c r="B47" s="2">
        <v>96465</v>
      </c>
      <c r="C47" s="2">
        <v>98197</v>
      </c>
      <c r="D47" s="3">
        <f t="shared" si="1"/>
        <v>0.96465000000000001</v>
      </c>
      <c r="E47" s="3">
        <f t="shared" si="2"/>
        <v>0.98197000000000001</v>
      </c>
      <c r="F47" s="2">
        <f t="shared" si="3"/>
        <v>154</v>
      </c>
      <c r="G47" s="2">
        <f t="shared" si="4"/>
        <v>82</v>
      </c>
      <c r="H47" s="3">
        <f t="shared" si="5"/>
        <v>1.5964339397709013E-3</v>
      </c>
      <c r="I47" s="3">
        <f t="shared" si="5"/>
        <v>8.3505606077578743E-4</v>
      </c>
      <c r="J47" s="3">
        <f t="shared" si="6"/>
        <v>0.99840356606022906</v>
      </c>
      <c r="K47" s="3">
        <f t="shared" si="7"/>
        <v>0.99916494393922417</v>
      </c>
    </row>
    <row r="48" spans="1:11" x14ac:dyDescent="0.2">
      <c r="A48" s="1">
        <v>41</v>
      </c>
      <c r="B48" s="2">
        <v>96311</v>
      </c>
      <c r="C48" s="2">
        <v>98115</v>
      </c>
      <c r="D48" s="3">
        <f t="shared" si="1"/>
        <v>0.96311000000000002</v>
      </c>
      <c r="E48" s="3">
        <f t="shared" si="2"/>
        <v>0.98114999999999997</v>
      </c>
      <c r="F48" s="2">
        <f t="shared" si="3"/>
        <v>163</v>
      </c>
      <c r="G48" s="2">
        <f t="shared" si="4"/>
        <v>88</v>
      </c>
      <c r="H48" s="3">
        <f t="shared" si="5"/>
        <v>1.692433886056629E-3</v>
      </c>
      <c r="I48" s="3">
        <f t="shared" si="5"/>
        <v>8.9690669112775826E-4</v>
      </c>
      <c r="J48" s="3">
        <f t="shared" si="6"/>
        <v>0.99830756611394333</v>
      </c>
      <c r="K48" s="3">
        <f t="shared" si="7"/>
        <v>0.99910309330887226</v>
      </c>
    </row>
    <row r="49" spans="1:11" x14ac:dyDescent="0.2">
      <c r="A49" s="1">
        <v>42</v>
      </c>
      <c r="B49" s="2">
        <v>96148</v>
      </c>
      <c r="C49" s="2">
        <v>98027</v>
      </c>
      <c r="D49" s="3">
        <f t="shared" si="1"/>
        <v>0.96148</v>
      </c>
      <c r="E49" s="3">
        <f t="shared" si="2"/>
        <v>0.98026999999999997</v>
      </c>
      <c r="F49" s="2">
        <f t="shared" si="3"/>
        <v>172</v>
      </c>
      <c r="G49" s="2">
        <f t="shared" si="4"/>
        <v>98</v>
      </c>
      <c r="H49" s="3">
        <f t="shared" si="5"/>
        <v>1.7889087656529517E-3</v>
      </c>
      <c r="I49" s="3">
        <f t="shared" si="5"/>
        <v>9.9972456568088387E-4</v>
      </c>
      <c r="J49" s="3">
        <f t="shared" si="6"/>
        <v>0.99821109123434704</v>
      </c>
      <c r="K49" s="3">
        <f t="shared" si="7"/>
        <v>0.99900027543431913</v>
      </c>
    </row>
    <row r="50" spans="1:11" x14ac:dyDescent="0.2">
      <c r="A50" s="1">
        <v>43</v>
      </c>
      <c r="B50" s="2">
        <v>95976</v>
      </c>
      <c r="C50" s="2">
        <v>97929</v>
      </c>
      <c r="D50" s="3">
        <f t="shared" si="1"/>
        <v>0.95975999999999995</v>
      </c>
      <c r="E50" s="3">
        <f t="shared" si="2"/>
        <v>0.97928999999999999</v>
      </c>
      <c r="F50" s="2">
        <f t="shared" si="3"/>
        <v>183</v>
      </c>
      <c r="G50" s="2">
        <f t="shared" si="4"/>
        <v>106</v>
      </c>
      <c r="H50" s="3">
        <f t="shared" si="5"/>
        <v>1.9067266816704177E-3</v>
      </c>
      <c r="I50" s="3">
        <f t="shared" si="5"/>
        <v>1.0824168530261719E-3</v>
      </c>
      <c r="J50" s="3">
        <f t="shared" si="6"/>
        <v>0.99809327331832953</v>
      </c>
      <c r="K50" s="3">
        <f t="shared" si="7"/>
        <v>0.99891758314697388</v>
      </c>
    </row>
    <row r="51" spans="1:11" x14ac:dyDescent="0.2">
      <c r="A51" s="1">
        <v>44</v>
      </c>
      <c r="B51" s="2">
        <v>95793</v>
      </c>
      <c r="C51" s="2">
        <v>97823</v>
      </c>
      <c r="D51" s="3">
        <f t="shared" si="1"/>
        <v>0.95792999999999995</v>
      </c>
      <c r="E51" s="3">
        <f t="shared" si="2"/>
        <v>0.97823000000000004</v>
      </c>
      <c r="F51" s="2">
        <f t="shared" si="3"/>
        <v>201</v>
      </c>
      <c r="G51" s="2">
        <f t="shared" si="4"/>
        <v>116</v>
      </c>
      <c r="H51" s="3">
        <f t="shared" si="5"/>
        <v>2.098274404184022E-3</v>
      </c>
      <c r="I51" s="3">
        <f t="shared" si="5"/>
        <v>1.1858151968351001E-3</v>
      </c>
      <c r="J51" s="3">
        <f t="shared" si="6"/>
        <v>0.99790172559581602</v>
      </c>
      <c r="K51" s="3">
        <f t="shared" si="7"/>
        <v>0.99881418480316486</v>
      </c>
    </row>
    <row r="52" spans="1:11" x14ac:dyDescent="0.2">
      <c r="A52" s="1">
        <v>45</v>
      </c>
      <c r="B52" s="2">
        <v>95592</v>
      </c>
      <c r="C52" s="2">
        <v>97707</v>
      </c>
      <c r="D52" s="3">
        <f t="shared" si="1"/>
        <v>0.95591999999999999</v>
      </c>
      <c r="E52" s="3">
        <f t="shared" si="2"/>
        <v>0.97706999999999999</v>
      </c>
      <c r="F52" s="2">
        <f t="shared" si="3"/>
        <v>228</v>
      </c>
      <c r="G52" s="2">
        <f t="shared" si="4"/>
        <v>132</v>
      </c>
      <c r="H52" s="3">
        <f t="shared" si="5"/>
        <v>2.3851368315340195E-3</v>
      </c>
      <c r="I52" s="3">
        <f t="shared" si="5"/>
        <v>1.3509779237925634E-3</v>
      </c>
      <c r="J52" s="3">
        <f t="shared" si="6"/>
        <v>0.99761486316846593</v>
      </c>
      <c r="K52" s="3">
        <f t="shared" si="7"/>
        <v>0.99864902207620743</v>
      </c>
    </row>
    <row r="53" spans="1:11" x14ac:dyDescent="0.2">
      <c r="A53" s="1">
        <v>46</v>
      </c>
      <c r="B53" s="2">
        <v>95364</v>
      </c>
      <c r="C53" s="2">
        <v>97575</v>
      </c>
      <c r="D53" s="3">
        <f t="shared" si="1"/>
        <v>0.95364000000000004</v>
      </c>
      <c r="E53" s="3">
        <f t="shared" si="2"/>
        <v>0.97575000000000001</v>
      </c>
      <c r="F53" s="2">
        <f t="shared" si="3"/>
        <v>254</v>
      </c>
      <c r="G53" s="2">
        <f t="shared" si="4"/>
        <v>148</v>
      </c>
      <c r="H53" s="3">
        <f t="shared" si="5"/>
        <v>2.6634788809194246E-3</v>
      </c>
      <c r="I53" s="3">
        <f t="shared" si="5"/>
        <v>1.5167819625928772E-3</v>
      </c>
      <c r="J53" s="3">
        <f t="shared" si="6"/>
        <v>0.99733652111908055</v>
      </c>
      <c r="K53" s="3">
        <f t="shared" si="7"/>
        <v>0.99848321803740714</v>
      </c>
    </row>
    <row r="54" spans="1:11" x14ac:dyDescent="0.2">
      <c r="A54" s="1">
        <v>47</v>
      </c>
      <c r="B54" s="2">
        <v>95110</v>
      </c>
      <c r="C54" s="2">
        <v>97427</v>
      </c>
      <c r="D54" s="3">
        <f t="shared" si="1"/>
        <v>0.95109999999999995</v>
      </c>
      <c r="E54" s="3">
        <f t="shared" si="2"/>
        <v>0.97426999999999997</v>
      </c>
      <c r="F54" s="2">
        <f t="shared" si="3"/>
        <v>284</v>
      </c>
      <c r="G54" s="2">
        <f t="shared" si="4"/>
        <v>167</v>
      </c>
      <c r="H54" s="3">
        <f t="shared" si="5"/>
        <v>2.9860161917779414E-3</v>
      </c>
      <c r="I54" s="3">
        <f t="shared" si="5"/>
        <v>1.7141038931712976E-3</v>
      </c>
      <c r="J54" s="3">
        <f t="shared" si="6"/>
        <v>0.99701398380822204</v>
      </c>
      <c r="K54" s="3">
        <f t="shared" si="7"/>
        <v>0.99828589610682872</v>
      </c>
    </row>
    <row r="55" spans="1:11" x14ac:dyDescent="0.2">
      <c r="A55" s="1">
        <v>48</v>
      </c>
      <c r="B55" s="2">
        <v>94826</v>
      </c>
      <c r="C55" s="2">
        <v>97260</v>
      </c>
      <c r="D55" s="3">
        <f t="shared" si="1"/>
        <v>0.94825999999999999</v>
      </c>
      <c r="E55" s="3">
        <f t="shared" si="2"/>
        <v>0.97260000000000002</v>
      </c>
      <c r="F55" s="2">
        <f t="shared" si="3"/>
        <v>312</v>
      </c>
      <c r="G55" s="2">
        <f t="shared" si="4"/>
        <v>181</v>
      </c>
      <c r="H55" s="3">
        <f t="shared" si="5"/>
        <v>3.290236854871027E-3</v>
      </c>
      <c r="I55" s="3">
        <f t="shared" si="5"/>
        <v>1.860991157721571E-3</v>
      </c>
      <c r="J55" s="3">
        <f t="shared" si="6"/>
        <v>0.99670976314512894</v>
      </c>
      <c r="K55" s="3">
        <f t="shared" si="7"/>
        <v>0.99813900884227846</v>
      </c>
    </row>
    <row r="56" spans="1:11" x14ac:dyDescent="0.2">
      <c r="A56" s="1">
        <v>49</v>
      </c>
      <c r="B56" s="2">
        <v>94514</v>
      </c>
      <c r="C56" s="2">
        <v>97079</v>
      </c>
      <c r="D56" s="3">
        <f t="shared" si="1"/>
        <v>0.94513999999999998</v>
      </c>
      <c r="E56" s="3">
        <f t="shared" si="2"/>
        <v>0.97079000000000004</v>
      </c>
      <c r="F56" s="2">
        <f t="shared" si="3"/>
        <v>339</v>
      </c>
      <c r="G56" s="2">
        <f t="shared" si="4"/>
        <v>193</v>
      </c>
      <c r="H56" s="3">
        <f t="shared" si="5"/>
        <v>3.5867702139365598E-3</v>
      </c>
      <c r="I56" s="3">
        <f t="shared" si="5"/>
        <v>1.9880715705765406E-3</v>
      </c>
      <c r="J56" s="3">
        <f t="shared" si="6"/>
        <v>0.99641322978606339</v>
      </c>
      <c r="K56" s="3">
        <f t="shared" si="7"/>
        <v>0.99801192842942343</v>
      </c>
    </row>
    <row r="57" spans="1:11" x14ac:dyDescent="0.2">
      <c r="A57" s="1">
        <v>50</v>
      </c>
      <c r="B57" s="2">
        <v>94175</v>
      </c>
      <c r="C57" s="2">
        <v>96886</v>
      </c>
      <c r="D57" s="3">
        <f t="shared" si="1"/>
        <v>0.94174999999999998</v>
      </c>
      <c r="E57" s="3">
        <f t="shared" si="2"/>
        <v>0.96886000000000005</v>
      </c>
      <c r="F57" s="2">
        <f t="shared" si="3"/>
        <v>354</v>
      </c>
      <c r="G57" s="2">
        <f t="shared" si="4"/>
        <v>201</v>
      </c>
      <c r="H57" s="3">
        <f t="shared" si="5"/>
        <v>3.7589593841252985E-3</v>
      </c>
      <c r="I57" s="3">
        <f t="shared" si="5"/>
        <v>2.0746031418367979E-3</v>
      </c>
      <c r="J57" s="3">
        <f t="shared" si="6"/>
        <v>0.99624104061587471</v>
      </c>
      <c r="K57" s="3">
        <f t="shared" si="7"/>
        <v>0.99792539685816317</v>
      </c>
    </row>
    <row r="58" spans="1:11" x14ac:dyDescent="0.2">
      <c r="A58" s="1">
        <v>51</v>
      </c>
      <c r="B58" s="2">
        <v>93821</v>
      </c>
      <c r="C58" s="2">
        <v>96685</v>
      </c>
      <c r="D58" s="3">
        <f t="shared" si="1"/>
        <v>0.93820999999999999</v>
      </c>
      <c r="E58" s="3">
        <f t="shared" si="2"/>
        <v>0.96684999999999999</v>
      </c>
      <c r="F58" s="2">
        <f t="shared" si="3"/>
        <v>385</v>
      </c>
      <c r="G58" s="2">
        <f t="shared" si="4"/>
        <v>218</v>
      </c>
      <c r="H58" s="3">
        <f t="shared" si="5"/>
        <v>4.1035589047228229E-3</v>
      </c>
      <c r="I58" s="3">
        <f t="shared" si="5"/>
        <v>2.2547447897812486E-3</v>
      </c>
      <c r="J58" s="3">
        <f t="shared" si="6"/>
        <v>0.9958964410952772</v>
      </c>
      <c r="K58" s="3">
        <f t="shared" si="7"/>
        <v>0.99774525521021873</v>
      </c>
    </row>
    <row r="59" spans="1:11" x14ac:dyDescent="0.2">
      <c r="A59" s="1">
        <v>52</v>
      </c>
      <c r="B59" s="2">
        <v>93436</v>
      </c>
      <c r="C59" s="2">
        <v>96467</v>
      </c>
      <c r="D59" s="3">
        <f t="shared" si="1"/>
        <v>0.93435999999999997</v>
      </c>
      <c r="E59" s="3">
        <f t="shared" si="2"/>
        <v>0.96467000000000003</v>
      </c>
      <c r="F59" s="2">
        <f t="shared" si="3"/>
        <v>427</v>
      </c>
      <c r="G59" s="2">
        <f t="shared" si="4"/>
        <v>235</v>
      </c>
      <c r="H59" s="3">
        <f t="shared" si="5"/>
        <v>4.5699730296673655E-3</v>
      </c>
      <c r="I59" s="3">
        <f t="shared" si="5"/>
        <v>2.4360662195362145E-3</v>
      </c>
      <c r="J59" s="3">
        <f t="shared" si="6"/>
        <v>0.99543002697033267</v>
      </c>
      <c r="K59" s="3">
        <f t="shared" si="7"/>
        <v>0.99756393378046382</v>
      </c>
    </row>
    <row r="60" spans="1:11" x14ac:dyDescent="0.2">
      <c r="A60" s="1">
        <v>53</v>
      </c>
      <c r="B60" s="2">
        <v>93009</v>
      </c>
      <c r="C60" s="2">
        <v>96232</v>
      </c>
      <c r="D60" s="3">
        <f t="shared" si="1"/>
        <v>0.93008999999999997</v>
      </c>
      <c r="E60" s="3">
        <f t="shared" si="2"/>
        <v>0.96231999999999995</v>
      </c>
      <c r="F60" s="2">
        <f t="shared" si="3"/>
        <v>486</v>
      </c>
      <c r="G60" s="2">
        <f t="shared" si="4"/>
        <v>264</v>
      </c>
      <c r="H60" s="3">
        <f t="shared" si="5"/>
        <v>5.2253007773441279E-3</v>
      </c>
      <c r="I60" s="3">
        <f t="shared" si="5"/>
        <v>2.7433701887106159E-3</v>
      </c>
      <c r="J60" s="3">
        <f t="shared" si="6"/>
        <v>0.99477469922265582</v>
      </c>
      <c r="K60" s="3">
        <f t="shared" si="7"/>
        <v>0.99725662981128937</v>
      </c>
    </row>
    <row r="61" spans="1:11" x14ac:dyDescent="0.2">
      <c r="A61" s="1">
        <v>54</v>
      </c>
      <c r="B61" s="2">
        <v>92523</v>
      </c>
      <c r="C61" s="2">
        <v>95968</v>
      </c>
      <c r="D61" s="3">
        <f t="shared" si="1"/>
        <v>0.92523</v>
      </c>
      <c r="E61" s="3">
        <f t="shared" si="2"/>
        <v>0.95967999999999998</v>
      </c>
      <c r="F61" s="2">
        <f t="shared" si="3"/>
        <v>538</v>
      </c>
      <c r="G61" s="2">
        <f t="shared" si="4"/>
        <v>290</v>
      </c>
      <c r="H61" s="3">
        <f t="shared" si="5"/>
        <v>5.8147703814186739E-3</v>
      </c>
      <c r="I61" s="3">
        <f t="shared" si="5"/>
        <v>3.021840613537846E-3</v>
      </c>
      <c r="J61" s="3">
        <f t="shared" si="6"/>
        <v>0.99418522961858136</v>
      </c>
      <c r="K61" s="3">
        <f t="shared" si="7"/>
        <v>0.99697815938646217</v>
      </c>
    </row>
    <row r="62" spans="1:11" x14ac:dyDescent="0.2">
      <c r="A62" s="1">
        <v>55</v>
      </c>
      <c r="B62" s="2">
        <v>91985</v>
      </c>
      <c r="C62" s="2">
        <v>95678</v>
      </c>
      <c r="D62" s="3">
        <f t="shared" si="1"/>
        <v>0.91984999999999995</v>
      </c>
      <c r="E62" s="3">
        <f t="shared" si="2"/>
        <v>0.95677999999999996</v>
      </c>
      <c r="F62" s="2">
        <f t="shared" si="3"/>
        <v>613</v>
      </c>
      <c r="G62" s="2">
        <f t="shared" si="4"/>
        <v>325</v>
      </c>
      <c r="H62" s="3">
        <f t="shared" si="5"/>
        <v>6.6641300211991083E-3</v>
      </c>
      <c r="I62" s="3">
        <f t="shared" si="5"/>
        <v>3.3968101339910952E-3</v>
      </c>
      <c r="J62" s="3">
        <f t="shared" si="6"/>
        <v>0.99333586997880086</v>
      </c>
      <c r="K62" s="3">
        <f t="shared" si="7"/>
        <v>0.99660318986600893</v>
      </c>
    </row>
    <row r="63" spans="1:11" x14ac:dyDescent="0.2">
      <c r="A63" s="1">
        <v>56</v>
      </c>
      <c r="B63" s="2">
        <v>91372</v>
      </c>
      <c r="C63" s="2">
        <v>95353</v>
      </c>
      <c r="D63" s="3">
        <f t="shared" si="1"/>
        <v>0.91371999999999998</v>
      </c>
      <c r="E63" s="3">
        <f t="shared" si="2"/>
        <v>0.95352999999999999</v>
      </c>
      <c r="F63" s="2">
        <f t="shared" si="3"/>
        <v>665</v>
      </c>
      <c r="G63" s="2">
        <f t="shared" si="4"/>
        <v>347</v>
      </c>
      <c r="H63" s="3">
        <f t="shared" si="5"/>
        <v>7.277940725824104E-3</v>
      </c>
      <c r="I63" s="3">
        <f t="shared" si="5"/>
        <v>3.6391094144914162E-3</v>
      </c>
      <c r="J63" s="3">
        <f t="shared" si="6"/>
        <v>0.99272205927417589</v>
      </c>
      <c r="K63" s="3">
        <f t="shared" si="7"/>
        <v>0.99636089058550859</v>
      </c>
    </row>
    <row r="64" spans="1:11" x14ac:dyDescent="0.2">
      <c r="A64" s="1">
        <v>57</v>
      </c>
      <c r="B64" s="2">
        <v>90707</v>
      </c>
      <c r="C64" s="2">
        <v>95006</v>
      </c>
      <c r="D64" s="3">
        <f t="shared" si="1"/>
        <v>0.90707000000000004</v>
      </c>
      <c r="E64" s="3">
        <f t="shared" si="2"/>
        <v>0.95006000000000002</v>
      </c>
      <c r="F64" s="2">
        <f t="shared" si="3"/>
        <v>719</v>
      </c>
      <c r="G64" s="2">
        <f t="shared" si="4"/>
        <v>371</v>
      </c>
      <c r="H64" s="3">
        <f t="shared" si="5"/>
        <v>7.9266208782122656E-3</v>
      </c>
      <c r="I64" s="3">
        <f t="shared" si="5"/>
        <v>3.9050165252720883E-3</v>
      </c>
      <c r="J64" s="3">
        <f t="shared" si="6"/>
        <v>0.99207337912178772</v>
      </c>
      <c r="K64" s="3">
        <f t="shared" si="7"/>
        <v>0.99609498347472791</v>
      </c>
    </row>
    <row r="65" spans="1:11" x14ac:dyDescent="0.2">
      <c r="A65" s="1">
        <v>58</v>
      </c>
      <c r="B65" s="2">
        <v>89988</v>
      </c>
      <c r="C65" s="2">
        <v>94635</v>
      </c>
      <c r="D65" s="3">
        <f t="shared" si="1"/>
        <v>0.89988000000000001</v>
      </c>
      <c r="E65" s="3">
        <f t="shared" si="2"/>
        <v>0.94635000000000002</v>
      </c>
      <c r="F65" s="2">
        <f t="shared" si="3"/>
        <v>778</v>
      </c>
      <c r="G65" s="2">
        <f t="shared" si="4"/>
        <v>391</v>
      </c>
      <c r="H65" s="3">
        <f t="shared" si="5"/>
        <v>8.6455971907365425E-3</v>
      </c>
      <c r="I65" s="3">
        <f t="shared" si="5"/>
        <v>4.1316637607650445E-3</v>
      </c>
      <c r="J65" s="3">
        <f t="shared" si="6"/>
        <v>0.99135440280926346</v>
      </c>
      <c r="K65" s="3">
        <f t="shared" si="7"/>
        <v>0.99586833623923499</v>
      </c>
    </row>
    <row r="66" spans="1:11" x14ac:dyDescent="0.2">
      <c r="A66" s="1">
        <v>59</v>
      </c>
      <c r="B66" s="2">
        <v>89210</v>
      </c>
      <c r="C66" s="2">
        <v>94244</v>
      </c>
      <c r="D66" s="3">
        <f t="shared" si="1"/>
        <v>0.8921</v>
      </c>
      <c r="E66" s="3">
        <f t="shared" si="2"/>
        <v>0.94244000000000006</v>
      </c>
      <c r="F66" s="2">
        <f t="shared" si="3"/>
        <v>841</v>
      </c>
      <c r="G66" s="2">
        <f t="shared" si="4"/>
        <v>416</v>
      </c>
      <c r="H66" s="3">
        <f t="shared" si="5"/>
        <v>9.4271942607331016E-3</v>
      </c>
      <c r="I66" s="3">
        <f t="shared" si="5"/>
        <v>4.4140741055133485E-3</v>
      </c>
      <c r="J66" s="3">
        <f t="shared" si="6"/>
        <v>0.99057280573926687</v>
      </c>
      <c r="K66" s="3">
        <f t="shared" si="7"/>
        <v>0.99558592589448669</v>
      </c>
    </row>
    <row r="67" spans="1:11" x14ac:dyDescent="0.2">
      <c r="A67" s="1">
        <v>60</v>
      </c>
      <c r="B67" s="2">
        <v>88369</v>
      </c>
      <c r="C67" s="2">
        <v>93828</v>
      </c>
      <c r="D67" s="3">
        <f t="shared" si="1"/>
        <v>0.88368999999999998</v>
      </c>
      <c r="E67" s="3">
        <f t="shared" si="2"/>
        <v>0.93828</v>
      </c>
      <c r="F67" s="2">
        <f t="shared" si="3"/>
        <v>921</v>
      </c>
      <c r="G67" s="2">
        <f t="shared" si="4"/>
        <v>450</v>
      </c>
      <c r="H67" s="3">
        <f t="shared" si="5"/>
        <v>1.0422206882504045E-2</v>
      </c>
      <c r="I67" s="3">
        <f t="shared" si="5"/>
        <v>4.7960097199130323E-3</v>
      </c>
      <c r="J67" s="3">
        <f t="shared" si="6"/>
        <v>0.98957779311749594</v>
      </c>
      <c r="K67" s="3">
        <f t="shared" si="7"/>
        <v>0.99520399028008699</v>
      </c>
    </row>
    <row r="68" spans="1:11" x14ac:dyDescent="0.2">
      <c r="A68" s="1">
        <v>61</v>
      </c>
      <c r="B68" s="2">
        <v>87448</v>
      </c>
      <c r="C68" s="2">
        <v>93378</v>
      </c>
      <c r="D68" s="3">
        <f t="shared" si="1"/>
        <v>0.87448000000000004</v>
      </c>
      <c r="E68" s="3">
        <f t="shared" si="2"/>
        <v>0.93378000000000005</v>
      </c>
      <c r="F68" s="2">
        <f t="shared" si="3"/>
        <v>1020</v>
      </c>
      <c r="G68" s="2">
        <f t="shared" si="4"/>
        <v>502</v>
      </c>
      <c r="H68" s="3">
        <f t="shared" si="5"/>
        <v>1.1664074650077761E-2</v>
      </c>
      <c r="I68" s="3">
        <f t="shared" si="5"/>
        <v>5.3759986292274409E-3</v>
      </c>
      <c r="J68" s="3">
        <f t="shared" si="6"/>
        <v>0.98833592534992221</v>
      </c>
      <c r="K68" s="3">
        <f t="shared" si="7"/>
        <v>0.99462400137077256</v>
      </c>
    </row>
    <row r="69" spans="1:11" x14ac:dyDescent="0.2">
      <c r="A69" s="1">
        <v>62</v>
      </c>
      <c r="B69" s="2">
        <v>86428</v>
      </c>
      <c r="C69" s="2">
        <v>92876</v>
      </c>
      <c r="D69" s="3">
        <f t="shared" si="1"/>
        <v>0.86428000000000005</v>
      </c>
      <c r="E69" s="3">
        <f t="shared" si="2"/>
        <v>0.92876000000000003</v>
      </c>
      <c r="F69" s="2">
        <f t="shared" si="3"/>
        <v>1131</v>
      </c>
      <c r="G69" s="2">
        <f t="shared" si="4"/>
        <v>564</v>
      </c>
      <c r="H69" s="3">
        <f t="shared" si="5"/>
        <v>1.3086036932475587E-2</v>
      </c>
      <c r="I69" s="3">
        <f t="shared" si="5"/>
        <v>6.0726129462939831E-3</v>
      </c>
      <c r="J69" s="3">
        <f t="shared" si="6"/>
        <v>0.98691396306752444</v>
      </c>
      <c r="K69" s="3">
        <f t="shared" si="7"/>
        <v>0.99392738705370598</v>
      </c>
    </row>
    <row r="70" spans="1:11" x14ac:dyDescent="0.2">
      <c r="A70" s="1">
        <v>63</v>
      </c>
      <c r="B70" s="2">
        <v>85297</v>
      </c>
      <c r="C70" s="2">
        <v>92312</v>
      </c>
      <c r="D70" s="3">
        <f t="shared" si="1"/>
        <v>0.85297000000000001</v>
      </c>
      <c r="E70" s="3">
        <f t="shared" si="2"/>
        <v>0.92312000000000005</v>
      </c>
      <c r="F70" s="2">
        <f t="shared" si="3"/>
        <v>1252</v>
      </c>
      <c r="G70" s="2">
        <f t="shared" si="4"/>
        <v>626</v>
      </c>
      <c r="H70" s="3">
        <f t="shared" si="5"/>
        <v>1.4678124670269764E-2</v>
      </c>
      <c r="I70" s="3">
        <f t="shared" si="5"/>
        <v>6.7813502036571625E-3</v>
      </c>
      <c r="J70" s="3">
        <f t="shared" si="6"/>
        <v>0.98532187532973026</v>
      </c>
      <c r="K70" s="3">
        <f t="shared" si="7"/>
        <v>0.99321864979634289</v>
      </c>
    </row>
    <row r="71" spans="1:11" x14ac:dyDescent="0.2">
      <c r="A71" s="1">
        <v>64</v>
      </c>
      <c r="B71" s="2">
        <v>84045</v>
      </c>
      <c r="C71" s="2">
        <v>91686</v>
      </c>
      <c r="D71" s="3">
        <f t="shared" si="1"/>
        <v>0.84045000000000003</v>
      </c>
      <c r="E71" s="3">
        <f t="shared" si="2"/>
        <v>0.91686000000000001</v>
      </c>
      <c r="F71" s="2">
        <f t="shared" si="3"/>
        <v>1365</v>
      </c>
      <c r="G71" s="2">
        <f t="shared" si="4"/>
        <v>680</v>
      </c>
      <c r="H71" s="3">
        <f t="shared" si="5"/>
        <v>1.6241299303944315E-2</v>
      </c>
      <c r="I71" s="3">
        <f t="shared" si="5"/>
        <v>7.4166175861091112E-3</v>
      </c>
      <c r="J71" s="3">
        <f t="shared" si="6"/>
        <v>0.98375870069605564</v>
      </c>
      <c r="K71" s="3">
        <f t="shared" si="7"/>
        <v>0.99258338241389088</v>
      </c>
    </row>
    <row r="72" spans="1:11" x14ac:dyDescent="0.2">
      <c r="A72" s="1">
        <v>65</v>
      </c>
      <c r="B72" s="2">
        <v>82680</v>
      </c>
      <c r="C72" s="2">
        <v>91006</v>
      </c>
      <c r="D72" s="3">
        <f t="shared" ref="D72:D118" si="11">B72/100000</f>
        <v>0.82679999999999998</v>
      </c>
      <c r="E72" s="3">
        <f t="shared" ref="E72:E118" si="12">C72/100000</f>
        <v>0.91005999999999998</v>
      </c>
      <c r="F72" s="2">
        <f t="shared" ref="F72:F118" si="13">B72-B73</f>
        <v>1509</v>
      </c>
      <c r="G72" s="2">
        <f t="shared" ref="G72:G118" si="14">C72-C73</f>
        <v>748</v>
      </c>
      <c r="H72" s="3">
        <f t="shared" ref="H72:I117" si="15">F72/B72</f>
        <v>1.8251088534107403E-2</v>
      </c>
      <c r="I72" s="3">
        <f t="shared" si="15"/>
        <v>8.2192382919807488E-3</v>
      </c>
      <c r="J72" s="3">
        <f t="shared" ref="J72:J114" si="16">B73/B72</f>
        <v>0.9817489114658926</v>
      </c>
      <c r="K72" s="3">
        <f t="shared" ref="K72:K117" si="17">C73/C72</f>
        <v>0.99178076170801921</v>
      </c>
    </row>
    <row r="73" spans="1:11" x14ac:dyDescent="0.2">
      <c r="A73" s="1">
        <v>66</v>
      </c>
      <c r="B73" s="2">
        <v>81171</v>
      </c>
      <c r="C73" s="2">
        <v>90258</v>
      </c>
      <c r="D73" s="3">
        <f t="shared" si="11"/>
        <v>0.81171000000000004</v>
      </c>
      <c r="E73" s="3">
        <f t="shared" si="12"/>
        <v>0.90258000000000005</v>
      </c>
      <c r="F73" s="2">
        <f t="shared" si="13"/>
        <v>1646</v>
      </c>
      <c r="G73" s="2">
        <f t="shared" si="14"/>
        <v>817</v>
      </c>
      <c r="H73" s="3">
        <f t="shared" si="15"/>
        <v>2.0278178167079376E-2</v>
      </c>
      <c r="I73" s="3">
        <f t="shared" si="15"/>
        <v>9.0518292007356685E-3</v>
      </c>
      <c r="J73" s="3">
        <f t="shared" si="16"/>
        <v>0.97972182183292067</v>
      </c>
      <c r="K73" s="3">
        <f t="shared" si="17"/>
        <v>0.99094817079926434</v>
      </c>
    </row>
    <row r="74" spans="1:11" x14ac:dyDescent="0.2">
      <c r="A74" s="1">
        <v>67</v>
      </c>
      <c r="B74" s="2">
        <v>79525</v>
      </c>
      <c r="C74" s="2">
        <v>89441</v>
      </c>
      <c r="D74" s="3">
        <f t="shared" si="11"/>
        <v>0.79525000000000001</v>
      </c>
      <c r="E74" s="3">
        <f t="shared" si="12"/>
        <v>0.89441000000000004</v>
      </c>
      <c r="F74" s="2">
        <f t="shared" si="13"/>
        <v>1772</v>
      </c>
      <c r="G74" s="2">
        <f t="shared" si="14"/>
        <v>894</v>
      </c>
      <c r="H74" s="3">
        <f t="shared" si="15"/>
        <v>2.2282301163156239E-2</v>
      </c>
      <c r="I74" s="3">
        <f t="shared" si="15"/>
        <v>9.9954159725405573E-3</v>
      </c>
      <c r="J74" s="3">
        <f t="shared" si="16"/>
        <v>0.97771769883684378</v>
      </c>
      <c r="K74" s="3">
        <f t="shared" si="17"/>
        <v>0.99000458402745939</v>
      </c>
    </row>
    <row r="75" spans="1:11" x14ac:dyDescent="0.2">
      <c r="A75" s="1">
        <v>68</v>
      </c>
      <c r="B75" s="2">
        <v>77753</v>
      </c>
      <c r="C75" s="2">
        <v>88547</v>
      </c>
      <c r="D75" s="3">
        <f t="shared" si="11"/>
        <v>0.77753000000000005</v>
      </c>
      <c r="E75" s="3">
        <f t="shared" si="12"/>
        <v>0.88546999999999998</v>
      </c>
      <c r="F75" s="2">
        <f t="shared" si="13"/>
        <v>1931</v>
      </c>
      <c r="G75" s="2">
        <f t="shared" si="14"/>
        <v>994</v>
      </c>
      <c r="H75" s="3">
        <f t="shared" si="15"/>
        <v>2.4835054595964141E-2</v>
      </c>
      <c r="I75" s="3">
        <f t="shared" si="15"/>
        <v>1.1225676759235208E-2</v>
      </c>
      <c r="J75" s="3">
        <f t="shared" si="16"/>
        <v>0.97516494540403587</v>
      </c>
      <c r="K75" s="3">
        <f t="shared" si="17"/>
        <v>0.98877432324076475</v>
      </c>
    </row>
    <row r="76" spans="1:11" x14ac:dyDescent="0.2">
      <c r="A76" s="1">
        <v>69</v>
      </c>
      <c r="B76" s="2">
        <v>75822</v>
      </c>
      <c r="C76" s="2">
        <v>87553</v>
      </c>
      <c r="D76" s="3">
        <f t="shared" si="11"/>
        <v>0.75822000000000001</v>
      </c>
      <c r="E76" s="3">
        <f t="shared" si="12"/>
        <v>0.87553000000000003</v>
      </c>
      <c r="F76" s="2">
        <f t="shared" si="13"/>
        <v>2085</v>
      </c>
      <c r="G76" s="2">
        <f t="shared" si="14"/>
        <v>1082</v>
      </c>
      <c r="H76" s="3">
        <f t="shared" si="15"/>
        <v>2.7498615177652924E-2</v>
      </c>
      <c r="I76" s="3">
        <f t="shared" si="15"/>
        <v>1.2358228730026384E-2</v>
      </c>
      <c r="J76" s="3">
        <f t="shared" si="16"/>
        <v>0.97250138482234705</v>
      </c>
      <c r="K76" s="3">
        <f t="shared" si="17"/>
        <v>0.98764177126997366</v>
      </c>
    </row>
    <row r="77" spans="1:11" x14ac:dyDescent="0.2">
      <c r="A77" s="1">
        <v>70</v>
      </c>
      <c r="B77" s="2">
        <v>73737</v>
      </c>
      <c r="C77" s="2">
        <v>86471</v>
      </c>
      <c r="D77" s="3">
        <f t="shared" si="11"/>
        <v>0.73736999999999997</v>
      </c>
      <c r="E77" s="3">
        <f t="shared" si="12"/>
        <v>0.86470999999999998</v>
      </c>
      <c r="F77" s="2">
        <f t="shared" si="13"/>
        <v>2252</v>
      </c>
      <c r="G77" s="2">
        <f t="shared" si="14"/>
        <v>1200</v>
      </c>
      <c r="H77" s="3">
        <f t="shared" si="15"/>
        <v>3.0540976714539512E-2</v>
      </c>
      <c r="I77" s="3">
        <f t="shared" si="15"/>
        <v>1.3877484937146557E-2</v>
      </c>
      <c r="J77" s="3">
        <f t="shared" si="16"/>
        <v>0.96945902328546052</v>
      </c>
      <c r="K77" s="3">
        <f t="shared" si="17"/>
        <v>0.98612251506285342</v>
      </c>
    </row>
    <row r="78" spans="1:11" x14ac:dyDescent="0.2">
      <c r="A78" s="1">
        <v>71</v>
      </c>
      <c r="B78" s="2">
        <v>71485</v>
      </c>
      <c r="C78" s="2">
        <v>85271</v>
      </c>
      <c r="D78" s="3">
        <f t="shared" si="11"/>
        <v>0.71484999999999999</v>
      </c>
      <c r="E78" s="3">
        <f t="shared" si="12"/>
        <v>0.85270999999999997</v>
      </c>
      <c r="F78" s="2">
        <f t="shared" si="13"/>
        <v>2434</v>
      </c>
      <c r="G78" s="2">
        <f t="shared" si="14"/>
        <v>1324</v>
      </c>
      <c r="H78" s="3">
        <f t="shared" si="15"/>
        <v>3.4049101210044064E-2</v>
      </c>
      <c r="I78" s="3">
        <f t="shared" si="15"/>
        <v>1.5526966964149593E-2</v>
      </c>
      <c r="J78" s="3">
        <f t="shared" si="16"/>
        <v>0.96595089878995588</v>
      </c>
      <c r="K78" s="3">
        <f t="shared" si="17"/>
        <v>0.98447303303585043</v>
      </c>
    </row>
    <row r="79" spans="1:11" x14ac:dyDescent="0.2">
      <c r="A79" s="1">
        <v>72</v>
      </c>
      <c r="B79" s="2">
        <v>69051</v>
      </c>
      <c r="C79" s="2">
        <v>83947</v>
      </c>
      <c r="D79" s="3">
        <f t="shared" si="11"/>
        <v>0.69050999999999996</v>
      </c>
      <c r="E79" s="3">
        <f t="shared" si="12"/>
        <v>0.83947000000000005</v>
      </c>
      <c r="F79" s="2">
        <f t="shared" si="13"/>
        <v>2567</v>
      </c>
      <c r="G79" s="2">
        <f t="shared" si="14"/>
        <v>1478</v>
      </c>
      <c r="H79" s="3">
        <f t="shared" si="15"/>
        <v>3.7175421065589201E-2</v>
      </c>
      <c r="I79" s="3">
        <f t="shared" si="15"/>
        <v>1.7606346861710365E-2</v>
      </c>
      <c r="J79" s="3">
        <f t="shared" si="16"/>
        <v>0.96282457893441076</v>
      </c>
      <c r="K79" s="3">
        <f t="shared" si="17"/>
        <v>0.98239365313828964</v>
      </c>
    </row>
    <row r="80" spans="1:11" x14ac:dyDescent="0.2">
      <c r="A80" s="1">
        <v>73</v>
      </c>
      <c r="B80" s="2">
        <v>66484</v>
      </c>
      <c r="C80" s="2">
        <v>82469</v>
      </c>
      <c r="D80" s="3">
        <f t="shared" si="11"/>
        <v>0.66483999999999999</v>
      </c>
      <c r="E80" s="3">
        <f t="shared" si="12"/>
        <v>0.82469000000000003</v>
      </c>
      <c r="F80" s="2">
        <f t="shared" si="13"/>
        <v>2671</v>
      </c>
      <c r="G80" s="2">
        <f t="shared" si="14"/>
        <v>1633</v>
      </c>
      <c r="H80" s="3">
        <f t="shared" si="15"/>
        <v>4.0175079718428493E-2</v>
      </c>
      <c r="I80" s="3">
        <f t="shared" si="15"/>
        <v>1.9801379912451952E-2</v>
      </c>
      <c r="J80" s="3">
        <f t="shared" si="16"/>
        <v>0.95982492028157151</v>
      </c>
      <c r="K80" s="3">
        <f t="shared" si="17"/>
        <v>0.9801986200875481</v>
      </c>
    </row>
    <row r="81" spans="1:11" x14ac:dyDescent="0.2">
      <c r="A81" s="1">
        <v>74</v>
      </c>
      <c r="B81" s="2">
        <v>63813</v>
      </c>
      <c r="C81" s="2">
        <v>80836</v>
      </c>
      <c r="D81" s="3">
        <f t="shared" si="11"/>
        <v>0.63812999999999998</v>
      </c>
      <c r="E81" s="3">
        <f t="shared" si="12"/>
        <v>0.80835999999999997</v>
      </c>
      <c r="F81" s="2">
        <f t="shared" si="13"/>
        <v>2820</v>
      </c>
      <c r="G81" s="2">
        <f t="shared" si="14"/>
        <v>1817</v>
      </c>
      <c r="H81" s="3">
        <f t="shared" si="15"/>
        <v>4.4191622396690326E-2</v>
      </c>
      <c r="I81" s="3">
        <f t="shared" si="15"/>
        <v>2.2477608986095306E-2</v>
      </c>
      <c r="J81" s="3">
        <f t="shared" si="16"/>
        <v>0.95580837760330972</v>
      </c>
      <c r="K81" s="3">
        <f t="shared" si="17"/>
        <v>0.9775223910139047</v>
      </c>
    </row>
    <row r="82" spans="1:11" x14ac:dyDescent="0.2">
      <c r="A82" s="1">
        <v>75</v>
      </c>
      <c r="B82" s="2">
        <v>60993</v>
      </c>
      <c r="C82" s="2">
        <v>79019</v>
      </c>
      <c r="D82" s="3">
        <f t="shared" si="11"/>
        <v>0.60992999999999997</v>
      </c>
      <c r="E82" s="3">
        <f t="shared" si="12"/>
        <v>0.79018999999999995</v>
      </c>
      <c r="F82" s="2">
        <f t="shared" si="13"/>
        <v>2949</v>
      </c>
      <c r="G82" s="2">
        <f t="shared" si="14"/>
        <v>2015</v>
      </c>
      <c r="H82" s="3">
        <f t="shared" si="15"/>
        <v>4.834981063400718E-2</v>
      </c>
      <c r="I82" s="3">
        <f t="shared" si="15"/>
        <v>2.5500196155355041E-2</v>
      </c>
      <c r="J82" s="3">
        <f t="shared" si="16"/>
        <v>0.95165018936599277</v>
      </c>
      <c r="K82" s="3">
        <f t="shared" si="17"/>
        <v>0.97449980384464496</v>
      </c>
    </row>
    <row r="83" spans="1:11" x14ac:dyDescent="0.2">
      <c r="A83" s="1">
        <v>76</v>
      </c>
      <c r="B83" s="2">
        <v>58044</v>
      </c>
      <c r="C83" s="2">
        <v>77004</v>
      </c>
      <c r="D83" s="3">
        <f t="shared" si="11"/>
        <v>0.58043999999999996</v>
      </c>
      <c r="E83" s="3">
        <f t="shared" si="12"/>
        <v>0.77003999999999995</v>
      </c>
      <c r="F83" s="2">
        <f t="shared" si="13"/>
        <v>3040</v>
      </c>
      <c r="G83" s="2">
        <f t="shared" si="14"/>
        <v>2181</v>
      </c>
      <c r="H83" s="3">
        <f t="shared" si="15"/>
        <v>5.2374061057129072E-2</v>
      </c>
      <c r="I83" s="3">
        <f t="shared" si="15"/>
        <v>2.8323203989403148E-2</v>
      </c>
      <c r="J83" s="3">
        <f t="shared" si="16"/>
        <v>0.94762593894287095</v>
      </c>
      <c r="K83" s="3">
        <f t="shared" si="17"/>
        <v>0.97167679601059687</v>
      </c>
    </row>
    <row r="84" spans="1:11" x14ac:dyDescent="0.2">
      <c r="A84" s="1">
        <v>77</v>
      </c>
      <c r="B84" s="2">
        <v>55004</v>
      </c>
      <c r="C84" s="2">
        <v>74823</v>
      </c>
      <c r="D84" s="3">
        <f t="shared" si="11"/>
        <v>0.55003999999999997</v>
      </c>
      <c r="E84" s="3">
        <f t="shared" si="12"/>
        <v>0.74822999999999995</v>
      </c>
      <c r="F84" s="2">
        <f t="shared" si="13"/>
        <v>3070</v>
      </c>
      <c r="G84" s="2">
        <f t="shared" si="14"/>
        <v>2305</v>
      </c>
      <c r="H84" s="3">
        <f t="shared" si="15"/>
        <v>5.5814122609264778E-2</v>
      </c>
      <c r="I84" s="3">
        <f t="shared" si="15"/>
        <v>3.0806035577295752E-2</v>
      </c>
      <c r="J84" s="3">
        <f t="shared" si="16"/>
        <v>0.94418587739073523</v>
      </c>
      <c r="K84" s="3">
        <f t="shared" si="17"/>
        <v>0.96919396442270422</v>
      </c>
    </row>
    <row r="85" spans="1:11" x14ac:dyDescent="0.2">
      <c r="A85" s="1">
        <v>78</v>
      </c>
      <c r="B85" s="2">
        <v>51934</v>
      </c>
      <c r="C85" s="2">
        <v>72518</v>
      </c>
      <c r="D85" s="3">
        <f t="shared" si="11"/>
        <v>0.51934000000000002</v>
      </c>
      <c r="E85" s="3">
        <f t="shared" si="12"/>
        <v>0.72518000000000005</v>
      </c>
      <c r="F85" s="2">
        <f t="shared" si="13"/>
        <v>3166</v>
      </c>
      <c r="G85" s="2">
        <f t="shared" si="14"/>
        <v>2485</v>
      </c>
      <c r="H85" s="3">
        <f t="shared" si="15"/>
        <v>6.0961990218354065E-2</v>
      </c>
      <c r="I85" s="3">
        <f t="shared" si="15"/>
        <v>3.4267354312032872E-2</v>
      </c>
      <c r="J85" s="3">
        <f t="shared" si="16"/>
        <v>0.93903800978164598</v>
      </c>
      <c r="K85" s="3">
        <f t="shared" si="17"/>
        <v>0.96573264568796713</v>
      </c>
    </row>
    <row r="86" spans="1:11" x14ac:dyDescent="0.2">
      <c r="A86" s="1">
        <v>79</v>
      </c>
      <c r="B86" s="2">
        <v>48768</v>
      </c>
      <c r="C86" s="2">
        <v>70033</v>
      </c>
      <c r="D86" s="3">
        <f t="shared" si="11"/>
        <v>0.48768</v>
      </c>
      <c r="E86" s="3">
        <f t="shared" si="12"/>
        <v>0.70033000000000001</v>
      </c>
      <c r="F86" s="2">
        <f t="shared" si="13"/>
        <v>3365</v>
      </c>
      <c r="G86" s="2">
        <f t="shared" si="14"/>
        <v>2784</v>
      </c>
      <c r="H86" s="3">
        <f t="shared" si="15"/>
        <v>6.9000164041994744E-2</v>
      </c>
      <c r="I86" s="3">
        <f t="shared" si="15"/>
        <v>3.9752688018505559E-2</v>
      </c>
      <c r="J86" s="3">
        <f t="shared" si="16"/>
        <v>0.93099983595800528</v>
      </c>
      <c r="K86" s="3">
        <f t="shared" si="17"/>
        <v>0.96024731198149449</v>
      </c>
    </row>
    <row r="87" spans="1:11" x14ac:dyDescent="0.2">
      <c r="A87" s="1">
        <v>80</v>
      </c>
      <c r="B87" s="2">
        <v>45403</v>
      </c>
      <c r="C87" s="2">
        <v>67249</v>
      </c>
      <c r="D87" s="3">
        <f t="shared" si="11"/>
        <v>0.45402999999999999</v>
      </c>
      <c r="E87" s="3">
        <f t="shared" si="12"/>
        <v>0.67249000000000003</v>
      </c>
      <c r="F87" s="2">
        <f t="shared" si="13"/>
        <v>3688</v>
      </c>
      <c r="G87" s="2">
        <f t="shared" si="14"/>
        <v>3267</v>
      </c>
      <c r="H87" s="3">
        <f t="shared" si="15"/>
        <v>8.1228112679778863E-2</v>
      </c>
      <c r="I87" s="3">
        <f t="shared" si="15"/>
        <v>4.8580648039376048E-2</v>
      </c>
      <c r="J87" s="3">
        <f t="shared" si="16"/>
        <v>0.91877188732022108</v>
      </c>
      <c r="K87" s="3">
        <f t="shared" si="17"/>
        <v>0.95141935196062399</v>
      </c>
    </row>
    <row r="88" spans="1:11" x14ac:dyDescent="0.2">
      <c r="A88" s="1">
        <v>81</v>
      </c>
      <c r="B88" s="2">
        <v>41715</v>
      </c>
      <c r="C88" s="2">
        <v>63982</v>
      </c>
      <c r="D88" s="3">
        <f t="shared" si="11"/>
        <v>0.41715000000000002</v>
      </c>
      <c r="E88" s="3">
        <f t="shared" si="12"/>
        <v>0.63982000000000006</v>
      </c>
      <c r="F88" s="2">
        <f t="shared" si="13"/>
        <v>3884</v>
      </c>
      <c r="G88" s="2">
        <f t="shared" si="14"/>
        <v>3716</v>
      </c>
      <c r="H88" s="3">
        <f t="shared" si="15"/>
        <v>9.3107994726117707E-2</v>
      </c>
      <c r="I88" s="3">
        <f t="shared" si="15"/>
        <v>5.807883467225157E-2</v>
      </c>
      <c r="J88" s="3">
        <f t="shared" si="16"/>
        <v>0.90689200527388225</v>
      </c>
      <c r="K88" s="3">
        <f t="shared" si="17"/>
        <v>0.94192116532774839</v>
      </c>
    </row>
    <row r="89" spans="1:11" x14ac:dyDescent="0.2">
      <c r="A89" s="1">
        <v>82</v>
      </c>
      <c r="B89" s="2">
        <v>37831</v>
      </c>
      <c r="C89" s="2">
        <v>60266</v>
      </c>
      <c r="D89" s="3">
        <f t="shared" si="11"/>
        <v>0.37830999999999998</v>
      </c>
      <c r="E89" s="3">
        <f t="shared" si="12"/>
        <v>0.60265999999999997</v>
      </c>
      <c r="F89" s="2">
        <f t="shared" si="13"/>
        <v>3889</v>
      </c>
      <c r="G89" s="2">
        <f t="shared" si="14"/>
        <v>3950</v>
      </c>
      <c r="H89" s="3">
        <f t="shared" si="15"/>
        <v>0.10279929158626523</v>
      </c>
      <c r="I89" s="3">
        <f t="shared" si="15"/>
        <v>6.5542760428765806E-2</v>
      </c>
      <c r="J89" s="3">
        <f t="shared" si="16"/>
        <v>0.89720070841373478</v>
      </c>
      <c r="K89" s="3">
        <f t="shared" si="17"/>
        <v>0.93445723957123417</v>
      </c>
    </row>
    <row r="90" spans="1:11" x14ac:dyDescent="0.2">
      <c r="A90" s="1">
        <v>83</v>
      </c>
      <c r="B90" s="2">
        <v>33942</v>
      </c>
      <c r="C90" s="2">
        <v>56316</v>
      </c>
      <c r="D90" s="3">
        <f t="shared" si="11"/>
        <v>0.33942</v>
      </c>
      <c r="E90" s="3">
        <f t="shared" si="12"/>
        <v>0.56315999999999999</v>
      </c>
      <c r="F90" s="2">
        <f t="shared" si="13"/>
        <v>3730</v>
      </c>
      <c r="G90" s="2">
        <f t="shared" si="14"/>
        <v>4073</v>
      </c>
      <c r="H90" s="3">
        <f t="shared" si="15"/>
        <v>0.1098933474751046</v>
      </c>
      <c r="I90" s="3">
        <f t="shared" si="15"/>
        <v>7.2324028695219825E-2</v>
      </c>
      <c r="J90" s="3">
        <f t="shared" si="16"/>
        <v>0.8901066525248954</v>
      </c>
      <c r="K90" s="3">
        <f t="shared" si="17"/>
        <v>0.92767597130478019</v>
      </c>
    </row>
    <row r="91" spans="1:11" x14ac:dyDescent="0.2">
      <c r="A91" s="1">
        <v>84</v>
      </c>
      <c r="B91" s="2">
        <v>30212</v>
      </c>
      <c r="C91" s="2">
        <v>52243</v>
      </c>
      <c r="D91" s="3">
        <f t="shared" si="11"/>
        <v>0.30212</v>
      </c>
      <c r="E91" s="3">
        <f t="shared" si="12"/>
        <v>0.52242999999999995</v>
      </c>
      <c r="F91" s="2">
        <f t="shared" si="13"/>
        <v>3478</v>
      </c>
      <c r="G91" s="2">
        <f t="shared" si="14"/>
        <v>4057</v>
      </c>
      <c r="H91" s="3">
        <f t="shared" si="15"/>
        <v>0.11511981993909705</v>
      </c>
      <c r="I91" s="3">
        <f t="shared" si="15"/>
        <v>7.765633673410792E-2</v>
      </c>
      <c r="J91" s="3">
        <f t="shared" si="16"/>
        <v>0.88488018006090297</v>
      </c>
      <c r="K91" s="3">
        <f t="shared" si="17"/>
        <v>0.92234366326589212</v>
      </c>
    </row>
    <row r="92" spans="1:11" x14ac:dyDescent="0.2">
      <c r="A92" s="1">
        <v>85</v>
      </c>
      <c r="B92" s="2">
        <v>26734</v>
      </c>
      <c r="C92" s="2">
        <v>48186</v>
      </c>
      <c r="D92" s="3">
        <f t="shared" si="11"/>
        <v>0.26734000000000002</v>
      </c>
      <c r="E92" s="3">
        <f t="shared" si="12"/>
        <v>0.48186000000000001</v>
      </c>
      <c r="F92" s="2">
        <f t="shared" si="13"/>
        <v>3340</v>
      </c>
      <c r="G92" s="2">
        <f t="shared" si="14"/>
        <v>4137</v>
      </c>
      <c r="H92" s="3">
        <f t="shared" si="15"/>
        <v>0.12493454028577841</v>
      </c>
      <c r="I92" s="3">
        <f t="shared" si="15"/>
        <v>8.5854812601170463E-2</v>
      </c>
      <c r="J92" s="3">
        <f t="shared" si="16"/>
        <v>0.87506545971422156</v>
      </c>
      <c r="K92" s="3">
        <f t="shared" si="17"/>
        <v>0.91414518739882955</v>
      </c>
    </row>
    <row r="93" spans="1:11" x14ac:dyDescent="0.2">
      <c r="A93" s="1">
        <v>86</v>
      </c>
      <c r="B93" s="2">
        <v>23394</v>
      </c>
      <c r="C93" s="2">
        <v>44049</v>
      </c>
      <c r="D93" s="3">
        <f t="shared" si="11"/>
        <v>0.23394000000000001</v>
      </c>
      <c r="E93" s="3">
        <f t="shared" si="12"/>
        <v>0.44048999999999999</v>
      </c>
      <c r="F93" s="2">
        <f t="shared" si="13"/>
        <v>3196</v>
      </c>
      <c r="G93" s="2">
        <f t="shared" si="14"/>
        <v>4233</v>
      </c>
      <c r="H93" s="3">
        <f t="shared" si="15"/>
        <v>0.13661622638283322</v>
      </c>
      <c r="I93" s="3">
        <f t="shared" si="15"/>
        <v>9.6097527753183948E-2</v>
      </c>
      <c r="J93" s="3">
        <f t="shared" si="16"/>
        <v>0.86338377361716678</v>
      </c>
      <c r="K93" s="3">
        <f t="shared" si="17"/>
        <v>0.90390247224681608</v>
      </c>
    </row>
    <row r="94" spans="1:11" x14ac:dyDescent="0.2">
      <c r="A94" s="1">
        <v>87</v>
      </c>
      <c r="B94" s="2">
        <v>20198</v>
      </c>
      <c r="C94" s="2">
        <v>39816</v>
      </c>
      <c r="D94" s="3">
        <f t="shared" si="11"/>
        <v>0.20197999999999999</v>
      </c>
      <c r="E94" s="3">
        <f t="shared" si="12"/>
        <v>0.39816000000000001</v>
      </c>
      <c r="F94" s="2">
        <f t="shared" si="13"/>
        <v>3052</v>
      </c>
      <c r="G94" s="2">
        <f t="shared" si="14"/>
        <v>4353</v>
      </c>
      <c r="H94" s="3">
        <f t="shared" si="15"/>
        <v>0.15110406970987225</v>
      </c>
      <c r="I94" s="3">
        <f t="shared" si="15"/>
        <v>0.10932790837854128</v>
      </c>
      <c r="J94" s="3">
        <f t="shared" si="16"/>
        <v>0.84889593029012778</v>
      </c>
      <c r="K94" s="3">
        <f t="shared" si="17"/>
        <v>0.89067209162145866</v>
      </c>
    </row>
    <row r="95" spans="1:11" x14ac:dyDescent="0.2">
      <c r="A95" s="1">
        <v>88</v>
      </c>
      <c r="B95" s="2">
        <v>17146</v>
      </c>
      <c r="C95" s="2">
        <v>35463</v>
      </c>
      <c r="D95" s="3">
        <f t="shared" si="11"/>
        <v>0.17146</v>
      </c>
      <c r="E95" s="3">
        <f t="shared" si="12"/>
        <v>0.35463</v>
      </c>
      <c r="F95" s="2">
        <f t="shared" si="13"/>
        <v>2816</v>
      </c>
      <c r="G95" s="2">
        <f t="shared" si="14"/>
        <v>4319</v>
      </c>
      <c r="H95" s="3">
        <f t="shared" si="15"/>
        <v>0.16423655663128425</v>
      </c>
      <c r="I95" s="3">
        <f t="shared" si="15"/>
        <v>0.12178890674787807</v>
      </c>
      <c r="J95" s="3">
        <f t="shared" si="16"/>
        <v>0.83576344336871577</v>
      </c>
      <c r="K95" s="3">
        <f t="shared" si="17"/>
        <v>0.87821109325212188</v>
      </c>
    </row>
    <row r="96" spans="1:11" x14ac:dyDescent="0.2">
      <c r="A96" s="1">
        <v>89</v>
      </c>
      <c r="B96" s="2">
        <v>14330</v>
      </c>
      <c r="C96" s="2">
        <v>31144</v>
      </c>
      <c r="D96" s="3">
        <f t="shared" si="11"/>
        <v>0.14330000000000001</v>
      </c>
      <c r="E96" s="3">
        <f t="shared" si="12"/>
        <v>0.31143999999999999</v>
      </c>
      <c r="F96" s="2">
        <f t="shared" si="13"/>
        <v>2565</v>
      </c>
      <c r="G96" s="2">
        <f t="shared" si="14"/>
        <v>4249</v>
      </c>
      <c r="H96" s="3">
        <f t="shared" si="15"/>
        <v>0.17899511514305652</v>
      </c>
      <c r="I96" s="3">
        <f t="shared" si="15"/>
        <v>0.1364307731826355</v>
      </c>
      <c r="J96" s="3">
        <f t="shared" si="16"/>
        <v>0.82100488485694345</v>
      </c>
      <c r="K96" s="3">
        <f t="shared" si="17"/>
        <v>0.86356922681736448</v>
      </c>
    </row>
    <row r="97" spans="1:11" x14ac:dyDescent="0.2">
      <c r="A97" s="1">
        <v>90</v>
      </c>
      <c r="B97" s="2">
        <v>11765</v>
      </c>
      <c r="C97" s="2">
        <v>26895</v>
      </c>
      <c r="D97" s="3">
        <f t="shared" si="11"/>
        <v>0.11765</v>
      </c>
      <c r="E97" s="3">
        <f t="shared" si="12"/>
        <v>0.26895000000000002</v>
      </c>
      <c r="F97" s="2">
        <f t="shared" si="13"/>
        <v>2290</v>
      </c>
      <c r="G97" s="2">
        <f t="shared" si="14"/>
        <v>4092</v>
      </c>
      <c r="H97" s="3">
        <f t="shared" si="15"/>
        <v>0.19464513387165322</v>
      </c>
      <c r="I97" s="3">
        <f t="shared" si="15"/>
        <v>0.15214723926380369</v>
      </c>
      <c r="J97" s="3">
        <f t="shared" si="16"/>
        <v>0.80535486612834684</v>
      </c>
      <c r="K97" s="3">
        <f t="shared" si="17"/>
        <v>0.84785276073619631</v>
      </c>
    </row>
    <row r="98" spans="1:11" x14ac:dyDescent="0.2">
      <c r="A98" s="1">
        <v>91</v>
      </c>
      <c r="B98" s="2">
        <v>9475</v>
      </c>
      <c r="C98" s="2">
        <v>22803</v>
      </c>
      <c r="D98" s="3">
        <f t="shared" si="11"/>
        <v>9.4750000000000001E-2</v>
      </c>
      <c r="E98" s="3">
        <f t="shared" si="12"/>
        <v>0.22803000000000001</v>
      </c>
      <c r="F98" s="2">
        <f t="shared" si="13"/>
        <v>2010</v>
      </c>
      <c r="G98" s="2">
        <f t="shared" si="14"/>
        <v>3886</v>
      </c>
      <c r="H98" s="3">
        <f t="shared" si="15"/>
        <v>0.21213720316622692</v>
      </c>
      <c r="I98" s="3">
        <f t="shared" si="15"/>
        <v>0.17041617331052933</v>
      </c>
      <c r="J98" s="3">
        <f t="shared" si="16"/>
        <v>0.78786279683377314</v>
      </c>
      <c r="K98" s="3">
        <f t="shared" si="17"/>
        <v>0.82958382668947073</v>
      </c>
    </row>
    <row r="99" spans="1:11" x14ac:dyDescent="0.2">
      <c r="A99" s="1">
        <v>92</v>
      </c>
      <c r="B99" s="2">
        <v>7465</v>
      </c>
      <c r="C99" s="2">
        <v>18917</v>
      </c>
      <c r="D99" s="3">
        <f t="shared" si="11"/>
        <v>7.4649999999999994E-2</v>
      </c>
      <c r="E99" s="3">
        <f t="shared" si="12"/>
        <v>0.18917</v>
      </c>
      <c r="F99" s="2">
        <f t="shared" si="13"/>
        <v>1700</v>
      </c>
      <c r="G99" s="2">
        <f t="shared" si="14"/>
        <v>3532</v>
      </c>
      <c r="H99" s="3">
        <f t="shared" si="15"/>
        <v>0.22772940388479571</v>
      </c>
      <c r="I99" s="3">
        <f t="shared" si="15"/>
        <v>0.18671036633715704</v>
      </c>
      <c r="J99" s="3">
        <f t="shared" si="16"/>
        <v>0.77227059611520432</v>
      </c>
      <c r="K99" s="3">
        <f t="shared" si="17"/>
        <v>0.8132896336628429</v>
      </c>
    </row>
    <row r="100" spans="1:11" x14ac:dyDescent="0.2">
      <c r="A100" s="1">
        <v>93</v>
      </c>
      <c r="B100" s="2">
        <v>5765</v>
      </c>
      <c r="C100" s="2">
        <v>15385</v>
      </c>
      <c r="D100" s="3">
        <f t="shared" si="11"/>
        <v>5.765E-2</v>
      </c>
      <c r="E100" s="3">
        <f t="shared" si="12"/>
        <v>0.15384999999999999</v>
      </c>
      <c r="F100" s="2">
        <f t="shared" si="13"/>
        <v>1403</v>
      </c>
      <c r="G100" s="2">
        <f t="shared" si="14"/>
        <v>3135</v>
      </c>
      <c r="H100" s="3">
        <f t="shared" si="15"/>
        <v>0.24336513443191674</v>
      </c>
      <c r="I100" s="3">
        <f t="shared" si="15"/>
        <v>0.20376990575235618</v>
      </c>
      <c r="J100" s="3">
        <f t="shared" si="16"/>
        <v>0.75663486556808324</v>
      </c>
      <c r="K100" s="3">
        <f t="shared" si="17"/>
        <v>0.79623009424764379</v>
      </c>
    </row>
    <row r="101" spans="1:11" x14ac:dyDescent="0.2">
      <c r="A101" s="1">
        <v>94</v>
      </c>
      <c r="B101" s="2">
        <v>4362</v>
      </c>
      <c r="C101" s="2">
        <v>12250</v>
      </c>
      <c r="D101" s="3">
        <f t="shared" si="11"/>
        <v>4.3619999999999999E-2</v>
      </c>
      <c r="E101" s="3">
        <f t="shared" si="12"/>
        <v>0.1225</v>
      </c>
      <c r="F101" s="2">
        <f t="shared" si="13"/>
        <v>1139</v>
      </c>
      <c r="G101" s="2">
        <f t="shared" si="14"/>
        <v>2736</v>
      </c>
      <c r="H101" s="3">
        <f t="shared" si="15"/>
        <v>0.26111875286565794</v>
      </c>
      <c r="I101" s="3">
        <f t="shared" si="15"/>
        <v>0.22334693877551021</v>
      </c>
      <c r="J101" s="3">
        <f t="shared" si="16"/>
        <v>0.738881247134342</v>
      </c>
      <c r="K101" s="3">
        <f t="shared" si="17"/>
        <v>0.77665306122448985</v>
      </c>
    </row>
    <row r="102" spans="1:11" x14ac:dyDescent="0.2">
      <c r="A102" s="1">
        <v>95</v>
      </c>
      <c r="B102" s="2">
        <v>3223</v>
      </c>
      <c r="C102" s="2">
        <v>9514</v>
      </c>
      <c r="D102" s="3">
        <f t="shared" si="11"/>
        <v>3.2230000000000002E-2</v>
      </c>
      <c r="E102" s="3">
        <f t="shared" si="12"/>
        <v>9.5140000000000002E-2</v>
      </c>
      <c r="F102" s="2">
        <f t="shared" si="13"/>
        <v>912</v>
      </c>
      <c r="G102" s="2">
        <f t="shared" si="14"/>
        <v>2342</v>
      </c>
      <c r="H102" s="3">
        <f t="shared" si="15"/>
        <v>0.2829661805771021</v>
      </c>
      <c r="I102" s="3">
        <f t="shared" si="15"/>
        <v>0.24616354845490857</v>
      </c>
      <c r="J102" s="3">
        <f t="shared" si="16"/>
        <v>0.7170338194228979</v>
      </c>
      <c r="K102" s="3">
        <f t="shared" si="17"/>
        <v>0.75383645154509149</v>
      </c>
    </row>
    <row r="103" spans="1:11" x14ac:dyDescent="0.2">
      <c r="A103" s="1">
        <v>96</v>
      </c>
      <c r="B103" s="2">
        <v>2311</v>
      </c>
      <c r="C103" s="2">
        <v>7172</v>
      </c>
      <c r="D103" s="3">
        <f t="shared" si="11"/>
        <v>2.3109999999999999E-2</v>
      </c>
      <c r="E103" s="3">
        <f t="shared" si="12"/>
        <v>7.1720000000000006E-2</v>
      </c>
      <c r="F103" s="2">
        <f t="shared" si="13"/>
        <v>718</v>
      </c>
      <c r="G103" s="2">
        <f t="shared" si="14"/>
        <v>1961</v>
      </c>
      <c r="H103" s="3">
        <f t="shared" si="15"/>
        <v>0.31068801384681954</v>
      </c>
      <c r="I103" s="3">
        <f t="shared" si="15"/>
        <v>0.27342442833240377</v>
      </c>
      <c r="J103" s="3">
        <f t="shared" si="16"/>
        <v>0.68931198615318046</v>
      </c>
      <c r="K103" s="3">
        <f t="shared" si="17"/>
        <v>0.72657557166759623</v>
      </c>
    </row>
    <row r="104" spans="1:11" x14ac:dyDescent="0.2">
      <c r="A104" s="1">
        <v>97</v>
      </c>
      <c r="B104" s="2">
        <v>1593</v>
      </c>
      <c r="C104" s="2">
        <v>5211</v>
      </c>
      <c r="D104" s="3">
        <f t="shared" si="11"/>
        <v>1.593E-2</v>
      </c>
      <c r="E104" s="3">
        <f t="shared" si="12"/>
        <v>5.2109999999999997E-2</v>
      </c>
      <c r="F104" s="2">
        <f t="shared" si="13"/>
        <v>533</v>
      </c>
      <c r="G104" s="2">
        <f t="shared" si="14"/>
        <v>1552</v>
      </c>
      <c r="H104" s="3">
        <f t="shared" si="15"/>
        <v>0.33458882611424984</v>
      </c>
      <c r="I104" s="3">
        <f t="shared" si="15"/>
        <v>0.29783151026674343</v>
      </c>
      <c r="J104" s="3">
        <f t="shared" si="16"/>
        <v>0.66541117388575011</v>
      </c>
      <c r="K104" s="3">
        <f t="shared" si="17"/>
        <v>0.70216848973325652</v>
      </c>
    </row>
    <row r="105" spans="1:11" x14ac:dyDescent="0.2">
      <c r="A105" s="1">
        <v>98</v>
      </c>
      <c r="B105" s="2">
        <v>1060</v>
      </c>
      <c r="C105" s="2">
        <v>3659</v>
      </c>
      <c r="D105" s="3">
        <f t="shared" si="11"/>
        <v>1.06E-2</v>
      </c>
      <c r="E105" s="3">
        <f t="shared" si="12"/>
        <v>3.6589999999999998E-2</v>
      </c>
      <c r="F105" s="2">
        <f t="shared" si="13"/>
        <v>382</v>
      </c>
      <c r="G105" s="2">
        <f t="shared" si="14"/>
        <v>1182</v>
      </c>
      <c r="H105" s="3">
        <f t="shared" si="15"/>
        <v>0.36037735849056601</v>
      </c>
      <c r="I105" s="3">
        <f t="shared" si="15"/>
        <v>0.32303908171631596</v>
      </c>
      <c r="J105" s="3">
        <f t="shared" si="16"/>
        <v>0.63962264150943393</v>
      </c>
      <c r="K105" s="3">
        <f t="shared" si="17"/>
        <v>0.6769609182836841</v>
      </c>
    </row>
    <row r="106" spans="1:11" x14ac:dyDescent="0.2">
      <c r="A106" s="1">
        <v>99</v>
      </c>
      <c r="B106" s="2">
        <v>678</v>
      </c>
      <c r="C106" s="2">
        <v>2477</v>
      </c>
      <c r="D106" s="3">
        <f t="shared" si="11"/>
        <v>6.7799999999999996E-3</v>
      </c>
      <c r="E106" s="3">
        <f t="shared" si="12"/>
        <v>2.477E-2</v>
      </c>
      <c r="F106" s="2">
        <f t="shared" si="13"/>
        <v>261</v>
      </c>
      <c r="G106" s="2">
        <f t="shared" si="14"/>
        <v>865</v>
      </c>
      <c r="H106" s="3">
        <f t="shared" si="15"/>
        <v>0.38495575221238937</v>
      </c>
      <c r="I106" s="3">
        <f t="shared" si="15"/>
        <v>0.34921275736778362</v>
      </c>
      <c r="J106" s="3">
        <f t="shared" si="16"/>
        <v>0.61504424778761058</v>
      </c>
      <c r="K106" s="3">
        <f t="shared" si="17"/>
        <v>0.65078724263221643</v>
      </c>
    </row>
    <row r="107" spans="1:11" x14ac:dyDescent="0.2">
      <c r="A107" s="1">
        <v>100</v>
      </c>
      <c r="B107" s="2">
        <v>417</v>
      </c>
      <c r="C107" s="2">
        <v>1612</v>
      </c>
      <c r="D107" s="3">
        <f t="shared" si="11"/>
        <v>4.1700000000000001E-3</v>
      </c>
      <c r="E107" s="3">
        <f t="shared" si="12"/>
        <v>1.6119999999999999E-2</v>
      </c>
      <c r="F107" s="2">
        <f t="shared" si="13"/>
        <v>172</v>
      </c>
      <c r="G107" s="2">
        <f t="shared" si="14"/>
        <v>607</v>
      </c>
      <c r="H107" s="3">
        <f t="shared" si="15"/>
        <v>0.41247002398081534</v>
      </c>
      <c r="I107" s="3">
        <f t="shared" si="15"/>
        <v>0.37655086848635233</v>
      </c>
      <c r="J107" s="3">
        <f t="shared" si="16"/>
        <v>0.58752997601918466</v>
      </c>
      <c r="K107" s="3">
        <f t="shared" si="17"/>
        <v>0.62344913151364767</v>
      </c>
    </row>
    <row r="108" spans="1:11" x14ac:dyDescent="0.2">
      <c r="A108" s="1">
        <v>101</v>
      </c>
      <c r="B108" s="2">
        <v>245</v>
      </c>
      <c r="C108" s="2">
        <v>1005</v>
      </c>
      <c r="D108" s="3">
        <f t="shared" si="11"/>
        <v>2.4499999999999999E-3</v>
      </c>
      <c r="E108" s="3">
        <f t="shared" si="12"/>
        <v>1.005E-2</v>
      </c>
      <c r="F108" s="2">
        <f t="shared" si="13"/>
        <v>108</v>
      </c>
      <c r="G108" s="2">
        <f t="shared" si="14"/>
        <v>405</v>
      </c>
      <c r="H108" s="3">
        <f t="shared" si="15"/>
        <v>0.44081632653061226</v>
      </c>
      <c r="I108" s="3">
        <f t="shared" si="15"/>
        <v>0.40298507462686567</v>
      </c>
      <c r="J108" s="3">
        <f t="shared" si="16"/>
        <v>0.5591836734693878</v>
      </c>
      <c r="K108" s="3">
        <f t="shared" si="17"/>
        <v>0.59701492537313428</v>
      </c>
    </row>
    <row r="109" spans="1:11" x14ac:dyDescent="0.2">
      <c r="A109" s="1">
        <v>102</v>
      </c>
      <c r="B109" s="2">
        <v>137</v>
      </c>
      <c r="C109" s="2">
        <v>600</v>
      </c>
      <c r="D109" s="3">
        <f t="shared" si="11"/>
        <v>1.3699999999999999E-3</v>
      </c>
      <c r="E109" s="3">
        <f t="shared" si="12"/>
        <v>6.0000000000000001E-3</v>
      </c>
      <c r="F109" s="2">
        <f t="shared" si="13"/>
        <v>65</v>
      </c>
      <c r="G109" s="2">
        <f t="shared" si="14"/>
        <v>258</v>
      </c>
      <c r="H109" s="3">
        <f t="shared" si="15"/>
        <v>0.47445255474452552</v>
      </c>
      <c r="I109" s="3">
        <f t="shared" si="15"/>
        <v>0.43</v>
      </c>
      <c r="J109" s="3">
        <f t="shared" si="16"/>
        <v>0.52554744525547448</v>
      </c>
      <c r="K109" s="3">
        <f t="shared" si="17"/>
        <v>0.56999999999999995</v>
      </c>
    </row>
    <row r="110" spans="1:11" x14ac:dyDescent="0.2">
      <c r="A110" s="1">
        <v>103</v>
      </c>
      <c r="B110" s="2">
        <v>72</v>
      </c>
      <c r="C110" s="2">
        <v>342</v>
      </c>
      <c r="D110" s="3">
        <f t="shared" si="11"/>
        <v>7.2000000000000005E-4</v>
      </c>
      <c r="E110" s="3">
        <f t="shared" si="12"/>
        <v>3.4199999999999999E-3</v>
      </c>
      <c r="F110" s="2">
        <f t="shared" si="13"/>
        <v>36</v>
      </c>
      <c r="G110" s="2">
        <f t="shared" si="14"/>
        <v>156</v>
      </c>
      <c r="H110" s="3">
        <f t="shared" si="15"/>
        <v>0.5</v>
      </c>
      <c r="I110" s="3">
        <f t="shared" si="15"/>
        <v>0.45614035087719296</v>
      </c>
      <c r="J110" s="3">
        <f t="shared" si="16"/>
        <v>0.5</v>
      </c>
      <c r="K110" s="3">
        <f t="shared" si="17"/>
        <v>0.54385964912280704</v>
      </c>
    </row>
    <row r="111" spans="1:11" x14ac:dyDescent="0.2">
      <c r="A111" s="1">
        <v>104</v>
      </c>
      <c r="B111" s="2">
        <v>36</v>
      </c>
      <c r="C111" s="2">
        <v>186</v>
      </c>
      <c r="D111" s="3">
        <f t="shared" si="11"/>
        <v>3.6000000000000002E-4</v>
      </c>
      <c r="E111" s="3">
        <f t="shared" si="12"/>
        <v>1.8600000000000001E-3</v>
      </c>
      <c r="F111" s="2">
        <f t="shared" si="13"/>
        <v>19</v>
      </c>
      <c r="G111" s="2">
        <f t="shared" si="14"/>
        <v>90</v>
      </c>
      <c r="H111" s="3">
        <f t="shared" si="15"/>
        <v>0.52777777777777779</v>
      </c>
      <c r="I111" s="3">
        <f t="shared" si="15"/>
        <v>0.4838709677419355</v>
      </c>
      <c r="J111" s="3">
        <f t="shared" si="16"/>
        <v>0.47222222222222221</v>
      </c>
      <c r="K111" s="3">
        <f t="shared" si="17"/>
        <v>0.5161290322580645</v>
      </c>
    </row>
    <row r="112" spans="1:11" x14ac:dyDescent="0.2">
      <c r="A112" s="1">
        <v>105</v>
      </c>
      <c r="B112" s="2">
        <v>17</v>
      </c>
      <c r="C112" s="2">
        <v>96</v>
      </c>
      <c r="D112" s="3">
        <f t="shared" si="11"/>
        <v>1.7000000000000001E-4</v>
      </c>
      <c r="E112" s="3">
        <f t="shared" si="12"/>
        <v>9.6000000000000002E-4</v>
      </c>
      <c r="F112" s="2">
        <f t="shared" si="13"/>
        <v>11</v>
      </c>
      <c r="G112" s="2">
        <f t="shared" si="14"/>
        <v>49</v>
      </c>
      <c r="H112" s="3">
        <f t="shared" si="15"/>
        <v>0.6470588235294118</v>
      </c>
      <c r="I112" s="3">
        <f t="shared" si="15"/>
        <v>0.51041666666666663</v>
      </c>
      <c r="J112" s="3">
        <f t="shared" si="16"/>
        <v>0.35294117647058826</v>
      </c>
      <c r="K112" s="3">
        <f t="shared" si="17"/>
        <v>0.48958333333333331</v>
      </c>
    </row>
    <row r="113" spans="1:11" x14ac:dyDescent="0.2">
      <c r="A113" s="1">
        <v>106</v>
      </c>
      <c r="B113" s="2">
        <v>6</v>
      </c>
      <c r="C113" s="2">
        <v>47</v>
      </c>
      <c r="D113" s="3">
        <f t="shared" si="11"/>
        <v>6.0000000000000002E-5</v>
      </c>
      <c r="E113" s="3">
        <f t="shared" si="12"/>
        <v>4.6999999999999999E-4</v>
      </c>
      <c r="F113" s="2">
        <f t="shared" si="13"/>
        <v>4</v>
      </c>
      <c r="G113" s="2">
        <f t="shared" si="14"/>
        <v>25</v>
      </c>
      <c r="H113" s="3">
        <f t="shared" si="15"/>
        <v>0.66666666666666663</v>
      </c>
      <c r="I113" s="3">
        <f t="shared" si="15"/>
        <v>0.53191489361702127</v>
      </c>
      <c r="J113" s="3">
        <f t="shared" si="16"/>
        <v>0.33333333333333331</v>
      </c>
      <c r="K113" s="3">
        <f t="shared" si="17"/>
        <v>0.46808510638297873</v>
      </c>
    </row>
    <row r="114" spans="1:11" x14ac:dyDescent="0.2">
      <c r="A114" s="1">
        <v>107</v>
      </c>
      <c r="B114" s="2">
        <v>2</v>
      </c>
      <c r="C114" s="2">
        <v>22</v>
      </c>
      <c r="D114" s="3">
        <f t="shared" si="11"/>
        <v>2.0000000000000002E-5</v>
      </c>
      <c r="E114" s="3">
        <f t="shared" si="12"/>
        <v>2.2000000000000001E-4</v>
      </c>
      <c r="F114" s="2">
        <f t="shared" si="13"/>
        <v>2</v>
      </c>
      <c r="G114" s="2">
        <f t="shared" si="14"/>
        <v>13</v>
      </c>
      <c r="H114" s="3">
        <f t="shared" si="15"/>
        <v>1</v>
      </c>
      <c r="I114" s="3">
        <f t="shared" si="15"/>
        <v>0.59090909090909094</v>
      </c>
      <c r="J114" s="3">
        <f t="shared" si="16"/>
        <v>0</v>
      </c>
      <c r="K114" s="3">
        <f t="shared" si="17"/>
        <v>0.40909090909090912</v>
      </c>
    </row>
    <row r="115" spans="1:11" x14ac:dyDescent="0.2">
      <c r="A115" s="1">
        <v>108</v>
      </c>
      <c r="B115" s="2">
        <v>0</v>
      </c>
      <c r="C115" s="2">
        <v>9</v>
      </c>
      <c r="D115" s="3">
        <f t="shared" si="11"/>
        <v>0</v>
      </c>
      <c r="E115" s="3">
        <f t="shared" si="12"/>
        <v>9.0000000000000006E-5</v>
      </c>
      <c r="F115" s="2">
        <f t="shared" si="13"/>
        <v>0</v>
      </c>
      <c r="G115" s="2">
        <f t="shared" si="14"/>
        <v>6</v>
      </c>
      <c r="H115" s="3"/>
      <c r="I115" s="3">
        <f t="shared" si="15"/>
        <v>0.66666666666666663</v>
      </c>
      <c r="J115" s="3"/>
      <c r="K115" s="3">
        <f t="shared" si="17"/>
        <v>0.33333333333333331</v>
      </c>
    </row>
    <row r="116" spans="1:11" x14ac:dyDescent="0.2">
      <c r="A116" s="1">
        <v>109</v>
      </c>
      <c r="B116" s="2">
        <v>0</v>
      </c>
      <c r="C116" s="2">
        <v>3</v>
      </c>
      <c r="D116" s="3">
        <f t="shared" si="11"/>
        <v>0</v>
      </c>
      <c r="E116" s="3">
        <f t="shared" si="12"/>
        <v>3.0000000000000001E-5</v>
      </c>
      <c r="F116" s="2">
        <f t="shared" si="13"/>
        <v>0</v>
      </c>
      <c r="G116" s="2">
        <f t="shared" si="14"/>
        <v>2</v>
      </c>
      <c r="H116" s="3"/>
      <c r="I116" s="3">
        <f t="shared" si="15"/>
        <v>0.66666666666666663</v>
      </c>
      <c r="J116" s="3"/>
      <c r="K116" s="3">
        <f t="shared" si="17"/>
        <v>0.33333333333333331</v>
      </c>
    </row>
    <row r="117" spans="1:11" x14ac:dyDescent="0.2">
      <c r="A117" s="1">
        <v>110</v>
      </c>
      <c r="B117" s="2">
        <v>0</v>
      </c>
      <c r="C117" s="2">
        <v>1</v>
      </c>
      <c r="D117" s="3">
        <f t="shared" si="11"/>
        <v>0</v>
      </c>
      <c r="E117" s="3">
        <f t="shared" si="12"/>
        <v>1.0000000000000001E-5</v>
      </c>
      <c r="F117" s="2">
        <f t="shared" si="13"/>
        <v>0</v>
      </c>
      <c r="G117" s="2">
        <f t="shared" si="14"/>
        <v>1</v>
      </c>
      <c r="H117" s="3"/>
      <c r="I117" s="3">
        <f t="shared" si="15"/>
        <v>1</v>
      </c>
      <c r="J117" s="3"/>
      <c r="K117" s="3">
        <f t="shared" si="17"/>
        <v>0</v>
      </c>
    </row>
    <row r="118" spans="1:11" x14ac:dyDescent="0.2">
      <c r="A118" s="1">
        <v>111</v>
      </c>
      <c r="B118" s="2">
        <v>0</v>
      </c>
      <c r="C118" s="2">
        <v>0</v>
      </c>
      <c r="D118" s="3">
        <f t="shared" si="11"/>
        <v>0</v>
      </c>
      <c r="E118" s="3">
        <f t="shared" si="12"/>
        <v>0</v>
      </c>
      <c r="F118" s="2">
        <f t="shared" si="13"/>
        <v>0</v>
      </c>
      <c r="G118" s="2">
        <f t="shared" si="14"/>
        <v>0</v>
      </c>
      <c r="H118" s="3"/>
      <c r="I118" s="3"/>
      <c r="J118" s="3"/>
      <c r="K118" s="3"/>
    </row>
    <row r="119" spans="1:11" x14ac:dyDescent="0.2">
      <c r="A119" s="1"/>
      <c r="B119" s="2"/>
      <c r="C119" s="2"/>
      <c r="D119" s="3"/>
      <c r="E119" s="3"/>
      <c r="F119" s="2"/>
      <c r="G119" s="2"/>
      <c r="H119" s="3"/>
      <c r="I119" s="3"/>
      <c r="J119" s="3"/>
      <c r="K119" s="3"/>
    </row>
    <row r="120" spans="1:11" x14ac:dyDescent="0.2">
      <c r="A120" s="1"/>
      <c r="B120" s="1"/>
      <c r="C120" s="1"/>
      <c r="D120" s="3"/>
      <c r="E120" s="3"/>
      <c r="F120" s="2"/>
      <c r="G120" s="2"/>
      <c r="H120" s="3"/>
      <c r="I120" s="3"/>
      <c r="J120" s="3"/>
      <c r="K120" s="3"/>
    </row>
    <row r="121" spans="1:11" x14ac:dyDescent="0.2">
      <c r="A121" s="1"/>
      <c r="B121" s="1"/>
      <c r="C121" s="1"/>
      <c r="D121" s="3"/>
      <c r="E121" s="3"/>
      <c r="F121" s="2"/>
      <c r="G121" s="2"/>
      <c r="H121" s="3"/>
      <c r="I121" s="3"/>
      <c r="J121" s="3"/>
      <c r="K121" s="3"/>
    </row>
    <row r="122" spans="1:11" x14ac:dyDescent="0.2">
      <c r="A122" s="1"/>
      <c r="B122" s="1"/>
      <c r="C122" s="1"/>
      <c r="D122" s="3"/>
      <c r="E122" s="3"/>
      <c r="F122" s="2"/>
      <c r="G122" s="2"/>
      <c r="H122" s="3"/>
      <c r="I122" s="3"/>
      <c r="J122" s="3"/>
      <c r="K122" s="3"/>
    </row>
    <row r="123" spans="1:11" x14ac:dyDescent="0.2">
      <c r="A123" s="1"/>
      <c r="B123" s="1"/>
      <c r="C123" s="1"/>
      <c r="D123" s="3"/>
      <c r="E123" s="3"/>
      <c r="F123" s="2"/>
      <c r="G123" s="2"/>
      <c r="H123" s="3"/>
      <c r="I123" s="3"/>
      <c r="J123" s="3"/>
      <c r="K123" s="3"/>
    </row>
    <row r="124" spans="1:11" x14ac:dyDescent="0.2">
      <c r="A124" s="1"/>
      <c r="B124" s="1"/>
      <c r="C124" s="1"/>
      <c r="D124" s="3"/>
      <c r="E124" s="3"/>
      <c r="F124" s="2"/>
      <c r="G124" s="2"/>
      <c r="H124" s="3"/>
      <c r="I124" s="3"/>
      <c r="J124" s="3"/>
      <c r="K124" s="3"/>
    </row>
    <row r="125" spans="1:11" x14ac:dyDescent="0.2">
      <c r="A125" s="1"/>
      <c r="B125" s="1"/>
      <c r="C125" s="1"/>
      <c r="D125" s="3"/>
      <c r="E125" s="3"/>
      <c r="F125" s="2"/>
      <c r="G125" s="2"/>
      <c r="H125" s="3"/>
      <c r="I125" s="3"/>
      <c r="J125" s="3"/>
      <c r="K125" s="3"/>
    </row>
    <row r="126" spans="1:11" x14ac:dyDescent="0.2">
      <c r="A126" s="1"/>
      <c r="B126" s="1"/>
      <c r="C126" s="1"/>
      <c r="D126" s="3"/>
      <c r="E126" s="3"/>
      <c r="F126" s="2"/>
      <c r="G126" s="2"/>
      <c r="H126" s="3"/>
      <c r="I126" s="3"/>
      <c r="J126" s="3"/>
      <c r="K126" s="3"/>
    </row>
  </sheetData>
  <phoneticPr fontId="0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9"/>
  <dimension ref="A1:Q126"/>
  <sheetViews>
    <sheetView workbookViewId="0">
      <selection activeCell="N18" sqref="N18"/>
    </sheetView>
  </sheetViews>
  <sheetFormatPr defaultRowHeight="12.75" x14ac:dyDescent="0.2"/>
  <cols>
    <col min="2" max="2" width="10.140625" customWidth="1"/>
    <col min="3" max="3" width="11.140625" customWidth="1"/>
    <col min="4" max="4" width="11.42578125" customWidth="1"/>
    <col min="5" max="5" width="11.140625" customWidth="1"/>
    <col min="6" max="6" width="9.42578125" customWidth="1"/>
    <col min="7" max="7" width="10.85546875" customWidth="1"/>
    <col min="8" max="8" width="12" customWidth="1"/>
    <col min="9" max="9" width="10.42578125" customWidth="1"/>
    <col min="10" max="10" width="12.140625" customWidth="1"/>
    <col min="11" max="11" width="13.28515625" customWidth="1"/>
  </cols>
  <sheetData>
    <row r="1" spans="1:17" ht="15.75" x14ac:dyDescent="0.25">
      <c r="A1" s="8" t="s">
        <v>29</v>
      </c>
      <c r="B1" s="6"/>
      <c r="C1" s="6"/>
    </row>
    <row r="3" spans="1:17" x14ac:dyDescent="0.2">
      <c r="C3" s="10"/>
      <c r="D3" s="10"/>
      <c r="F3" s="10"/>
      <c r="G3" s="10"/>
      <c r="H3" s="10"/>
      <c r="I3" s="10"/>
      <c r="J3" s="10"/>
      <c r="K3" s="10"/>
    </row>
    <row r="4" spans="1:17" s="7" customFormat="1" ht="15.75" x14ac:dyDescent="0.25">
      <c r="B4" s="8" t="s">
        <v>30</v>
      </c>
      <c r="C4" s="8"/>
      <c r="D4" s="8" t="s">
        <v>31</v>
      </c>
      <c r="E4" s="8"/>
      <c r="F4" s="8" t="s">
        <v>10</v>
      </c>
      <c r="G4" s="8"/>
      <c r="H4" s="8" t="s">
        <v>9</v>
      </c>
      <c r="J4" s="8" t="s">
        <v>11</v>
      </c>
      <c r="K4" s="8"/>
      <c r="L4" s="8" t="s">
        <v>14</v>
      </c>
    </row>
    <row r="5" spans="1:17" x14ac:dyDescent="0.2">
      <c r="B5" t="s">
        <v>4</v>
      </c>
      <c r="D5" t="s">
        <v>3</v>
      </c>
      <c r="F5" t="s">
        <v>8</v>
      </c>
      <c r="H5" t="s">
        <v>13</v>
      </c>
      <c r="J5" t="s">
        <v>12</v>
      </c>
      <c r="L5" s="6" t="s">
        <v>6</v>
      </c>
      <c r="P5" s="6" t="s">
        <v>15</v>
      </c>
    </row>
    <row r="6" spans="1:17" x14ac:dyDescent="0.2">
      <c r="A6" t="s">
        <v>0</v>
      </c>
      <c r="B6" t="s">
        <v>1</v>
      </c>
      <c r="C6" t="s">
        <v>2</v>
      </c>
      <c r="D6" t="s">
        <v>1</v>
      </c>
      <c r="E6" t="s">
        <v>2</v>
      </c>
      <c r="F6" t="s">
        <v>1</v>
      </c>
      <c r="G6" t="s">
        <v>2</v>
      </c>
      <c r="H6" t="s">
        <v>1</v>
      </c>
      <c r="I6" t="s">
        <v>2</v>
      </c>
      <c r="J6" t="s">
        <v>1</v>
      </c>
      <c r="K6" t="s">
        <v>2</v>
      </c>
      <c r="L6" t="s">
        <v>5</v>
      </c>
      <c r="M6" t="s">
        <v>1</v>
      </c>
      <c r="N6" t="s">
        <v>2</v>
      </c>
      <c r="O6" t="s">
        <v>7</v>
      </c>
      <c r="P6" t="s">
        <v>1</v>
      </c>
      <c r="Q6" t="s">
        <v>2</v>
      </c>
    </row>
    <row r="7" spans="1:17" x14ac:dyDescent="0.2">
      <c r="A7" s="1">
        <v>0</v>
      </c>
      <c r="B7" s="2">
        <v>100000</v>
      </c>
      <c r="C7" s="2">
        <v>100000</v>
      </c>
      <c r="D7" s="3">
        <f t="shared" ref="D7:D38" si="0">B7/100000</f>
        <v>1</v>
      </c>
      <c r="E7" s="3">
        <f t="shared" ref="E7:E38" si="1">C7/100000</f>
        <v>1</v>
      </c>
      <c r="F7" s="2">
        <f t="shared" ref="F7:F38" si="2">B7-B8</f>
        <v>473.89999999999418</v>
      </c>
      <c r="G7" s="2">
        <f t="shared" ref="G7:G38" si="3">C7-C8</f>
        <v>405.30000000000291</v>
      </c>
      <c r="H7" s="3">
        <f t="shared" ref="H7:H38" si="4">F7/B7</f>
        <v>4.738999999999942E-3</v>
      </c>
      <c r="I7" s="3">
        <f t="shared" ref="I7:I38" si="5">G7/C7</f>
        <v>4.0530000000000288E-3</v>
      </c>
      <c r="J7" s="3">
        <f t="shared" ref="J7:J38" si="6">B8/B7</f>
        <v>0.99526100000000006</v>
      </c>
      <c r="K7" s="3">
        <f t="shared" ref="K7:K38" si="7">C8/C7</f>
        <v>0.99594699999999992</v>
      </c>
      <c r="L7">
        <v>0</v>
      </c>
      <c r="M7" s="5">
        <f>1/2+SUM(D8:D126)/D7</f>
        <v>81.354567399999951</v>
      </c>
      <c r="N7" s="5">
        <f>1/2+SUM(E8:E126)/E7</f>
        <v>87.071330999999986</v>
      </c>
      <c r="O7" s="5">
        <f t="shared" ref="O7:O15" si="8">N7-M7</f>
        <v>5.7167636000000357</v>
      </c>
      <c r="P7" s="5">
        <f t="shared" ref="P7:P15" si="9">L7+M7</f>
        <v>81.354567399999951</v>
      </c>
      <c r="Q7" s="5">
        <f t="shared" ref="Q7:Q15" si="10">L7+N7</f>
        <v>87.071330999999986</v>
      </c>
    </row>
    <row r="8" spans="1:17" x14ac:dyDescent="0.2">
      <c r="A8" s="1">
        <v>1</v>
      </c>
      <c r="B8" s="2">
        <v>99526.1</v>
      </c>
      <c r="C8" s="2">
        <v>99594.7</v>
      </c>
      <c r="D8" s="3">
        <f t="shared" si="0"/>
        <v>0.99526100000000006</v>
      </c>
      <c r="E8" s="3">
        <f t="shared" si="1"/>
        <v>0.99594699999999992</v>
      </c>
      <c r="F8" s="2">
        <f t="shared" si="2"/>
        <v>26.270000000004075</v>
      </c>
      <c r="G8" s="2">
        <f t="shared" si="3"/>
        <v>26.690000000002328</v>
      </c>
      <c r="H8" s="3">
        <f t="shared" si="4"/>
        <v>2.6395086314046339E-4</v>
      </c>
      <c r="I8" s="3">
        <f t="shared" si="5"/>
        <v>2.6798614785728886E-4</v>
      </c>
      <c r="J8" s="3">
        <f t="shared" si="6"/>
        <v>0.99973604913685954</v>
      </c>
      <c r="K8" s="3">
        <f t="shared" si="7"/>
        <v>0.99973201385214272</v>
      </c>
      <c r="L8">
        <v>10</v>
      </c>
      <c r="M8" s="5">
        <f>1/2+SUM(D18:D127)/D17</f>
        <v>71.829101399626268</v>
      </c>
      <c r="N8" s="5">
        <f>1/2+SUM(E18:E127)/E17</f>
        <v>77.514039908972492</v>
      </c>
      <c r="O8" s="5">
        <f t="shared" si="8"/>
        <v>5.6849385093462246</v>
      </c>
      <c r="P8" s="5">
        <f t="shared" si="9"/>
        <v>81.829101399626268</v>
      </c>
      <c r="Q8" s="5">
        <f t="shared" si="10"/>
        <v>87.514039908972492</v>
      </c>
    </row>
    <row r="9" spans="1:17" x14ac:dyDescent="0.2">
      <c r="A9" s="1">
        <v>2</v>
      </c>
      <c r="B9" s="2">
        <v>99499.83</v>
      </c>
      <c r="C9" s="2">
        <v>99568.01</v>
      </c>
      <c r="D9" s="3">
        <f t="shared" si="0"/>
        <v>0.9949983</v>
      </c>
      <c r="E9" s="3">
        <f t="shared" si="1"/>
        <v>0.99568009999999996</v>
      </c>
      <c r="F9" s="2">
        <f t="shared" si="2"/>
        <v>17.410000000003492</v>
      </c>
      <c r="G9" s="2">
        <f t="shared" si="3"/>
        <v>17.229999999995925</v>
      </c>
      <c r="H9" s="3">
        <f t="shared" si="4"/>
        <v>1.7497517332445183E-4</v>
      </c>
      <c r="I9" s="3">
        <f t="shared" si="5"/>
        <v>1.7304754810300944E-4</v>
      </c>
      <c r="J9" s="3">
        <f t="shared" si="6"/>
        <v>0.99982502482667557</v>
      </c>
      <c r="K9" s="3">
        <f t="shared" si="7"/>
        <v>0.99982695245189701</v>
      </c>
      <c r="L9">
        <v>20</v>
      </c>
      <c r="M9" s="5">
        <f>1/2+SUM(D28:D126)/D27</f>
        <v>62.004073099028005</v>
      </c>
      <c r="N9" s="5">
        <f>1/2+SUM(E28:E126)/E27</f>
        <v>67.586328331501804</v>
      </c>
      <c r="O9" s="5">
        <f t="shared" si="8"/>
        <v>5.5822552324737984</v>
      </c>
      <c r="P9" s="5">
        <f t="shared" si="9"/>
        <v>82.004073099028005</v>
      </c>
      <c r="Q9" s="5">
        <f t="shared" si="10"/>
        <v>87.586328331501804</v>
      </c>
    </row>
    <row r="10" spans="1:17" x14ac:dyDescent="0.2">
      <c r="A10" s="1">
        <v>3</v>
      </c>
      <c r="B10" s="2">
        <v>99482.42</v>
      </c>
      <c r="C10" s="2">
        <v>99550.78</v>
      </c>
      <c r="D10" s="3">
        <f t="shared" si="0"/>
        <v>0.99482419999999994</v>
      </c>
      <c r="E10" s="3">
        <f t="shared" si="1"/>
        <v>0.99550779999999994</v>
      </c>
      <c r="F10" s="2">
        <f t="shared" si="2"/>
        <v>13.729999999995925</v>
      </c>
      <c r="G10" s="2">
        <f t="shared" si="3"/>
        <v>13.240000000005239</v>
      </c>
      <c r="H10" s="3">
        <f t="shared" si="4"/>
        <v>1.3801433459294542E-4</v>
      </c>
      <c r="I10" s="3">
        <f t="shared" si="5"/>
        <v>1.329974511501089E-4</v>
      </c>
      <c r="J10" s="3">
        <f t="shared" si="6"/>
        <v>0.99986198566540707</v>
      </c>
      <c r="K10" s="3">
        <f t="shared" si="7"/>
        <v>0.99986700254884986</v>
      </c>
      <c r="L10">
        <v>30</v>
      </c>
      <c r="M10" s="5">
        <f>1/2+SUM(D38:D127)/D37</f>
        <v>52.38043775683132</v>
      </c>
      <c r="N10" s="5">
        <f>1/2+SUM(E38:E127)/E37</f>
        <v>57.705767971215678</v>
      </c>
      <c r="O10" s="5">
        <f t="shared" si="8"/>
        <v>5.3253302143843584</v>
      </c>
      <c r="P10" s="5">
        <f t="shared" si="9"/>
        <v>82.380437756831327</v>
      </c>
      <c r="Q10" s="5">
        <f t="shared" si="10"/>
        <v>87.705767971215678</v>
      </c>
    </row>
    <row r="11" spans="1:17" x14ac:dyDescent="0.2">
      <c r="A11" s="1">
        <v>4</v>
      </c>
      <c r="B11" s="2">
        <v>99468.69</v>
      </c>
      <c r="C11" s="2">
        <v>99537.54</v>
      </c>
      <c r="D11" s="3">
        <f t="shared" si="0"/>
        <v>0.99468690000000004</v>
      </c>
      <c r="E11" s="3">
        <f t="shared" si="1"/>
        <v>0.99537539999999991</v>
      </c>
      <c r="F11" s="2">
        <f t="shared" si="2"/>
        <v>11.740000000005239</v>
      </c>
      <c r="G11" s="2">
        <f t="shared" si="3"/>
        <v>10.94999999999709</v>
      </c>
      <c r="H11" s="3">
        <f t="shared" si="4"/>
        <v>1.1802708973049951E-4</v>
      </c>
      <c r="I11" s="3">
        <f t="shared" si="5"/>
        <v>1.1000874644879802E-4</v>
      </c>
      <c r="J11" s="3">
        <f t="shared" si="6"/>
        <v>0.99988197291026948</v>
      </c>
      <c r="K11" s="3">
        <f t="shared" si="7"/>
        <v>0.99988999125355116</v>
      </c>
      <c r="L11">
        <v>40</v>
      </c>
      <c r="M11" s="5">
        <f>1/2+SUM(D48:D126)/D47</f>
        <v>42.740628873848465</v>
      </c>
      <c r="N11" s="5">
        <f>1/2+SUM(E48:E126)/E47</f>
        <v>47.883191609713549</v>
      </c>
      <c r="O11" s="5">
        <f t="shared" si="8"/>
        <v>5.1425627358650843</v>
      </c>
      <c r="P11" s="5">
        <f t="shared" si="9"/>
        <v>82.740628873848465</v>
      </c>
      <c r="Q11" s="5">
        <f t="shared" si="10"/>
        <v>87.883191609713549</v>
      </c>
    </row>
    <row r="12" spans="1:17" x14ac:dyDescent="0.2">
      <c r="A12" s="1">
        <v>5</v>
      </c>
      <c r="B12" s="2">
        <v>99456.95</v>
      </c>
      <c r="C12" s="2">
        <v>99526.59</v>
      </c>
      <c r="D12" s="3">
        <f t="shared" si="0"/>
        <v>0.9945695</v>
      </c>
      <c r="E12" s="3">
        <f t="shared" si="1"/>
        <v>0.99526589999999993</v>
      </c>
      <c r="F12" s="2">
        <f t="shared" si="2"/>
        <v>10.839999999996508</v>
      </c>
      <c r="G12" s="2">
        <f t="shared" si="3"/>
        <v>9.5500000000029104</v>
      </c>
      <c r="H12" s="3">
        <f t="shared" si="4"/>
        <v>1.0899188040651264E-4</v>
      </c>
      <c r="I12" s="3">
        <f t="shared" si="5"/>
        <v>9.5954257048321562E-5</v>
      </c>
      <c r="J12" s="3">
        <f t="shared" si="6"/>
        <v>0.99989100811959353</v>
      </c>
      <c r="K12" s="3">
        <f t="shared" si="7"/>
        <v>0.99990404574295166</v>
      </c>
      <c r="L12">
        <v>50</v>
      </c>
      <c r="M12" s="5">
        <f>1/2+SUM(D58:D127)/D57</f>
        <v>33.256153250039382</v>
      </c>
      <c r="N12" s="5">
        <f>1/2+SUM(E58:E127)/E57</f>
        <v>38.212682257040662</v>
      </c>
      <c r="O12" s="5">
        <f t="shared" si="8"/>
        <v>4.9565290070012793</v>
      </c>
      <c r="P12" s="5">
        <f t="shared" si="9"/>
        <v>83.256153250039375</v>
      </c>
      <c r="Q12" s="5">
        <f t="shared" si="10"/>
        <v>88.212682257040655</v>
      </c>
    </row>
    <row r="13" spans="1:17" x14ac:dyDescent="0.2">
      <c r="A13" s="1">
        <v>6</v>
      </c>
      <c r="B13" s="2">
        <v>99446.11</v>
      </c>
      <c r="C13" s="2">
        <v>99517.04</v>
      </c>
      <c r="D13" s="3">
        <f t="shared" si="0"/>
        <v>0.99446109999999999</v>
      </c>
      <c r="E13" s="3">
        <f t="shared" si="1"/>
        <v>0.9951703999999999</v>
      </c>
      <c r="F13" s="2">
        <f t="shared" si="2"/>
        <v>10.139999999999418</v>
      </c>
      <c r="G13" s="2">
        <f t="shared" si="3"/>
        <v>8.5599999999976717</v>
      </c>
      <c r="H13" s="3">
        <f t="shared" si="4"/>
        <v>1.0196477267938804E-4</v>
      </c>
      <c r="I13" s="3">
        <f t="shared" si="5"/>
        <v>8.6015420072760128E-5</v>
      </c>
      <c r="J13" s="3">
        <f t="shared" si="6"/>
        <v>0.99989803522732057</v>
      </c>
      <c r="K13" s="3">
        <f t="shared" si="7"/>
        <v>0.9999139845799272</v>
      </c>
      <c r="L13">
        <v>60</v>
      </c>
      <c r="M13" s="5">
        <f>1/2+SUM(D68:D126)/D67</f>
        <v>24.044527449969966</v>
      </c>
      <c r="N13" s="5">
        <f>1/2+SUM(E68:E126)/E67</f>
        <v>28.609750884833172</v>
      </c>
      <c r="O13" s="5">
        <f t="shared" si="8"/>
        <v>4.5652234348632064</v>
      </c>
      <c r="P13" s="5">
        <f t="shared" si="9"/>
        <v>84.044527449969962</v>
      </c>
      <c r="Q13" s="5">
        <f t="shared" si="10"/>
        <v>88.609750884833176</v>
      </c>
    </row>
    <row r="14" spans="1:17" x14ac:dyDescent="0.2">
      <c r="A14" s="1">
        <v>7</v>
      </c>
      <c r="B14" s="2">
        <v>99435.97</v>
      </c>
      <c r="C14" s="2">
        <v>99508.479999999996</v>
      </c>
      <c r="D14" s="3">
        <f t="shared" si="0"/>
        <v>0.99435969999999996</v>
      </c>
      <c r="E14" s="3">
        <f t="shared" si="1"/>
        <v>0.99508479999999999</v>
      </c>
      <c r="F14" s="2">
        <f t="shared" si="2"/>
        <v>9.1499999999941792</v>
      </c>
      <c r="G14" s="2">
        <f t="shared" si="3"/>
        <v>7.8600000000005821</v>
      </c>
      <c r="H14" s="3">
        <f t="shared" si="4"/>
        <v>9.2019014849396846E-5</v>
      </c>
      <c r="I14" s="3">
        <f t="shared" si="5"/>
        <v>7.8988243012058701E-5</v>
      </c>
      <c r="J14" s="3">
        <f t="shared" si="6"/>
        <v>0.99990798098515066</v>
      </c>
      <c r="K14" s="3">
        <f t="shared" si="7"/>
        <v>0.99992101175698789</v>
      </c>
      <c r="L14">
        <v>70</v>
      </c>
      <c r="M14" s="5">
        <f>1/2+SUM(D78:D127)/D77</f>
        <v>15.441938890285979</v>
      </c>
      <c r="N14" s="5">
        <f>1/2+SUM(E78:E127)/E77</f>
        <v>19.179722776658096</v>
      </c>
      <c r="O14" s="5">
        <f t="shared" si="8"/>
        <v>3.7377838863721173</v>
      </c>
      <c r="P14" s="5">
        <f t="shared" si="9"/>
        <v>85.441938890285982</v>
      </c>
      <c r="Q14" s="5">
        <f t="shared" si="10"/>
        <v>89.179722776658096</v>
      </c>
    </row>
    <row r="15" spans="1:17" x14ac:dyDescent="0.2">
      <c r="A15" s="1">
        <v>8</v>
      </c>
      <c r="B15" s="2">
        <v>99426.82</v>
      </c>
      <c r="C15" s="2">
        <v>99500.62</v>
      </c>
      <c r="D15" s="3">
        <f t="shared" si="0"/>
        <v>0.99426820000000005</v>
      </c>
      <c r="E15" s="3">
        <f t="shared" si="1"/>
        <v>0.99500619999999995</v>
      </c>
      <c r="F15" s="2">
        <f t="shared" si="2"/>
        <v>8.25</v>
      </c>
      <c r="G15" s="2">
        <f t="shared" si="3"/>
        <v>7.2599999999947613</v>
      </c>
      <c r="H15" s="3">
        <f t="shared" si="4"/>
        <v>8.2975599541451693E-5</v>
      </c>
      <c r="I15" s="3">
        <f t="shared" si="5"/>
        <v>7.2964369468197899E-5</v>
      </c>
      <c r="J15" s="3">
        <f t="shared" si="6"/>
        <v>0.9999170244004586</v>
      </c>
      <c r="K15" s="3">
        <f t="shared" si="7"/>
        <v>0.99992703563053176</v>
      </c>
      <c r="L15">
        <v>80</v>
      </c>
      <c r="M15" s="5">
        <f>1/2+SUM(D88:D126)/D87</f>
        <v>8.3423451692469506</v>
      </c>
      <c r="N15" s="5">
        <f>1/2+SUM(E88:E126)/E87</f>
        <v>10.528027757062413</v>
      </c>
      <c r="O15" s="5">
        <f t="shared" si="8"/>
        <v>2.185682587815462</v>
      </c>
      <c r="P15" s="5">
        <f t="shared" si="9"/>
        <v>88.342345169246954</v>
      </c>
      <c r="Q15" s="5">
        <f t="shared" si="10"/>
        <v>90.528027757062418</v>
      </c>
    </row>
    <row r="16" spans="1:17" x14ac:dyDescent="0.2">
      <c r="A16" s="1">
        <v>9</v>
      </c>
      <c r="B16" s="2">
        <v>99418.57</v>
      </c>
      <c r="C16" s="2">
        <v>99493.36</v>
      </c>
      <c r="D16" s="3">
        <f t="shared" si="0"/>
        <v>0.99418570000000006</v>
      </c>
      <c r="E16" s="3">
        <f t="shared" si="1"/>
        <v>0.99493359999999997</v>
      </c>
      <c r="F16" s="2">
        <f t="shared" si="2"/>
        <v>7.75</v>
      </c>
      <c r="G16" s="2">
        <f t="shared" si="3"/>
        <v>6.9600000000064028</v>
      </c>
      <c r="H16" s="3">
        <f t="shared" si="4"/>
        <v>7.7953243543937517E-5</v>
      </c>
      <c r="I16" s="3">
        <f t="shared" si="5"/>
        <v>6.9954417058649973E-5</v>
      </c>
      <c r="J16" s="3">
        <f t="shared" si="6"/>
        <v>0.99992204675645602</v>
      </c>
      <c r="K16" s="3">
        <f t="shared" si="7"/>
        <v>0.9999300455829413</v>
      </c>
    </row>
    <row r="17" spans="1:15" ht="15.75" x14ac:dyDescent="0.25">
      <c r="A17" s="1">
        <v>10</v>
      </c>
      <c r="B17" s="2">
        <v>99410.82</v>
      </c>
      <c r="C17" s="2">
        <v>99486.399999999994</v>
      </c>
      <c r="D17" s="3">
        <f t="shared" si="0"/>
        <v>0.99410820000000011</v>
      </c>
      <c r="E17" s="3">
        <f t="shared" si="1"/>
        <v>0.99486399999999997</v>
      </c>
      <c r="F17" s="2">
        <f t="shared" si="2"/>
        <v>8.0500000000029104</v>
      </c>
      <c r="G17" s="2">
        <f t="shared" si="3"/>
        <v>6.9599999999918509</v>
      </c>
      <c r="H17" s="3">
        <f t="shared" si="4"/>
        <v>8.0977100883011628E-5</v>
      </c>
      <c r="I17" s="3">
        <f t="shared" si="5"/>
        <v>6.9959311021324037E-5</v>
      </c>
      <c r="J17" s="3">
        <f t="shared" si="6"/>
        <v>0.99991902289911694</v>
      </c>
      <c r="K17" s="3">
        <f t="shared" si="7"/>
        <v>0.99993004068897873</v>
      </c>
      <c r="L17" s="6" t="s">
        <v>16</v>
      </c>
      <c r="N17" s="9" t="s">
        <v>17</v>
      </c>
    </row>
    <row r="18" spans="1:15" x14ac:dyDescent="0.2">
      <c r="A18" s="1">
        <v>11</v>
      </c>
      <c r="B18" s="2">
        <v>99402.77</v>
      </c>
      <c r="C18" s="2">
        <v>99479.44</v>
      </c>
      <c r="D18" s="3">
        <f t="shared" si="0"/>
        <v>0.99402770000000007</v>
      </c>
      <c r="E18" s="3">
        <f t="shared" si="1"/>
        <v>0.99479440000000008</v>
      </c>
      <c r="F18" s="2">
        <f t="shared" si="2"/>
        <v>9.1500000000087311</v>
      </c>
      <c r="G18" s="2">
        <f t="shared" si="3"/>
        <v>7.0599999999976717</v>
      </c>
      <c r="H18" s="3">
        <f t="shared" si="4"/>
        <v>9.2049748714333925E-5</v>
      </c>
      <c r="I18" s="3">
        <f t="shared" si="5"/>
        <v>7.0969438509079584E-5</v>
      </c>
      <c r="J18" s="3">
        <f t="shared" si="6"/>
        <v>0.99990795025128565</v>
      </c>
      <c r="K18" s="3">
        <f t="shared" si="7"/>
        <v>0.99992903056149096</v>
      </c>
      <c r="L18" t="s">
        <v>5</v>
      </c>
      <c r="M18" t="s">
        <v>1</v>
      </c>
      <c r="N18" t="s">
        <v>2</v>
      </c>
      <c r="O18" t="s">
        <v>7</v>
      </c>
    </row>
    <row r="19" spans="1:15" x14ac:dyDescent="0.2">
      <c r="A19" s="1">
        <v>12</v>
      </c>
      <c r="B19" s="2">
        <v>99393.62</v>
      </c>
      <c r="C19" s="2">
        <v>99472.38</v>
      </c>
      <c r="D19" s="3">
        <f t="shared" si="0"/>
        <v>0.99393619999999994</v>
      </c>
      <c r="E19" s="3">
        <f t="shared" si="1"/>
        <v>0.99472380000000005</v>
      </c>
      <c r="F19" s="2">
        <f t="shared" si="2"/>
        <v>11.229999999995925</v>
      </c>
      <c r="G19" s="2">
        <f t="shared" si="3"/>
        <v>7.3600000000005821</v>
      </c>
      <c r="H19" s="3">
        <f t="shared" si="4"/>
        <v>1.1298511916555536E-4</v>
      </c>
      <c r="I19" s="3">
        <f t="shared" si="5"/>
        <v>7.3990388085623182E-5</v>
      </c>
      <c r="J19" s="3">
        <f t="shared" si="6"/>
        <v>0.99988701488083442</v>
      </c>
      <c r="K19" s="3">
        <f t="shared" si="7"/>
        <v>0.99992600961191436</v>
      </c>
      <c r="L19">
        <v>0</v>
      </c>
      <c r="M19">
        <f>MATCH(50000,B7:B121,-1)</f>
        <v>85</v>
      </c>
      <c r="N19">
        <f>MATCH(50000,C7:C121,-1)-1</f>
        <v>89</v>
      </c>
      <c r="O19">
        <f>N19-M19</f>
        <v>4</v>
      </c>
    </row>
    <row r="20" spans="1:15" x14ac:dyDescent="0.2">
      <c r="A20" s="1">
        <v>13</v>
      </c>
      <c r="B20" s="2">
        <v>99382.39</v>
      </c>
      <c r="C20" s="2">
        <v>99465.02</v>
      </c>
      <c r="D20" s="3">
        <f t="shared" si="0"/>
        <v>0.99382389999999998</v>
      </c>
      <c r="E20" s="3">
        <f t="shared" si="1"/>
        <v>0.99465020000000004</v>
      </c>
      <c r="F20" s="2">
        <f t="shared" si="2"/>
        <v>14.110000000000582</v>
      </c>
      <c r="G20" s="2">
        <f t="shared" si="3"/>
        <v>7.8600000000005821</v>
      </c>
      <c r="H20" s="3">
        <f t="shared" si="4"/>
        <v>1.419768633054667E-4</v>
      </c>
      <c r="I20" s="3">
        <f t="shared" si="5"/>
        <v>7.9022755939732201E-5</v>
      </c>
      <c r="J20" s="3">
        <f t="shared" si="6"/>
        <v>0.99985802313669458</v>
      </c>
      <c r="K20" s="3">
        <f t="shared" si="7"/>
        <v>0.99992097724406026</v>
      </c>
    </row>
    <row r="21" spans="1:15" x14ac:dyDescent="0.2">
      <c r="A21" s="1">
        <v>14</v>
      </c>
      <c r="B21" s="2">
        <v>99368.28</v>
      </c>
      <c r="C21" s="2">
        <v>99457.16</v>
      </c>
      <c r="D21" s="3">
        <f t="shared" si="0"/>
        <v>0.99368279999999998</v>
      </c>
      <c r="E21" s="3">
        <f t="shared" si="1"/>
        <v>0.9945716</v>
      </c>
      <c r="F21" s="2">
        <f t="shared" si="2"/>
        <v>18.089999999996508</v>
      </c>
      <c r="G21" s="2">
        <f t="shared" si="3"/>
        <v>8.5500000000029104</v>
      </c>
      <c r="H21" s="3">
        <f t="shared" si="4"/>
        <v>1.8205004655405635E-4</v>
      </c>
      <c r="I21" s="3">
        <f t="shared" si="5"/>
        <v>8.5966661424908072E-5</v>
      </c>
      <c r="J21" s="3">
        <f t="shared" si="6"/>
        <v>0.99981794995344597</v>
      </c>
      <c r="K21" s="3">
        <f t="shared" si="7"/>
        <v>0.99991403333857509</v>
      </c>
    </row>
    <row r="22" spans="1:15" x14ac:dyDescent="0.2">
      <c r="A22" s="1">
        <v>15</v>
      </c>
      <c r="B22" s="2">
        <v>99350.19</v>
      </c>
      <c r="C22" s="2">
        <v>99448.61</v>
      </c>
      <c r="D22" s="3">
        <f t="shared" si="0"/>
        <v>0.99350190000000005</v>
      </c>
      <c r="E22" s="3">
        <f t="shared" si="1"/>
        <v>0.99448610000000004</v>
      </c>
      <c r="F22" s="2">
        <f t="shared" si="2"/>
        <v>25.430000000007567</v>
      </c>
      <c r="G22" s="2">
        <f t="shared" si="3"/>
        <v>9.8500000000058208</v>
      </c>
      <c r="H22" s="3">
        <f t="shared" si="4"/>
        <v>2.5596327495707426E-4</v>
      </c>
      <c r="I22" s="3">
        <f t="shared" si="5"/>
        <v>9.9046130458794958E-5</v>
      </c>
      <c r="J22" s="3">
        <f t="shared" si="6"/>
        <v>0.99974403672504297</v>
      </c>
      <c r="K22" s="3">
        <f t="shared" si="7"/>
        <v>0.99990095386954125</v>
      </c>
    </row>
    <row r="23" spans="1:15" x14ac:dyDescent="0.2">
      <c r="A23" s="1">
        <v>16</v>
      </c>
      <c r="B23" s="2">
        <v>99324.76</v>
      </c>
      <c r="C23" s="2">
        <v>99438.76</v>
      </c>
      <c r="D23" s="3">
        <f t="shared" si="0"/>
        <v>0.9932475999999999</v>
      </c>
      <c r="E23" s="3">
        <f t="shared" si="1"/>
        <v>0.99438759999999993</v>
      </c>
      <c r="F23" s="2">
        <f t="shared" si="2"/>
        <v>34.759999999994761</v>
      </c>
      <c r="G23" s="2">
        <f t="shared" si="3"/>
        <v>11.339999999996508</v>
      </c>
      <c r="H23" s="3">
        <f t="shared" si="4"/>
        <v>3.4996309077409062E-4</v>
      </c>
      <c r="I23" s="3">
        <f t="shared" si="5"/>
        <v>1.1404003831098164E-4</v>
      </c>
      <c r="J23" s="3">
        <f t="shared" si="6"/>
        <v>0.99965003690922594</v>
      </c>
      <c r="K23" s="3">
        <f t="shared" si="7"/>
        <v>0.99988595996168905</v>
      </c>
    </row>
    <row r="24" spans="1:15" x14ac:dyDescent="0.2">
      <c r="A24" s="1">
        <v>17</v>
      </c>
      <c r="B24" s="2">
        <v>99290</v>
      </c>
      <c r="C24" s="2">
        <v>99427.42</v>
      </c>
      <c r="D24" s="3">
        <f t="shared" si="0"/>
        <v>0.9929</v>
      </c>
      <c r="E24" s="3">
        <f t="shared" si="1"/>
        <v>0.9942742</v>
      </c>
      <c r="F24" s="2">
        <f t="shared" si="2"/>
        <v>43.490000000005239</v>
      </c>
      <c r="G24" s="2">
        <f t="shared" si="3"/>
        <v>12.830000000001746</v>
      </c>
      <c r="H24" s="3">
        <f t="shared" si="4"/>
        <v>4.3800987007760339E-4</v>
      </c>
      <c r="I24" s="3">
        <f t="shared" si="5"/>
        <v>1.290388506510754E-4</v>
      </c>
      <c r="J24" s="3">
        <f t="shared" si="6"/>
        <v>0.99956199012992242</v>
      </c>
      <c r="K24" s="3">
        <f t="shared" si="7"/>
        <v>0.99987096114934892</v>
      </c>
    </row>
    <row r="25" spans="1:15" x14ac:dyDescent="0.2">
      <c r="A25" s="1">
        <v>18</v>
      </c>
      <c r="B25" s="2">
        <v>99246.51</v>
      </c>
      <c r="C25" s="2">
        <v>99414.59</v>
      </c>
      <c r="D25" s="3">
        <f t="shared" si="0"/>
        <v>0.99246509999999999</v>
      </c>
      <c r="E25" s="3">
        <f t="shared" si="1"/>
        <v>0.99414589999999992</v>
      </c>
      <c r="F25" s="2">
        <f t="shared" si="2"/>
        <v>50.019999999989523</v>
      </c>
      <c r="G25" s="2">
        <f t="shared" si="3"/>
        <v>13.919999999998254</v>
      </c>
      <c r="H25" s="3">
        <f t="shared" si="4"/>
        <v>5.0399757129988279E-4</v>
      </c>
      <c r="I25" s="3">
        <f t="shared" si="5"/>
        <v>1.4001968926289648E-4</v>
      </c>
      <c r="J25" s="3">
        <f t="shared" si="6"/>
        <v>0.99949600242870007</v>
      </c>
      <c r="K25" s="3">
        <f t="shared" si="7"/>
        <v>0.99985998031073708</v>
      </c>
    </row>
    <row r="26" spans="1:15" x14ac:dyDescent="0.2">
      <c r="A26" s="1">
        <v>19</v>
      </c>
      <c r="B26" s="2">
        <v>99196.49</v>
      </c>
      <c r="C26" s="2">
        <v>99400.67</v>
      </c>
      <c r="D26" s="3">
        <f t="shared" si="0"/>
        <v>0.99196490000000004</v>
      </c>
      <c r="E26" s="3">
        <f t="shared" si="1"/>
        <v>0.99400670000000002</v>
      </c>
      <c r="F26" s="2">
        <f t="shared" si="2"/>
        <v>52.080000000001746</v>
      </c>
      <c r="G26" s="2">
        <f t="shared" si="3"/>
        <v>14.410000000003492</v>
      </c>
      <c r="H26" s="3">
        <f t="shared" si="4"/>
        <v>5.2501857676619148E-4</v>
      </c>
      <c r="I26" s="3">
        <f t="shared" si="5"/>
        <v>1.4496884175935125E-4</v>
      </c>
      <c r="J26" s="3">
        <f t="shared" si="6"/>
        <v>0.99947498142323377</v>
      </c>
      <c r="K26" s="3">
        <f t="shared" si="7"/>
        <v>0.9998550311582407</v>
      </c>
    </row>
    <row r="27" spans="1:15" x14ac:dyDescent="0.2">
      <c r="A27" s="1">
        <v>20</v>
      </c>
      <c r="B27" s="2">
        <v>99144.41</v>
      </c>
      <c r="C27" s="2">
        <v>99386.26</v>
      </c>
      <c r="D27" s="3">
        <f t="shared" si="0"/>
        <v>0.99144410000000005</v>
      </c>
      <c r="E27" s="3">
        <f t="shared" si="1"/>
        <v>0.99386259999999993</v>
      </c>
      <c r="F27" s="2">
        <f t="shared" si="2"/>
        <v>53.839999999996508</v>
      </c>
      <c r="G27" s="2">
        <f t="shared" si="3"/>
        <v>15.009999999994761</v>
      </c>
      <c r="H27" s="3">
        <f t="shared" si="4"/>
        <v>5.4304624940525149E-4</v>
      </c>
      <c r="I27" s="3">
        <f t="shared" si="5"/>
        <v>1.5102691257317421E-4</v>
      </c>
      <c r="J27" s="3">
        <f t="shared" si="6"/>
        <v>0.99945695375059473</v>
      </c>
      <c r="K27" s="3">
        <f t="shared" si="7"/>
        <v>0.99984897308742682</v>
      </c>
    </row>
    <row r="28" spans="1:15" x14ac:dyDescent="0.2">
      <c r="A28" s="1">
        <v>21</v>
      </c>
      <c r="B28" s="2">
        <v>99090.57</v>
      </c>
      <c r="C28" s="2">
        <v>99371.25</v>
      </c>
      <c r="D28" s="3">
        <f t="shared" si="0"/>
        <v>0.99090570000000011</v>
      </c>
      <c r="E28" s="3">
        <f t="shared" si="1"/>
        <v>0.9937125</v>
      </c>
      <c r="F28" s="2">
        <f t="shared" si="2"/>
        <v>57.370000000009895</v>
      </c>
      <c r="G28" s="2">
        <f t="shared" si="3"/>
        <v>15.80000000000291</v>
      </c>
      <c r="H28" s="3">
        <f t="shared" si="4"/>
        <v>5.7896528398221835E-4</v>
      </c>
      <c r="I28" s="3">
        <f t="shared" si="5"/>
        <v>1.5899971068093549E-4</v>
      </c>
      <c r="J28" s="3">
        <f t="shared" si="6"/>
        <v>0.99942103471601773</v>
      </c>
      <c r="K28" s="3">
        <f t="shared" si="7"/>
        <v>0.9998410002893191</v>
      </c>
    </row>
    <row r="29" spans="1:15" x14ac:dyDescent="0.2">
      <c r="A29" s="1">
        <v>22</v>
      </c>
      <c r="B29" s="2">
        <v>99033.2</v>
      </c>
      <c r="C29" s="2">
        <v>99355.45</v>
      </c>
      <c r="D29" s="3">
        <f t="shared" si="0"/>
        <v>0.99033199999999999</v>
      </c>
      <c r="E29" s="3">
        <f t="shared" si="1"/>
        <v>0.99355450000000001</v>
      </c>
      <c r="F29" s="2">
        <f t="shared" si="2"/>
        <v>60.610000000000582</v>
      </c>
      <c r="G29" s="2">
        <f t="shared" si="3"/>
        <v>16.690000000002328</v>
      </c>
      <c r="H29" s="3">
        <f t="shared" si="4"/>
        <v>6.1201698016423369E-4</v>
      </c>
      <c r="I29" s="3">
        <f t="shared" si="5"/>
        <v>1.6798273270366475E-4</v>
      </c>
      <c r="J29" s="3">
        <f t="shared" si="6"/>
        <v>0.99938798301983578</v>
      </c>
      <c r="K29" s="3">
        <f t="shared" si="7"/>
        <v>0.99983201726729631</v>
      </c>
    </row>
    <row r="30" spans="1:15" x14ac:dyDescent="0.2">
      <c r="A30" s="1">
        <v>23</v>
      </c>
      <c r="B30" s="2">
        <v>98972.59</v>
      </c>
      <c r="C30" s="2">
        <v>99338.76</v>
      </c>
      <c r="D30" s="3">
        <f t="shared" si="0"/>
        <v>0.98972589999999994</v>
      </c>
      <c r="E30" s="3">
        <f t="shared" si="1"/>
        <v>0.99338759999999993</v>
      </c>
      <c r="F30" s="2">
        <f t="shared" si="2"/>
        <v>63.539999999993597</v>
      </c>
      <c r="G30" s="2">
        <f t="shared" si="3"/>
        <v>17.479999999995925</v>
      </c>
      <c r="H30" s="3">
        <f t="shared" si="4"/>
        <v>6.4199593038833888E-4</v>
      </c>
      <c r="I30" s="3">
        <f t="shared" si="5"/>
        <v>1.7596354132058751E-4</v>
      </c>
      <c r="J30" s="3">
        <f t="shared" si="6"/>
        <v>0.99935800406961162</v>
      </c>
      <c r="K30" s="3">
        <f t="shared" si="7"/>
        <v>0.99982403645867945</v>
      </c>
    </row>
    <row r="31" spans="1:15" x14ac:dyDescent="0.2">
      <c r="A31" s="1">
        <v>24</v>
      </c>
      <c r="B31" s="2">
        <v>98909.05</v>
      </c>
      <c r="C31" s="2">
        <v>99321.279999999999</v>
      </c>
      <c r="D31" s="3">
        <f t="shared" si="0"/>
        <v>0.98909049999999998</v>
      </c>
      <c r="E31" s="3">
        <f t="shared" si="1"/>
        <v>0.99321280000000001</v>
      </c>
      <c r="F31" s="2">
        <f t="shared" si="2"/>
        <v>66.070000000006985</v>
      </c>
      <c r="G31" s="2">
        <f t="shared" si="3"/>
        <v>18.369999999995343</v>
      </c>
      <c r="H31" s="3">
        <f t="shared" si="4"/>
        <v>6.6798740863456866E-4</v>
      </c>
      <c r="I31" s="3">
        <f t="shared" si="5"/>
        <v>1.8495532880763663E-4</v>
      </c>
      <c r="J31" s="3">
        <f t="shared" si="6"/>
        <v>0.99933201259136539</v>
      </c>
      <c r="K31" s="3">
        <f t="shared" si="7"/>
        <v>0.99981504467119231</v>
      </c>
    </row>
    <row r="32" spans="1:15" x14ac:dyDescent="0.2">
      <c r="A32" s="1">
        <v>25</v>
      </c>
      <c r="B32" s="2">
        <v>98842.98</v>
      </c>
      <c r="C32" s="2">
        <v>99302.91</v>
      </c>
      <c r="D32" s="3">
        <f t="shared" si="0"/>
        <v>0.98842979999999991</v>
      </c>
      <c r="E32" s="3">
        <f t="shared" si="1"/>
        <v>0.9930291</v>
      </c>
      <c r="F32" s="2">
        <f t="shared" si="2"/>
        <v>68.099999999991269</v>
      </c>
      <c r="G32" s="2">
        <f t="shared" si="3"/>
        <v>19.460000000006403</v>
      </c>
      <c r="H32" s="3">
        <f t="shared" si="4"/>
        <v>6.8897153849460299E-4</v>
      </c>
      <c r="I32" s="3">
        <f t="shared" si="5"/>
        <v>1.9596605980636825E-4</v>
      </c>
      <c r="J32" s="3">
        <f t="shared" si="6"/>
        <v>0.99931102846150544</v>
      </c>
      <c r="K32" s="3">
        <f t="shared" si="7"/>
        <v>0.99980403394019368</v>
      </c>
    </row>
    <row r="33" spans="1:11" x14ac:dyDescent="0.2">
      <c r="A33" s="1">
        <v>26</v>
      </c>
      <c r="B33" s="2">
        <v>98774.88</v>
      </c>
      <c r="C33" s="2">
        <v>99283.45</v>
      </c>
      <c r="D33" s="3">
        <f t="shared" si="0"/>
        <v>0.98774880000000009</v>
      </c>
      <c r="E33" s="3">
        <f t="shared" si="1"/>
        <v>0.99283449999999995</v>
      </c>
      <c r="F33" s="2">
        <f t="shared" si="2"/>
        <v>69.540000000008149</v>
      </c>
      <c r="G33" s="2">
        <f t="shared" si="3"/>
        <v>20.44999999999709</v>
      </c>
      <c r="H33" s="3">
        <f t="shared" si="4"/>
        <v>7.0402515295395088E-4</v>
      </c>
      <c r="I33" s="3">
        <f t="shared" si="5"/>
        <v>2.0597592045801279E-4</v>
      </c>
      <c r="J33" s="3">
        <f t="shared" si="6"/>
        <v>0.99929597484704602</v>
      </c>
      <c r="K33" s="3">
        <f t="shared" si="7"/>
        <v>0.99979402407954199</v>
      </c>
    </row>
    <row r="34" spans="1:11" x14ac:dyDescent="0.2">
      <c r="A34" s="1">
        <v>27</v>
      </c>
      <c r="B34" s="2">
        <v>98705.34</v>
      </c>
      <c r="C34" s="2">
        <v>99263</v>
      </c>
      <c r="D34" s="3">
        <f t="shared" si="0"/>
        <v>0.98705339999999997</v>
      </c>
      <c r="E34" s="3">
        <f t="shared" si="1"/>
        <v>0.99263000000000001</v>
      </c>
      <c r="F34" s="2">
        <f t="shared" si="2"/>
        <v>70.569999999992433</v>
      </c>
      <c r="G34" s="2">
        <f t="shared" si="3"/>
        <v>21.440000000002328</v>
      </c>
      <c r="H34" s="3">
        <f t="shared" si="4"/>
        <v>7.1495625262009573E-4</v>
      </c>
      <c r="I34" s="3">
        <f t="shared" si="5"/>
        <v>2.1599186000828433E-4</v>
      </c>
      <c r="J34" s="3">
        <f t="shared" si="6"/>
        <v>0.99928504374737992</v>
      </c>
      <c r="K34" s="3">
        <f t="shared" si="7"/>
        <v>0.99978400813999169</v>
      </c>
    </row>
    <row r="35" spans="1:11" x14ac:dyDescent="0.2">
      <c r="A35" s="1">
        <v>28</v>
      </c>
      <c r="B35" s="2">
        <v>98634.77</v>
      </c>
      <c r="C35" s="2">
        <v>99241.56</v>
      </c>
      <c r="D35" s="3">
        <f t="shared" si="0"/>
        <v>0.98634770000000005</v>
      </c>
      <c r="E35" s="3">
        <f t="shared" si="1"/>
        <v>0.99241559999999995</v>
      </c>
      <c r="F35" s="2">
        <f t="shared" si="2"/>
        <v>71.410000000003492</v>
      </c>
      <c r="G35" s="2">
        <f t="shared" si="3"/>
        <v>22.429999999993015</v>
      </c>
      <c r="H35" s="3">
        <f t="shared" si="4"/>
        <v>7.2398404741049719E-4</v>
      </c>
      <c r="I35" s="3">
        <f t="shared" si="5"/>
        <v>2.260141819615997E-4</v>
      </c>
      <c r="J35" s="3">
        <f t="shared" si="6"/>
        <v>0.99927601595258952</v>
      </c>
      <c r="K35" s="3">
        <f t="shared" si="7"/>
        <v>0.99977398581803845</v>
      </c>
    </row>
    <row r="36" spans="1:11" x14ac:dyDescent="0.2">
      <c r="A36" s="1">
        <v>29</v>
      </c>
      <c r="B36" s="2">
        <v>98563.36</v>
      </c>
      <c r="C36" s="2">
        <v>99219.13</v>
      </c>
      <c r="D36" s="3">
        <f t="shared" si="0"/>
        <v>0.9856336</v>
      </c>
      <c r="E36" s="3">
        <f t="shared" si="1"/>
        <v>0.9921913</v>
      </c>
      <c r="F36" s="2">
        <f t="shared" si="2"/>
        <v>72.149999999994179</v>
      </c>
      <c r="G36" s="2">
        <f t="shared" si="3"/>
        <v>23.419999999998254</v>
      </c>
      <c r="H36" s="3">
        <f t="shared" si="4"/>
        <v>7.3201644099789396E-4</v>
      </c>
      <c r="I36" s="3">
        <f t="shared" si="5"/>
        <v>2.3604319046133799E-4</v>
      </c>
      <c r="J36" s="3">
        <f t="shared" si="6"/>
        <v>0.99926798355900215</v>
      </c>
      <c r="K36" s="3">
        <f t="shared" si="7"/>
        <v>0.99976395680953867</v>
      </c>
    </row>
    <row r="37" spans="1:11" x14ac:dyDescent="0.2">
      <c r="A37" s="1">
        <v>30</v>
      </c>
      <c r="B37" s="2">
        <v>98491.21</v>
      </c>
      <c r="C37" s="2">
        <v>99195.71</v>
      </c>
      <c r="D37" s="3">
        <f t="shared" si="0"/>
        <v>0.98491210000000007</v>
      </c>
      <c r="E37" s="3">
        <f t="shared" si="1"/>
        <v>0.99195710000000004</v>
      </c>
      <c r="F37" s="2">
        <f t="shared" si="2"/>
        <v>72.590000000011059</v>
      </c>
      <c r="G37" s="2">
        <f t="shared" si="3"/>
        <v>24.5</v>
      </c>
      <c r="H37" s="3">
        <f t="shared" si="4"/>
        <v>7.3702008534579945E-4</v>
      </c>
      <c r="I37" s="3">
        <f t="shared" si="5"/>
        <v>2.4698648762128925E-4</v>
      </c>
      <c r="J37" s="3">
        <f t="shared" si="6"/>
        <v>0.99926297991465418</v>
      </c>
      <c r="K37" s="3">
        <f t="shared" si="7"/>
        <v>0.99975301351237866</v>
      </c>
    </row>
    <row r="38" spans="1:11" x14ac:dyDescent="0.2">
      <c r="A38" s="1">
        <v>31</v>
      </c>
      <c r="B38" s="2">
        <v>98418.62</v>
      </c>
      <c r="C38" s="2">
        <v>99171.21</v>
      </c>
      <c r="D38" s="3">
        <f t="shared" si="0"/>
        <v>0.9841861999999999</v>
      </c>
      <c r="E38" s="3">
        <f t="shared" si="1"/>
        <v>0.9917121000000001</v>
      </c>
      <c r="F38" s="2">
        <f t="shared" si="2"/>
        <v>72.830000000001746</v>
      </c>
      <c r="G38" s="2">
        <f t="shared" si="3"/>
        <v>25.880000000004657</v>
      </c>
      <c r="H38" s="3">
        <f t="shared" si="4"/>
        <v>7.400022475422003E-4</v>
      </c>
      <c r="I38" s="3">
        <f t="shared" si="5"/>
        <v>2.6096283387088505E-4</v>
      </c>
      <c r="J38" s="3">
        <f t="shared" si="6"/>
        <v>0.99925999775245777</v>
      </c>
      <c r="K38" s="3">
        <f t="shared" si="7"/>
        <v>0.99973903716612911</v>
      </c>
    </row>
    <row r="39" spans="1:11" x14ac:dyDescent="0.2">
      <c r="A39" s="1">
        <v>32</v>
      </c>
      <c r="B39" s="2">
        <v>98345.79</v>
      </c>
      <c r="C39" s="2">
        <v>99145.33</v>
      </c>
      <c r="D39" s="3">
        <f t="shared" ref="D39:D70" si="11">B39/100000</f>
        <v>0.98345789999999988</v>
      </c>
      <c r="E39" s="3">
        <f t="shared" ref="E39:E70" si="12">C39/100000</f>
        <v>0.99145329999999998</v>
      </c>
      <c r="F39" s="2">
        <f t="shared" ref="F39:F70" si="13">B39-B40</f>
        <v>72.969999999986612</v>
      </c>
      <c r="G39" s="2">
        <f t="shared" ref="G39:G70" si="14">C39-C40</f>
        <v>27.360000000000582</v>
      </c>
      <c r="H39" s="3">
        <f t="shared" ref="H39:H70" si="15">F39/B39</f>
        <v>7.4197380487753077E-4</v>
      </c>
      <c r="I39" s="3">
        <f t="shared" ref="I39:I70" si="16">G39/C39</f>
        <v>2.7595853480946183E-4</v>
      </c>
      <c r="J39" s="3">
        <f t="shared" ref="J39:J70" si="17">B40/B39</f>
        <v>0.9992580261951225</v>
      </c>
      <c r="K39" s="3">
        <f t="shared" ref="K39:K70" si="18">C40/C39</f>
        <v>0.99972404146519056</v>
      </c>
    </row>
    <row r="40" spans="1:11" x14ac:dyDescent="0.2">
      <c r="A40" s="1">
        <v>33</v>
      </c>
      <c r="B40" s="2">
        <v>98272.82</v>
      </c>
      <c r="C40" s="2">
        <v>99117.97</v>
      </c>
      <c r="D40" s="3">
        <f t="shared" si="11"/>
        <v>0.98272820000000005</v>
      </c>
      <c r="E40" s="3">
        <f t="shared" si="12"/>
        <v>0.9911797</v>
      </c>
      <c r="F40" s="2">
        <f t="shared" si="13"/>
        <v>73.020000000004075</v>
      </c>
      <c r="G40" s="2">
        <f t="shared" si="14"/>
        <v>29.040000000008149</v>
      </c>
      <c r="H40" s="3">
        <f t="shared" si="15"/>
        <v>7.430335264623939E-4</v>
      </c>
      <c r="I40" s="3">
        <f t="shared" si="16"/>
        <v>2.9298420861533132E-4</v>
      </c>
      <c r="J40" s="3">
        <f t="shared" si="17"/>
        <v>0.99925696647353757</v>
      </c>
      <c r="K40" s="3">
        <f t="shared" si="18"/>
        <v>0.99970701579138466</v>
      </c>
    </row>
    <row r="41" spans="1:11" x14ac:dyDescent="0.2">
      <c r="A41" s="1">
        <v>34</v>
      </c>
      <c r="B41" s="2">
        <v>98199.8</v>
      </c>
      <c r="C41" s="2">
        <v>99088.93</v>
      </c>
      <c r="D41" s="3">
        <f t="shared" si="11"/>
        <v>0.98199800000000004</v>
      </c>
      <c r="E41" s="3">
        <f t="shared" si="12"/>
        <v>0.99088929999999997</v>
      </c>
      <c r="F41" s="2">
        <f t="shared" si="13"/>
        <v>73.260000000009313</v>
      </c>
      <c r="G41" s="2">
        <f t="shared" si="14"/>
        <v>31.009999999994761</v>
      </c>
      <c r="H41" s="3">
        <f t="shared" si="15"/>
        <v>7.4603003264781919E-4</v>
      </c>
      <c r="I41" s="3">
        <f t="shared" si="16"/>
        <v>3.1295120453914241E-4</v>
      </c>
      <c r="J41" s="3">
        <f t="shared" si="17"/>
        <v>0.99925396996735216</v>
      </c>
      <c r="K41" s="3">
        <f t="shared" si="18"/>
        <v>0.99968704879546089</v>
      </c>
    </row>
    <row r="42" spans="1:11" x14ac:dyDescent="0.2">
      <c r="A42" s="1">
        <v>35</v>
      </c>
      <c r="B42" s="2">
        <v>98126.54</v>
      </c>
      <c r="C42" s="2">
        <v>99057.919999999998</v>
      </c>
      <c r="D42" s="3">
        <f t="shared" si="11"/>
        <v>0.98126539999999995</v>
      </c>
      <c r="E42" s="3">
        <f t="shared" si="12"/>
        <v>0.99057919999999999</v>
      </c>
      <c r="F42" s="2">
        <f t="shared" si="13"/>
        <v>72.909999999988941</v>
      </c>
      <c r="G42" s="2">
        <f t="shared" si="14"/>
        <v>33.380000000004657</v>
      </c>
      <c r="H42" s="3">
        <f t="shared" si="15"/>
        <v>7.4302018597607682E-4</v>
      </c>
      <c r="I42" s="3">
        <f t="shared" si="16"/>
        <v>3.3697457002937936E-4</v>
      </c>
      <c r="J42" s="3">
        <f t="shared" si="17"/>
        <v>0.99925697981402395</v>
      </c>
      <c r="K42" s="3">
        <f t="shared" si="18"/>
        <v>0.99966302542997065</v>
      </c>
    </row>
    <row r="43" spans="1:11" x14ac:dyDescent="0.2">
      <c r="A43" s="1">
        <v>36</v>
      </c>
      <c r="B43" s="2">
        <v>98053.63</v>
      </c>
      <c r="C43" s="2">
        <v>99024.54</v>
      </c>
      <c r="D43" s="3">
        <f t="shared" si="11"/>
        <v>0.98053630000000003</v>
      </c>
      <c r="E43" s="3">
        <f t="shared" si="12"/>
        <v>0.99024539999999994</v>
      </c>
      <c r="F43" s="2">
        <f t="shared" si="13"/>
        <v>72.760000000009313</v>
      </c>
      <c r="G43" s="2">
        <f t="shared" si="14"/>
        <v>36.239999999990687</v>
      </c>
      <c r="H43" s="3">
        <f t="shared" si="15"/>
        <v>7.4204290040062065E-4</v>
      </c>
      <c r="I43" s="3">
        <f t="shared" si="16"/>
        <v>3.6596988988780652E-4</v>
      </c>
      <c r="J43" s="3">
        <f t="shared" si="17"/>
        <v>0.99925795709959941</v>
      </c>
      <c r="K43" s="3">
        <f t="shared" si="18"/>
        <v>0.9996340301101122</v>
      </c>
    </row>
    <row r="44" spans="1:11" x14ac:dyDescent="0.2">
      <c r="A44" s="1">
        <v>37</v>
      </c>
      <c r="B44" s="2">
        <v>97980.87</v>
      </c>
      <c r="C44" s="2">
        <v>98988.3</v>
      </c>
      <c r="D44" s="3">
        <f t="shared" si="11"/>
        <v>0.97980869999999998</v>
      </c>
      <c r="E44" s="3">
        <f t="shared" si="12"/>
        <v>0.98988300000000007</v>
      </c>
      <c r="F44" s="2">
        <f t="shared" si="13"/>
        <v>74.069999999992433</v>
      </c>
      <c r="G44" s="2">
        <f t="shared" si="14"/>
        <v>39.400000000008731</v>
      </c>
      <c r="H44" s="3">
        <f t="shared" si="15"/>
        <v>7.559638937681655E-4</v>
      </c>
      <c r="I44" s="3">
        <f t="shared" si="16"/>
        <v>3.9802683751522888E-4</v>
      </c>
      <c r="J44" s="3">
        <f t="shared" si="17"/>
        <v>0.9992440361062318</v>
      </c>
      <c r="K44" s="3">
        <f t="shared" si="18"/>
        <v>0.99960197316248478</v>
      </c>
    </row>
    <row r="45" spans="1:11" x14ac:dyDescent="0.2">
      <c r="A45" s="1">
        <v>38</v>
      </c>
      <c r="B45" s="2">
        <v>97906.8</v>
      </c>
      <c r="C45" s="2">
        <v>98948.9</v>
      </c>
      <c r="D45" s="3">
        <f t="shared" si="11"/>
        <v>0.97906800000000005</v>
      </c>
      <c r="E45" s="3">
        <f t="shared" si="12"/>
        <v>0.98948899999999995</v>
      </c>
      <c r="F45" s="2">
        <f t="shared" si="13"/>
        <v>77.25</v>
      </c>
      <c r="G45" s="2">
        <f t="shared" si="14"/>
        <v>43.039999999993597</v>
      </c>
      <c r="H45" s="3">
        <f t="shared" si="15"/>
        <v>7.8901567613281196E-4</v>
      </c>
      <c r="I45" s="3">
        <f t="shared" si="16"/>
        <v>4.3497199059305965E-4</v>
      </c>
      <c r="J45" s="3">
        <f t="shared" si="17"/>
        <v>0.99921098432386724</v>
      </c>
      <c r="K45" s="3">
        <f t="shared" si="18"/>
        <v>0.99956502800940694</v>
      </c>
    </row>
    <row r="46" spans="1:11" x14ac:dyDescent="0.2">
      <c r="A46" s="1">
        <v>39</v>
      </c>
      <c r="B46" s="2">
        <v>97829.55</v>
      </c>
      <c r="C46" s="2">
        <v>98905.86</v>
      </c>
      <c r="D46" s="3">
        <f t="shared" si="11"/>
        <v>0.97829549999999998</v>
      </c>
      <c r="E46" s="3">
        <f t="shared" si="12"/>
        <v>0.98905860000000001</v>
      </c>
      <c r="F46" s="2">
        <f t="shared" si="13"/>
        <v>82.760000000009313</v>
      </c>
      <c r="G46" s="2">
        <f t="shared" si="14"/>
        <v>46.779999999998836</v>
      </c>
      <c r="H46" s="3">
        <f t="shared" si="15"/>
        <v>8.4596116408599761E-4</v>
      </c>
      <c r="I46" s="3">
        <f t="shared" si="16"/>
        <v>4.7297500876084425E-4</v>
      </c>
      <c r="J46" s="3">
        <f t="shared" si="17"/>
        <v>0.99915403883591403</v>
      </c>
      <c r="K46" s="3">
        <f t="shared" si="18"/>
        <v>0.99952702499123913</v>
      </c>
    </row>
    <row r="47" spans="1:11" x14ac:dyDescent="0.2">
      <c r="A47" s="1">
        <v>40</v>
      </c>
      <c r="B47" s="2">
        <v>97746.79</v>
      </c>
      <c r="C47" s="2">
        <v>98859.08</v>
      </c>
      <c r="D47" s="3">
        <f t="shared" si="11"/>
        <v>0.97746789999999995</v>
      </c>
      <c r="E47" s="3">
        <f t="shared" si="12"/>
        <v>0.98859079999999999</v>
      </c>
      <c r="F47" s="2">
        <f t="shared" si="13"/>
        <v>89.239999999990687</v>
      </c>
      <c r="G47" s="2">
        <f t="shared" si="14"/>
        <v>50.910000000003492</v>
      </c>
      <c r="H47" s="3">
        <f t="shared" si="15"/>
        <v>9.1297115741591813E-4</v>
      </c>
      <c r="I47" s="3">
        <f t="shared" si="16"/>
        <v>5.1497545799539604E-4</v>
      </c>
      <c r="J47" s="3">
        <f t="shared" si="17"/>
        <v>0.99908702884258405</v>
      </c>
      <c r="K47" s="3">
        <f t="shared" si="18"/>
        <v>0.99948502454200461</v>
      </c>
    </row>
    <row r="48" spans="1:11" x14ac:dyDescent="0.2">
      <c r="A48" s="1">
        <v>41</v>
      </c>
      <c r="B48" s="2">
        <v>97657.55</v>
      </c>
      <c r="C48" s="2">
        <v>98808.17</v>
      </c>
      <c r="D48" s="3">
        <f t="shared" si="11"/>
        <v>0.97657550000000004</v>
      </c>
      <c r="E48" s="3">
        <f t="shared" si="12"/>
        <v>0.98808169999999995</v>
      </c>
      <c r="F48" s="2">
        <f t="shared" si="13"/>
        <v>96.490000000005239</v>
      </c>
      <c r="G48" s="2">
        <f t="shared" si="14"/>
        <v>55.729999999995925</v>
      </c>
      <c r="H48" s="3">
        <f t="shared" si="15"/>
        <v>9.8804444715237306E-4</v>
      </c>
      <c r="I48" s="3">
        <f t="shared" si="16"/>
        <v>5.6402218561477178E-4</v>
      </c>
      <c r="J48" s="3">
        <f t="shared" si="17"/>
        <v>0.99901195555284761</v>
      </c>
      <c r="K48" s="3">
        <f t="shared" si="18"/>
        <v>0.9994359778143852</v>
      </c>
    </row>
    <row r="49" spans="1:11" x14ac:dyDescent="0.2">
      <c r="A49" s="1">
        <v>42</v>
      </c>
      <c r="B49" s="2">
        <v>97561.06</v>
      </c>
      <c r="C49" s="2">
        <v>98752.44</v>
      </c>
      <c r="D49" s="3">
        <f t="shared" si="11"/>
        <v>0.97561059999999999</v>
      </c>
      <c r="E49" s="3">
        <f t="shared" si="12"/>
        <v>0.98752439999999997</v>
      </c>
      <c r="F49" s="2">
        <f t="shared" si="13"/>
        <v>104.88000000000466</v>
      </c>
      <c r="G49" s="2">
        <f t="shared" si="14"/>
        <v>60.930000000007567</v>
      </c>
      <c r="H49" s="3">
        <f t="shared" si="15"/>
        <v>1.0750190701085522E-3</v>
      </c>
      <c r="I49" s="3">
        <f t="shared" si="16"/>
        <v>6.169974129247598E-4</v>
      </c>
      <c r="J49" s="3">
        <f t="shared" si="17"/>
        <v>0.99892498092989146</v>
      </c>
      <c r="K49" s="3">
        <f t="shared" si="18"/>
        <v>0.99938300258707524</v>
      </c>
    </row>
    <row r="50" spans="1:11" x14ac:dyDescent="0.2">
      <c r="A50" s="1">
        <v>43</v>
      </c>
      <c r="B50" s="2">
        <v>97456.18</v>
      </c>
      <c r="C50" s="2">
        <v>98691.51</v>
      </c>
      <c r="D50" s="3">
        <f t="shared" si="11"/>
        <v>0.97456179999999992</v>
      </c>
      <c r="E50" s="3">
        <f t="shared" si="12"/>
        <v>0.98691509999999993</v>
      </c>
      <c r="F50" s="2">
        <f t="shared" si="13"/>
        <v>114.60999999998603</v>
      </c>
      <c r="G50" s="2">
        <f t="shared" si="14"/>
        <v>66.720000000001164</v>
      </c>
      <c r="H50" s="3">
        <f t="shared" si="15"/>
        <v>1.1760157231689775E-3</v>
      </c>
      <c r="I50" s="3">
        <f t="shared" si="16"/>
        <v>6.7604599422991065E-4</v>
      </c>
      <c r="J50" s="3">
        <f t="shared" si="17"/>
        <v>0.99882398427683106</v>
      </c>
      <c r="K50" s="3">
        <f t="shared" si="18"/>
        <v>0.99932395400577012</v>
      </c>
    </row>
    <row r="51" spans="1:11" x14ac:dyDescent="0.2">
      <c r="A51" s="1">
        <v>44</v>
      </c>
      <c r="B51" s="2">
        <v>97341.57</v>
      </c>
      <c r="C51" s="2">
        <v>98624.79</v>
      </c>
      <c r="D51" s="3">
        <f t="shared" si="11"/>
        <v>0.97341570000000011</v>
      </c>
      <c r="E51" s="3">
        <f t="shared" si="12"/>
        <v>0.98624789999999996</v>
      </c>
      <c r="F51" s="2">
        <f t="shared" si="13"/>
        <v>125.77000000000407</v>
      </c>
      <c r="G51" s="2">
        <f t="shared" si="14"/>
        <v>73.079999999987194</v>
      </c>
      <c r="H51" s="3">
        <f t="shared" si="15"/>
        <v>1.2920481968803673E-3</v>
      </c>
      <c r="I51" s="3">
        <f t="shared" si="16"/>
        <v>7.4099017092951172E-4</v>
      </c>
      <c r="J51" s="3">
        <f t="shared" si="17"/>
        <v>0.99870795180311966</v>
      </c>
      <c r="K51" s="3">
        <f t="shared" si="18"/>
        <v>0.99925900982907045</v>
      </c>
    </row>
    <row r="52" spans="1:11" x14ac:dyDescent="0.2">
      <c r="A52" s="1">
        <v>45</v>
      </c>
      <c r="B52" s="2">
        <v>97215.8</v>
      </c>
      <c r="C52" s="2">
        <v>98551.71</v>
      </c>
      <c r="D52" s="3">
        <f t="shared" si="11"/>
        <v>0.97215800000000008</v>
      </c>
      <c r="E52" s="3">
        <f t="shared" si="12"/>
        <v>0.98551710000000003</v>
      </c>
      <c r="F52" s="2">
        <f t="shared" si="13"/>
        <v>138.82000000000698</v>
      </c>
      <c r="G52" s="2">
        <f t="shared" si="14"/>
        <v>80.220000000001164</v>
      </c>
      <c r="H52" s="3">
        <f t="shared" si="15"/>
        <v>1.4279571839146206E-3</v>
      </c>
      <c r="I52" s="3">
        <f t="shared" si="16"/>
        <v>8.1398892013138241E-4</v>
      </c>
      <c r="J52" s="3">
        <f t="shared" si="17"/>
        <v>0.99857204281608536</v>
      </c>
      <c r="K52" s="3">
        <f t="shared" si="18"/>
        <v>0.9991860110798686</v>
      </c>
    </row>
    <row r="53" spans="1:11" x14ac:dyDescent="0.2">
      <c r="A53" s="1">
        <v>46</v>
      </c>
      <c r="B53" s="2">
        <v>97076.98</v>
      </c>
      <c r="C53" s="2">
        <v>98471.49</v>
      </c>
      <c r="D53" s="3">
        <f t="shared" si="11"/>
        <v>0.97076979999999991</v>
      </c>
      <c r="E53" s="3">
        <f t="shared" si="12"/>
        <v>0.98471490000000006</v>
      </c>
      <c r="F53" s="2">
        <f t="shared" si="13"/>
        <v>153.3799999999901</v>
      </c>
      <c r="G53" s="2">
        <f t="shared" si="14"/>
        <v>88.230000000010477</v>
      </c>
      <c r="H53" s="3">
        <f t="shared" si="15"/>
        <v>1.5799832256832682E-3</v>
      </c>
      <c r="I53" s="3">
        <f t="shared" si="16"/>
        <v>8.9599537896715563E-4</v>
      </c>
      <c r="J53" s="3">
        <f t="shared" si="17"/>
        <v>0.99842001677431669</v>
      </c>
      <c r="K53" s="3">
        <f t="shared" si="18"/>
        <v>0.99910400462103288</v>
      </c>
    </row>
    <row r="54" spans="1:11" x14ac:dyDescent="0.2">
      <c r="A54" s="1">
        <v>47</v>
      </c>
      <c r="B54" s="2">
        <v>96923.6</v>
      </c>
      <c r="C54" s="2">
        <v>98383.26</v>
      </c>
      <c r="D54" s="3">
        <f t="shared" si="11"/>
        <v>0.9692360000000001</v>
      </c>
      <c r="E54" s="3">
        <f t="shared" si="12"/>
        <v>0.98383259999999995</v>
      </c>
      <c r="F54" s="2">
        <f t="shared" si="13"/>
        <v>164.8700000000099</v>
      </c>
      <c r="G54" s="2">
        <f t="shared" si="14"/>
        <v>93.860000000000582</v>
      </c>
      <c r="H54" s="3">
        <f t="shared" si="15"/>
        <v>1.7010305023751685E-3</v>
      </c>
      <c r="I54" s="3">
        <f t="shared" si="16"/>
        <v>9.5402408905743302E-4</v>
      </c>
      <c r="J54" s="3">
        <f t="shared" si="17"/>
        <v>0.99829896949762487</v>
      </c>
      <c r="K54" s="3">
        <f t="shared" si="18"/>
        <v>0.99904597591094257</v>
      </c>
    </row>
    <row r="55" spans="1:11" x14ac:dyDescent="0.2">
      <c r="A55" s="1">
        <v>48</v>
      </c>
      <c r="B55" s="2">
        <v>96758.73</v>
      </c>
      <c r="C55" s="2">
        <v>98289.4</v>
      </c>
      <c r="D55" s="3">
        <f t="shared" si="11"/>
        <v>0.96758729999999993</v>
      </c>
      <c r="E55" s="3">
        <f t="shared" si="12"/>
        <v>0.98289399999999993</v>
      </c>
      <c r="F55" s="2">
        <f t="shared" si="13"/>
        <v>172.51999999998952</v>
      </c>
      <c r="G55" s="2">
        <f t="shared" si="14"/>
        <v>96.519999999989523</v>
      </c>
      <c r="H55" s="3">
        <f t="shared" si="15"/>
        <v>1.7829915708896709E-3</v>
      </c>
      <c r="I55" s="3">
        <f t="shared" si="16"/>
        <v>9.8199805879361883E-4</v>
      </c>
      <c r="J55" s="3">
        <f t="shared" si="17"/>
        <v>0.99821700842911032</v>
      </c>
      <c r="K55" s="3">
        <f t="shared" si="18"/>
        <v>0.99901800194120638</v>
      </c>
    </row>
    <row r="56" spans="1:11" x14ac:dyDescent="0.2">
      <c r="A56" s="1">
        <v>49</v>
      </c>
      <c r="B56" s="2">
        <v>96586.21</v>
      </c>
      <c r="C56" s="2">
        <v>98192.88</v>
      </c>
      <c r="D56" s="3">
        <f t="shared" si="11"/>
        <v>0.96586210000000006</v>
      </c>
      <c r="E56" s="3">
        <f t="shared" si="12"/>
        <v>0.98192880000000005</v>
      </c>
      <c r="F56" s="2">
        <f t="shared" si="13"/>
        <v>179.84000000001106</v>
      </c>
      <c r="G56" s="2">
        <f t="shared" si="14"/>
        <v>98.590000000011059</v>
      </c>
      <c r="H56" s="3">
        <f t="shared" si="15"/>
        <v>1.8619635246067843E-3</v>
      </c>
      <c r="I56" s="3">
        <f t="shared" si="16"/>
        <v>1.0040442850847338E-3</v>
      </c>
      <c r="J56" s="3">
        <f t="shared" si="17"/>
        <v>0.99813803647539323</v>
      </c>
      <c r="K56" s="3">
        <f t="shared" si="18"/>
        <v>0.99899595571491528</v>
      </c>
    </row>
    <row r="57" spans="1:11" x14ac:dyDescent="0.2">
      <c r="A57" s="1">
        <v>50</v>
      </c>
      <c r="B57" s="2">
        <v>96406.37</v>
      </c>
      <c r="C57" s="2">
        <v>98094.29</v>
      </c>
      <c r="D57" s="3">
        <f t="shared" si="11"/>
        <v>0.96406369999999997</v>
      </c>
      <c r="E57" s="3">
        <f t="shared" si="12"/>
        <v>0.98094289999999995</v>
      </c>
      <c r="F57" s="2">
        <f t="shared" si="13"/>
        <v>188.47000000000116</v>
      </c>
      <c r="G57" s="2">
        <f t="shared" si="14"/>
        <v>100.93999999998778</v>
      </c>
      <c r="H57" s="3">
        <f t="shared" si="15"/>
        <v>1.9549538064756633E-3</v>
      </c>
      <c r="I57" s="3">
        <f t="shared" si="16"/>
        <v>1.0290099454309499E-3</v>
      </c>
      <c r="J57" s="3">
        <f t="shared" si="17"/>
        <v>0.9980450461935243</v>
      </c>
      <c r="K57" s="3">
        <f t="shared" si="18"/>
        <v>0.99897099005456902</v>
      </c>
    </row>
    <row r="58" spans="1:11" x14ac:dyDescent="0.2">
      <c r="A58" s="1">
        <v>51</v>
      </c>
      <c r="B58" s="2">
        <v>96217.9</v>
      </c>
      <c r="C58" s="2">
        <v>97993.35</v>
      </c>
      <c r="D58" s="3">
        <f t="shared" si="11"/>
        <v>0.9621789999999999</v>
      </c>
      <c r="E58" s="3">
        <f t="shared" si="12"/>
        <v>0.97993350000000001</v>
      </c>
      <c r="F58" s="2">
        <f t="shared" si="13"/>
        <v>198.8799999999901</v>
      </c>
      <c r="G58" s="2">
        <f t="shared" si="14"/>
        <v>103.38000000000466</v>
      </c>
      <c r="H58" s="3">
        <f t="shared" si="15"/>
        <v>2.0669750638913353E-3</v>
      </c>
      <c r="I58" s="3">
        <f t="shared" si="16"/>
        <v>1.0549695464029411E-3</v>
      </c>
      <c r="J58" s="3">
        <f t="shared" si="17"/>
        <v>0.99793302493610869</v>
      </c>
      <c r="K58" s="3">
        <f t="shared" si="18"/>
        <v>0.99894503045359706</v>
      </c>
    </row>
    <row r="59" spans="1:11" x14ac:dyDescent="0.2">
      <c r="A59" s="1">
        <v>52</v>
      </c>
      <c r="B59" s="2">
        <v>96019.02</v>
      </c>
      <c r="C59" s="2">
        <v>97889.97</v>
      </c>
      <c r="D59" s="3">
        <f t="shared" si="11"/>
        <v>0.96019019999999999</v>
      </c>
      <c r="E59" s="3">
        <f t="shared" si="12"/>
        <v>0.97889970000000004</v>
      </c>
      <c r="F59" s="2">
        <f t="shared" si="13"/>
        <v>211.15000000000873</v>
      </c>
      <c r="G59" s="2">
        <f t="shared" si="14"/>
        <v>106.11000000000058</v>
      </c>
      <c r="H59" s="3">
        <f t="shared" si="15"/>
        <v>2.1990434811770495E-3</v>
      </c>
      <c r="I59" s="3">
        <f t="shared" si="16"/>
        <v>1.0839721372884329E-3</v>
      </c>
      <c r="J59" s="3">
        <f t="shared" si="17"/>
        <v>0.99780095651882295</v>
      </c>
      <c r="K59" s="3">
        <f t="shared" si="18"/>
        <v>0.99891602786271161</v>
      </c>
    </row>
    <row r="60" spans="1:11" x14ac:dyDescent="0.2">
      <c r="A60" s="1">
        <v>53</v>
      </c>
      <c r="B60" s="2">
        <v>95807.87</v>
      </c>
      <c r="C60" s="2">
        <v>97783.86</v>
      </c>
      <c r="D60" s="3">
        <f t="shared" si="11"/>
        <v>0.95807869999999995</v>
      </c>
      <c r="E60" s="3">
        <f t="shared" si="12"/>
        <v>0.9778386</v>
      </c>
      <c r="F60" s="2">
        <f t="shared" si="13"/>
        <v>225.81999999999243</v>
      </c>
      <c r="G60" s="2">
        <f t="shared" si="14"/>
        <v>109.32000000000698</v>
      </c>
      <c r="H60" s="3">
        <f t="shared" si="15"/>
        <v>2.3570088762018449E-3</v>
      </c>
      <c r="I60" s="3">
        <f t="shared" si="16"/>
        <v>1.1179759113621305E-3</v>
      </c>
      <c r="J60" s="3">
        <f t="shared" si="17"/>
        <v>0.99764299112379817</v>
      </c>
      <c r="K60" s="3">
        <f t="shared" si="18"/>
        <v>0.99888202408863791</v>
      </c>
    </row>
    <row r="61" spans="1:11" x14ac:dyDescent="0.2">
      <c r="A61" s="1">
        <v>54</v>
      </c>
      <c r="B61" s="2">
        <v>95582.05</v>
      </c>
      <c r="C61" s="2">
        <v>97674.54</v>
      </c>
      <c r="D61" s="3">
        <f t="shared" si="11"/>
        <v>0.95582050000000007</v>
      </c>
      <c r="E61" s="3">
        <f t="shared" si="12"/>
        <v>0.97674539999999999</v>
      </c>
      <c r="F61" s="2">
        <f t="shared" si="13"/>
        <v>243.16000000000349</v>
      </c>
      <c r="G61" s="2">
        <f t="shared" si="14"/>
        <v>112.71999999998661</v>
      </c>
      <c r="H61" s="3">
        <f t="shared" si="15"/>
        <v>2.5439923081792396E-3</v>
      </c>
      <c r="I61" s="3">
        <f t="shared" si="16"/>
        <v>1.1540366609352512E-3</v>
      </c>
      <c r="J61" s="3">
        <f t="shared" si="17"/>
        <v>0.99745600769182075</v>
      </c>
      <c r="K61" s="3">
        <f t="shared" si="18"/>
        <v>0.99884596333906472</v>
      </c>
    </row>
    <row r="62" spans="1:11" x14ac:dyDescent="0.2">
      <c r="A62" s="1">
        <v>55</v>
      </c>
      <c r="B62" s="2">
        <v>95338.89</v>
      </c>
      <c r="C62" s="2">
        <v>97561.82</v>
      </c>
      <c r="D62" s="3">
        <f t="shared" si="11"/>
        <v>0.95338889999999998</v>
      </c>
      <c r="E62" s="3">
        <f t="shared" si="12"/>
        <v>0.9756182000000001</v>
      </c>
      <c r="F62" s="2">
        <f t="shared" si="13"/>
        <v>266.56999999999243</v>
      </c>
      <c r="G62" s="2">
        <f t="shared" si="14"/>
        <v>116.78000000001339</v>
      </c>
      <c r="H62" s="3">
        <f t="shared" si="15"/>
        <v>2.7960258400322518E-3</v>
      </c>
      <c r="I62" s="3">
        <f t="shared" si="16"/>
        <v>1.1969846400980771E-3</v>
      </c>
      <c r="J62" s="3">
        <f t="shared" si="17"/>
        <v>0.99720397415996775</v>
      </c>
      <c r="K62" s="3">
        <f t="shared" si="18"/>
        <v>0.9988030153599019</v>
      </c>
    </row>
    <row r="63" spans="1:11" x14ac:dyDescent="0.2">
      <c r="A63" s="1">
        <v>56</v>
      </c>
      <c r="B63" s="2">
        <v>95072.320000000007</v>
      </c>
      <c r="C63" s="2">
        <v>97445.04</v>
      </c>
      <c r="D63" s="3">
        <f t="shared" si="11"/>
        <v>0.9507232000000001</v>
      </c>
      <c r="E63" s="3">
        <f t="shared" si="12"/>
        <v>0.97445039999999994</v>
      </c>
      <c r="F63" s="2">
        <f t="shared" si="13"/>
        <v>294.15000000000873</v>
      </c>
      <c r="G63" s="2">
        <f t="shared" si="14"/>
        <v>121.11999999999534</v>
      </c>
      <c r="H63" s="3">
        <f t="shared" si="15"/>
        <v>3.0939604713549509E-3</v>
      </c>
      <c r="I63" s="3">
        <f t="shared" si="16"/>
        <v>1.2429570555873891E-3</v>
      </c>
      <c r="J63" s="3">
        <f t="shared" si="17"/>
        <v>0.99690603952864509</v>
      </c>
      <c r="K63" s="3">
        <f t="shared" si="18"/>
        <v>0.99875704294441259</v>
      </c>
    </row>
    <row r="64" spans="1:11" x14ac:dyDescent="0.2">
      <c r="A64" s="1">
        <v>57</v>
      </c>
      <c r="B64" s="2">
        <v>94778.17</v>
      </c>
      <c r="C64" s="2">
        <v>97323.92</v>
      </c>
      <c r="D64" s="3">
        <f t="shared" si="11"/>
        <v>0.94778169999999995</v>
      </c>
      <c r="E64" s="3">
        <f t="shared" si="12"/>
        <v>0.97323919999999997</v>
      </c>
      <c r="F64" s="2">
        <f t="shared" si="13"/>
        <v>323.09999999999127</v>
      </c>
      <c r="G64" s="2">
        <f t="shared" si="14"/>
        <v>126.41999999999825</v>
      </c>
      <c r="H64" s="3">
        <f t="shared" si="15"/>
        <v>3.4090128560193902E-3</v>
      </c>
      <c r="I64" s="3">
        <f t="shared" si="16"/>
        <v>1.2989612420050308E-3</v>
      </c>
      <c r="J64" s="3">
        <f t="shared" si="17"/>
        <v>0.99659098714398064</v>
      </c>
      <c r="K64" s="3">
        <f t="shared" si="18"/>
        <v>0.99870103875799499</v>
      </c>
    </row>
    <row r="65" spans="1:11" x14ac:dyDescent="0.2">
      <c r="A65" s="1">
        <v>58</v>
      </c>
      <c r="B65" s="2">
        <v>94455.07</v>
      </c>
      <c r="C65" s="2">
        <v>97197.5</v>
      </c>
      <c r="D65" s="3">
        <f t="shared" si="11"/>
        <v>0.94455070000000008</v>
      </c>
      <c r="E65" s="3">
        <f t="shared" si="12"/>
        <v>0.97197500000000003</v>
      </c>
      <c r="F65" s="2">
        <f t="shared" si="13"/>
        <v>351.18000000000757</v>
      </c>
      <c r="G65" s="2">
        <f t="shared" si="14"/>
        <v>132.77000000000407</v>
      </c>
      <c r="H65" s="3">
        <f t="shared" si="15"/>
        <v>3.7179581784229005E-3</v>
      </c>
      <c r="I65" s="3">
        <f t="shared" si="16"/>
        <v>1.3659816353301687E-3</v>
      </c>
      <c r="J65" s="3">
        <f t="shared" si="17"/>
        <v>0.99628204182157709</v>
      </c>
      <c r="K65" s="3">
        <f t="shared" si="18"/>
        <v>0.99863401836466981</v>
      </c>
    </row>
    <row r="66" spans="1:11" x14ac:dyDescent="0.2">
      <c r="A66" s="1">
        <v>59</v>
      </c>
      <c r="B66" s="2">
        <v>94103.89</v>
      </c>
      <c r="C66" s="2">
        <v>97064.73</v>
      </c>
      <c r="D66" s="3">
        <f t="shared" si="11"/>
        <v>0.94103890000000001</v>
      </c>
      <c r="E66" s="3">
        <f t="shared" si="12"/>
        <v>0.97064729999999999</v>
      </c>
      <c r="F66" s="2">
        <f t="shared" si="13"/>
        <v>375.19000000000233</v>
      </c>
      <c r="G66" s="2">
        <f t="shared" si="14"/>
        <v>139.67999999999302</v>
      </c>
      <c r="H66" s="3">
        <f t="shared" si="15"/>
        <v>3.9869765213744338E-3</v>
      </c>
      <c r="I66" s="3">
        <f t="shared" si="16"/>
        <v>1.4390397006203285E-3</v>
      </c>
      <c r="J66" s="3">
        <f t="shared" si="17"/>
        <v>0.99601302347862553</v>
      </c>
      <c r="K66" s="3">
        <f t="shared" si="18"/>
        <v>0.99856096029937969</v>
      </c>
    </row>
    <row r="67" spans="1:11" x14ac:dyDescent="0.2">
      <c r="A67" s="1">
        <v>60</v>
      </c>
      <c r="B67" s="2">
        <v>93728.7</v>
      </c>
      <c r="C67" s="2">
        <v>96925.05</v>
      </c>
      <c r="D67" s="3">
        <f t="shared" si="11"/>
        <v>0.93728699999999998</v>
      </c>
      <c r="E67" s="3">
        <f t="shared" si="12"/>
        <v>0.96925050000000001</v>
      </c>
      <c r="F67" s="2">
        <f t="shared" si="13"/>
        <v>408</v>
      </c>
      <c r="G67" s="2">
        <f t="shared" si="14"/>
        <v>150.13999999999942</v>
      </c>
      <c r="H67" s="3">
        <f t="shared" si="15"/>
        <v>4.352988999100596E-3</v>
      </c>
      <c r="I67" s="3">
        <f t="shared" si="16"/>
        <v>1.5490319581986226E-3</v>
      </c>
      <c r="J67" s="3">
        <f t="shared" si="17"/>
        <v>0.99564701100089936</v>
      </c>
      <c r="K67" s="3">
        <f t="shared" si="18"/>
        <v>0.99845096804180133</v>
      </c>
    </row>
    <row r="68" spans="1:11" x14ac:dyDescent="0.2">
      <c r="A68" s="1">
        <v>61</v>
      </c>
      <c r="B68" s="2">
        <v>93320.7</v>
      </c>
      <c r="C68" s="2">
        <v>96774.91</v>
      </c>
      <c r="D68" s="3">
        <f t="shared" si="11"/>
        <v>0.93320700000000001</v>
      </c>
      <c r="E68" s="3">
        <f t="shared" si="12"/>
        <v>0.96774910000000003</v>
      </c>
      <c r="F68" s="2">
        <f t="shared" si="13"/>
        <v>447.66000000000349</v>
      </c>
      <c r="G68" s="2">
        <f t="shared" si="14"/>
        <v>162</v>
      </c>
      <c r="H68" s="3">
        <f t="shared" si="15"/>
        <v>4.7970064519447832E-3</v>
      </c>
      <c r="I68" s="3">
        <f t="shared" si="16"/>
        <v>1.6739876069117501E-3</v>
      </c>
      <c r="J68" s="3">
        <f t="shared" si="17"/>
        <v>0.99520299354805519</v>
      </c>
      <c r="K68" s="3">
        <f t="shared" si="18"/>
        <v>0.99832601239308827</v>
      </c>
    </row>
    <row r="69" spans="1:11" x14ac:dyDescent="0.2">
      <c r="A69" s="1">
        <v>62</v>
      </c>
      <c r="B69" s="2">
        <v>92873.04</v>
      </c>
      <c r="C69" s="2">
        <v>96612.91</v>
      </c>
      <c r="D69" s="3">
        <f t="shared" si="11"/>
        <v>0.92873039999999996</v>
      </c>
      <c r="E69" s="3">
        <f t="shared" si="12"/>
        <v>0.96612910000000007</v>
      </c>
      <c r="F69" s="2">
        <f t="shared" si="13"/>
        <v>492.59999999999127</v>
      </c>
      <c r="G69" s="2">
        <f t="shared" si="14"/>
        <v>175.83999999999651</v>
      </c>
      <c r="H69" s="3">
        <f t="shared" si="15"/>
        <v>5.3040150295499246E-3</v>
      </c>
      <c r="I69" s="3">
        <f t="shared" si="16"/>
        <v>1.8200466169582979E-3</v>
      </c>
      <c r="J69" s="3">
        <f t="shared" si="17"/>
        <v>0.99469598497045009</v>
      </c>
      <c r="K69" s="3">
        <f t="shared" si="18"/>
        <v>0.99817995338304166</v>
      </c>
    </row>
    <row r="70" spans="1:11" x14ac:dyDescent="0.2">
      <c r="A70" s="1">
        <v>63</v>
      </c>
      <c r="B70" s="2">
        <v>92380.44</v>
      </c>
      <c r="C70" s="2">
        <v>96437.07</v>
      </c>
      <c r="D70" s="3">
        <f t="shared" si="11"/>
        <v>0.92380439999999997</v>
      </c>
      <c r="E70" s="3">
        <f t="shared" si="12"/>
        <v>0.96437070000000003</v>
      </c>
      <c r="F70" s="2">
        <f t="shared" si="13"/>
        <v>544.2100000000064</v>
      </c>
      <c r="G70" s="2">
        <f t="shared" si="14"/>
        <v>192.20000000001164</v>
      </c>
      <c r="H70" s="3">
        <f t="shared" si="15"/>
        <v>5.8909656632941607E-3</v>
      </c>
      <c r="I70" s="3">
        <f t="shared" si="16"/>
        <v>1.9930095346116553E-3</v>
      </c>
      <c r="J70" s="3">
        <f t="shared" si="17"/>
        <v>0.99410903433670583</v>
      </c>
      <c r="K70" s="3">
        <f t="shared" si="18"/>
        <v>0.99800699046538832</v>
      </c>
    </row>
    <row r="71" spans="1:11" x14ac:dyDescent="0.2">
      <c r="A71" s="1">
        <v>64</v>
      </c>
      <c r="B71" s="2">
        <v>91836.23</v>
      </c>
      <c r="C71" s="2">
        <v>96244.87</v>
      </c>
      <c r="D71" s="3">
        <f t="shared" ref="D71:D102" si="19">B71/100000</f>
        <v>0.91836229999999996</v>
      </c>
      <c r="E71" s="3">
        <f t="shared" ref="E71:E102" si="20">C71/100000</f>
        <v>0.96244869999999993</v>
      </c>
      <c r="F71" s="2">
        <f t="shared" ref="F71:F102" si="21">B71-B72</f>
        <v>602.44999999999709</v>
      </c>
      <c r="G71" s="2">
        <f t="shared" ref="G71:G102" si="22">C71-C72</f>
        <v>211.54999999998836</v>
      </c>
      <c r="H71" s="3">
        <f t="shared" ref="H71:H102" si="23">F71/B71</f>
        <v>6.5600471622147064E-3</v>
      </c>
      <c r="I71" s="3">
        <f t="shared" ref="I71:I102" si="24">G71/C71</f>
        <v>2.1980392305583495E-3</v>
      </c>
      <c r="J71" s="3">
        <f t="shared" ref="J71:J102" si="25">B72/B71</f>
        <v>0.9934399528377853</v>
      </c>
      <c r="K71" s="3">
        <f t="shared" ref="K71:K102" si="26">C72/C71</f>
        <v>0.99780196076944161</v>
      </c>
    </row>
    <row r="72" spans="1:11" x14ac:dyDescent="0.2">
      <c r="A72" s="1">
        <v>65</v>
      </c>
      <c r="B72" s="2">
        <v>91233.78</v>
      </c>
      <c r="C72" s="2">
        <v>96033.32</v>
      </c>
      <c r="D72" s="3">
        <f t="shared" si="19"/>
        <v>0.91233779999999998</v>
      </c>
      <c r="E72" s="3">
        <f t="shared" si="20"/>
        <v>0.96033320000000011</v>
      </c>
      <c r="F72" s="2">
        <f t="shared" si="21"/>
        <v>668.00999999999476</v>
      </c>
      <c r="G72" s="2">
        <f t="shared" si="22"/>
        <v>234.23000000001048</v>
      </c>
      <c r="H72" s="3">
        <f t="shared" si="23"/>
        <v>7.3219590375406427E-3</v>
      </c>
      <c r="I72" s="3">
        <f t="shared" si="24"/>
        <v>2.4390492799791831E-3</v>
      </c>
      <c r="J72" s="3">
        <f t="shared" si="25"/>
        <v>0.99267804096245937</v>
      </c>
      <c r="K72" s="3">
        <f t="shared" si="26"/>
        <v>0.99756095072002082</v>
      </c>
    </row>
    <row r="73" spans="1:11" x14ac:dyDescent="0.2">
      <c r="A73" s="1">
        <v>66</v>
      </c>
      <c r="B73" s="2">
        <v>90565.77</v>
      </c>
      <c r="C73" s="2">
        <v>95799.09</v>
      </c>
      <c r="D73" s="3">
        <f t="shared" si="19"/>
        <v>0.90565770000000001</v>
      </c>
      <c r="E73" s="3">
        <f t="shared" si="20"/>
        <v>0.95799089999999998</v>
      </c>
      <c r="F73" s="2">
        <f t="shared" si="21"/>
        <v>741.73000000001048</v>
      </c>
      <c r="G73" s="2">
        <f t="shared" si="22"/>
        <v>260.86000000000058</v>
      </c>
      <c r="H73" s="3">
        <f t="shared" si="23"/>
        <v>8.189959628234933E-3</v>
      </c>
      <c r="I73" s="3">
        <f t="shared" si="24"/>
        <v>2.7229903749607706E-3</v>
      </c>
      <c r="J73" s="3">
        <f t="shared" si="25"/>
        <v>0.99181004037176512</v>
      </c>
      <c r="K73" s="3">
        <f t="shared" si="26"/>
        <v>0.99727700962503918</v>
      </c>
    </row>
    <row r="74" spans="1:11" x14ac:dyDescent="0.2">
      <c r="A74" s="1">
        <v>67</v>
      </c>
      <c r="B74" s="2">
        <v>89824.04</v>
      </c>
      <c r="C74" s="2">
        <v>95538.23</v>
      </c>
      <c r="D74" s="3">
        <f t="shared" si="19"/>
        <v>0.89824039999999994</v>
      </c>
      <c r="E74" s="3">
        <f t="shared" si="20"/>
        <v>0.95538229999999991</v>
      </c>
      <c r="F74" s="2">
        <f t="shared" si="21"/>
        <v>825.47999999999593</v>
      </c>
      <c r="G74" s="2">
        <f t="shared" si="22"/>
        <v>290.05000000000291</v>
      </c>
      <c r="H74" s="3">
        <f t="shared" si="23"/>
        <v>9.1899674073888903E-3</v>
      </c>
      <c r="I74" s="3">
        <f t="shared" si="24"/>
        <v>3.0359574381899571E-3</v>
      </c>
      <c r="J74" s="3">
        <f t="shared" si="25"/>
        <v>0.99081003259261113</v>
      </c>
      <c r="K74" s="3">
        <f t="shared" si="26"/>
        <v>0.99696404256181004</v>
      </c>
    </row>
    <row r="75" spans="1:11" x14ac:dyDescent="0.2">
      <c r="A75" s="1">
        <v>68</v>
      </c>
      <c r="B75" s="2">
        <v>88998.56</v>
      </c>
      <c r="C75" s="2">
        <v>95248.18</v>
      </c>
      <c r="D75" s="3">
        <f t="shared" si="19"/>
        <v>0.88998559999999993</v>
      </c>
      <c r="E75" s="3">
        <f t="shared" si="20"/>
        <v>0.95248179999999993</v>
      </c>
      <c r="F75" s="2">
        <f t="shared" si="21"/>
        <v>921.39999999999418</v>
      </c>
      <c r="G75" s="2">
        <f t="shared" si="22"/>
        <v>323.75</v>
      </c>
      <c r="H75" s="3">
        <f t="shared" si="23"/>
        <v>1.0352976497597199E-2</v>
      </c>
      <c r="I75" s="3">
        <f t="shared" si="24"/>
        <v>3.3990150782933597E-3</v>
      </c>
      <c r="J75" s="3">
        <f t="shared" si="25"/>
        <v>0.98964702350240286</v>
      </c>
      <c r="K75" s="3">
        <f t="shared" si="26"/>
        <v>0.99660098492170668</v>
      </c>
    </row>
    <row r="76" spans="1:11" x14ac:dyDescent="0.2">
      <c r="A76" s="1">
        <v>69</v>
      </c>
      <c r="B76" s="2">
        <v>88077.16</v>
      </c>
      <c r="C76" s="2">
        <v>94924.43</v>
      </c>
      <c r="D76" s="3">
        <f t="shared" si="19"/>
        <v>0.88077159999999999</v>
      </c>
      <c r="E76" s="3">
        <f t="shared" si="20"/>
        <v>0.94924429999999993</v>
      </c>
      <c r="F76" s="2">
        <f t="shared" si="21"/>
        <v>1030.7700000000041</v>
      </c>
      <c r="G76" s="2">
        <f t="shared" si="22"/>
        <v>363.84999999999127</v>
      </c>
      <c r="H76" s="3">
        <f t="shared" si="23"/>
        <v>1.1703034021532983E-2</v>
      </c>
      <c r="I76" s="3">
        <f t="shared" si="24"/>
        <v>3.8330490896810367E-3</v>
      </c>
      <c r="J76" s="3">
        <f t="shared" si="25"/>
        <v>0.98829696597846706</v>
      </c>
      <c r="K76" s="3">
        <f t="shared" si="26"/>
        <v>0.99616695091031893</v>
      </c>
    </row>
    <row r="77" spans="1:11" x14ac:dyDescent="0.2">
      <c r="A77" s="1">
        <v>70</v>
      </c>
      <c r="B77" s="2">
        <v>87046.39</v>
      </c>
      <c r="C77" s="2">
        <v>94560.58</v>
      </c>
      <c r="D77" s="3">
        <f t="shared" si="19"/>
        <v>0.87046389999999996</v>
      </c>
      <c r="E77" s="3">
        <f t="shared" si="20"/>
        <v>0.94560580000000005</v>
      </c>
      <c r="F77" s="2">
        <f t="shared" si="21"/>
        <v>1155.1100000000006</v>
      </c>
      <c r="G77" s="2">
        <f t="shared" si="22"/>
        <v>412.57000000000698</v>
      </c>
      <c r="H77" s="3">
        <f t="shared" si="23"/>
        <v>1.3270050601753854E-2</v>
      </c>
      <c r="I77" s="3">
        <f t="shared" si="24"/>
        <v>4.3630231540458721E-3</v>
      </c>
      <c r="J77" s="3">
        <f t="shared" si="25"/>
        <v>0.9867299493982461</v>
      </c>
      <c r="K77" s="3">
        <f t="shared" si="26"/>
        <v>0.99563697684595409</v>
      </c>
    </row>
    <row r="78" spans="1:11" x14ac:dyDescent="0.2">
      <c r="A78" s="1">
        <v>71</v>
      </c>
      <c r="B78" s="2">
        <v>85891.28</v>
      </c>
      <c r="C78" s="2">
        <v>94148.01</v>
      </c>
      <c r="D78" s="3">
        <f t="shared" si="19"/>
        <v>0.85891280000000003</v>
      </c>
      <c r="E78" s="3">
        <f t="shared" si="20"/>
        <v>0.94148009999999993</v>
      </c>
      <c r="F78" s="2">
        <f t="shared" si="21"/>
        <v>1295.929999999993</v>
      </c>
      <c r="G78" s="2">
        <f t="shared" si="22"/>
        <v>471.77999999999884</v>
      </c>
      <c r="H78" s="3">
        <f t="shared" si="23"/>
        <v>1.5088027562285637E-2</v>
      </c>
      <c r="I78" s="3">
        <f t="shared" si="24"/>
        <v>5.0110459052719099E-3</v>
      </c>
      <c r="J78" s="3">
        <f t="shared" si="25"/>
        <v>0.98491197243771433</v>
      </c>
      <c r="K78" s="3">
        <f t="shared" si="26"/>
        <v>0.9949889540947281</v>
      </c>
    </row>
    <row r="79" spans="1:11" x14ac:dyDescent="0.2">
      <c r="A79" s="1">
        <v>72</v>
      </c>
      <c r="B79" s="2">
        <v>84595.35</v>
      </c>
      <c r="C79" s="2">
        <v>93676.23</v>
      </c>
      <c r="D79" s="3">
        <f t="shared" si="19"/>
        <v>0.84595350000000002</v>
      </c>
      <c r="E79" s="3">
        <f t="shared" si="20"/>
        <v>0.93676229999999994</v>
      </c>
      <c r="F79" s="2">
        <f t="shared" si="21"/>
        <v>1455.4600000000064</v>
      </c>
      <c r="G79" s="2">
        <f t="shared" si="22"/>
        <v>543.41999999999825</v>
      </c>
      <c r="H79" s="3">
        <f t="shared" si="23"/>
        <v>1.7204964575476149E-2</v>
      </c>
      <c r="I79" s="3">
        <f t="shared" si="24"/>
        <v>5.8010447260740351E-3</v>
      </c>
      <c r="J79" s="3">
        <f t="shared" si="25"/>
        <v>0.98279503542452384</v>
      </c>
      <c r="K79" s="3">
        <f t="shared" si="26"/>
        <v>0.99419895527392599</v>
      </c>
    </row>
    <row r="80" spans="1:11" x14ac:dyDescent="0.2">
      <c r="A80" s="1">
        <v>73</v>
      </c>
      <c r="B80" s="2">
        <v>83139.89</v>
      </c>
      <c r="C80" s="2">
        <v>93132.81</v>
      </c>
      <c r="D80" s="3">
        <f t="shared" si="19"/>
        <v>0.83139889999999994</v>
      </c>
      <c r="E80" s="3">
        <f t="shared" si="20"/>
        <v>0.93132809999999999</v>
      </c>
      <c r="F80" s="2">
        <f t="shared" si="21"/>
        <v>1635.2799999999988</v>
      </c>
      <c r="G80" s="2">
        <f t="shared" si="22"/>
        <v>630.0399999999936</v>
      </c>
      <c r="H80" s="3">
        <f t="shared" si="23"/>
        <v>1.9669018085061201E-2</v>
      </c>
      <c r="I80" s="3">
        <f t="shared" si="24"/>
        <v>6.7649628525113074E-3</v>
      </c>
      <c r="J80" s="3">
        <f t="shared" si="25"/>
        <v>0.98033098191493884</v>
      </c>
      <c r="K80" s="3">
        <f t="shared" si="26"/>
        <v>0.99323503714748873</v>
      </c>
    </row>
    <row r="81" spans="1:11" x14ac:dyDescent="0.2">
      <c r="A81" s="1">
        <v>74</v>
      </c>
      <c r="B81" s="2">
        <v>81504.61</v>
      </c>
      <c r="C81" s="2">
        <v>92502.77</v>
      </c>
      <c r="D81" s="3">
        <f t="shared" si="19"/>
        <v>0.8150461</v>
      </c>
      <c r="E81" s="3">
        <f t="shared" si="20"/>
        <v>0.92502770000000001</v>
      </c>
      <c r="F81" s="2">
        <f t="shared" si="21"/>
        <v>1836.4600000000064</v>
      </c>
      <c r="G81" s="2">
        <f t="shared" si="22"/>
        <v>734.66000000000349</v>
      </c>
      <c r="H81" s="3">
        <f t="shared" si="23"/>
        <v>2.2531977025594091E-2</v>
      </c>
      <c r="I81" s="3">
        <f t="shared" si="24"/>
        <v>7.9420324385962009E-3</v>
      </c>
      <c r="J81" s="3">
        <f t="shared" si="25"/>
        <v>0.97746802297440594</v>
      </c>
      <c r="K81" s="3">
        <f t="shared" si="26"/>
        <v>0.99205796756140385</v>
      </c>
    </row>
    <row r="82" spans="1:11" x14ac:dyDescent="0.2">
      <c r="A82" s="1">
        <v>75</v>
      </c>
      <c r="B82" s="2">
        <v>79668.149999999994</v>
      </c>
      <c r="C82" s="2">
        <v>91768.11</v>
      </c>
      <c r="D82" s="3">
        <f t="shared" si="19"/>
        <v>0.79668149999999993</v>
      </c>
      <c r="E82" s="3">
        <f t="shared" si="20"/>
        <v>0.91768110000000003</v>
      </c>
      <c r="F82" s="2">
        <f t="shared" si="21"/>
        <v>2064.3600000000006</v>
      </c>
      <c r="G82" s="2">
        <f t="shared" si="22"/>
        <v>860.77999999999884</v>
      </c>
      <c r="H82" s="3">
        <f t="shared" si="23"/>
        <v>2.5911986157579919E-2</v>
      </c>
      <c r="I82" s="3">
        <f t="shared" si="24"/>
        <v>9.3799469118411478E-3</v>
      </c>
      <c r="J82" s="3">
        <f t="shared" si="25"/>
        <v>0.97408801384242005</v>
      </c>
      <c r="K82" s="3">
        <f t="shared" si="26"/>
        <v>0.99062005308815881</v>
      </c>
    </row>
    <row r="83" spans="1:11" x14ac:dyDescent="0.2">
      <c r="A83" s="1">
        <v>76</v>
      </c>
      <c r="B83" s="2">
        <v>77603.789999999994</v>
      </c>
      <c r="C83" s="2">
        <v>90907.33</v>
      </c>
      <c r="D83" s="3">
        <f t="shared" si="19"/>
        <v>0.77603789999999995</v>
      </c>
      <c r="E83" s="3">
        <f t="shared" si="20"/>
        <v>0.90907329999999997</v>
      </c>
      <c r="F83" s="2">
        <f t="shared" si="21"/>
        <v>2313.7599999999948</v>
      </c>
      <c r="G83" s="2">
        <f t="shared" si="22"/>
        <v>1013.1600000000035</v>
      </c>
      <c r="H83" s="3">
        <f t="shared" si="23"/>
        <v>2.9815038672724552E-2</v>
      </c>
      <c r="I83" s="3">
        <f t="shared" si="24"/>
        <v>1.1144975878182799E-2</v>
      </c>
      <c r="J83" s="3">
        <f t="shared" si="25"/>
        <v>0.9701849613272755</v>
      </c>
      <c r="K83" s="3">
        <f t="shared" si="26"/>
        <v>0.98885502412181725</v>
      </c>
    </row>
    <row r="84" spans="1:11" x14ac:dyDescent="0.2">
      <c r="A84" s="1">
        <v>77</v>
      </c>
      <c r="B84" s="2">
        <v>75290.03</v>
      </c>
      <c r="C84" s="2">
        <v>89894.17</v>
      </c>
      <c r="D84" s="3">
        <f t="shared" si="19"/>
        <v>0.75290029999999997</v>
      </c>
      <c r="E84" s="3">
        <f t="shared" si="20"/>
        <v>0.89894169999999995</v>
      </c>
      <c r="F84" s="2">
        <f t="shared" si="21"/>
        <v>2574.9199999999983</v>
      </c>
      <c r="G84" s="2">
        <f t="shared" si="22"/>
        <v>1195.0500000000029</v>
      </c>
      <c r="H84" s="3">
        <f t="shared" si="23"/>
        <v>3.4200012936639795E-2</v>
      </c>
      <c r="I84" s="3">
        <f t="shared" si="24"/>
        <v>1.3293965559724317E-2</v>
      </c>
      <c r="J84" s="3">
        <f t="shared" si="25"/>
        <v>0.96579998706336023</v>
      </c>
      <c r="K84" s="3">
        <f t="shared" si="26"/>
        <v>0.98670603444027571</v>
      </c>
    </row>
    <row r="85" spans="1:11" x14ac:dyDescent="0.2">
      <c r="A85" s="1">
        <v>78</v>
      </c>
      <c r="B85" s="2">
        <v>72715.11</v>
      </c>
      <c r="C85" s="2">
        <v>88699.12</v>
      </c>
      <c r="D85" s="3">
        <f t="shared" si="19"/>
        <v>0.72715110000000005</v>
      </c>
      <c r="E85" s="3">
        <f t="shared" si="20"/>
        <v>0.88699119999999998</v>
      </c>
      <c r="F85" s="2">
        <f t="shared" si="21"/>
        <v>2842.070000000007</v>
      </c>
      <c r="G85" s="2">
        <f t="shared" si="22"/>
        <v>1409.25</v>
      </c>
      <c r="H85" s="3">
        <f t="shared" si="23"/>
        <v>3.9084998977516598E-2</v>
      </c>
      <c r="I85" s="3">
        <f t="shared" si="24"/>
        <v>1.5887981752242864E-2</v>
      </c>
      <c r="J85" s="3">
        <f t="shared" si="25"/>
        <v>0.96091500102248339</v>
      </c>
      <c r="K85" s="3">
        <f t="shared" si="26"/>
        <v>0.98411201824775718</v>
      </c>
    </row>
    <row r="86" spans="1:11" x14ac:dyDescent="0.2">
      <c r="A86" s="1">
        <v>79</v>
      </c>
      <c r="B86" s="2">
        <v>69873.039999999994</v>
      </c>
      <c r="C86" s="2">
        <v>87289.87</v>
      </c>
      <c r="D86" s="3">
        <f t="shared" si="19"/>
        <v>0.69873039999999997</v>
      </c>
      <c r="E86" s="3">
        <f t="shared" si="20"/>
        <v>0.87289869999999992</v>
      </c>
      <c r="F86" s="2">
        <f t="shared" si="21"/>
        <v>3107.8799999999901</v>
      </c>
      <c r="G86" s="2">
        <f t="shared" si="22"/>
        <v>1658.3300000000017</v>
      </c>
      <c r="H86" s="3">
        <f t="shared" si="23"/>
        <v>4.4478957835525551E-2</v>
      </c>
      <c r="I86" s="3">
        <f t="shared" si="24"/>
        <v>1.8997966201576448E-2</v>
      </c>
      <c r="J86" s="3">
        <f t="shared" si="25"/>
        <v>0.95552104216447442</v>
      </c>
      <c r="K86" s="3">
        <f t="shared" si="26"/>
        <v>0.98100203379842355</v>
      </c>
    </row>
    <row r="87" spans="1:11" x14ac:dyDescent="0.2">
      <c r="A87" s="1">
        <v>80</v>
      </c>
      <c r="B87" s="2">
        <v>66765.16</v>
      </c>
      <c r="C87" s="2">
        <v>85631.54</v>
      </c>
      <c r="D87" s="3">
        <f t="shared" si="19"/>
        <v>0.66765160000000001</v>
      </c>
      <c r="E87" s="3">
        <f t="shared" si="20"/>
        <v>0.85631539999999995</v>
      </c>
      <c r="F87" s="2">
        <f t="shared" si="21"/>
        <v>3378.5800000000017</v>
      </c>
      <c r="G87" s="2">
        <f t="shared" si="22"/>
        <v>1946.0599999999977</v>
      </c>
      <c r="H87" s="3">
        <f t="shared" si="23"/>
        <v>5.060393774237943E-2</v>
      </c>
      <c r="I87" s="3">
        <f t="shared" si="24"/>
        <v>2.2725972229391156E-2</v>
      </c>
      <c r="J87" s="3">
        <f t="shared" si="25"/>
        <v>0.94939606225762052</v>
      </c>
      <c r="K87" s="3">
        <f t="shared" si="26"/>
        <v>0.9772740277706089</v>
      </c>
    </row>
    <row r="88" spans="1:11" x14ac:dyDescent="0.2">
      <c r="A88" s="1">
        <v>81</v>
      </c>
      <c r="B88" s="2">
        <v>63386.58</v>
      </c>
      <c r="C88" s="2">
        <v>83685.48</v>
      </c>
      <c r="D88" s="3">
        <f t="shared" si="19"/>
        <v>0.63386580000000003</v>
      </c>
      <c r="E88" s="3">
        <f t="shared" si="20"/>
        <v>0.83685480000000001</v>
      </c>
      <c r="F88" s="2">
        <f t="shared" si="21"/>
        <v>3657.0900000000038</v>
      </c>
      <c r="G88" s="2">
        <f t="shared" si="22"/>
        <v>2283.5299999999988</v>
      </c>
      <c r="H88" s="3">
        <f t="shared" si="23"/>
        <v>5.7695019986880564E-2</v>
      </c>
      <c r="I88" s="3">
        <f t="shared" si="24"/>
        <v>2.728705146938273E-2</v>
      </c>
      <c r="J88" s="3">
        <f t="shared" si="25"/>
        <v>0.94230498001311946</v>
      </c>
      <c r="K88" s="3">
        <f t="shared" si="26"/>
        <v>0.97271294853061729</v>
      </c>
    </row>
    <row r="89" spans="1:11" x14ac:dyDescent="0.2">
      <c r="A89" s="1">
        <v>82</v>
      </c>
      <c r="B89" s="2">
        <v>59729.49</v>
      </c>
      <c r="C89" s="2">
        <v>81401.95</v>
      </c>
      <c r="D89" s="3">
        <f t="shared" si="19"/>
        <v>0.59729489999999996</v>
      </c>
      <c r="E89" s="3">
        <f t="shared" si="20"/>
        <v>0.81401950000000001</v>
      </c>
      <c r="F89" s="2">
        <f t="shared" si="21"/>
        <v>3927.2699999999968</v>
      </c>
      <c r="G89" s="2">
        <f t="shared" si="22"/>
        <v>2674.1399999999994</v>
      </c>
      <c r="H89" s="3">
        <f t="shared" si="23"/>
        <v>6.5750938104443837E-2</v>
      </c>
      <c r="I89" s="3">
        <f t="shared" si="24"/>
        <v>3.285105577937629E-2</v>
      </c>
      <c r="J89" s="3">
        <f t="shared" si="25"/>
        <v>0.93424906189555612</v>
      </c>
      <c r="K89" s="3">
        <f t="shared" si="26"/>
        <v>0.9671489442206237</v>
      </c>
    </row>
    <row r="90" spans="1:11" x14ac:dyDescent="0.2">
      <c r="A90" s="1">
        <v>83</v>
      </c>
      <c r="B90" s="2">
        <v>55802.22</v>
      </c>
      <c r="C90" s="2">
        <v>78727.81</v>
      </c>
      <c r="D90" s="3">
        <f t="shared" si="19"/>
        <v>0.55802220000000002</v>
      </c>
      <c r="E90" s="3">
        <f t="shared" si="20"/>
        <v>0.78727809999999998</v>
      </c>
      <c r="F90" s="2">
        <f t="shared" si="21"/>
        <v>4179.2000000000044</v>
      </c>
      <c r="G90" s="2">
        <f t="shared" si="22"/>
        <v>3118.9599999999919</v>
      </c>
      <c r="H90" s="3">
        <f t="shared" si="23"/>
        <v>7.4893077730599319E-2</v>
      </c>
      <c r="I90" s="3">
        <f t="shared" si="24"/>
        <v>3.9617004461320493E-2</v>
      </c>
      <c r="J90" s="3">
        <f t="shared" si="25"/>
        <v>0.92510692226940072</v>
      </c>
      <c r="K90" s="3">
        <f t="shared" si="26"/>
        <v>0.96038299553867956</v>
      </c>
    </row>
    <row r="91" spans="1:11" x14ac:dyDescent="0.2">
      <c r="A91" s="1">
        <v>84</v>
      </c>
      <c r="B91" s="2">
        <v>51623.02</v>
      </c>
      <c r="C91" s="2">
        <v>75608.850000000006</v>
      </c>
      <c r="D91" s="3">
        <f t="shared" si="19"/>
        <v>0.51623019999999997</v>
      </c>
      <c r="E91" s="3">
        <f t="shared" si="20"/>
        <v>0.75608850000000005</v>
      </c>
      <c r="F91" s="2">
        <f t="shared" si="21"/>
        <v>4401.7899999999936</v>
      </c>
      <c r="G91" s="2">
        <f t="shared" si="22"/>
        <v>3612.8899999999994</v>
      </c>
      <c r="H91" s="3">
        <f t="shared" si="23"/>
        <v>8.5267967662488439E-2</v>
      </c>
      <c r="I91" s="3">
        <f t="shared" si="24"/>
        <v>4.7783956507736848E-2</v>
      </c>
      <c r="J91" s="3">
        <f t="shared" si="25"/>
        <v>0.91473203233751155</v>
      </c>
      <c r="K91" s="3">
        <f t="shared" si="26"/>
        <v>0.95221604349226319</v>
      </c>
    </row>
    <row r="92" spans="1:11" x14ac:dyDescent="0.2">
      <c r="A92" s="1">
        <v>85</v>
      </c>
      <c r="B92" s="2">
        <v>47221.23</v>
      </c>
      <c r="C92" s="2">
        <v>71995.960000000006</v>
      </c>
      <c r="D92" s="3">
        <f t="shared" si="19"/>
        <v>0.47221230000000003</v>
      </c>
      <c r="E92" s="3">
        <f t="shared" si="20"/>
        <v>0.71995960000000003</v>
      </c>
      <c r="F92" s="2">
        <f t="shared" si="21"/>
        <v>4588.7200000000012</v>
      </c>
      <c r="G92" s="2">
        <f t="shared" si="22"/>
        <v>4140.8500000000058</v>
      </c>
      <c r="H92" s="3">
        <f t="shared" si="23"/>
        <v>9.7174935934536244E-2</v>
      </c>
      <c r="I92" s="3">
        <f t="shared" si="24"/>
        <v>5.7515032787950955E-2</v>
      </c>
      <c r="J92" s="3">
        <f t="shared" si="25"/>
        <v>0.90282506406546381</v>
      </c>
      <c r="K92" s="3">
        <f t="shared" si="26"/>
        <v>0.942484967212049</v>
      </c>
    </row>
    <row r="93" spans="1:11" x14ac:dyDescent="0.2">
      <c r="A93" s="1">
        <v>86</v>
      </c>
      <c r="B93" s="2">
        <v>42632.51</v>
      </c>
      <c r="C93" s="2">
        <v>67855.11</v>
      </c>
      <c r="D93" s="3">
        <f t="shared" si="19"/>
        <v>0.42632510000000001</v>
      </c>
      <c r="E93" s="3">
        <f t="shared" si="20"/>
        <v>0.67855109999999996</v>
      </c>
      <c r="F93" s="2">
        <f t="shared" si="21"/>
        <v>4721.8899999999994</v>
      </c>
      <c r="G93" s="2">
        <f t="shared" si="22"/>
        <v>4683.1600000000035</v>
      </c>
      <c r="H93" s="3">
        <f t="shared" si="23"/>
        <v>0.11075796381681489</v>
      </c>
      <c r="I93" s="3">
        <f t="shared" si="24"/>
        <v>6.9017057079415287E-2</v>
      </c>
      <c r="J93" s="3">
        <f t="shared" si="25"/>
        <v>0.88924203618318509</v>
      </c>
      <c r="K93" s="3">
        <f t="shared" si="26"/>
        <v>0.9309829429205847</v>
      </c>
    </row>
    <row r="94" spans="1:11" x14ac:dyDescent="0.2">
      <c r="A94" s="1">
        <v>87</v>
      </c>
      <c r="B94" s="2">
        <v>37910.620000000003</v>
      </c>
      <c r="C94" s="2">
        <v>63171.95</v>
      </c>
      <c r="D94" s="3">
        <f t="shared" si="19"/>
        <v>0.3791062</v>
      </c>
      <c r="E94" s="3">
        <f t="shared" si="20"/>
        <v>0.63171949999999999</v>
      </c>
      <c r="F94" s="2">
        <f t="shared" si="21"/>
        <v>4771.7300000000032</v>
      </c>
      <c r="G94" s="2">
        <f t="shared" si="22"/>
        <v>5210.489999999998</v>
      </c>
      <c r="H94" s="3">
        <f t="shared" si="23"/>
        <v>0.12586789664743026</v>
      </c>
      <c r="I94" s="3">
        <f t="shared" si="24"/>
        <v>8.2481069525319362E-2</v>
      </c>
      <c r="J94" s="3">
        <f t="shared" si="25"/>
        <v>0.87413210335256974</v>
      </c>
      <c r="K94" s="3">
        <f t="shared" si="26"/>
        <v>0.91751893047468069</v>
      </c>
    </row>
    <row r="95" spans="1:11" x14ac:dyDescent="0.2">
      <c r="A95" s="1">
        <v>88</v>
      </c>
      <c r="B95" s="2">
        <v>33138.89</v>
      </c>
      <c r="C95" s="2">
        <v>57961.46</v>
      </c>
      <c r="D95" s="3">
        <f t="shared" si="19"/>
        <v>0.33138889999999999</v>
      </c>
      <c r="E95" s="3">
        <f t="shared" si="20"/>
        <v>0.57961459999999998</v>
      </c>
      <c r="F95" s="2">
        <f t="shared" si="21"/>
        <v>4711.6899999999987</v>
      </c>
      <c r="G95" s="2">
        <f t="shared" si="22"/>
        <v>5685.1500000000015</v>
      </c>
      <c r="H95" s="3">
        <f t="shared" si="23"/>
        <v>0.1421800790551524</v>
      </c>
      <c r="I95" s="3">
        <f t="shared" si="24"/>
        <v>9.8085003379832073E-2</v>
      </c>
      <c r="J95" s="3">
        <f t="shared" si="25"/>
        <v>0.8578199209448476</v>
      </c>
      <c r="K95" s="3">
        <f t="shared" si="26"/>
        <v>0.90191499662016794</v>
      </c>
    </row>
    <row r="96" spans="1:11" x14ac:dyDescent="0.2">
      <c r="A96" s="1">
        <v>89</v>
      </c>
      <c r="B96" s="2">
        <v>28427.200000000001</v>
      </c>
      <c r="C96" s="2">
        <v>52276.31</v>
      </c>
      <c r="D96" s="3">
        <f t="shared" si="19"/>
        <v>0.28427200000000002</v>
      </c>
      <c r="E96" s="3">
        <f t="shared" si="20"/>
        <v>0.52276309999999993</v>
      </c>
      <c r="F96" s="2">
        <f t="shared" si="21"/>
        <v>4524.9000000000015</v>
      </c>
      <c r="G96" s="2">
        <f t="shared" si="22"/>
        <v>6060.7599999999948</v>
      </c>
      <c r="H96" s="3">
        <f t="shared" si="23"/>
        <v>0.15917501547813367</v>
      </c>
      <c r="I96" s="3">
        <f t="shared" si="24"/>
        <v>0.11593702768998032</v>
      </c>
      <c r="J96" s="3">
        <f t="shared" si="25"/>
        <v>0.84082498452186638</v>
      </c>
      <c r="K96" s="3">
        <f t="shared" si="26"/>
        <v>0.88406297231001973</v>
      </c>
    </row>
    <row r="97" spans="1:11" x14ac:dyDescent="0.2">
      <c r="A97" s="1">
        <v>90</v>
      </c>
      <c r="B97" s="2">
        <v>23902.3</v>
      </c>
      <c r="C97" s="2">
        <v>46215.55</v>
      </c>
      <c r="D97" s="3">
        <f t="shared" si="19"/>
        <v>0.23902299999999999</v>
      </c>
      <c r="E97" s="3">
        <f t="shared" si="20"/>
        <v>0.46215550000000005</v>
      </c>
      <c r="F97" s="2">
        <f t="shared" si="21"/>
        <v>4200.2799999999988</v>
      </c>
      <c r="G97" s="2">
        <f t="shared" si="22"/>
        <v>6215.6700000000055</v>
      </c>
      <c r="H97" s="3">
        <f t="shared" si="23"/>
        <v>0.17572702208574065</v>
      </c>
      <c r="I97" s="3">
        <f t="shared" si="24"/>
        <v>0.1344930440079152</v>
      </c>
      <c r="J97" s="3">
        <f t="shared" si="25"/>
        <v>0.82427297791425935</v>
      </c>
      <c r="K97" s="3">
        <f t="shared" si="26"/>
        <v>0.86550695599208483</v>
      </c>
    </row>
    <row r="98" spans="1:11" x14ac:dyDescent="0.2">
      <c r="A98" s="1">
        <v>91</v>
      </c>
      <c r="B98" s="2">
        <v>19702.02</v>
      </c>
      <c r="C98" s="2">
        <v>39999.879999999997</v>
      </c>
      <c r="D98" s="3">
        <f t="shared" si="19"/>
        <v>0.19702020000000001</v>
      </c>
      <c r="E98" s="3">
        <f t="shared" si="20"/>
        <v>0.39999879999999999</v>
      </c>
      <c r="F98" s="2">
        <f t="shared" si="21"/>
        <v>3848.7299999999996</v>
      </c>
      <c r="G98" s="2">
        <f t="shared" si="22"/>
        <v>6294.739999999998</v>
      </c>
      <c r="H98" s="3">
        <f t="shared" si="23"/>
        <v>0.19534697457418068</v>
      </c>
      <c r="I98" s="3">
        <f t="shared" si="24"/>
        <v>0.15736897210691628</v>
      </c>
      <c r="J98" s="3">
        <f t="shared" si="25"/>
        <v>0.80465302542581929</v>
      </c>
      <c r="K98" s="3">
        <f t="shared" si="26"/>
        <v>0.84263102789308375</v>
      </c>
    </row>
    <row r="99" spans="1:11" x14ac:dyDescent="0.2">
      <c r="A99" s="1">
        <v>92</v>
      </c>
      <c r="B99" s="2">
        <v>15853.29</v>
      </c>
      <c r="C99" s="2">
        <v>33705.14</v>
      </c>
      <c r="D99" s="3">
        <f t="shared" si="19"/>
        <v>0.1585329</v>
      </c>
      <c r="E99" s="3">
        <f t="shared" si="20"/>
        <v>0.3370514</v>
      </c>
      <c r="F99" s="2">
        <f t="shared" si="21"/>
        <v>3412.6100000000006</v>
      </c>
      <c r="G99" s="2">
        <f t="shared" si="22"/>
        <v>6086.07</v>
      </c>
      <c r="H99" s="3">
        <f t="shared" si="23"/>
        <v>0.21526194247377045</v>
      </c>
      <c r="I99" s="3">
        <f t="shared" si="24"/>
        <v>0.18056800832157943</v>
      </c>
      <c r="J99" s="3">
        <f t="shared" si="25"/>
        <v>0.78473805752622949</v>
      </c>
      <c r="K99" s="3">
        <f t="shared" si="26"/>
        <v>0.81943199167842051</v>
      </c>
    </row>
    <row r="100" spans="1:11" x14ac:dyDescent="0.2">
      <c r="A100" s="1">
        <v>93</v>
      </c>
      <c r="B100" s="2">
        <v>12440.68</v>
      </c>
      <c r="C100" s="2">
        <v>27619.07</v>
      </c>
      <c r="D100" s="3">
        <f t="shared" si="19"/>
        <v>0.1244068</v>
      </c>
      <c r="E100" s="3">
        <f t="shared" si="20"/>
        <v>0.27619070000000001</v>
      </c>
      <c r="F100" s="2">
        <f t="shared" si="21"/>
        <v>2930</v>
      </c>
      <c r="G100" s="2">
        <f t="shared" si="22"/>
        <v>5635.75</v>
      </c>
      <c r="H100" s="3">
        <f t="shared" si="23"/>
        <v>0.23551767266741047</v>
      </c>
      <c r="I100" s="3">
        <f t="shared" si="24"/>
        <v>0.20405285188820624</v>
      </c>
      <c r="J100" s="3">
        <f t="shared" si="25"/>
        <v>0.76448232733258958</v>
      </c>
      <c r="K100" s="3">
        <f t="shared" si="26"/>
        <v>0.79594714811179379</v>
      </c>
    </row>
    <row r="101" spans="1:11" x14ac:dyDescent="0.2">
      <c r="A101" s="1">
        <v>94</v>
      </c>
      <c r="B101" s="2">
        <v>9510.68</v>
      </c>
      <c r="C101" s="2">
        <v>21983.32</v>
      </c>
      <c r="D101" s="3">
        <f t="shared" si="19"/>
        <v>9.5106800000000005E-2</v>
      </c>
      <c r="E101" s="3">
        <f t="shared" si="20"/>
        <v>0.21983320000000001</v>
      </c>
      <c r="F101" s="2">
        <f t="shared" si="21"/>
        <v>2435.63</v>
      </c>
      <c r="G101" s="2">
        <f t="shared" si="22"/>
        <v>5008.7000000000007</v>
      </c>
      <c r="H101" s="3">
        <f t="shared" si="23"/>
        <v>0.2560942014661412</v>
      </c>
      <c r="I101" s="3">
        <f t="shared" si="24"/>
        <v>0.22784092666621789</v>
      </c>
      <c r="J101" s="3">
        <f t="shared" si="25"/>
        <v>0.74390579853385874</v>
      </c>
      <c r="K101" s="3">
        <f t="shared" si="26"/>
        <v>0.77215907333378209</v>
      </c>
    </row>
    <row r="102" spans="1:11" x14ac:dyDescent="0.2">
      <c r="A102" s="1">
        <v>95</v>
      </c>
      <c r="B102" s="2">
        <v>7075.05</v>
      </c>
      <c r="C102" s="2">
        <v>16974.62</v>
      </c>
      <c r="D102" s="3">
        <f t="shared" si="19"/>
        <v>7.0750500000000008E-2</v>
      </c>
      <c r="E102" s="3">
        <f t="shared" si="20"/>
        <v>0.16974619999999999</v>
      </c>
      <c r="F102" s="2">
        <f t="shared" si="21"/>
        <v>1959.5100000000002</v>
      </c>
      <c r="G102" s="2">
        <f t="shared" si="22"/>
        <v>4276.4499999999989</v>
      </c>
      <c r="H102" s="3">
        <f t="shared" si="23"/>
        <v>0.27696058685097635</v>
      </c>
      <c r="I102" s="3">
        <f t="shared" si="24"/>
        <v>0.25193200201241611</v>
      </c>
      <c r="J102" s="3">
        <f t="shared" si="25"/>
        <v>0.72303941314902365</v>
      </c>
      <c r="K102" s="3">
        <f t="shared" si="26"/>
        <v>0.74806799798758383</v>
      </c>
    </row>
    <row r="103" spans="1:11" x14ac:dyDescent="0.2">
      <c r="A103" s="1">
        <v>96</v>
      </c>
      <c r="B103" s="2">
        <v>5115.54</v>
      </c>
      <c r="C103" s="2">
        <v>12698.17</v>
      </c>
      <c r="D103" s="3">
        <f t="shared" ref="D103:D118" si="27">B103/100000</f>
        <v>5.1155399999999997E-2</v>
      </c>
      <c r="E103" s="3">
        <f t="shared" ref="E103:E118" si="28">C103/100000</f>
        <v>0.1269817</v>
      </c>
      <c r="F103" s="2">
        <f t="shared" ref="F103:F118" si="29">B103-B104</f>
        <v>1525.3200000000002</v>
      </c>
      <c r="G103" s="2">
        <f t="shared" ref="G103:G118" si="30">C103-C104</f>
        <v>3508.83</v>
      </c>
      <c r="H103" s="3">
        <f t="shared" ref="H103:H115" si="31">F103/B103</f>
        <v>0.29817379983344872</v>
      </c>
      <c r="I103" s="3">
        <f t="shared" ref="I103:I115" si="32">G103/C103</f>
        <v>0.27632564377386665</v>
      </c>
      <c r="J103" s="3">
        <f t="shared" ref="J103:J116" si="33">B104/B103</f>
        <v>0.70182620016655128</v>
      </c>
      <c r="K103" s="3">
        <f t="shared" ref="K103:K115" si="34">C104/C103</f>
        <v>0.72367435622613341</v>
      </c>
    </row>
    <row r="104" spans="1:11" x14ac:dyDescent="0.2">
      <c r="A104" s="1">
        <v>97</v>
      </c>
      <c r="B104" s="2">
        <v>3590.22</v>
      </c>
      <c r="C104" s="2">
        <v>9189.34</v>
      </c>
      <c r="D104" s="3">
        <f t="shared" si="27"/>
        <v>3.5902199999999995E-2</v>
      </c>
      <c r="E104" s="3">
        <f t="shared" si="28"/>
        <v>9.18934E-2</v>
      </c>
      <c r="F104" s="2">
        <f t="shared" si="29"/>
        <v>1147.6899999999996</v>
      </c>
      <c r="G104" s="2">
        <f t="shared" si="30"/>
        <v>2766.2</v>
      </c>
      <c r="H104" s="3">
        <f t="shared" si="31"/>
        <v>0.31967121791979314</v>
      </c>
      <c r="I104" s="3">
        <f t="shared" si="32"/>
        <v>0.30102270674498927</v>
      </c>
      <c r="J104" s="3">
        <f t="shared" si="33"/>
        <v>0.68032878208020686</v>
      </c>
      <c r="K104" s="3">
        <f t="shared" si="34"/>
        <v>0.69897729325501068</v>
      </c>
    </row>
    <row r="105" spans="1:11" x14ac:dyDescent="0.2">
      <c r="A105" s="1">
        <v>98</v>
      </c>
      <c r="B105" s="2">
        <v>2442.5300000000002</v>
      </c>
      <c r="C105" s="2">
        <v>6423.14</v>
      </c>
      <c r="D105" s="3">
        <f t="shared" si="27"/>
        <v>2.44253E-2</v>
      </c>
      <c r="E105" s="3">
        <f t="shared" si="28"/>
        <v>6.4231400000000008E-2</v>
      </c>
      <c r="F105" s="2">
        <f t="shared" si="29"/>
        <v>834.18000000000029</v>
      </c>
      <c r="G105" s="2">
        <f t="shared" si="30"/>
        <v>2094.3000000000002</v>
      </c>
      <c r="H105" s="3">
        <f t="shared" si="31"/>
        <v>0.34152292909401327</v>
      </c>
      <c r="I105" s="3">
        <f t="shared" si="32"/>
        <v>0.32605548065276485</v>
      </c>
      <c r="J105" s="3">
        <f t="shared" si="33"/>
        <v>0.65847707090598673</v>
      </c>
      <c r="K105" s="3">
        <f t="shared" si="34"/>
        <v>0.67394451934723509</v>
      </c>
    </row>
    <row r="106" spans="1:11" x14ac:dyDescent="0.2">
      <c r="A106" s="1">
        <v>99</v>
      </c>
      <c r="B106" s="2">
        <v>1608.35</v>
      </c>
      <c r="C106" s="2">
        <v>4328.84</v>
      </c>
      <c r="D106" s="3">
        <f t="shared" si="27"/>
        <v>1.6083500000000001E-2</v>
      </c>
      <c r="E106" s="3">
        <f t="shared" si="28"/>
        <v>4.3288400000000005E-2</v>
      </c>
      <c r="F106" s="2">
        <f t="shared" si="29"/>
        <v>584.87999999999988</v>
      </c>
      <c r="G106" s="2">
        <f t="shared" si="30"/>
        <v>1520.9900000000002</v>
      </c>
      <c r="H106" s="3">
        <f t="shared" si="31"/>
        <v>0.36365219013274469</v>
      </c>
      <c r="I106" s="3">
        <f t="shared" si="32"/>
        <v>0.35136202770257163</v>
      </c>
      <c r="J106" s="3">
        <f t="shared" si="33"/>
        <v>0.63634780986725537</v>
      </c>
      <c r="K106" s="3">
        <f t="shared" si="34"/>
        <v>0.64863797229742837</v>
      </c>
    </row>
    <row r="107" spans="1:11" x14ac:dyDescent="0.2">
      <c r="A107" s="1">
        <v>100</v>
      </c>
      <c r="B107" s="2">
        <v>1023.47</v>
      </c>
      <c r="C107" s="2">
        <v>2807.85</v>
      </c>
      <c r="D107" s="3">
        <f t="shared" si="27"/>
        <v>1.0234700000000001E-2</v>
      </c>
      <c r="E107" s="3">
        <f t="shared" si="28"/>
        <v>2.8078499999999999E-2</v>
      </c>
      <c r="F107" s="2">
        <f t="shared" si="29"/>
        <v>395.20000000000005</v>
      </c>
      <c r="G107" s="2">
        <f t="shared" si="30"/>
        <v>1058.48</v>
      </c>
      <c r="H107" s="3">
        <f t="shared" si="31"/>
        <v>0.38613735624883977</v>
      </c>
      <c r="I107" s="3">
        <f t="shared" si="32"/>
        <v>0.37697170432893495</v>
      </c>
      <c r="J107" s="3">
        <f t="shared" si="33"/>
        <v>0.61386264375116029</v>
      </c>
      <c r="K107" s="3">
        <f t="shared" si="34"/>
        <v>0.62302829567106499</v>
      </c>
    </row>
    <row r="108" spans="1:11" x14ac:dyDescent="0.2">
      <c r="A108" s="1">
        <v>101</v>
      </c>
      <c r="B108" s="2">
        <v>628.27</v>
      </c>
      <c r="C108" s="2">
        <v>1749.37</v>
      </c>
      <c r="D108" s="3">
        <f t="shared" si="27"/>
        <v>6.2826999999999996E-3</v>
      </c>
      <c r="E108" s="3">
        <f t="shared" si="28"/>
        <v>1.7493699999999997E-2</v>
      </c>
      <c r="F108" s="2">
        <f t="shared" si="29"/>
        <v>254.83999999999997</v>
      </c>
      <c r="G108" s="2">
        <f t="shared" si="30"/>
        <v>700.23999999999978</v>
      </c>
      <c r="H108" s="3">
        <f t="shared" si="31"/>
        <v>0.40562178681140271</v>
      </c>
      <c r="I108" s="3">
        <f t="shared" si="32"/>
        <v>0.40028124410502058</v>
      </c>
      <c r="J108" s="3">
        <f t="shared" si="33"/>
        <v>0.59437821318859729</v>
      </c>
      <c r="K108" s="3">
        <f t="shared" si="34"/>
        <v>0.59971875589497947</v>
      </c>
    </row>
    <row r="109" spans="1:11" x14ac:dyDescent="0.2">
      <c r="A109" s="1">
        <v>102</v>
      </c>
      <c r="B109" s="2">
        <v>373.43</v>
      </c>
      <c r="C109" s="2">
        <v>1049.1300000000001</v>
      </c>
      <c r="D109" s="3">
        <f t="shared" si="27"/>
        <v>3.7342999999999999E-3</v>
      </c>
      <c r="E109" s="3">
        <f t="shared" si="28"/>
        <v>1.04913E-2</v>
      </c>
      <c r="F109" s="2">
        <f t="shared" si="29"/>
        <v>158.75</v>
      </c>
      <c r="G109" s="2">
        <f t="shared" si="30"/>
        <v>444.40000000000009</v>
      </c>
      <c r="H109" s="3">
        <f t="shared" si="31"/>
        <v>0.42511314034758857</v>
      </c>
      <c r="I109" s="3">
        <f t="shared" si="32"/>
        <v>0.42358906903815546</v>
      </c>
      <c r="J109" s="3">
        <f t="shared" si="33"/>
        <v>0.57488685965241149</v>
      </c>
      <c r="K109" s="3">
        <f t="shared" si="34"/>
        <v>0.57641093096184448</v>
      </c>
    </row>
    <row r="110" spans="1:11" x14ac:dyDescent="0.2">
      <c r="A110" s="1">
        <v>103</v>
      </c>
      <c r="B110" s="2">
        <v>214.68</v>
      </c>
      <c r="C110" s="2">
        <v>604.73</v>
      </c>
      <c r="D110" s="3">
        <f t="shared" si="27"/>
        <v>2.1467999999999999E-3</v>
      </c>
      <c r="E110" s="3">
        <f t="shared" si="28"/>
        <v>6.0473000000000002E-3</v>
      </c>
      <c r="F110" s="2">
        <f t="shared" si="29"/>
        <v>95.440000000000012</v>
      </c>
      <c r="G110" s="2">
        <f t="shared" si="30"/>
        <v>270.25</v>
      </c>
      <c r="H110" s="3">
        <f t="shared" si="31"/>
        <v>0.44456866033165648</v>
      </c>
      <c r="I110" s="3">
        <f t="shared" si="32"/>
        <v>0.44689365501959549</v>
      </c>
      <c r="J110" s="3">
        <f t="shared" si="33"/>
        <v>0.55543133966834357</v>
      </c>
      <c r="K110" s="3">
        <f t="shared" si="34"/>
        <v>0.55310634498040445</v>
      </c>
    </row>
    <row r="111" spans="1:11" x14ac:dyDescent="0.2">
      <c r="A111" s="1">
        <v>104</v>
      </c>
      <c r="B111" s="2">
        <v>119.24</v>
      </c>
      <c r="C111" s="2">
        <v>334.48</v>
      </c>
      <c r="D111" s="3">
        <f t="shared" si="27"/>
        <v>1.1923999999999999E-3</v>
      </c>
      <c r="E111" s="3">
        <f t="shared" si="28"/>
        <v>3.3448000000000002E-3</v>
      </c>
      <c r="F111" s="2">
        <f t="shared" si="29"/>
        <v>55.33</v>
      </c>
      <c r="G111" s="2">
        <f t="shared" si="30"/>
        <v>157.28000000000003</v>
      </c>
      <c r="H111" s="3">
        <f t="shared" si="31"/>
        <v>0.4640221402214022</v>
      </c>
      <c r="I111" s="3">
        <f t="shared" si="32"/>
        <v>0.47022243482420478</v>
      </c>
      <c r="J111" s="3">
        <f t="shared" si="33"/>
        <v>0.5359778597785978</v>
      </c>
      <c r="K111" s="3">
        <f t="shared" si="34"/>
        <v>0.52977756517579522</v>
      </c>
    </row>
    <row r="112" spans="1:11" x14ac:dyDescent="0.2">
      <c r="A112" s="1">
        <v>105</v>
      </c>
      <c r="B112" s="2">
        <v>63.91</v>
      </c>
      <c r="C112" s="2">
        <v>177.2</v>
      </c>
      <c r="D112" s="3">
        <f t="shared" si="27"/>
        <v>6.3909999999999998E-4</v>
      </c>
      <c r="E112" s="3">
        <f t="shared" si="28"/>
        <v>1.7719999999999999E-3</v>
      </c>
      <c r="F112" s="2">
        <f t="shared" si="29"/>
        <v>30.9</v>
      </c>
      <c r="G112" s="2">
        <f t="shared" si="30"/>
        <v>87.449999999999989</v>
      </c>
      <c r="H112" s="3">
        <f t="shared" si="31"/>
        <v>0.48349241120325459</v>
      </c>
      <c r="I112" s="3">
        <f t="shared" si="32"/>
        <v>0.49351015801354398</v>
      </c>
      <c r="J112" s="3">
        <f t="shared" si="33"/>
        <v>0.51650758879674541</v>
      </c>
      <c r="K112" s="3">
        <f t="shared" si="34"/>
        <v>0.50648984198645597</v>
      </c>
    </row>
    <row r="113" spans="1:11" x14ac:dyDescent="0.2">
      <c r="A113" s="1">
        <v>106</v>
      </c>
      <c r="B113" s="2">
        <v>33.01</v>
      </c>
      <c r="C113" s="2">
        <v>89.75</v>
      </c>
      <c r="D113" s="3">
        <f t="shared" si="27"/>
        <v>3.301E-4</v>
      </c>
      <c r="E113" s="3">
        <f t="shared" si="28"/>
        <v>8.9749999999999997E-4</v>
      </c>
      <c r="F113" s="2">
        <f t="shared" si="29"/>
        <v>17.009999999999998</v>
      </c>
      <c r="G113" s="2">
        <f t="shared" si="30"/>
        <v>44.75</v>
      </c>
      <c r="H113" s="3">
        <f t="shared" si="31"/>
        <v>0.51529839442593151</v>
      </c>
      <c r="I113" s="3">
        <f t="shared" si="32"/>
        <v>0.49860724233983289</v>
      </c>
      <c r="J113" s="3">
        <f t="shared" si="33"/>
        <v>0.48470160557406849</v>
      </c>
      <c r="K113" s="3">
        <f t="shared" si="34"/>
        <v>0.50139275766016711</v>
      </c>
    </row>
    <row r="114" spans="1:11" x14ac:dyDescent="0.2">
      <c r="A114" s="1">
        <v>107</v>
      </c>
      <c r="B114" s="2">
        <v>16</v>
      </c>
      <c r="C114" s="2">
        <v>45</v>
      </c>
      <c r="D114" s="3">
        <f t="shared" si="27"/>
        <v>1.6000000000000001E-4</v>
      </c>
      <c r="E114" s="3">
        <f t="shared" si="28"/>
        <v>4.4999999999999999E-4</v>
      </c>
      <c r="F114" s="2">
        <f t="shared" si="29"/>
        <v>9</v>
      </c>
      <c r="G114" s="2">
        <f t="shared" si="30"/>
        <v>23</v>
      </c>
      <c r="H114" s="3">
        <f t="shared" si="31"/>
        <v>0.5625</v>
      </c>
      <c r="I114" s="3">
        <f t="shared" si="32"/>
        <v>0.51111111111111107</v>
      </c>
      <c r="J114" s="3">
        <f t="shared" si="33"/>
        <v>0.4375</v>
      </c>
      <c r="K114" s="3">
        <f t="shared" si="34"/>
        <v>0.48888888888888887</v>
      </c>
    </row>
    <row r="115" spans="1:11" x14ac:dyDescent="0.2">
      <c r="A115" s="1">
        <v>108</v>
      </c>
      <c r="B115" s="2">
        <v>7</v>
      </c>
      <c r="C115" s="2">
        <v>22</v>
      </c>
      <c r="D115" s="3">
        <f t="shared" si="27"/>
        <v>6.9999999999999994E-5</v>
      </c>
      <c r="E115" s="3">
        <f t="shared" si="28"/>
        <v>2.2000000000000001E-4</v>
      </c>
      <c r="F115" s="2">
        <f t="shared" si="29"/>
        <v>4</v>
      </c>
      <c r="G115" s="2">
        <f t="shared" si="30"/>
        <v>12</v>
      </c>
      <c r="H115" s="3">
        <f t="shared" si="31"/>
        <v>0.5714285714285714</v>
      </c>
      <c r="I115" s="3">
        <f t="shared" si="32"/>
        <v>0.54545454545454541</v>
      </c>
      <c r="J115" s="3">
        <f t="shared" si="33"/>
        <v>0.42857142857142855</v>
      </c>
      <c r="K115" s="3">
        <f t="shared" si="34"/>
        <v>0.45454545454545453</v>
      </c>
    </row>
    <row r="116" spans="1:11" x14ac:dyDescent="0.2">
      <c r="A116" s="1">
        <v>109</v>
      </c>
      <c r="B116" s="2">
        <v>3</v>
      </c>
      <c r="C116" s="2">
        <v>10</v>
      </c>
      <c r="D116" s="3">
        <f t="shared" si="27"/>
        <v>3.0000000000000001E-5</v>
      </c>
      <c r="E116" s="3">
        <f t="shared" si="28"/>
        <v>1E-4</v>
      </c>
      <c r="F116" s="2">
        <f t="shared" si="29"/>
        <v>2</v>
      </c>
      <c r="G116" s="2">
        <f t="shared" si="30"/>
        <v>6</v>
      </c>
      <c r="H116" s="3">
        <f>F116/B116</f>
        <v>0.66666666666666663</v>
      </c>
      <c r="I116" s="3">
        <f>G116/C116</f>
        <v>0.6</v>
      </c>
      <c r="J116" s="3">
        <f t="shared" si="33"/>
        <v>0.33333333333333331</v>
      </c>
      <c r="K116" s="3">
        <f>C117/C116</f>
        <v>0.4</v>
      </c>
    </row>
    <row r="117" spans="1:11" x14ac:dyDescent="0.2">
      <c r="A117" s="1">
        <v>110</v>
      </c>
      <c r="B117" s="2">
        <v>1</v>
      </c>
      <c r="C117" s="2">
        <v>4</v>
      </c>
      <c r="D117" s="3">
        <f t="shared" si="27"/>
        <v>1.0000000000000001E-5</v>
      </c>
      <c r="E117" s="3">
        <f t="shared" si="28"/>
        <v>4.0000000000000003E-5</v>
      </c>
      <c r="F117" s="2">
        <f t="shared" si="29"/>
        <v>1</v>
      </c>
      <c r="G117" s="2">
        <f t="shared" si="30"/>
        <v>4</v>
      </c>
      <c r="H117" s="3">
        <f>F117/B117</f>
        <v>1</v>
      </c>
      <c r="I117" s="3">
        <f>G117/C117</f>
        <v>1</v>
      </c>
      <c r="J117" s="3">
        <f>B118/B117</f>
        <v>0</v>
      </c>
      <c r="K117" s="3">
        <f>C118/C117</f>
        <v>0</v>
      </c>
    </row>
    <row r="118" spans="1:11" x14ac:dyDescent="0.2">
      <c r="A118" s="1">
        <v>111</v>
      </c>
      <c r="B118" s="2">
        <v>0</v>
      </c>
      <c r="C118" s="2">
        <v>0</v>
      </c>
      <c r="D118" s="3">
        <f t="shared" si="27"/>
        <v>0</v>
      </c>
      <c r="E118" s="3">
        <f t="shared" si="28"/>
        <v>0</v>
      </c>
      <c r="F118" s="2">
        <f t="shared" si="29"/>
        <v>0</v>
      </c>
      <c r="G118" s="2">
        <f t="shared" si="30"/>
        <v>0</v>
      </c>
      <c r="H118" s="3"/>
      <c r="I118" s="3"/>
      <c r="J118" s="3"/>
      <c r="K118" s="3"/>
    </row>
    <row r="119" spans="1:11" x14ac:dyDescent="0.2">
      <c r="A119" s="1"/>
      <c r="B119" s="2"/>
      <c r="C119" s="2"/>
      <c r="D119" s="3"/>
      <c r="E119" s="3"/>
      <c r="F119" s="2"/>
      <c r="G119" s="2"/>
      <c r="H119" s="3"/>
      <c r="I119" s="3"/>
      <c r="J119" s="3"/>
      <c r="K119" s="3"/>
    </row>
    <row r="120" spans="1:11" x14ac:dyDescent="0.2">
      <c r="A120" s="1"/>
      <c r="B120" s="1"/>
      <c r="C120" s="1"/>
      <c r="D120" s="3"/>
      <c r="E120" s="3"/>
      <c r="F120" s="2"/>
      <c r="G120" s="2"/>
      <c r="H120" s="3"/>
      <c r="I120" s="3"/>
      <c r="J120" s="3"/>
      <c r="K120" s="3"/>
    </row>
    <row r="121" spans="1:11" x14ac:dyDescent="0.2">
      <c r="A121" s="1"/>
      <c r="B121" s="1"/>
      <c r="C121" s="1"/>
      <c r="D121" s="3"/>
      <c r="E121" s="3"/>
      <c r="F121" s="2"/>
      <c r="G121" s="2"/>
      <c r="H121" s="3"/>
      <c r="I121" s="3"/>
      <c r="J121" s="3"/>
      <c r="K121" s="3"/>
    </row>
    <row r="122" spans="1:11" x14ac:dyDescent="0.2">
      <c r="A122" s="1"/>
      <c r="B122" s="1"/>
      <c r="C122" s="1"/>
      <c r="D122" s="3"/>
      <c r="E122" s="3"/>
      <c r="F122" s="2"/>
      <c r="G122" s="2"/>
      <c r="H122" s="3"/>
      <c r="I122" s="3"/>
      <c r="J122" s="3"/>
      <c r="K122" s="3"/>
    </row>
    <row r="123" spans="1:11" x14ac:dyDescent="0.2">
      <c r="A123" s="1"/>
      <c r="B123" s="1"/>
      <c r="C123" s="1"/>
      <c r="D123" s="3"/>
      <c r="E123" s="3"/>
      <c r="F123" s="2"/>
      <c r="G123" s="2"/>
      <c r="H123" s="3"/>
      <c r="I123" s="3"/>
      <c r="J123" s="3"/>
      <c r="K123" s="3"/>
    </row>
    <row r="124" spans="1:11" x14ac:dyDescent="0.2">
      <c r="A124" s="1"/>
      <c r="B124" s="1"/>
      <c r="C124" s="1"/>
      <c r="D124" s="3"/>
      <c r="E124" s="3"/>
      <c r="F124" s="2"/>
      <c r="G124" s="2"/>
      <c r="H124" s="3"/>
      <c r="I124" s="3"/>
      <c r="J124" s="3"/>
      <c r="K124" s="3"/>
    </row>
    <row r="125" spans="1:11" x14ac:dyDescent="0.2">
      <c r="A125" s="1"/>
      <c r="B125" s="1"/>
      <c r="C125" s="1"/>
      <c r="D125" s="3"/>
      <c r="E125" s="3"/>
      <c r="F125" s="2"/>
      <c r="G125" s="2"/>
      <c r="H125" s="3"/>
      <c r="I125" s="3"/>
      <c r="J125" s="3"/>
      <c r="K125" s="3"/>
    </row>
    <row r="126" spans="1:11" x14ac:dyDescent="0.2">
      <c r="A126" s="1"/>
      <c r="B126" s="1"/>
      <c r="C126" s="1"/>
      <c r="D126" s="3"/>
      <c r="E126" s="3"/>
      <c r="F126" s="2"/>
      <c r="G126" s="2"/>
      <c r="H126" s="3"/>
      <c r="I126" s="3"/>
      <c r="J126" s="3"/>
      <c r="K126" s="3"/>
    </row>
  </sheetData>
  <phoneticPr fontId="0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12"/>
  <dimension ref="A1:Q126"/>
  <sheetViews>
    <sheetView workbookViewId="0">
      <selection activeCell="J7" sqref="J7"/>
    </sheetView>
  </sheetViews>
  <sheetFormatPr defaultRowHeight="12.75" x14ac:dyDescent="0.2"/>
  <cols>
    <col min="2" max="2" width="10.140625" customWidth="1"/>
    <col min="3" max="3" width="11.140625" customWidth="1"/>
    <col min="4" max="4" width="11.42578125" customWidth="1"/>
    <col min="5" max="5" width="11.140625" customWidth="1"/>
    <col min="6" max="6" width="9.42578125" customWidth="1"/>
    <col min="7" max="7" width="10.85546875" customWidth="1"/>
    <col min="8" max="8" width="12" customWidth="1"/>
    <col min="9" max="9" width="10.42578125" customWidth="1"/>
    <col min="10" max="10" width="12.140625" customWidth="1"/>
    <col min="11" max="11" width="13.28515625" customWidth="1"/>
  </cols>
  <sheetData>
    <row r="1" spans="1:17" ht="15.75" x14ac:dyDescent="0.25">
      <c r="A1" s="8" t="s">
        <v>34</v>
      </c>
      <c r="B1" s="6"/>
      <c r="C1" s="6"/>
    </row>
    <row r="3" spans="1:17" x14ac:dyDescent="0.2">
      <c r="C3" s="10"/>
      <c r="D3" s="10"/>
      <c r="F3" s="10"/>
      <c r="G3" s="10"/>
      <c r="H3" s="10"/>
      <c r="I3" s="10"/>
      <c r="J3" s="10"/>
      <c r="K3" s="10"/>
    </row>
    <row r="4" spans="1:17" s="7" customFormat="1" ht="15.75" x14ac:dyDescent="0.25">
      <c r="B4" s="8" t="s">
        <v>30</v>
      </c>
      <c r="C4" s="8"/>
      <c r="D4" s="8" t="s">
        <v>31</v>
      </c>
      <c r="E4" s="8"/>
      <c r="F4" s="8" t="s">
        <v>10</v>
      </c>
      <c r="G4" s="8"/>
      <c r="H4" s="8" t="s">
        <v>9</v>
      </c>
      <c r="J4" s="8" t="s">
        <v>11</v>
      </c>
      <c r="K4" s="8"/>
      <c r="L4" s="8" t="s">
        <v>14</v>
      </c>
    </row>
    <row r="5" spans="1:17" x14ac:dyDescent="0.2">
      <c r="B5" t="s">
        <v>4</v>
      </c>
      <c r="D5" t="s">
        <v>3</v>
      </c>
      <c r="F5" t="s">
        <v>8</v>
      </c>
      <c r="H5" t="s">
        <v>13</v>
      </c>
      <c r="J5" t="s">
        <v>12</v>
      </c>
      <c r="L5" s="6" t="s">
        <v>6</v>
      </c>
      <c r="P5" s="6" t="s">
        <v>15</v>
      </c>
    </row>
    <row r="6" spans="1:17" x14ac:dyDescent="0.2">
      <c r="A6" t="s">
        <v>0</v>
      </c>
      <c r="B6" t="s">
        <v>1</v>
      </c>
      <c r="C6" t="s">
        <v>2</v>
      </c>
      <c r="D6" t="s">
        <v>1</v>
      </c>
      <c r="E6" t="s">
        <v>2</v>
      </c>
      <c r="F6" t="s">
        <v>1</v>
      </c>
      <c r="G6" t="s">
        <v>2</v>
      </c>
      <c r="H6" t="s">
        <v>1</v>
      </c>
      <c r="I6" t="s">
        <v>2</v>
      </c>
      <c r="J6" t="s">
        <v>1</v>
      </c>
      <c r="K6" t="s">
        <v>2</v>
      </c>
      <c r="L6" t="s">
        <v>5</v>
      </c>
      <c r="M6" t="s">
        <v>1</v>
      </c>
      <c r="N6" t="s">
        <v>2</v>
      </c>
      <c r="O6" t="s">
        <v>7</v>
      </c>
      <c r="P6" t="s">
        <v>1</v>
      </c>
      <c r="Q6" t="s">
        <v>2</v>
      </c>
    </row>
    <row r="7" spans="1:17" x14ac:dyDescent="0.2">
      <c r="A7" s="1">
        <v>0</v>
      </c>
      <c r="B7" s="2">
        <v>100000</v>
      </c>
      <c r="C7" s="2">
        <v>100000</v>
      </c>
      <c r="D7" s="3">
        <f t="shared" ref="D7:E38" si="0">B7/100000</f>
        <v>1</v>
      </c>
      <c r="E7" s="3">
        <f t="shared" si="0"/>
        <v>1</v>
      </c>
      <c r="F7" s="2">
        <f t="shared" ref="F7:G38" si="1">B7-B8</f>
        <v>317.94000000000233</v>
      </c>
      <c r="G7" s="2">
        <f t="shared" si="1"/>
        <v>367.19999999999709</v>
      </c>
      <c r="H7" s="3">
        <f t="shared" ref="H7:I38" si="2">F7/B7</f>
        <v>3.1794000000000232E-3</v>
      </c>
      <c r="I7" s="3">
        <f t="shared" si="2"/>
        <v>3.6719999999999709E-3</v>
      </c>
      <c r="J7" s="3">
        <f t="shared" ref="J7:K38" si="3">B8/B7</f>
        <v>0.99682059999999995</v>
      </c>
      <c r="K7" s="3">
        <f t="shared" si="3"/>
        <v>0.99632799999999999</v>
      </c>
      <c r="L7">
        <v>0</v>
      </c>
      <c r="M7" s="5">
        <f>1/2+SUM(D8:D126)/D7</f>
        <v>84.433659500000005</v>
      </c>
      <c r="N7" s="5">
        <f>1/2+SUM(E8:E126)/E7</f>
        <v>88.641821500000034</v>
      </c>
      <c r="O7" s="5">
        <f t="shared" ref="O7:O15" si="4">N7-M7</f>
        <v>4.2081620000000299</v>
      </c>
      <c r="P7" s="5">
        <f t="shared" ref="P7:P15" si="5">L7+M7</f>
        <v>84.433659500000005</v>
      </c>
      <c r="Q7" s="5">
        <f t="shared" ref="Q7:Q15" si="6">L7+N7</f>
        <v>88.641821500000034</v>
      </c>
    </row>
    <row r="8" spans="1:17" x14ac:dyDescent="0.2">
      <c r="A8" s="1">
        <v>1</v>
      </c>
      <c r="B8" s="2">
        <v>99682.06</v>
      </c>
      <c r="C8" s="2">
        <v>99632.8</v>
      </c>
      <c r="D8" s="3">
        <f t="shared" si="0"/>
        <v>0.99682059999999995</v>
      </c>
      <c r="E8" s="3">
        <f t="shared" si="0"/>
        <v>0.99632799999999999</v>
      </c>
      <c r="F8" s="2">
        <f t="shared" si="1"/>
        <v>18.139999999999418</v>
      </c>
      <c r="G8" s="2">
        <f t="shared" si="1"/>
        <v>25.260000000009313</v>
      </c>
      <c r="H8" s="3">
        <f t="shared" si="2"/>
        <v>1.8197858270584916E-4</v>
      </c>
      <c r="I8" s="3">
        <f t="shared" si="2"/>
        <v>2.5353096570616615E-4</v>
      </c>
      <c r="J8" s="3">
        <f t="shared" si="3"/>
        <v>0.99981802141729414</v>
      </c>
      <c r="K8" s="3">
        <f t="shared" si="3"/>
        <v>0.99974646903429387</v>
      </c>
      <c r="L8">
        <v>10</v>
      </c>
      <c r="M8" s="5">
        <f>1/2+SUM(D18:D127)/D17</f>
        <v>74.776619403775641</v>
      </c>
      <c r="N8" s="5">
        <f>1/2+SUM(E18:E127)/E17</f>
        <v>79.071925713140118</v>
      </c>
      <c r="O8" s="5">
        <f t="shared" si="4"/>
        <v>4.2953063093644772</v>
      </c>
      <c r="P8" s="5">
        <f t="shared" si="5"/>
        <v>84.776619403775641</v>
      </c>
      <c r="Q8" s="5">
        <f t="shared" si="6"/>
        <v>89.071925713140118</v>
      </c>
    </row>
    <row r="9" spans="1:17" x14ac:dyDescent="0.2">
      <c r="A9" s="1">
        <v>2</v>
      </c>
      <c r="B9" s="2">
        <v>99663.92</v>
      </c>
      <c r="C9" s="2">
        <v>99607.54</v>
      </c>
      <c r="D9" s="3">
        <f t="shared" si="0"/>
        <v>0.99663919999999995</v>
      </c>
      <c r="E9" s="3">
        <f t="shared" si="0"/>
        <v>0.99607539999999994</v>
      </c>
      <c r="F9" s="2">
        <f t="shared" si="1"/>
        <v>14.770000000004075</v>
      </c>
      <c r="G9" s="2">
        <f t="shared" si="1"/>
        <v>21.059999999997672</v>
      </c>
      <c r="H9" s="3">
        <f t="shared" si="2"/>
        <v>1.4819806405371247E-4</v>
      </c>
      <c r="I9" s="3">
        <f t="shared" si="2"/>
        <v>2.1142977730398394E-4</v>
      </c>
      <c r="J9" s="3">
        <f t="shared" si="3"/>
        <v>0.99985180193594625</v>
      </c>
      <c r="K9" s="3">
        <f t="shared" si="3"/>
        <v>0.99978857022269607</v>
      </c>
      <c r="L9">
        <v>20</v>
      </c>
      <c r="M9" s="5">
        <f>1/2+SUM(D28:D126)/D27</f>
        <v>64.918348216379016</v>
      </c>
      <c r="N9" s="5">
        <f>1/2+SUM(E28:E126)/E27</f>
        <v>69.159009051338955</v>
      </c>
      <c r="O9" s="5">
        <f t="shared" si="4"/>
        <v>4.2406608349599395</v>
      </c>
      <c r="P9" s="5">
        <f t="shared" si="5"/>
        <v>84.918348216379016</v>
      </c>
      <c r="Q9" s="5">
        <f t="shared" si="6"/>
        <v>89.159009051338955</v>
      </c>
    </row>
    <row r="10" spans="1:17" x14ac:dyDescent="0.2">
      <c r="A10" s="1">
        <v>3</v>
      </c>
      <c r="B10" s="2">
        <v>99649.15</v>
      </c>
      <c r="C10" s="2">
        <v>99586.48</v>
      </c>
      <c r="D10" s="3">
        <f t="shared" si="0"/>
        <v>0.99649149999999997</v>
      </c>
      <c r="E10" s="3">
        <f t="shared" si="0"/>
        <v>0.99586479999999999</v>
      </c>
      <c r="F10" s="2">
        <f t="shared" si="1"/>
        <v>11.819999999992433</v>
      </c>
      <c r="G10" s="2">
        <f t="shared" si="1"/>
        <v>16.839999999996508</v>
      </c>
      <c r="H10" s="3">
        <f t="shared" si="2"/>
        <v>1.1861616481417487E-4</v>
      </c>
      <c r="I10" s="3">
        <f t="shared" si="2"/>
        <v>1.6909925925684399E-4</v>
      </c>
      <c r="J10" s="3">
        <f t="shared" si="3"/>
        <v>0.99988138383518588</v>
      </c>
      <c r="K10" s="3">
        <f t="shared" si="3"/>
        <v>0.99983090074074321</v>
      </c>
      <c r="L10">
        <v>30</v>
      </c>
      <c r="M10" s="5">
        <f>1/2+SUM(D38:D127)/D37</f>
        <v>55.189321092964569</v>
      </c>
      <c r="N10" s="5">
        <f>1/2+SUM(E38:E127)/E37</f>
        <v>59.29763245353638</v>
      </c>
      <c r="O10" s="5">
        <f t="shared" si="4"/>
        <v>4.1083113605718111</v>
      </c>
      <c r="P10" s="5">
        <f t="shared" si="5"/>
        <v>85.189321092964576</v>
      </c>
      <c r="Q10" s="5">
        <f t="shared" si="6"/>
        <v>89.29763245353638</v>
      </c>
    </row>
    <row r="11" spans="1:17" x14ac:dyDescent="0.2">
      <c r="A11" s="1">
        <v>4</v>
      </c>
      <c r="B11" s="2">
        <v>99637.33</v>
      </c>
      <c r="C11" s="2">
        <v>99569.64</v>
      </c>
      <c r="D11" s="3">
        <f t="shared" si="0"/>
        <v>0.99637330000000002</v>
      </c>
      <c r="E11" s="3">
        <f t="shared" si="0"/>
        <v>0.99569640000000004</v>
      </c>
      <c r="F11" s="2">
        <f t="shared" si="1"/>
        <v>9.6999999999970896</v>
      </c>
      <c r="G11" s="2">
        <f t="shared" si="1"/>
        <v>13.839999999996508</v>
      </c>
      <c r="H11" s="3">
        <f>F11/B11</f>
        <v>9.7353070380319195E-5</v>
      </c>
      <c r="I11" s="3">
        <f>G11/C11</f>
        <v>1.3899819262173197E-4</v>
      </c>
      <c r="J11" s="3">
        <f>B12/B11</f>
        <v>0.99990264692961972</v>
      </c>
      <c r="K11" s="3">
        <f>C12/C11</f>
        <v>0.99986100180737825</v>
      </c>
      <c r="L11">
        <v>40</v>
      </c>
      <c r="M11" s="5">
        <f>1/2+SUM(D48:D126)/D47</f>
        <v>45.530582180980247</v>
      </c>
      <c r="N11" s="5">
        <f>1/2+SUM(E48:E126)/E47</f>
        <v>49.513193749503287</v>
      </c>
      <c r="O11" s="5">
        <f t="shared" si="4"/>
        <v>3.9826115685230405</v>
      </c>
      <c r="P11" s="5">
        <f t="shared" si="5"/>
        <v>85.530582180980247</v>
      </c>
      <c r="Q11" s="5">
        <f t="shared" si="6"/>
        <v>89.513193749503287</v>
      </c>
    </row>
    <row r="12" spans="1:17" x14ac:dyDescent="0.2">
      <c r="A12" s="1">
        <v>5</v>
      </c>
      <c r="B12" s="2">
        <v>99627.63</v>
      </c>
      <c r="C12" s="2">
        <v>99555.8</v>
      </c>
      <c r="D12" s="3">
        <f t="shared" si="0"/>
        <v>0.9962763</v>
      </c>
      <c r="E12" s="3">
        <f t="shared" si="0"/>
        <v>0.99555800000000005</v>
      </c>
      <c r="F12" s="2">
        <f t="shared" si="1"/>
        <v>8.0299999999988358</v>
      </c>
      <c r="G12" s="2">
        <f t="shared" si="1"/>
        <v>12.040000000008149</v>
      </c>
      <c r="H12" s="3">
        <f t="shared" si="2"/>
        <v>8.0600130706700896E-5</v>
      </c>
      <c r="I12" s="3">
        <f t="shared" si="2"/>
        <v>1.2093720305605649E-4</v>
      </c>
      <c r="J12" s="3">
        <f t="shared" si="3"/>
        <v>0.99991939986929335</v>
      </c>
      <c r="K12" s="3">
        <f t="shared" si="3"/>
        <v>0.99987906279694394</v>
      </c>
      <c r="L12">
        <v>50</v>
      </c>
      <c r="M12" s="5">
        <f>1/2+SUM(D58:D127)/D57</f>
        <v>35.899409023306816</v>
      </c>
      <c r="N12" s="5">
        <f>1/2+SUM(E58:E127)/E57</f>
        <v>39.837712332061315</v>
      </c>
      <c r="O12" s="5">
        <f t="shared" si="4"/>
        <v>3.9383033087544987</v>
      </c>
      <c r="P12" s="5">
        <f t="shared" si="5"/>
        <v>85.899409023306816</v>
      </c>
      <c r="Q12" s="5">
        <f t="shared" si="6"/>
        <v>89.837712332061315</v>
      </c>
    </row>
    <row r="13" spans="1:17" x14ac:dyDescent="0.2">
      <c r="A13" s="1">
        <v>6</v>
      </c>
      <c r="B13" s="2">
        <v>99619.6</v>
      </c>
      <c r="C13" s="2">
        <v>99543.76</v>
      </c>
      <c r="D13" s="3">
        <f t="shared" si="0"/>
        <v>0.99619600000000008</v>
      </c>
      <c r="E13" s="3">
        <f t="shared" si="0"/>
        <v>0.99543759999999992</v>
      </c>
      <c r="F13" s="2">
        <f t="shared" si="1"/>
        <v>7.6000000000058208</v>
      </c>
      <c r="G13" s="2">
        <f t="shared" si="1"/>
        <v>9.6299999999901047</v>
      </c>
      <c r="H13" s="3">
        <f t="shared" si="2"/>
        <v>7.6290207951104202E-5</v>
      </c>
      <c r="I13" s="3">
        <f t="shared" si="2"/>
        <v>9.6741372839343276E-5</v>
      </c>
      <c r="J13" s="3">
        <f t="shared" si="3"/>
        <v>0.99992370979204892</v>
      </c>
      <c r="K13" s="3">
        <f t="shared" si="3"/>
        <v>0.99990325862716067</v>
      </c>
      <c r="L13">
        <v>60</v>
      </c>
      <c r="M13" s="5">
        <f>1/2+SUM(D68:D126)/D67</f>
        <v>26.514985485071101</v>
      </c>
      <c r="N13" s="5">
        <f>1/2+SUM(E68:E126)/E67</f>
        <v>30.329356913110097</v>
      </c>
      <c r="O13" s="5">
        <f t="shared" si="4"/>
        <v>3.8143714280389958</v>
      </c>
      <c r="P13" s="5">
        <f t="shared" si="5"/>
        <v>86.514985485071094</v>
      </c>
      <c r="Q13" s="5">
        <f t="shared" si="6"/>
        <v>90.329356913110104</v>
      </c>
    </row>
    <row r="14" spans="1:17" x14ac:dyDescent="0.2">
      <c r="A14" s="1">
        <v>7</v>
      </c>
      <c r="B14" s="2">
        <v>99612</v>
      </c>
      <c r="C14" s="2">
        <v>99534.13</v>
      </c>
      <c r="D14" s="3">
        <f t="shared" si="0"/>
        <v>0.99612000000000001</v>
      </c>
      <c r="E14" s="3">
        <f t="shared" si="0"/>
        <v>0.9953413000000001</v>
      </c>
      <c r="F14" s="2">
        <f t="shared" si="1"/>
        <v>8.0200000000040745</v>
      </c>
      <c r="G14" s="2">
        <f t="shared" si="1"/>
        <v>9.6300000000046566</v>
      </c>
      <c r="H14" s="3">
        <f t="shared" si="2"/>
        <v>8.05123880657358E-5</v>
      </c>
      <c r="I14" s="3">
        <f t="shared" si="2"/>
        <v>9.6750732638188093E-5</v>
      </c>
      <c r="J14" s="3">
        <f t="shared" si="3"/>
        <v>0.99991948761193428</v>
      </c>
      <c r="K14" s="3">
        <f t="shared" si="3"/>
        <v>0.99990324926736185</v>
      </c>
      <c r="L14">
        <v>70</v>
      </c>
      <c r="M14" s="5">
        <f>1/2+SUM(D78:D127)/D77</f>
        <v>17.857031803035319</v>
      </c>
      <c r="N14" s="5">
        <f>1/2+SUM(E78:E127)/E77</f>
        <v>21.167447694895078</v>
      </c>
      <c r="O14" s="5">
        <f t="shared" si="4"/>
        <v>3.3104158918597584</v>
      </c>
      <c r="P14" s="5">
        <f t="shared" si="5"/>
        <v>87.857031803035312</v>
      </c>
      <c r="Q14" s="5">
        <f t="shared" si="6"/>
        <v>91.167447694895074</v>
      </c>
    </row>
    <row r="15" spans="1:17" x14ac:dyDescent="0.2">
      <c r="A15" s="1">
        <v>8</v>
      </c>
      <c r="B15" s="2">
        <v>99603.98</v>
      </c>
      <c r="C15" s="2">
        <v>99524.5</v>
      </c>
      <c r="D15" s="3">
        <f t="shared" si="0"/>
        <v>0.99603979999999992</v>
      </c>
      <c r="E15" s="3">
        <f t="shared" si="0"/>
        <v>0.99524500000000005</v>
      </c>
      <c r="F15" s="2">
        <f t="shared" si="1"/>
        <v>8.0199999999895226</v>
      </c>
      <c r="G15" s="2">
        <f t="shared" si="1"/>
        <v>7.8200000000069849</v>
      </c>
      <c r="H15" s="3">
        <f t="shared" si="2"/>
        <v>8.0518870832164765E-5</v>
      </c>
      <c r="I15" s="3">
        <f t="shared" si="2"/>
        <v>7.8573617551527366E-5</v>
      </c>
      <c r="J15" s="3">
        <f t="shared" si="3"/>
        <v>0.99991948112916784</v>
      </c>
      <c r="K15" s="3">
        <f t="shared" si="3"/>
        <v>0.99992142638244852</v>
      </c>
      <c r="L15">
        <v>80</v>
      </c>
      <c r="M15" s="5">
        <f>1/2+SUM(D88:D126)/D87</f>
        <v>10.569281341956685</v>
      </c>
      <c r="N15" s="5">
        <f>1/2+SUM(E88:E126)/E87</f>
        <v>12.800487704249255</v>
      </c>
      <c r="O15" s="5">
        <f t="shared" si="4"/>
        <v>2.2312063622925695</v>
      </c>
      <c r="P15" s="5">
        <f t="shared" si="5"/>
        <v>90.569281341956682</v>
      </c>
      <c r="Q15" s="5">
        <f t="shared" si="6"/>
        <v>92.80048770424925</v>
      </c>
    </row>
    <row r="16" spans="1:17" x14ac:dyDescent="0.2">
      <c r="A16" s="1">
        <v>9</v>
      </c>
      <c r="B16" s="2">
        <v>99595.96</v>
      </c>
      <c r="C16" s="2">
        <v>99516.68</v>
      </c>
      <c r="D16" s="3">
        <f t="shared" si="0"/>
        <v>0.99595960000000006</v>
      </c>
      <c r="E16" s="3">
        <f t="shared" si="0"/>
        <v>0.99516679999999991</v>
      </c>
      <c r="F16" s="2">
        <f t="shared" si="1"/>
        <v>7.6100000000005821</v>
      </c>
      <c r="G16" s="2">
        <f t="shared" si="1"/>
        <v>7.8299999999871943</v>
      </c>
      <c r="H16" s="3">
        <f t="shared" si="2"/>
        <v>7.6408721799564784E-5</v>
      </c>
      <c r="I16" s="3">
        <f t="shared" si="2"/>
        <v>7.8680277517167923E-5</v>
      </c>
      <c r="J16" s="3">
        <f t="shared" si="3"/>
        <v>0.99992359127820041</v>
      </c>
      <c r="K16" s="3">
        <f t="shared" si="3"/>
        <v>0.99992131972248288</v>
      </c>
    </row>
    <row r="17" spans="1:15" ht="15.75" x14ac:dyDescent="0.25">
      <c r="A17" s="1">
        <v>10</v>
      </c>
      <c r="B17" s="2">
        <v>99588.35</v>
      </c>
      <c r="C17" s="2">
        <v>99508.85</v>
      </c>
      <c r="D17" s="3">
        <f t="shared" si="0"/>
        <v>0.99588350000000003</v>
      </c>
      <c r="E17" s="3">
        <f t="shared" si="0"/>
        <v>0.99508850000000004</v>
      </c>
      <c r="F17" s="2">
        <f t="shared" si="1"/>
        <v>7.180000000007567</v>
      </c>
      <c r="G17" s="2">
        <f t="shared" si="1"/>
        <v>8.430000000007567</v>
      </c>
      <c r="H17" s="3">
        <f t="shared" si="2"/>
        <v>7.209678642137928E-5</v>
      </c>
      <c r="I17" s="3">
        <f t="shared" si="2"/>
        <v>8.4716083041936141E-5</v>
      </c>
      <c r="J17" s="3">
        <f t="shared" si="3"/>
        <v>0.99992790321357861</v>
      </c>
      <c r="K17" s="3">
        <f t="shared" si="3"/>
        <v>0.99991528391695805</v>
      </c>
      <c r="L17" s="6" t="s">
        <v>16</v>
      </c>
      <c r="N17" s="9" t="s">
        <v>17</v>
      </c>
    </row>
    <row r="18" spans="1:15" x14ac:dyDescent="0.2">
      <c r="A18" s="1">
        <v>11</v>
      </c>
      <c r="B18" s="2">
        <v>99581.17</v>
      </c>
      <c r="C18" s="2">
        <v>99500.42</v>
      </c>
      <c r="D18" s="3">
        <f t="shared" si="0"/>
        <v>0.99581169999999997</v>
      </c>
      <c r="E18" s="3">
        <f t="shared" si="0"/>
        <v>0.99500420000000001</v>
      </c>
      <c r="F18" s="2">
        <f t="shared" si="1"/>
        <v>7.1799999999930151</v>
      </c>
      <c r="G18" s="2">
        <f t="shared" si="1"/>
        <v>8.4199999999982538</v>
      </c>
      <c r="H18" s="3">
        <f t="shared" si="2"/>
        <v>7.2101984742627698E-5</v>
      </c>
      <c r="I18" s="3">
        <f t="shared" si="2"/>
        <v>8.4622758376278758E-5</v>
      </c>
      <c r="J18" s="3">
        <f t="shared" si="3"/>
        <v>0.99992789801525739</v>
      </c>
      <c r="K18" s="3">
        <f t="shared" si="3"/>
        <v>0.99991537724162372</v>
      </c>
      <c r="L18" t="s">
        <v>5</v>
      </c>
      <c r="M18" t="s">
        <v>1</v>
      </c>
      <c r="N18" t="s">
        <v>2</v>
      </c>
      <c r="O18" t="s">
        <v>7</v>
      </c>
    </row>
    <row r="19" spans="1:15" x14ac:dyDescent="0.2">
      <c r="A19" s="1">
        <v>12</v>
      </c>
      <c r="B19" s="2">
        <v>99573.99</v>
      </c>
      <c r="C19" s="2">
        <v>99492</v>
      </c>
      <c r="D19" s="3">
        <f t="shared" si="0"/>
        <v>0.99573990000000001</v>
      </c>
      <c r="E19" s="3">
        <f t="shared" si="0"/>
        <v>0.99492000000000003</v>
      </c>
      <c r="F19" s="2">
        <f t="shared" si="1"/>
        <v>8.0299999999988358</v>
      </c>
      <c r="G19" s="2">
        <f t="shared" si="1"/>
        <v>8.4299999999930151</v>
      </c>
      <c r="H19" s="3">
        <f t="shared" si="2"/>
        <v>8.0643549585577873E-5</v>
      </c>
      <c r="I19" s="3">
        <f t="shared" si="2"/>
        <v>8.4730430587313699E-5</v>
      </c>
      <c r="J19" s="3">
        <f t="shared" si="3"/>
        <v>0.99991935645041441</v>
      </c>
      <c r="K19" s="3">
        <f t="shared" si="3"/>
        <v>0.99991526956941268</v>
      </c>
      <c r="L19">
        <v>0</v>
      </c>
      <c r="M19">
        <f>MATCH(50000,B7:B121,-1)</f>
        <v>87</v>
      </c>
      <c r="N19">
        <f>MATCH(50000,C7:C121,-1)-1</f>
        <v>91</v>
      </c>
      <c r="O19">
        <f>N19-M19</f>
        <v>4</v>
      </c>
    </row>
    <row r="20" spans="1:15" x14ac:dyDescent="0.2">
      <c r="A20" s="1">
        <v>13</v>
      </c>
      <c r="B20" s="2">
        <v>99565.96</v>
      </c>
      <c r="C20" s="2">
        <v>99483.57</v>
      </c>
      <c r="D20" s="3">
        <f t="shared" si="0"/>
        <v>0.99565960000000009</v>
      </c>
      <c r="E20" s="3">
        <f t="shared" si="0"/>
        <v>0.9948357000000001</v>
      </c>
      <c r="F20" s="2">
        <f t="shared" si="1"/>
        <v>10.560000000012224</v>
      </c>
      <c r="G20" s="2">
        <f t="shared" si="1"/>
        <v>9.0300000000133878</v>
      </c>
      <c r="H20" s="3">
        <f t="shared" si="2"/>
        <v>1.0606034431860269E-4</v>
      </c>
      <c r="I20" s="3">
        <f t="shared" si="2"/>
        <v>9.076875709238608E-5</v>
      </c>
      <c r="J20" s="3">
        <f t="shared" si="3"/>
        <v>0.99989393965568141</v>
      </c>
      <c r="K20" s="3">
        <f t="shared" si="3"/>
        <v>0.99990923124290765</v>
      </c>
      <c r="M20" s="2"/>
    </row>
    <row r="21" spans="1:15" x14ac:dyDescent="0.2">
      <c r="A21" s="1">
        <v>14</v>
      </c>
      <c r="B21" s="2">
        <v>99555.4</v>
      </c>
      <c r="C21" s="2">
        <v>99474.54</v>
      </c>
      <c r="D21" s="3">
        <f t="shared" si="0"/>
        <v>0.99555399999999994</v>
      </c>
      <c r="E21" s="3">
        <f t="shared" si="0"/>
        <v>0.99474539999999989</v>
      </c>
      <c r="F21" s="2">
        <f t="shared" si="1"/>
        <v>14.369999999995343</v>
      </c>
      <c r="G21" s="2">
        <f t="shared" si="1"/>
        <v>10.239999999990687</v>
      </c>
      <c r="H21" s="3">
        <f t="shared" si="2"/>
        <v>1.4434174339107014E-4</v>
      </c>
      <c r="I21" s="3">
        <f t="shared" si="2"/>
        <v>1.0294091332305419E-4</v>
      </c>
      <c r="J21" s="3">
        <f t="shared" si="3"/>
        <v>0.99985565825660894</v>
      </c>
      <c r="K21" s="3">
        <f t="shared" si="3"/>
        <v>0.99989705908667692</v>
      </c>
    </row>
    <row r="22" spans="1:15" x14ac:dyDescent="0.2">
      <c r="A22" s="1">
        <v>15</v>
      </c>
      <c r="B22" s="2">
        <v>99541.03</v>
      </c>
      <c r="C22" s="2">
        <v>99464.3</v>
      </c>
      <c r="D22" s="3">
        <f t="shared" si="0"/>
        <v>0.99541029999999997</v>
      </c>
      <c r="E22" s="3">
        <f t="shared" si="0"/>
        <v>0.99464300000000005</v>
      </c>
      <c r="F22" s="2">
        <f t="shared" si="1"/>
        <v>21.130000000004657</v>
      </c>
      <c r="G22" s="2">
        <f t="shared" si="1"/>
        <v>12.040000000008149</v>
      </c>
      <c r="H22" s="3">
        <f t="shared" si="2"/>
        <v>2.1227427524112073E-4</v>
      </c>
      <c r="I22" s="3">
        <f t="shared" si="2"/>
        <v>1.2104845658199122E-4</v>
      </c>
      <c r="J22" s="3">
        <f t="shared" si="3"/>
        <v>0.99978772572475882</v>
      </c>
      <c r="K22" s="3">
        <f t="shared" si="3"/>
        <v>0.99987895154341799</v>
      </c>
    </row>
    <row r="23" spans="1:15" x14ac:dyDescent="0.2">
      <c r="A23" s="1">
        <v>16</v>
      </c>
      <c r="B23" s="2">
        <v>99519.9</v>
      </c>
      <c r="C23" s="2">
        <v>99452.26</v>
      </c>
      <c r="D23" s="3">
        <f t="shared" si="0"/>
        <v>0.99519899999999994</v>
      </c>
      <c r="E23" s="3">
        <f t="shared" si="0"/>
        <v>0.99452259999999992</v>
      </c>
      <c r="F23" s="2">
        <f t="shared" si="1"/>
        <v>27.909999999988941</v>
      </c>
      <c r="G23" s="2">
        <f t="shared" si="1"/>
        <v>13.849999999991269</v>
      </c>
      <c r="H23" s="3">
        <f t="shared" si="2"/>
        <v>2.8044642327804733E-4</v>
      </c>
      <c r="I23" s="3">
        <f t="shared" si="2"/>
        <v>1.392627980499515E-4</v>
      </c>
      <c r="J23" s="3">
        <f t="shared" si="3"/>
        <v>0.99971955357672193</v>
      </c>
      <c r="K23" s="3">
        <f t="shared" si="3"/>
        <v>0.99986073720195001</v>
      </c>
    </row>
    <row r="24" spans="1:15" x14ac:dyDescent="0.2">
      <c r="A24" s="1">
        <v>17</v>
      </c>
      <c r="B24" s="2">
        <v>99491.99</v>
      </c>
      <c r="C24" s="2">
        <v>99438.41</v>
      </c>
      <c r="D24" s="3">
        <f t="shared" si="0"/>
        <v>0.99491990000000008</v>
      </c>
      <c r="E24" s="3">
        <f t="shared" si="0"/>
        <v>0.99438409999999999</v>
      </c>
      <c r="F24" s="2">
        <f t="shared" si="1"/>
        <v>32.990000000005239</v>
      </c>
      <c r="G24" s="2">
        <f t="shared" si="1"/>
        <v>15.059999999997672</v>
      </c>
      <c r="H24" s="3">
        <f t="shared" si="2"/>
        <v>3.3158448232873056E-4</v>
      </c>
      <c r="I24" s="3">
        <f t="shared" si="2"/>
        <v>1.5145053103722867E-4</v>
      </c>
      <c r="J24" s="3">
        <f t="shared" si="3"/>
        <v>0.99966841551767127</v>
      </c>
      <c r="K24" s="3">
        <f t="shared" si="3"/>
        <v>0.99984854946896273</v>
      </c>
    </row>
    <row r="25" spans="1:15" x14ac:dyDescent="0.2">
      <c r="A25" s="1">
        <v>18</v>
      </c>
      <c r="B25" s="2">
        <v>99459</v>
      </c>
      <c r="C25" s="2">
        <v>99423.35</v>
      </c>
      <c r="D25" s="3">
        <f t="shared" si="0"/>
        <v>0.99458999999999997</v>
      </c>
      <c r="E25" s="3">
        <f t="shared" si="0"/>
        <v>0.9942335000000001</v>
      </c>
      <c r="F25" s="2">
        <f t="shared" si="1"/>
        <v>37.660000000003492</v>
      </c>
      <c r="G25" s="2">
        <f t="shared" si="1"/>
        <v>16.260000000009313</v>
      </c>
      <c r="H25" s="3">
        <f t="shared" si="2"/>
        <v>3.7864848832185619E-4</v>
      </c>
      <c r="I25" s="3">
        <f t="shared" si="2"/>
        <v>1.635430711197049E-4</v>
      </c>
      <c r="J25" s="3">
        <f t="shared" si="3"/>
        <v>0.99962135151167819</v>
      </c>
      <c r="K25" s="3">
        <f t="shared" si="3"/>
        <v>0.99983645692888035</v>
      </c>
    </row>
    <row r="26" spans="1:15" x14ac:dyDescent="0.2">
      <c r="A26" s="1">
        <v>19</v>
      </c>
      <c r="B26" s="2">
        <v>99421.34</v>
      </c>
      <c r="C26" s="2">
        <v>99407.09</v>
      </c>
      <c r="D26" s="3">
        <f t="shared" si="0"/>
        <v>0.99421339999999991</v>
      </c>
      <c r="E26" s="3">
        <f t="shared" si="0"/>
        <v>0.99407089999999998</v>
      </c>
      <c r="F26" s="2">
        <f t="shared" si="1"/>
        <v>39.80000000000291</v>
      </c>
      <c r="G26" s="2">
        <f t="shared" si="1"/>
        <v>16.269999999989523</v>
      </c>
      <c r="H26" s="3">
        <f t="shared" si="2"/>
        <v>4.0031647129281213E-4</v>
      </c>
      <c r="I26" s="3">
        <f t="shared" si="2"/>
        <v>1.6367041827690081E-4</v>
      </c>
      <c r="J26" s="3">
        <f t="shared" si="3"/>
        <v>0.99959968352870721</v>
      </c>
      <c r="K26" s="3">
        <f t="shared" si="3"/>
        <v>0.99983632958172308</v>
      </c>
    </row>
    <row r="27" spans="1:15" x14ac:dyDescent="0.2">
      <c r="A27" s="1">
        <v>20</v>
      </c>
      <c r="B27" s="2">
        <v>99381.54</v>
      </c>
      <c r="C27" s="2">
        <v>99390.82</v>
      </c>
      <c r="D27" s="3">
        <f t="shared" si="0"/>
        <v>0.9938153999999999</v>
      </c>
      <c r="E27" s="3">
        <f t="shared" si="0"/>
        <v>0.99390820000000002</v>
      </c>
      <c r="F27" s="2">
        <f t="shared" si="1"/>
        <v>40.239999999990687</v>
      </c>
      <c r="G27" s="2">
        <f t="shared" si="1"/>
        <v>16.870000000009895</v>
      </c>
      <c r="H27" s="3">
        <f t="shared" si="2"/>
        <v>4.0490417033174056E-4</v>
      </c>
      <c r="I27" s="3">
        <f t="shared" si="2"/>
        <v>1.6973398549292474E-4</v>
      </c>
      <c r="J27" s="3">
        <f t="shared" si="3"/>
        <v>0.99959509582966821</v>
      </c>
      <c r="K27" s="3">
        <f t="shared" si="3"/>
        <v>0.99983026601450709</v>
      </c>
    </row>
    <row r="28" spans="1:15" x14ac:dyDescent="0.2">
      <c r="A28" s="1">
        <v>21</v>
      </c>
      <c r="B28" s="2">
        <v>99341.3</v>
      </c>
      <c r="C28" s="2">
        <v>99373.95</v>
      </c>
      <c r="D28" s="3">
        <f t="shared" si="0"/>
        <v>0.99341299999999999</v>
      </c>
      <c r="E28" s="3">
        <f t="shared" si="0"/>
        <v>0.9937395</v>
      </c>
      <c r="F28" s="2">
        <f t="shared" si="1"/>
        <v>40.690000000002328</v>
      </c>
      <c r="G28" s="2">
        <f t="shared" si="1"/>
        <v>16.270000000004075</v>
      </c>
      <c r="H28" s="3">
        <f t="shared" si="2"/>
        <v>4.0959802217207072E-4</v>
      </c>
      <c r="I28" s="3">
        <f t="shared" si="2"/>
        <v>1.6372500036482474E-4</v>
      </c>
      <c r="J28" s="3">
        <f t="shared" si="3"/>
        <v>0.99959040197782789</v>
      </c>
      <c r="K28" s="3">
        <f t="shared" si="3"/>
        <v>0.99983627499963512</v>
      </c>
    </row>
    <row r="29" spans="1:15" x14ac:dyDescent="0.2">
      <c r="A29" s="1">
        <v>22</v>
      </c>
      <c r="B29" s="2">
        <v>99300.61</v>
      </c>
      <c r="C29" s="2">
        <v>99357.68</v>
      </c>
      <c r="D29" s="3">
        <f t="shared" si="0"/>
        <v>0.9930061</v>
      </c>
      <c r="E29" s="3">
        <f t="shared" si="0"/>
        <v>0.99357679999999993</v>
      </c>
      <c r="F29" s="2">
        <f t="shared" si="1"/>
        <v>41.139999999999418</v>
      </c>
      <c r="G29" s="2">
        <f t="shared" si="1"/>
        <v>16.869999999995343</v>
      </c>
      <c r="H29" s="3">
        <f t="shared" si="2"/>
        <v>4.1429755567462697E-4</v>
      </c>
      <c r="I29" s="3">
        <f t="shared" si="2"/>
        <v>1.6979059897529155E-4</v>
      </c>
      <c r="J29" s="3">
        <f t="shared" si="3"/>
        <v>0.99958570244432532</v>
      </c>
      <c r="K29" s="3">
        <f t="shared" si="3"/>
        <v>0.99983020940102474</v>
      </c>
    </row>
    <row r="30" spans="1:15" x14ac:dyDescent="0.2">
      <c r="A30" s="1">
        <v>23</v>
      </c>
      <c r="B30" s="2">
        <v>99259.47</v>
      </c>
      <c r="C30" s="2">
        <v>99340.81</v>
      </c>
      <c r="D30" s="3">
        <f t="shared" si="0"/>
        <v>0.99259470000000005</v>
      </c>
      <c r="E30" s="3">
        <f t="shared" si="0"/>
        <v>0.99340810000000002</v>
      </c>
      <c r="F30" s="2">
        <f t="shared" si="1"/>
        <v>40.740000000005239</v>
      </c>
      <c r="G30" s="2">
        <f t="shared" si="1"/>
        <v>17.470000000001164</v>
      </c>
      <c r="H30" s="3">
        <f t="shared" si="2"/>
        <v>4.1043942708947811E-4</v>
      </c>
      <c r="I30" s="3">
        <f t="shared" si="2"/>
        <v>1.7585924656745967E-4</v>
      </c>
      <c r="J30" s="3">
        <f t="shared" si="3"/>
        <v>0.99958956057291048</v>
      </c>
      <c r="K30" s="3">
        <f t="shared" si="3"/>
        <v>0.99982414075343251</v>
      </c>
    </row>
    <row r="31" spans="1:15" x14ac:dyDescent="0.2">
      <c r="A31" s="1">
        <v>24</v>
      </c>
      <c r="B31" s="2">
        <v>99218.73</v>
      </c>
      <c r="C31" s="2">
        <v>99323.34</v>
      </c>
      <c r="D31" s="3">
        <f t="shared" si="0"/>
        <v>0.99218729999999999</v>
      </c>
      <c r="E31" s="3">
        <f t="shared" si="0"/>
        <v>0.99323339999999993</v>
      </c>
      <c r="F31" s="2">
        <f t="shared" si="1"/>
        <v>41.179999999993015</v>
      </c>
      <c r="G31" s="2">
        <f t="shared" si="1"/>
        <v>19.289999999993597</v>
      </c>
      <c r="H31" s="3">
        <f t="shared" si="2"/>
        <v>4.1504260334710005E-4</v>
      </c>
      <c r="I31" s="3">
        <f t="shared" si="2"/>
        <v>1.9421416959995101E-4</v>
      </c>
      <c r="J31" s="3">
        <f t="shared" si="3"/>
        <v>0.99958495739665287</v>
      </c>
      <c r="K31" s="3">
        <f t="shared" si="3"/>
        <v>0.99980578583040003</v>
      </c>
    </row>
    <row r="32" spans="1:15" x14ac:dyDescent="0.2">
      <c r="A32" s="1">
        <v>25</v>
      </c>
      <c r="B32" s="2">
        <v>99177.55</v>
      </c>
      <c r="C32" s="2">
        <v>99304.05</v>
      </c>
      <c r="D32" s="3">
        <f t="shared" si="0"/>
        <v>0.99177550000000003</v>
      </c>
      <c r="E32" s="3">
        <f t="shared" si="0"/>
        <v>0.99304049999999999</v>
      </c>
      <c r="F32" s="2">
        <f t="shared" si="1"/>
        <v>42.059999999997672</v>
      </c>
      <c r="G32" s="2">
        <f t="shared" si="1"/>
        <v>21.100000000005821</v>
      </c>
      <c r="H32" s="3">
        <f t="shared" si="2"/>
        <v>4.2408791102419518E-4</v>
      </c>
      <c r="I32" s="3">
        <f t="shared" si="2"/>
        <v>2.1247874583167373E-4</v>
      </c>
      <c r="J32" s="3">
        <f t="shared" si="3"/>
        <v>0.99957591208897578</v>
      </c>
      <c r="K32" s="3">
        <f t="shared" si="3"/>
        <v>0.99978752125416837</v>
      </c>
    </row>
    <row r="33" spans="1:11" x14ac:dyDescent="0.2">
      <c r="A33" s="1">
        <v>26</v>
      </c>
      <c r="B33" s="2">
        <v>99135.49</v>
      </c>
      <c r="C33" s="2">
        <v>99282.95</v>
      </c>
      <c r="D33" s="3">
        <f t="shared" si="0"/>
        <v>0.99135490000000004</v>
      </c>
      <c r="E33" s="3">
        <f t="shared" si="0"/>
        <v>0.99282949999999992</v>
      </c>
      <c r="F33" s="2">
        <f t="shared" si="1"/>
        <v>44.210000000006403</v>
      </c>
      <c r="G33" s="2">
        <f t="shared" si="1"/>
        <v>23.509999999994761</v>
      </c>
      <c r="H33" s="3">
        <f t="shared" si="2"/>
        <v>4.4595532840969868E-4</v>
      </c>
      <c r="I33" s="3">
        <f t="shared" si="2"/>
        <v>2.3679795977048186E-4</v>
      </c>
      <c r="J33" s="3">
        <f t="shared" si="3"/>
        <v>0.99955404467159026</v>
      </c>
      <c r="K33" s="3">
        <f t="shared" si="3"/>
        <v>0.9997632020402295</v>
      </c>
    </row>
    <row r="34" spans="1:11" x14ac:dyDescent="0.2">
      <c r="A34" s="1">
        <v>27</v>
      </c>
      <c r="B34" s="2">
        <v>99091.28</v>
      </c>
      <c r="C34" s="2">
        <v>99259.44</v>
      </c>
      <c r="D34" s="3">
        <f t="shared" si="0"/>
        <v>0.99091280000000004</v>
      </c>
      <c r="E34" s="3">
        <f t="shared" si="0"/>
        <v>0.99259439999999999</v>
      </c>
      <c r="F34" s="2">
        <f t="shared" si="1"/>
        <v>48.059999999997672</v>
      </c>
      <c r="G34" s="2">
        <f t="shared" si="1"/>
        <v>25.930000000007567</v>
      </c>
      <c r="H34" s="3">
        <f t="shared" si="2"/>
        <v>4.8500735887151397E-4</v>
      </c>
      <c r="I34" s="3">
        <f t="shared" si="2"/>
        <v>2.6123459894603041E-4</v>
      </c>
      <c r="J34" s="3">
        <f t="shared" si="3"/>
        <v>0.99951499264112853</v>
      </c>
      <c r="K34" s="3">
        <f t="shared" si="3"/>
        <v>0.999738765401054</v>
      </c>
    </row>
    <row r="35" spans="1:11" x14ac:dyDescent="0.2">
      <c r="A35" s="1">
        <v>28</v>
      </c>
      <c r="B35" s="2">
        <v>99043.22</v>
      </c>
      <c r="C35" s="2">
        <v>99233.51</v>
      </c>
      <c r="D35" s="3">
        <f t="shared" si="0"/>
        <v>0.99043219999999998</v>
      </c>
      <c r="E35" s="3">
        <f t="shared" si="0"/>
        <v>0.99233509999999991</v>
      </c>
      <c r="F35" s="2">
        <f t="shared" si="1"/>
        <v>53.19999999999709</v>
      </c>
      <c r="G35" s="2">
        <f t="shared" si="1"/>
        <v>28.349999999991269</v>
      </c>
      <c r="H35" s="3">
        <f t="shared" si="2"/>
        <v>5.3713924082836859E-4</v>
      </c>
      <c r="I35" s="3">
        <f t="shared" si="2"/>
        <v>2.8568978362240004E-4</v>
      </c>
      <c r="J35" s="3">
        <f t="shared" si="3"/>
        <v>0.99946286075917168</v>
      </c>
      <c r="K35" s="3">
        <f t="shared" si="3"/>
        <v>0.99971431021637758</v>
      </c>
    </row>
    <row r="36" spans="1:11" x14ac:dyDescent="0.2">
      <c r="A36" s="1">
        <v>29</v>
      </c>
      <c r="B36" s="2">
        <v>98990.02</v>
      </c>
      <c r="C36" s="2">
        <v>99205.16</v>
      </c>
      <c r="D36" s="3">
        <f t="shared" si="0"/>
        <v>0.98990020000000001</v>
      </c>
      <c r="E36" s="3">
        <f t="shared" si="0"/>
        <v>0.99205160000000003</v>
      </c>
      <c r="F36" s="2">
        <f t="shared" si="1"/>
        <v>58.360000000000582</v>
      </c>
      <c r="G36" s="2">
        <f t="shared" si="1"/>
        <v>30.760000000009313</v>
      </c>
      <c r="H36" s="3">
        <f t="shared" si="2"/>
        <v>5.8955438134067025E-4</v>
      </c>
      <c r="I36" s="3">
        <f t="shared" si="2"/>
        <v>3.1006451680546971E-4</v>
      </c>
      <c r="J36" s="3">
        <f t="shared" si="3"/>
        <v>0.99941044561865933</v>
      </c>
      <c r="K36" s="3">
        <f t="shared" si="3"/>
        <v>0.99968993548319451</v>
      </c>
    </row>
    <row r="37" spans="1:11" x14ac:dyDescent="0.2">
      <c r="A37" s="1">
        <v>30</v>
      </c>
      <c r="B37" s="2">
        <v>98931.66</v>
      </c>
      <c r="C37" s="2">
        <v>99174.399999999994</v>
      </c>
      <c r="D37" s="3">
        <f t="shared" si="0"/>
        <v>0.98931659999999999</v>
      </c>
      <c r="E37" s="3">
        <f t="shared" si="0"/>
        <v>0.99174399999999996</v>
      </c>
      <c r="F37" s="2">
        <f t="shared" si="1"/>
        <v>64.370000000009895</v>
      </c>
      <c r="G37" s="2">
        <f t="shared" si="1"/>
        <v>31.979999999995925</v>
      </c>
      <c r="H37" s="3">
        <f t="shared" si="2"/>
        <v>6.5065116667414554E-4</v>
      </c>
      <c r="I37" s="3">
        <f t="shared" si="2"/>
        <v>3.2246224832210656E-4</v>
      </c>
      <c r="J37" s="3">
        <f t="shared" si="3"/>
        <v>0.99934934883332582</v>
      </c>
      <c r="K37" s="3">
        <f t="shared" si="3"/>
        <v>0.99967753775167789</v>
      </c>
    </row>
    <row r="38" spans="1:11" x14ac:dyDescent="0.2">
      <c r="A38" s="1">
        <v>31</v>
      </c>
      <c r="B38" s="2">
        <v>98867.29</v>
      </c>
      <c r="C38" s="2">
        <v>99142.42</v>
      </c>
      <c r="D38" s="3">
        <f t="shared" si="0"/>
        <v>0.98867289999999997</v>
      </c>
      <c r="E38" s="3">
        <f t="shared" si="0"/>
        <v>0.99142419999999998</v>
      </c>
      <c r="F38" s="2">
        <f t="shared" si="1"/>
        <v>67.409999999988941</v>
      </c>
      <c r="G38" s="2">
        <f t="shared" si="1"/>
        <v>33.190000000002328</v>
      </c>
      <c r="H38" s="3">
        <f t="shared" si="2"/>
        <v>6.8182307818884225E-4</v>
      </c>
      <c r="I38" s="3">
        <f t="shared" si="2"/>
        <v>3.3477092852890147E-4</v>
      </c>
      <c r="J38" s="3">
        <f t="shared" si="3"/>
        <v>0.99931817692181113</v>
      </c>
      <c r="K38" s="3">
        <f t="shared" si="3"/>
        <v>0.99966522907147115</v>
      </c>
    </row>
    <row r="39" spans="1:11" x14ac:dyDescent="0.2">
      <c r="A39" s="1">
        <v>32</v>
      </c>
      <c r="B39" s="2">
        <v>98799.88</v>
      </c>
      <c r="C39" s="2">
        <v>99109.23</v>
      </c>
      <c r="D39" s="3">
        <f t="shared" ref="D39:E70" si="7">B39/100000</f>
        <v>0.98799880000000007</v>
      </c>
      <c r="E39" s="3">
        <f t="shared" si="7"/>
        <v>0.99109229999999993</v>
      </c>
      <c r="F39" s="2">
        <f t="shared" ref="F39:G70" si="8">B39-B40</f>
        <v>69.610000000000582</v>
      </c>
      <c r="G39" s="2">
        <f t="shared" si="8"/>
        <v>34.399999999994179</v>
      </c>
      <c r="H39" s="3">
        <f t="shared" ref="H39:I70" si="9">F39/B39</f>
        <v>7.045555116058904E-4</v>
      </c>
      <c r="I39" s="3">
        <f t="shared" si="9"/>
        <v>3.4709178953356998E-4</v>
      </c>
      <c r="J39" s="3">
        <f t="shared" ref="J39:K70" si="10">B40/B39</f>
        <v>0.99929544448839414</v>
      </c>
      <c r="K39" s="3">
        <f t="shared" si="10"/>
        <v>0.99965290821046648</v>
      </c>
    </row>
    <row r="40" spans="1:11" x14ac:dyDescent="0.2">
      <c r="A40" s="1">
        <v>33</v>
      </c>
      <c r="B40" s="2">
        <v>98730.27</v>
      </c>
      <c r="C40" s="2">
        <v>99074.83</v>
      </c>
      <c r="D40" s="3">
        <f t="shared" si="7"/>
        <v>0.98730270000000009</v>
      </c>
      <c r="E40" s="3">
        <f t="shared" si="7"/>
        <v>0.99074830000000003</v>
      </c>
      <c r="F40" s="2">
        <f t="shared" si="8"/>
        <v>68.400000000008731</v>
      </c>
      <c r="G40" s="2">
        <f t="shared" si="8"/>
        <v>36.229999999995925</v>
      </c>
      <c r="H40" s="3">
        <f t="shared" si="9"/>
        <v>6.9279664686431762E-4</v>
      </c>
      <c r="I40" s="3">
        <f t="shared" si="9"/>
        <v>3.6568319117979736E-4</v>
      </c>
      <c r="J40" s="3">
        <f t="shared" si="10"/>
        <v>0.99930720335313572</v>
      </c>
      <c r="K40" s="3">
        <f t="shared" si="10"/>
        <v>0.9996343168088202</v>
      </c>
    </row>
    <row r="41" spans="1:11" x14ac:dyDescent="0.2">
      <c r="A41" s="1">
        <v>34</v>
      </c>
      <c r="B41" s="2">
        <v>98661.87</v>
      </c>
      <c r="C41" s="2">
        <v>99038.6</v>
      </c>
      <c r="D41" s="3">
        <f t="shared" si="7"/>
        <v>0.98661869999999996</v>
      </c>
      <c r="E41" s="3">
        <f t="shared" si="7"/>
        <v>0.9903860000000001</v>
      </c>
      <c r="F41" s="2">
        <f t="shared" si="8"/>
        <v>66.75</v>
      </c>
      <c r="G41" s="2">
        <f t="shared" si="8"/>
        <v>38.040000000008149</v>
      </c>
      <c r="H41" s="3">
        <f t="shared" si="9"/>
        <v>6.7655316081075706E-4</v>
      </c>
      <c r="I41" s="3">
        <f t="shared" si="9"/>
        <v>3.8409266689965474E-4</v>
      </c>
      <c r="J41" s="3">
        <f t="shared" si="10"/>
        <v>0.99932344683918928</v>
      </c>
      <c r="K41" s="3">
        <f t="shared" si="10"/>
        <v>0.99961590733310035</v>
      </c>
    </row>
    <row r="42" spans="1:11" x14ac:dyDescent="0.2">
      <c r="A42" s="1">
        <v>35</v>
      </c>
      <c r="B42" s="2">
        <v>98595.12</v>
      </c>
      <c r="C42" s="2">
        <v>99000.56</v>
      </c>
      <c r="D42" s="3">
        <f t="shared" si="7"/>
        <v>0.98595119999999992</v>
      </c>
      <c r="E42" s="3">
        <f t="shared" si="7"/>
        <v>0.99000559999999993</v>
      </c>
      <c r="F42" s="2">
        <f t="shared" si="8"/>
        <v>65.099999999991269</v>
      </c>
      <c r="G42" s="2">
        <f t="shared" si="8"/>
        <v>39.869999999995343</v>
      </c>
      <c r="H42" s="3">
        <f t="shared" si="9"/>
        <v>6.6027608668655475E-4</v>
      </c>
      <c r="I42" s="3">
        <f t="shared" si="9"/>
        <v>4.0272499468685174E-4</v>
      </c>
      <c r="J42" s="3">
        <f t="shared" si="10"/>
        <v>0.99933972391331349</v>
      </c>
      <c r="K42" s="3">
        <f t="shared" si="10"/>
        <v>0.99959727500531315</v>
      </c>
    </row>
    <row r="43" spans="1:11" x14ac:dyDescent="0.2">
      <c r="A43" s="1">
        <v>36</v>
      </c>
      <c r="B43" s="2">
        <v>98530.02</v>
      </c>
      <c r="C43" s="2">
        <v>98960.69</v>
      </c>
      <c r="D43" s="3">
        <f t="shared" si="7"/>
        <v>0.98530020000000007</v>
      </c>
      <c r="E43" s="3">
        <f t="shared" si="7"/>
        <v>0.98960690000000007</v>
      </c>
      <c r="F43" s="2">
        <f t="shared" si="8"/>
        <v>64.740000000005239</v>
      </c>
      <c r="G43" s="2">
        <f t="shared" si="8"/>
        <v>41.690000000002328</v>
      </c>
      <c r="H43" s="3">
        <f t="shared" si="9"/>
        <v>6.5705863045602991E-4</v>
      </c>
      <c r="I43" s="3">
        <f t="shared" si="9"/>
        <v>4.2127838841869762E-4</v>
      </c>
      <c r="J43" s="3">
        <f t="shared" si="10"/>
        <v>0.99934294136954394</v>
      </c>
      <c r="K43" s="3">
        <f t="shared" si="10"/>
        <v>0.99957872161158134</v>
      </c>
    </row>
    <row r="44" spans="1:11" x14ac:dyDescent="0.2">
      <c r="A44" s="1">
        <v>37</v>
      </c>
      <c r="B44" s="2">
        <v>98465.279999999999</v>
      </c>
      <c r="C44" s="2">
        <v>98919</v>
      </c>
      <c r="D44" s="3">
        <f t="shared" si="7"/>
        <v>0.98465279999999999</v>
      </c>
      <c r="E44" s="3">
        <f t="shared" si="7"/>
        <v>0.98919000000000001</v>
      </c>
      <c r="F44" s="2">
        <f t="shared" si="8"/>
        <v>65.220000000001164</v>
      </c>
      <c r="G44" s="2">
        <f t="shared" si="8"/>
        <v>44.119999999995343</v>
      </c>
      <c r="H44" s="3">
        <f t="shared" si="9"/>
        <v>6.6236545511271752E-4</v>
      </c>
      <c r="I44" s="3">
        <f t="shared" si="9"/>
        <v>4.4602149233206303E-4</v>
      </c>
      <c r="J44" s="3">
        <f t="shared" si="10"/>
        <v>0.99933763454488733</v>
      </c>
      <c r="K44" s="3">
        <f t="shared" si="10"/>
        <v>0.99955397850766792</v>
      </c>
    </row>
    <row r="45" spans="1:11" x14ac:dyDescent="0.2">
      <c r="A45" s="1">
        <v>38</v>
      </c>
      <c r="B45" s="2">
        <v>98400.06</v>
      </c>
      <c r="C45" s="2">
        <v>98874.880000000005</v>
      </c>
      <c r="D45" s="3">
        <f t="shared" si="7"/>
        <v>0.9840006</v>
      </c>
      <c r="E45" s="3">
        <f t="shared" si="7"/>
        <v>0.98874880000000009</v>
      </c>
      <c r="F45" s="2">
        <f t="shared" si="8"/>
        <v>67.419999999998254</v>
      </c>
      <c r="G45" s="2">
        <f t="shared" si="8"/>
        <v>45.940000000002328</v>
      </c>
      <c r="H45" s="3">
        <f t="shared" si="9"/>
        <v>6.8516218384417915E-4</v>
      </c>
      <c r="I45" s="3">
        <f t="shared" si="9"/>
        <v>4.6462761825857412E-4</v>
      </c>
      <c r="J45" s="3">
        <f t="shared" si="10"/>
        <v>0.99931483781615582</v>
      </c>
      <c r="K45" s="3">
        <f t="shared" si="10"/>
        <v>0.99953537238174139</v>
      </c>
    </row>
    <row r="46" spans="1:11" x14ac:dyDescent="0.2">
      <c r="A46" s="1">
        <v>39</v>
      </c>
      <c r="B46" s="2">
        <v>98332.64</v>
      </c>
      <c r="C46" s="2">
        <v>98828.94</v>
      </c>
      <c r="D46" s="3">
        <f t="shared" si="7"/>
        <v>0.98332640000000004</v>
      </c>
      <c r="E46" s="3">
        <f t="shared" si="7"/>
        <v>0.98828939999999998</v>
      </c>
      <c r="F46" s="2">
        <f t="shared" si="8"/>
        <v>69.210000000006403</v>
      </c>
      <c r="G46" s="2">
        <f t="shared" si="8"/>
        <v>49.589999999996508</v>
      </c>
      <c r="H46" s="3">
        <f t="shared" si="9"/>
        <v>7.0383547111118347E-4</v>
      </c>
      <c r="I46" s="3">
        <f t="shared" si="9"/>
        <v>5.0177609918710558E-4</v>
      </c>
      <c r="J46" s="3">
        <f t="shared" si="10"/>
        <v>0.99929616452888881</v>
      </c>
      <c r="K46" s="3">
        <f t="shared" si="10"/>
        <v>0.99949822390081289</v>
      </c>
    </row>
    <row r="47" spans="1:11" x14ac:dyDescent="0.2">
      <c r="A47" s="1">
        <v>40</v>
      </c>
      <c r="B47" s="2">
        <v>98263.43</v>
      </c>
      <c r="C47" s="2">
        <v>98779.35</v>
      </c>
      <c r="D47" s="3">
        <f t="shared" si="7"/>
        <v>0.98263429999999996</v>
      </c>
      <c r="E47" s="3">
        <f t="shared" si="7"/>
        <v>0.9877935000000001</v>
      </c>
      <c r="F47" s="2">
        <f t="shared" si="8"/>
        <v>73.969999999986612</v>
      </c>
      <c r="G47" s="2">
        <f t="shared" si="8"/>
        <v>52.590000000011059</v>
      </c>
      <c r="H47" s="3">
        <f t="shared" si="9"/>
        <v>7.5277242001410517E-4</v>
      </c>
      <c r="I47" s="3">
        <f t="shared" si="9"/>
        <v>5.3239872503727805E-4</v>
      </c>
      <c r="J47" s="3">
        <f t="shared" si="10"/>
        <v>0.99924722757998585</v>
      </c>
      <c r="K47" s="3">
        <f t="shared" si="10"/>
        <v>0.9994676012749627</v>
      </c>
    </row>
    <row r="48" spans="1:11" x14ac:dyDescent="0.2">
      <c r="A48" s="1">
        <v>41</v>
      </c>
      <c r="B48" s="2">
        <v>98189.46</v>
      </c>
      <c r="C48" s="2">
        <v>98726.76</v>
      </c>
      <c r="D48" s="3">
        <f t="shared" si="7"/>
        <v>0.98189460000000006</v>
      </c>
      <c r="E48" s="3">
        <f t="shared" si="7"/>
        <v>0.98726759999999991</v>
      </c>
      <c r="F48" s="2">
        <f t="shared" si="8"/>
        <v>74.370000000009895</v>
      </c>
      <c r="G48" s="2">
        <f t="shared" si="8"/>
        <v>55.009999999994761</v>
      </c>
      <c r="H48" s="3">
        <f t="shared" si="9"/>
        <v>7.5741327022279062E-4</v>
      </c>
      <c r="I48" s="3">
        <f t="shared" si="9"/>
        <v>5.5719442226195577E-4</v>
      </c>
      <c r="J48" s="3">
        <f t="shared" si="10"/>
        <v>0.99924258672977717</v>
      </c>
      <c r="K48" s="3">
        <f t="shared" si="10"/>
        <v>0.99944280557773801</v>
      </c>
    </row>
    <row r="49" spans="1:11" x14ac:dyDescent="0.2">
      <c r="A49" s="1">
        <v>42</v>
      </c>
      <c r="B49" s="2">
        <v>98115.09</v>
      </c>
      <c r="C49" s="2">
        <v>98671.75</v>
      </c>
      <c r="D49" s="3">
        <f t="shared" si="7"/>
        <v>0.98115089999999994</v>
      </c>
      <c r="E49" s="3">
        <f t="shared" si="7"/>
        <v>0.98671750000000003</v>
      </c>
      <c r="F49" s="2">
        <f t="shared" si="8"/>
        <v>75.629999999990105</v>
      </c>
      <c r="G49" s="2">
        <f t="shared" si="8"/>
        <v>59.229999999995925</v>
      </c>
      <c r="H49" s="3">
        <f t="shared" si="9"/>
        <v>7.7082944122040863E-4</v>
      </c>
      <c r="I49" s="3">
        <f t="shared" si="9"/>
        <v>6.0027312782023152E-4</v>
      </c>
      <c r="J49" s="3">
        <f t="shared" si="10"/>
        <v>0.99922917055877958</v>
      </c>
      <c r="K49" s="3">
        <f t="shared" si="10"/>
        <v>0.99939972687217982</v>
      </c>
    </row>
    <row r="50" spans="1:11" x14ac:dyDescent="0.2">
      <c r="A50" s="1">
        <v>43</v>
      </c>
      <c r="B50" s="2">
        <v>98039.46</v>
      </c>
      <c r="C50" s="2">
        <v>98612.52</v>
      </c>
      <c r="D50" s="3">
        <f t="shared" si="7"/>
        <v>0.98039460000000012</v>
      </c>
      <c r="E50" s="3">
        <f t="shared" si="7"/>
        <v>0.98612520000000004</v>
      </c>
      <c r="F50" s="2">
        <f t="shared" si="8"/>
        <v>78.560000000012224</v>
      </c>
      <c r="G50" s="2">
        <f t="shared" si="8"/>
        <v>63.809999999997672</v>
      </c>
      <c r="H50" s="3">
        <f t="shared" si="9"/>
        <v>8.0131000313559677E-4</v>
      </c>
      <c r="I50" s="3">
        <f t="shared" si="9"/>
        <v>6.4707807892950783E-4</v>
      </c>
      <c r="J50" s="3">
        <f t="shared" si="10"/>
        <v>0.99919868999686445</v>
      </c>
      <c r="K50" s="3">
        <f t="shared" si="10"/>
        <v>0.9993529219210705</v>
      </c>
    </row>
    <row r="51" spans="1:11" x14ac:dyDescent="0.2">
      <c r="A51" s="1">
        <v>44</v>
      </c>
      <c r="B51" s="2">
        <v>97960.9</v>
      </c>
      <c r="C51" s="2">
        <v>98548.71</v>
      </c>
      <c r="D51" s="3">
        <f t="shared" si="7"/>
        <v>0.97960899999999995</v>
      </c>
      <c r="E51" s="3">
        <f t="shared" si="7"/>
        <v>0.98548710000000006</v>
      </c>
      <c r="F51" s="2">
        <f t="shared" si="8"/>
        <v>84.389999999999418</v>
      </c>
      <c r="G51" s="2">
        <f t="shared" si="8"/>
        <v>67.600000000005821</v>
      </c>
      <c r="H51" s="3">
        <f t="shared" si="9"/>
        <v>8.6146615639504564E-4</v>
      </c>
      <c r="I51" s="3">
        <f t="shared" si="9"/>
        <v>6.8595519921068292E-4</v>
      </c>
      <c r="J51" s="3">
        <f t="shared" si="10"/>
        <v>0.99913853384360496</v>
      </c>
      <c r="K51" s="3">
        <f t="shared" si="10"/>
        <v>0.99931404480078934</v>
      </c>
    </row>
    <row r="52" spans="1:11" x14ac:dyDescent="0.2">
      <c r="A52" s="1">
        <v>45</v>
      </c>
      <c r="B52" s="2">
        <v>97876.51</v>
      </c>
      <c r="C52" s="2">
        <v>98481.11</v>
      </c>
      <c r="D52" s="3">
        <f t="shared" si="7"/>
        <v>0.97876509999999994</v>
      </c>
      <c r="E52" s="3">
        <f t="shared" si="7"/>
        <v>0.98481110000000005</v>
      </c>
      <c r="F52" s="2">
        <f t="shared" si="8"/>
        <v>89.779999999998836</v>
      </c>
      <c r="G52" s="2">
        <f t="shared" si="8"/>
        <v>73.529999999998836</v>
      </c>
      <c r="H52" s="3">
        <f t="shared" si="9"/>
        <v>9.1727831325410809E-4</v>
      </c>
      <c r="I52" s="3">
        <f t="shared" si="9"/>
        <v>7.4664065017137639E-4</v>
      </c>
      <c r="J52" s="3">
        <f t="shared" si="10"/>
        <v>0.99908272168674594</v>
      </c>
      <c r="K52" s="3">
        <f t="shared" si="10"/>
        <v>0.99925335934982862</v>
      </c>
    </row>
    <row r="53" spans="1:11" x14ac:dyDescent="0.2">
      <c r="A53" s="1">
        <v>46</v>
      </c>
      <c r="B53" s="2">
        <v>97786.73</v>
      </c>
      <c r="C53" s="2">
        <v>98407.58</v>
      </c>
      <c r="D53" s="3">
        <f t="shared" si="7"/>
        <v>0.97786729999999999</v>
      </c>
      <c r="E53" s="3">
        <f t="shared" si="7"/>
        <v>0.98407580000000006</v>
      </c>
      <c r="F53" s="2">
        <f t="shared" si="8"/>
        <v>94.289999999993597</v>
      </c>
      <c r="G53" s="2">
        <f t="shared" si="8"/>
        <v>79.320000000006985</v>
      </c>
      <c r="H53" s="3">
        <f t="shared" si="9"/>
        <v>9.642412625925174E-4</v>
      </c>
      <c r="I53" s="3">
        <f t="shared" si="9"/>
        <v>8.0603547003195268E-4</v>
      </c>
      <c r="J53" s="3">
        <f t="shared" si="10"/>
        <v>0.99903575873740746</v>
      </c>
      <c r="K53" s="3">
        <f t="shared" si="10"/>
        <v>0.999193964529968</v>
      </c>
    </row>
    <row r="54" spans="1:11" x14ac:dyDescent="0.2">
      <c r="A54" s="1">
        <v>47</v>
      </c>
      <c r="B54" s="2">
        <v>97692.44</v>
      </c>
      <c r="C54" s="2">
        <v>98328.26</v>
      </c>
      <c r="D54" s="3">
        <f t="shared" si="7"/>
        <v>0.97692440000000003</v>
      </c>
      <c r="E54" s="3">
        <f t="shared" si="7"/>
        <v>0.9832825999999999</v>
      </c>
      <c r="F54" s="2">
        <f t="shared" si="8"/>
        <v>101.02000000000407</v>
      </c>
      <c r="G54" s="2">
        <f t="shared" si="8"/>
        <v>85.369999999995343</v>
      </c>
      <c r="H54" s="3">
        <f t="shared" si="9"/>
        <v>1.0340615916646578E-3</v>
      </c>
      <c r="I54" s="3">
        <f t="shared" si="9"/>
        <v>8.682142854963095E-4</v>
      </c>
      <c r="J54" s="3">
        <f t="shared" si="10"/>
        <v>0.99896593840833536</v>
      </c>
      <c r="K54" s="3">
        <f t="shared" si="10"/>
        <v>0.99913178571450367</v>
      </c>
    </row>
    <row r="55" spans="1:11" x14ac:dyDescent="0.2">
      <c r="A55" s="1">
        <v>48</v>
      </c>
      <c r="B55" s="2">
        <v>97591.42</v>
      </c>
      <c r="C55" s="2">
        <v>98242.89</v>
      </c>
      <c r="D55" s="3">
        <f t="shared" si="7"/>
        <v>0.97591419999999995</v>
      </c>
      <c r="E55" s="3">
        <f t="shared" si="7"/>
        <v>0.98242890000000005</v>
      </c>
      <c r="F55" s="2">
        <f t="shared" si="8"/>
        <v>108.16000000000349</v>
      </c>
      <c r="G55" s="2">
        <f t="shared" si="8"/>
        <v>91.080000000001746</v>
      </c>
      <c r="H55" s="3">
        <f t="shared" si="9"/>
        <v>1.1082941512686618E-3</v>
      </c>
      <c r="I55" s="3">
        <f t="shared" si="9"/>
        <v>9.2708999093982019E-4</v>
      </c>
      <c r="J55" s="3">
        <f t="shared" si="10"/>
        <v>0.99889170584873133</v>
      </c>
      <c r="K55" s="3">
        <f t="shared" si="10"/>
        <v>0.99907291000906018</v>
      </c>
    </row>
    <row r="56" spans="1:11" x14ac:dyDescent="0.2">
      <c r="A56" s="1">
        <v>49</v>
      </c>
      <c r="B56" s="2">
        <v>97483.26</v>
      </c>
      <c r="C56" s="2">
        <v>98151.81</v>
      </c>
      <c r="D56" s="3">
        <f t="shared" si="7"/>
        <v>0.97483259999999994</v>
      </c>
      <c r="E56" s="3">
        <f t="shared" si="7"/>
        <v>0.98151809999999995</v>
      </c>
      <c r="F56" s="2">
        <f t="shared" si="8"/>
        <v>115.6299999999901</v>
      </c>
      <c r="G56" s="2">
        <f t="shared" si="8"/>
        <v>96.669999999998254</v>
      </c>
      <c r="H56" s="3">
        <f t="shared" si="9"/>
        <v>1.1861523711865002E-3</v>
      </c>
      <c r="I56" s="3">
        <f t="shared" si="9"/>
        <v>9.8490287647266263E-4</v>
      </c>
      <c r="J56" s="3">
        <f t="shared" si="10"/>
        <v>0.99881384762881353</v>
      </c>
      <c r="K56" s="3">
        <f t="shared" si="10"/>
        <v>0.99901509712352732</v>
      </c>
    </row>
    <row r="57" spans="1:11" x14ac:dyDescent="0.2">
      <c r="A57" s="1">
        <v>50</v>
      </c>
      <c r="B57" s="2">
        <v>97367.63</v>
      </c>
      <c r="C57" s="2">
        <v>98055.14</v>
      </c>
      <c r="D57" s="3">
        <f t="shared" si="7"/>
        <v>0.97367630000000005</v>
      </c>
      <c r="E57" s="3">
        <f t="shared" si="7"/>
        <v>0.98055139999999996</v>
      </c>
      <c r="F57" s="2">
        <f t="shared" si="8"/>
        <v>124.55000000000291</v>
      </c>
      <c r="G57" s="2">
        <f t="shared" si="8"/>
        <v>102.64999999999418</v>
      </c>
      <c r="H57" s="3">
        <f t="shared" si="9"/>
        <v>1.2791725545748922E-3</v>
      </c>
      <c r="I57" s="3">
        <f t="shared" si="9"/>
        <v>1.0468599606302555E-3</v>
      </c>
      <c r="J57" s="3">
        <f t="shared" si="10"/>
        <v>0.99872082744542512</v>
      </c>
      <c r="K57" s="3">
        <f t="shared" si="10"/>
        <v>0.99895314003936975</v>
      </c>
    </row>
    <row r="58" spans="1:11" x14ac:dyDescent="0.2">
      <c r="A58" s="1">
        <v>51</v>
      </c>
      <c r="B58" s="2">
        <v>97243.08</v>
      </c>
      <c r="C58" s="2">
        <v>97952.49</v>
      </c>
      <c r="D58" s="3">
        <f t="shared" si="7"/>
        <v>0.97243080000000004</v>
      </c>
      <c r="E58" s="3">
        <f t="shared" si="7"/>
        <v>0.97952490000000003</v>
      </c>
      <c r="F58" s="2">
        <f t="shared" si="8"/>
        <v>135.07000000000698</v>
      </c>
      <c r="G58" s="2">
        <f t="shared" si="8"/>
        <v>109.30000000000291</v>
      </c>
      <c r="H58" s="3">
        <f t="shared" si="9"/>
        <v>1.3889934378878885E-3</v>
      </c>
      <c r="I58" s="3">
        <f t="shared" si="9"/>
        <v>1.1158470805591864E-3</v>
      </c>
      <c r="J58" s="3">
        <f t="shared" si="10"/>
        <v>0.9986110065621121</v>
      </c>
      <c r="K58" s="3">
        <f t="shared" si="10"/>
        <v>0.99888415291944077</v>
      </c>
    </row>
    <row r="59" spans="1:11" x14ac:dyDescent="0.2">
      <c r="A59" s="1">
        <v>52</v>
      </c>
      <c r="B59" s="2">
        <v>97108.01</v>
      </c>
      <c r="C59" s="2">
        <v>97843.19</v>
      </c>
      <c r="D59" s="3">
        <f t="shared" si="7"/>
        <v>0.9710801</v>
      </c>
      <c r="E59" s="3">
        <f t="shared" si="7"/>
        <v>0.97843190000000002</v>
      </c>
      <c r="F59" s="2">
        <f t="shared" si="8"/>
        <v>147.72000000000116</v>
      </c>
      <c r="G59" s="2">
        <f t="shared" si="8"/>
        <v>117.26000000000931</v>
      </c>
      <c r="H59" s="3">
        <f t="shared" si="9"/>
        <v>1.5211927419787634E-3</v>
      </c>
      <c r="I59" s="3">
        <f t="shared" si="9"/>
        <v>1.1984482517384124E-3</v>
      </c>
      <c r="J59" s="3">
        <f t="shared" si="10"/>
        <v>0.99847880725802118</v>
      </c>
      <c r="K59" s="3">
        <f t="shared" si="10"/>
        <v>0.99880155174826157</v>
      </c>
    </row>
    <row r="60" spans="1:11" x14ac:dyDescent="0.2">
      <c r="A60" s="1">
        <v>53</v>
      </c>
      <c r="B60" s="2">
        <v>96960.29</v>
      </c>
      <c r="C60" s="2">
        <v>97725.93</v>
      </c>
      <c r="D60" s="3">
        <f t="shared" si="7"/>
        <v>0.96960289999999993</v>
      </c>
      <c r="E60" s="3">
        <f t="shared" si="7"/>
        <v>0.97725929999999994</v>
      </c>
      <c r="F60" s="2">
        <f t="shared" si="8"/>
        <v>162.98999999999069</v>
      </c>
      <c r="G60" s="2">
        <f t="shared" si="8"/>
        <v>126.04999999998836</v>
      </c>
      <c r="H60" s="3">
        <f t="shared" si="9"/>
        <v>1.6809974475116638E-3</v>
      </c>
      <c r="I60" s="3">
        <f t="shared" si="9"/>
        <v>1.2898316751755482E-3</v>
      </c>
      <c r="J60" s="3">
        <f t="shared" si="10"/>
        <v>0.99831900255248829</v>
      </c>
      <c r="K60" s="3">
        <f t="shared" si="10"/>
        <v>0.9987101683248244</v>
      </c>
    </row>
    <row r="61" spans="1:11" x14ac:dyDescent="0.2">
      <c r="A61" s="1">
        <v>54</v>
      </c>
      <c r="B61" s="2">
        <v>96797.3</v>
      </c>
      <c r="C61" s="2">
        <v>97599.88</v>
      </c>
      <c r="D61" s="3">
        <f t="shared" si="7"/>
        <v>0.96797300000000008</v>
      </c>
      <c r="E61" s="3">
        <f t="shared" si="7"/>
        <v>0.97599880000000006</v>
      </c>
      <c r="F61" s="2">
        <f t="shared" si="8"/>
        <v>180.22999999999593</v>
      </c>
      <c r="G61" s="2">
        <f t="shared" si="8"/>
        <v>134.58000000000175</v>
      </c>
      <c r="H61" s="3">
        <f t="shared" si="9"/>
        <v>1.8619320993457041E-3</v>
      </c>
      <c r="I61" s="3">
        <f t="shared" si="9"/>
        <v>1.3788951379858432E-3</v>
      </c>
      <c r="J61" s="3">
        <f t="shared" si="10"/>
        <v>0.99813806790065429</v>
      </c>
      <c r="K61" s="3">
        <f t="shared" si="10"/>
        <v>0.99862110486201416</v>
      </c>
    </row>
    <row r="62" spans="1:11" x14ac:dyDescent="0.2">
      <c r="A62" s="1">
        <v>55</v>
      </c>
      <c r="B62" s="2">
        <v>96617.07</v>
      </c>
      <c r="C62" s="2">
        <v>97465.3</v>
      </c>
      <c r="D62" s="3">
        <f t="shared" si="7"/>
        <v>0.96617070000000005</v>
      </c>
      <c r="E62" s="3">
        <f t="shared" si="7"/>
        <v>0.97465299999999999</v>
      </c>
      <c r="F62" s="2">
        <f t="shared" si="8"/>
        <v>198.38000000000466</v>
      </c>
      <c r="G62" s="2">
        <f t="shared" si="8"/>
        <v>142.75</v>
      </c>
      <c r="H62" s="3">
        <f t="shared" si="9"/>
        <v>2.0532603607209847E-3</v>
      </c>
      <c r="I62" s="3">
        <f t="shared" si="9"/>
        <v>1.4646238199646437E-3</v>
      </c>
      <c r="J62" s="3">
        <f t="shared" si="10"/>
        <v>0.99794673963927905</v>
      </c>
      <c r="K62" s="3">
        <f t="shared" si="10"/>
        <v>0.99853537618003541</v>
      </c>
    </row>
    <row r="63" spans="1:11" x14ac:dyDescent="0.2">
      <c r="A63" s="1">
        <v>56</v>
      </c>
      <c r="B63" s="2">
        <v>96418.69</v>
      </c>
      <c r="C63" s="2">
        <v>97322.55</v>
      </c>
      <c r="D63" s="3">
        <f t="shared" si="7"/>
        <v>0.96418690000000007</v>
      </c>
      <c r="E63" s="3">
        <f t="shared" si="7"/>
        <v>0.97322550000000008</v>
      </c>
      <c r="F63" s="2">
        <f t="shared" si="8"/>
        <v>217.63999999999942</v>
      </c>
      <c r="G63" s="2">
        <f t="shared" si="8"/>
        <v>150.52000000000407</v>
      </c>
      <c r="H63" s="3">
        <f t="shared" si="9"/>
        <v>2.2572387158547725E-3</v>
      </c>
      <c r="I63" s="3">
        <f t="shared" si="9"/>
        <v>1.5466097014515553E-3</v>
      </c>
      <c r="J63" s="3">
        <f t="shared" si="10"/>
        <v>0.99774276128414519</v>
      </c>
      <c r="K63" s="3">
        <f t="shared" si="10"/>
        <v>0.9984533902985484</v>
      </c>
    </row>
    <row r="64" spans="1:11" x14ac:dyDescent="0.2">
      <c r="A64" s="1">
        <v>57</v>
      </c>
      <c r="B64" s="2">
        <v>96201.05</v>
      </c>
      <c r="C64" s="2">
        <v>97172.03</v>
      </c>
      <c r="D64" s="3">
        <f t="shared" si="7"/>
        <v>0.96201049999999999</v>
      </c>
      <c r="E64" s="3">
        <f t="shared" si="7"/>
        <v>0.97172029999999998</v>
      </c>
      <c r="F64" s="2">
        <f t="shared" si="8"/>
        <v>237.33999999999651</v>
      </c>
      <c r="G64" s="2">
        <f t="shared" si="8"/>
        <v>157.89999999999418</v>
      </c>
      <c r="H64" s="3">
        <f t="shared" si="9"/>
        <v>2.4671248390739655E-3</v>
      </c>
      <c r="I64" s="3">
        <f t="shared" si="9"/>
        <v>1.6249531886901424E-3</v>
      </c>
      <c r="J64" s="3">
        <f t="shared" si="10"/>
        <v>0.99753287516092604</v>
      </c>
      <c r="K64" s="3">
        <f t="shared" si="10"/>
        <v>0.99837504681130984</v>
      </c>
    </row>
    <row r="65" spans="1:11" x14ac:dyDescent="0.2">
      <c r="A65" s="1">
        <v>58</v>
      </c>
      <c r="B65" s="2">
        <v>95963.71</v>
      </c>
      <c r="C65" s="2">
        <v>97014.13</v>
      </c>
      <c r="D65" s="3">
        <f t="shared" si="7"/>
        <v>0.95963710000000002</v>
      </c>
      <c r="E65" s="3">
        <f t="shared" si="7"/>
        <v>0.9701413000000001</v>
      </c>
      <c r="F65" s="2">
        <f t="shared" si="8"/>
        <v>259.25</v>
      </c>
      <c r="G65" s="2">
        <f t="shared" si="8"/>
        <v>166.15000000000873</v>
      </c>
      <c r="H65" s="3">
        <f t="shared" si="9"/>
        <v>2.7015420725188719E-3</v>
      </c>
      <c r="I65" s="3">
        <f t="shared" si="9"/>
        <v>1.7126371179127073E-3</v>
      </c>
      <c r="J65" s="3">
        <f t="shared" si="10"/>
        <v>0.99729845792748117</v>
      </c>
      <c r="K65" s="3">
        <f t="shared" si="10"/>
        <v>0.9982873628820873</v>
      </c>
    </row>
    <row r="66" spans="1:11" x14ac:dyDescent="0.2">
      <c r="A66" s="1">
        <v>59</v>
      </c>
      <c r="B66" s="2">
        <v>95704.46</v>
      </c>
      <c r="C66" s="2">
        <v>96847.98</v>
      </c>
      <c r="D66" s="3">
        <f t="shared" si="7"/>
        <v>0.95704460000000002</v>
      </c>
      <c r="E66" s="3">
        <f t="shared" si="7"/>
        <v>0.9684798</v>
      </c>
      <c r="F66" s="2">
        <f t="shared" si="8"/>
        <v>285.4600000000064</v>
      </c>
      <c r="G66" s="2">
        <f t="shared" si="8"/>
        <v>176.44000000000233</v>
      </c>
      <c r="H66" s="3">
        <f t="shared" si="9"/>
        <v>2.9827241071106445E-3</v>
      </c>
      <c r="I66" s="3">
        <f t="shared" si="9"/>
        <v>1.8218242652041099E-3</v>
      </c>
      <c r="J66" s="3">
        <f t="shared" si="10"/>
        <v>0.99701727589288935</v>
      </c>
      <c r="K66" s="3">
        <f t="shared" si="10"/>
        <v>0.99817817573479584</v>
      </c>
    </row>
    <row r="67" spans="1:11" x14ac:dyDescent="0.2">
      <c r="A67" s="1">
        <v>60</v>
      </c>
      <c r="B67" s="2">
        <v>95419</v>
      </c>
      <c r="C67" s="2">
        <v>96671.54</v>
      </c>
      <c r="D67" s="3">
        <f t="shared" si="7"/>
        <v>0.95418999999999998</v>
      </c>
      <c r="E67" s="3">
        <f t="shared" si="7"/>
        <v>0.96671539999999989</v>
      </c>
      <c r="F67" s="2">
        <f t="shared" si="8"/>
        <v>319.74000000000524</v>
      </c>
      <c r="G67" s="2">
        <f t="shared" si="8"/>
        <v>188.91999999999825</v>
      </c>
      <c r="H67" s="3">
        <f t="shared" si="9"/>
        <v>3.3509049560360646E-3</v>
      </c>
      <c r="I67" s="3">
        <f t="shared" si="9"/>
        <v>1.954246306617214E-3</v>
      </c>
      <c r="J67" s="3">
        <f t="shared" si="10"/>
        <v>0.99664909504396393</v>
      </c>
      <c r="K67" s="3">
        <f t="shared" si="10"/>
        <v>0.99804575369338278</v>
      </c>
    </row>
    <row r="68" spans="1:11" x14ac:dyDescent="0.2">
      <c r="A68" s="1">
        <v>61</v>
      </c>
      <c r="B68" s="2">
        <v>95099.26</v>
      </c>
      <c r="C68" s="2">
        <v>96482.62</v>
      </c>
      <c r="D68" s="3">
        <f t="shared" si="7"/>
        <v>0.95099259999999997</v>
      </c>
      <c r="E68" s="3">
        <f t="shared" si="7"/>
        <v>0.96482619999999997</v>
      </c>
      <c r="F68" s="2">
        <f t="shared" si="8"/>
        <v>365.5</v>
      </c>
      <c r="G68" s="2">
        <f t="shared" si="8"/>
        <v>208.86000000000058</v>
      </c>
      <c r="H68" s="3">
        <f t="shared" si="9"/>
        <v>3.8433527243009044E-3</v>
      </c>
      <c r="I68" s="3">
        <f t="shared" si="9"/>
        <v>2.1647422095295568E-3</v>
      </c>
      <c r="J68" s="3">
        <f t="shared" si="10"/>
        <v>0.99615664727569908</v>
      </c>
      <c r="K68" s="3">
        <f t="shared" si="10"/>
        <v>0.99783525779047044</v>
      </c>
    </row>
    <row r="69" spans="1:11" x14ac:dyDescent="0.2">
      <c r="A69" s="1">
        <v>62</v>
      </c>
      <c r="B69" s="2">
        <v>94733.759999999995</v>
      </c>
      <c r="C69" s="2">
        <v>96273.76</v>
      </c>
      <c r="D69" s="3">
        <f t="shared" si="7"/>
        <v>0.9473376</v>
      </c>
      <c r="E69" s="3">
        <f t="shared" si="7"/>
        <v>0.96273759999999997</v>
      </c>
      <c r="F69" s="2">
        <f t="shared" si="8"/>
        <v>415.01999999998952</v>
      </c>
      <c r="G69" s="2">
        <f t="shared" si="8"/>
        <v>234.59999999999127</v>
      </c>
      <c r="H69" s="3">
        <f t="shared" si="9"/>
        <v>4.3809091922456106E-3</v>
      </c>
      <c r="I69" s="3">
        <f t="shared" si="9"/>
        <v>2.4368010556561964E-3</v>
      </c>
      <c r="J69" s="3">
        <f t="shared" si="10"/>
        <v>0.99561909080775435</v>
      </c>
      <c r="K69" s="3">
        <f t="shared" si="10"/>
        <v>0.99756319894434375</v>
      </c>
    </row>
    <row r="70" spans="1:11" x14ac:dyDescent="0.2">
      <c r="A70" s="1">
        <v>63</v>
      </c>
      <c r="B70" s="2">
        <v>94318.74</v>
      </c>
      <c r="C70" s="2">
        <v>96039.16</v>
      </c>
      <c r="D70" s="3">
        <f t="shared" si="7"/>
        <v>0.94318740000000001</v>
      </c>
      <c r="E70" s="3">
        <f t="shared" si="7"/>
        <v>0.96039160000000001</v>
      </c>
      <c r="F70" s="2">
        <f t="shared" si="8"/>
        <v>467.35000000000582</v>
      </c>
      <c r="G70" s="2">
        <f t="shared" si="8"/>
        <v>261.04000000000815</v>
      </c>
      <c r="H70" s="3">
        <f t="shared" si="9"/>
        <v>4.9550068204898181E-3</v>
      </c>
      <c r="I70" s="3">
        <f t="shared" si="9"/>
        <v>2.7180579255379591E-3</v>
      </c>
      <c r="J70" s="3">
        <f t="shared" si="10"/>
        <v>0.99504499317951023</v>
      </c>
      <c r="K70" s="3">
        <f t="shared" si="10"/>
        <v>0.99728194207446208</v>
      </c>
    </row>
    <row r="71" spans="1:11" x14ac:dyDescent="0.2">
      <c r="A71" s="1">
        <v>64</v>
      </c>
      <c r="B71" s="2">
        <v>93851.39</v>
      </c>
      <c r="C71" s="2">
        <v>95778.12</v>
      </c>
      <c r="D71" s="3">
        <f t="shared" ref="D71:E102" si="11">B71/100000</f>
        <v>0.93851390000000001</v>
      </c>
      <c r="E71" s="3">
        <f t="shared" si="11"/>
        <v>0.9577812</v>
      </c>
      <c r="F71" s="2">
        <f t="shared" ref="F71:G102" si="12">B71-B72</f>
        <v>525.38000000000466</v>
      </c>
      <c r="G71" s="2">
        <f t="shared" si="12"/>
        <v>287.26999999998952</v>
      </c>
      <c r="H71" s="3">
        <f t="shared" ref="H71:I102" si="13">F71/B71</f>
        <v>5.5979991345893191E-3</v>
      </c>
      <c r="I71" s="3">
        <f t="shared" si="13"/>
        <v>2.9993280302431239E-3</v>
      </c>
      <c r="J71" s="3">
        <f t="shared" ref="J71:K102" si="14">B72/B71</f>
        <v>0.99440200086541064</v>
      </c>
      <c r="K71" s="3">
        <f t="shared" si="14"/>
        <v>0.99700067196975684</v>
      </c>
    </row>
    <row r="72" spans="1:11" x14ac:dyDescent="0.2">
      <c r="A72" s="1">
        <v>65</v>
      </c>
      <c r="B72" s="2">
        <v>93326.01</v>
      </c>
      <c r="C72" s="2">
        <v>95490.85</v>
      </c>
      <c r="D72" s="3">
        <f t="shared" si="11"/>
        <v>0.93326009999999993</v>
      </c>
      <c r="E72" s="3">
        <f t="shared" si="11"/>
        <v>0.95490850000000005</v>
      </c>
      <c r="F72" s="2">
        <f t="shared" si="12"/>
        <v>591.58999999999651</v>
      </c>
      <c r="G72" s="2">
        <f t="shared" si="12"/>
        <v>333.95000000001164</v>
      </c>
      <c r="H72" s="3">
        <f t="shared" si="13"/>
        <v>6.3389616678136843E-3</v>
      </c>
      <c r="I72" s="3">
        <f t="shared" si="13"/>
        <v>3.4971937101828249E-3</v>
      </c>
      <c r="J72" s="3">
        <f t="shared" si="14"/>
        <v>0.99366103833218633</v>
      </c>
      <c r="K72" s="3">
        <f t="shared" si="14"/>
        <v>0.99650280628981713</v>
      </c>
    </row>
    <row r="73" spans="1:11" x14ac:dyDescent="0.2">
      <c r="A73" s="1">
        <v>66</v>
      </c>
      <c r="B73" s="2">
        <v>92734.42</v>
      </c>
      <c r="C73" s="2">
        <v>95156.9</v>
      </c>
      <c r="D73" s="3">
        <f t="shared" si="11"/>
        <v>0.92734419999999995</v>
      </c>
      <c r="E73" s="3">
        <f t="shared" si="11"/>
        <v>0.95156899999999989</v>
      </c>
      <c r="F73" s="2">
        <f t="shared" si="12"/>
        <v>664.25999999999476</v>
      </c>
      <c r="G73" s="2">
        <f t="shared" si="12"/>
        <v>360.72999999999593</v>
      </c>
      <c r="H73" s="3">
        <f t="shared" si="13"/>
        <v>7.163036119706089E-3</v>
      </c>
      <c r="I73" s="3">
        <f t="shared" si="13"/>
        <v>3.7908969291769274E-3</v>
      </c>
      <c r="J73" s="3">
        <f t="shared" si="14"/>
        <v>0.99283696388029397</v>
      </c>
      <c r="K73" s="3">
        <f t="shared" si="14"/>
        <v>0.99620910307082311</v>
      </c>
    </row>
    <row r="74" spans="1:11" x14ac:dyDescent="0.2">
      <c r="A74" s="1">
        <v>67</v>
      </c>
      <c r="B74" s="2">
        <v>92070.16</v>
      </c>
      <c r="C74" s="2">
        <v>94796.17</v>
      </c>
      <c r="D74" s="3">
        <f t="shared" si="11"/>
        <v>0.92070160000000001</v>
      </c>
      <c r="E74" s="3">
        <f t="shared" si="11"/>
        <v>0.94796170000000002</v>
      </c>
      <c r="F74" s="2">
        <f t="shared" si="12"/>
        <v>742.16999999999825</v>
      </c>
      <c r="G74" s="2">
        <f t="shared" si="12"/>
        <v>397.24000000000524</v>
      </c>
      <c r="H74" s="3">
        <f t="shared" si="13"/>
        <v>8.0609178913124326E-3</v>
      </c>
      <c r="I74" s="3">
        <f t="shared" si="13"/>
        <v>4.1904646569582427E-3</v>
      </c>
      <c r="J74" s="3">
        <f t="shared" si="14"/>
        <v>0.99193908210868753</v>
      </c>
      <c r="K74" s="3">
        <f t="shared" si="14"/>
        <v>0.99580953534304173</v>
      </c>
    </row>
    <row r="75" spans="1:11" x14ac:dyDescent="0.2">
      <c r="A75" s="1">
        <v>68</v>
      </c>
      <c r="B75" s="2">
        <v>91327.99</v>
      </c>
      <c r="C75" s="2">
        <v>94398.93</v>
      </c>
      <c r="D75" s="3">
        <f t="shared" si="11"/>
        <v>0.91327990000000003</v>
      </c>
      <c r="E75" s="3">
        <f t="shared" si="11"/>
        <v>0.94398929999999992</v>
      </c>
      <c r="F75" s="2">
        <f t="shared" si="12"/>
        <v>827.60000000000582</v>
      </c>
      <c r="G75" s="2">
        <f t="shared" si="12"/>
        <v>439.23999999999069</v>
      </c>
      <c r="H75" s="3">
        <f t="shared" si="13"/>
        <v>9.0618440195607691E-3</v>
      </c>
      <c r="I75" s="3">
        <f t="shared" si="13"/>
        <v>4.6530188424804258E-3</v>
      </c>
      <c r="J75" s="3">
        <f t="shared" si="14"/>
        <v>0.99093815598043922</v>
      </c>
      <c r="K75" s="3">
        <f t="shared" si="14"/>
        <v>0.99534698115751963</v>
      </c>
    </row>
    <row r="76" spans="1:11" x14ac:dyDescent="0.2">
      <c r="A76" s="1">
        <v>69</v>
      </c>
      <c r="B76" s="2">
        <v>90500.39</v>
      </c>
      <c r="C76" s="2">
        <v>93959.69</v>
      </c>
      <c r="D76" s="3">
        <f t="shared" si="11"/>
        <v>0.90500389999999997</v>
      </c>
      <c r="E76" s="3">
        <f t="shared" si="11"/>
        <v>0.93959690000000007</v>
      </c>
      <c r="F76" s="2">
        <f t="shared" si="12"/>
        <v>923.72000000000116</v>
      </c>
      <c r="G76" s="2">
        <f t="shared" si="12"/>
        <v>488.88999999999942</v>
      </c>
      <c r="H76" s="3">
        <f t="shared" si="13"/>
        <v>1.020680684359483E-2</v>
      </c>
      <c r="I76" s="3">
        <f t="shared" si="13"/>
        <v>5.2031887291241535E-3</v>
      </c>
      <c r="J76" s="3">
        <f t="shared" si="14"/>
        <v>0.98979319315640513</v>
      </c>
      <c r="K76" s="3">
        <f t="shared" si="14"/>
        <v>0.99479681127087582</v>
      </c>
    </row>
    <row r="77" spans="1:11" x14ac:dyDescent="0.2">
      <c r="A77" s="1">
        <v>70</v>
      </c>
      <c r="B77" s="2">
        <v>89576.67</v>
      </c>
      <c r="C77" s="2">
        <v>93470.8</v>
      </c>
      <c r="D77" s="3">
        <f t="shared" si="11"/>
        <v>0.89576670000000003</v>
      </c>
      <c r="E77" s="3">
        <f t="shared" si="11"/>
        <v>0.93470799999999998</v>
      </c>
      <c r="F77" s="2">
        <f t="shared" si="12"/>
        <v>1031.25</v>
      </c>
      <c r="G77" s="2">
        <f t="shared" si="12"/>
        <v>548.72000000000116</v>
      </c>
      <c r="H77" s="3">
        <f t="shared" si="13"/>
        <v>1.1512484221617081E-2</v>
      </c>
      <c r="I77" s="3">
        <f t="shared" si="13"/>
        <v>5.8704964545077303E-3</v>
      </c>
      <c r="J77" s="3">
        <f t="shared" si="14"/>
        <v>0.9884875157783829</v>
      </c>
      <c r="K77" s="3">
        <f t="shared" si="14"/>
        <v>0.99412950354549223</v>
      </c>
    </row>
    <row r="78" spans="1:11" x14ac:dyDescent="0.2">
      <c r="A78" s="1">
        <v>71</v>
      </c>
      <c r="B78" s="2">
        <v>88545.42</v>
      </c>
      <c r="C78" s="2">
        <v>92922.08</v>
      </c>
      <c r="D78" s="3">
        <f t="shared" si="11"/>
        <v>0.88545419999999997</v>
      </c>
      <c r="E78" s="3">
        <f t="shared" si="11"/>
        <v>0.92922080000000007</v>
      </c>
      <c r="F78" s="2">
        <f t="shared" si="12"/>
        <v>1141.929999999993</v>
      </c>
      <c r="G78" s="2">
        <f t="shared" si="12"/>
        <v>611.07000000000698</v>
      </c>
      <c r="H78" s="3">
        <f t="shared" si="13"/>
        <v>1.2896545072573975E-2</v>
      </c>
      <c r="I78" s="3">
        <f t="shared" si="13"/>
        <v>6.5761549892125425E-3</v>
      </c>
      <c r="J78" s="3">
        <f t="shared" si="14"/>
        <v>0.98710345492742602</v>
      </c>
      <c r="K78" s="3">
        <f t="shared" si="14"/>
        <v>0.99342384501078751</v>
      </c>
    </row>
    <row r="79" spans="1:11" x14ac:dyDescent="0.2">
      <c r="A79" s="1">
        <v>72</v>
      </c>
      <c r="B79" s="2">
        <v>87403.49</v>
      </c>
      <c r="C79" s="2">
        <v>92311.01</v>
      </c>
      <c r="D79" s="3">
        <f t="shared" si="11"/>
        <v>0.87403490000000006</v>
      </c>
      <c r="E79" s="3">
        <f t="shared" si="11"/>
        <v>0.92311009999999993</v>
      </c>
      <c r="F79" s="2">
        <f t="shared" si="12"/>
        <v>1251.2300000000105</v>
      </c>
      <c r="G79" s="2">
        <f t="shared" si="12"/>
        <v>662.77999999999884</v>
      </c>
      <c r="H79" s="3">
        <f t="shared" si="13"/>
        <v>1.4315561083430541E-2</v>
      </c>
      <c r="I79" s="3">
        <f t="shared" si="13"/>
        <v>7.1798586105817595E-3</v>
      </c>
      <c r="J79" s="3">
        <f t="shared" si="14"/>
        <v>0.98568443891656943</v>
      </c>
      <c r="K79" s="3">
        <f t="shared" si="14"/>
        <v>0.99282014138941821</v>
      </c>
    </row>
    <row r="80" spans="1:11" x14ac:dyDescent="0.2">
      <c r="A80" s="1">
        <v>73</v>
      </c>
      <c r="B80" s="2">
        <v>86152.26</v>
      </c>
      <c r="C80" s="2">
        <v>91648.23</v>
      </c>
      <c r="D80" s="3">
        <f t="shared" si="11"/>
        <v>0.86152259999999992</v>
      </c>
      <c r="E80" s="3">
        <f t="shared" si="11"/>
        <v>0.91648229999999997</v>
      </c>
      <c r="F80" s="2">
        <f t="shared" si="12"/>
        <v>1362.3199999999924</v>
      </c>
      <c r="G80" s="2">
        <f t="shared" si="12"/>
        <v>714.69000000000233</v>
      </c>
      <c r="H80" s="3">
        <f t="shared" si="13"/>
        <v>1.5812933984552378E-2</v>
      </c>
      <c r="I80" s="3">
        <f t="shared" si="13"/>
        <v>7.79818660982326E-3</v>
      </c>
      <c r="J80" s="3">
        <f t="shared" si="14"/>
        <v>0.98418706601544759</v>
      </c>
      <c r="K80" s="3">
        <f t="shared" si="14"/>
        <v>0.99220181339017677</v>
      </c>
    </row>
    <row r="81" spans="1:11" x14ac:dyDescent="0.2">
      <c r="A81" s="1">
        <v>74</v>
      </c>
      <c r="B81" s="2">
        <v>84789.94</v>
      </c>
      <c r="C81" s="2">
        <v>90933.54</v>
      </c>
      <c r="D81" s="3">
        <f t="shared" si="11"/>
        <v>0.84789939999999997</v>
      </c>
      <c r="E81" s="3">
        <f t="shared" si="11"/>
        <v>0.9093353999999999</v>
      </c>
      <c r="F81" s="2">
        <f t="shared" si="12"/>
        <v>1482.4600000000064</v>
      </c>
      <c r="G81" s="2">
        <f t="shared" si="12"/>
        <v>787.25999999999476</v>
      </c>
      <c r="H81" s="3">
        <f t="shared" si="13"/>
        <v>1.7483913775620155E-2</v>
      </c>
      <c r="I81" s="3">
        <f t="shared" si="13"/>
        <v>8.6575316434397559E-3</v>
      </c>
      <c r="J81" s="3">
        <f t="shared" si="14"/>
        <v>0.9825160862243798</v>
      </c>
      <c r="K81" s="3">
        <f t="shared" si="14"/>
        <v>0.99134246835656026</v>
      </c>
    </row>
    <row r="82" spans="1:11" x14ac:dyDescent="0.2">
      <c r="A82" s="1">
        <v>75</v>
      </c>
      <c r="B82" s="2">
        <v>83307.48</v>
      </c>
      <c r="C82" s="2">
        <v>90146.28</v>
      </c>
      <c r="D82" s="3">
        <f t="shared" si="11"/>
        <v>0.8330748</v>
      </c>
      <c r="E82" s="3">
        <f t="shared" si="11"/>
        <v>0.90146280000000001</v>
      </c>
      <c r="F82" s="2">
        <f t="shared" si="12"/>
        <v>1615.25</v>
      </c>
      <c r="G82" s="2">
        <f t="shared" si="12"/>
        <v>868.69000000000233</v>
      </c>
      <c r="H82" s="3">
        <f t="shared" si="13"/>
        <v>1.9389015248090568E-2</v>
      </c>
      <c r="I82" s="3">
        <f t="shared" si="13"/>
        <v>9.6364486698730361E-3</v>
      </c>
      <c r="J82" s="3">
        <f t="shared" si="14"/>
        <v>0.98061098475190944</v>
      </c>
      <c r="K82" s="3">
        <f t="shared" si="14"/>
        <v>0.99036355133012699</v>
      </c>
    </row>
    <row r="83" spans="1:11" x14ac:dyDescent="0.2">
      <c r="A83" s="1">
        <v>76</v>
      </c>
      <c r="B83" s="2">
        <v>81692.23</v>
      </c>
      <c r="C83" s="2">
        <v>89277.59</v>
      </c>
      <c r="D83" s="3">
        <f t="shared" si="11"/>
        <v>0.81692229999999999</v>
      </c>
      <c r="E83" s="3">
        <f t="shared" si="11"/>
        <v>0.89277589999999996</v>
      </c>
      <c r="F83" s="2">
        <f t="shared" si="12"/>
        <v>1788.929999999993</v>
      </c>
      <c r="G83" s="2">
        <f t="shared" si="12"/>
        <v>976.44999999999709</v>
      </c>
      <c r="H83" s="3">
        <f t="shared" si="13"/>
        <v>2.1898410656680484E-2</v>
      </c>
      <c r="I83" s="3">
        <f t="shared" si="13"/>
        <v>1.0937235200905369E-2</v>
      </c>
      <c r="J83" s="3">
        <f t="shared" si="14"/>
        <v>0.97810158934331948</v>
      </c>
      <c r="K83" s="3">
        <f t="shared" si="14"/>
        <v>0.98906276479909461</v>
      </c>
    </row>
    <row r="84" spans="1:11" x14ac:dyDescent="0.2">
      <c r="A84" s="1">
        <v>77</v>
      </c>
      <c r="B84" s="2">
        <v>79903.3</v>
      </c>
      <c r="C84" s="2">
        <v>88301.14</v>
      </c>
      <c r="D84" s="3">
        <f t="shared" si="11"/>
        <v>0.79903299999999999</v>
      </c>
      <c r="E84" s="3">
        <f t="shared" si="11"/>
        <v>0.8830114</v>
      </c>
      <c r="F84" s="2">
        <f t="shared" si="12"/>
        <v>2002.6200000000099</v>
      </c>
      <c r="G84" s="2">
        <f t="shared" si="12"/>
        <v>1108.7799999999988</v>
      </c>
      <c r="H84" s="3">
        <f t="shared" si="13"/>
        <v>2.5063044955590193E-2</v>
      </c>
      <c r="I84" s="3">
        <f t="shared" si="13"/>
        <v>1.2556802777404672E-2</v>
      </c>
      <c r="J84" s="3">
        <f t="shared" si="14"/>
        <v>0.9749369550444098</v>
      </c>
      <c r="K84" s="3">
        <f t="shared" si="14"/>
        <v>0.98744319722259533</v>
      </c>
    </row>
    <row r="85" spans="1:11" x14ac:dyDescent="0.2">
      <c r="A85" s="1">
        <v>78</v>
      </c>
      <c r="B85" s="2">
        <v>77900.679999999993</v>
      </c>
      <c r="C85" s="2">
        <v>87192.36</v>
      </c>
      <c r="D85" s="3">
        <f t="shared" si="11"/>
        <v>0.77900679999999989</v>
      </c>
      <c r="E85" s="3">
        <f t="shared" si="11"/>
        <v>0.87192360000000002</v>
      </c>
      <c r="F85" s="2">
        <f t="shared" si="12"/>
        <v>2256.6599999999889</v>
      </c>
      <c r="G85" s="2">
        <f t="shared" si="12"/>
        <v>1276.3500000000058</v>
      </c>
      <c r="H85" s="3">
        <f t="shared" si="13"/>
        <v>2.8968424922606442E-2</v>
      </c>
      <c r="I85" s="3">
        <f t="shared" si="13"/>
        <v>1.4638323816444535E-2</v>
      </c>
      <c r="J85" s="3">
        <f t="shared" si="14"/>
        <v>0.97103157507739357</v>
      </c>
      <c r="K85" s="3">
        <f t="shared" si="14"/>
        <v>0.98536167618355541</v>
      </c>
    </row>
    <row r="86" spans="1:11" x14ac:dyDescent="0.2">
      <c r="A86" s="1">
        <v>79</v>
      </c>
      <c r="B86" s="2">
        <v>75644.02</v>
      </c>
      <c r="C86" s="2">
        <v>85916.01</v>
      </c>
      <c r="D86" s="3">
        <f t="shared" si="11"/>
        <v>0.75644020000000001</v>
      </c>
      <c r="E86" s="3">
        <f t="shared" si="11"/>
        <v>0.85916009999999998</v>
      </c>
      <c r="F86" s="2">
        <f t="shared" si="12"/>
        <v>2518.5599999999977</v>
      </c>
      <c r="G86" s="2">
        <f t="shared" si="12"/>
        <v>1471.3899999999994</v>
      </c>
      <c r="H86" s="3">
        <f t="shared" si="13"/>
        <v>3.3294898922611428E-2</v>
      </c>
      <c r="I86" s="3">
        <f t="shared" si="13"/>
        <v>1.7125911689800301E-2</v>
      </c>
      <c r="J86" s="3">
        <f t="shared" si="14"/>
        <v>0.96670510107738861</v>
      </c>
      <c r="K86" s="3">
        <f t="shared" si="14"/>
        <v>0.98287408831019973</v>
      </c>
    </row>
    <row r="87" spans="1:11" x14ac:dyDescent="0.2">
      <c r="A87" s="1">
        <v>80</v>
      </c>
      <c r="B87" s="2">
        <v>73125.460000000006</v>
      </c>
      <c r="C87" s="2">
        <v>84444.62</v>
      </c>
      <c r="D87" s="3">
        <f t="shared" si="11"/>
        <v>0.73125460000000009</v>
      </c>
      <c r="E87" s="3">
        <f t="shared" si="11"/>
        <v>0.84444619999999992</v>
      </c>
      <c r="F87" s="2">
        <f t="shared" si="12"/>
        <v>2759.5400000000081</v>
      </c>
      <c r="G87" s="2">
        <f t="shared" si="12"/>
        <v>1684.8999999999942</v>
      </c>
      <c r="H87" s="3">
        <f t="shared" si="13"/>
        <v>3.7737061756603074E-2</v>
      </c>
      <c r="I87" s="3">
        <f t="shared" si="13"/>
        <v>1.9952721677236444E-2</v>
      </c>
      <c r="J87" s="3">
        <f t="shared" si="14"/>
        <v>0.96226293824339693</v>
      </c>
      <c r="K87" s="3">
        <f t="shared" si="14"/>
        <v>0.9800472783227635</v>
      </c>
    </row>
    <row r="88" spans="1:11" x14ac:dyDescent="0.2">
      <c r="A88" s="1">
        <v>81</v>
      </c>
      <c r="B88" s="2">
        <v>70365.919999999998</v>
      </c>
      <c r="C88" s="2">
        <v>82759.72</v>
      </c>
      <c r="D88" s="3">
        <f t="shared" si="11"/>
        <v>0.70365919999999993</v>
      </c>
      <c r="E88" s="3">
        <f t="shared" si="11"/>
        <v>0.82759720000000003</v>
      </c>
      <c r="F88" s="2">
        <f t="shared" si="12"/>
        <v>2974.8899999999994</v>
      </c>
      <c r="G88" s="2">
        <f t="shared" si="12"/>
        <v>1905.5500000000029</v>
      </c>
      <c r="H88" s="3">
        <f t="shared" si="13"/>
        <v>4.2277426345026105E-2</v>
      </c>
      <c r="I88" s="3">
        <f t="shared" si="13"/>
        <v>2.3025089983388088E-2</v>
      </c>
      <c r="J88" s="3">
        <f t="shared" si="14"/>
        <v>0.95772257365497393</v>
      </c>
      <c r="K88" s="3">
        <f t="shared" si="14"/>
        <v>0.97697491001661196</v>
      </c>
    </row>
    <row r="89" spans="1:11" x14ac:dyDescent="0.2">
      <c r="A89" s="1">
        <v>82</v>
      </c>
      <c r="B89" s="2">
        <v>67391.03</v>
      </c>
      <c r="C89" s="2">
        <v>80854.17</v>
      </c>
      <c r="D89" s="3">
        <f t="shared" si="11"/>
        <v>0.67391029999999996</v>
      </c>
      <c r="E89" s="3">
        <f t="shared" si="11"/>
        <v>0.80854170000000003</v>
      </c>
      <c r="F89" s="2">
        <f t="shared" si="12"/>
        <v>3155.3699999999953</v>
      </c>
      <c r="G89" s="2">
        <f t="shared" si="12"/>
        <v>2141.1699999999983</v>
      </c>
      <c r="H89" s="3">
        <f t="shared" si="13"/>
        <v>4.6821809964916625E-2</v>
      </c>
      <c r="I89" s="3">
        <f t="shared" si="13"/>
        <v>2.6481874713450131E-2</v>
      </c>
      <c r="J89" s="3">
        <f t="shared" si="14"/>
        <v>0.95317819003508342</v>
      </c>
      <c r="K89" s="3">
        <f t="shared" si="14"/>
        <v>0.97351812528654991</v>
      </c>
    </row>
    <row r="90" spans="1:11" x14ac:dyDescent="0.2">
      <c r="A90" s="1">
        <v>83</v>
      </c>
      <c r="B90" s="2">
        <v>64235.66</v>
      </c>
      <c r="C90" s="2">
        <v>78713</v>
      </c>
      <c r="D90" s="3">
        <f t="shared" si="11"/>
        <v>0.64235660000000006</v>
      </c>
      <c r="E90" s="3">
        <f t="shared" si="11"/>
        <v>0.78713</v>
      </c>
      <c r="F90" s="2">
        <f t="shared" si="12"/>
        <v>3315.4500000000044</v>
      </c>
      <c r="G90" s="2">
        <f t="shared" si="12"/>
        <v>2382.3300000000017</v>
      </c>
      <c r="H90" s="3">
        <f t="shared" si="13"/>
        <v>5.1613854360646472E-2</v>
      </c>
      <c r="I90" s="3">
        <f t="shared" si="13"/>
        <v>3.026602975366206E-2</v>
      </c>
      <c r="J90" s="3">
        <f t="shared" si="14"/>
        <v>0.94838614563935353</v>
      </c>
      <c r="K90" s="3">
        <f t="shared" si="14"/>
        <v>0.9697339702463379</v>
      </c>
    </row>
    <row r="91" spans="1:11" x14ac:dyDescent="0.2">
      <c r="A91" s="1">
        <v>84</v>
      </c>
      <c r="B91" s="2">
        <v>60920.21</v>
      </c>
      <c r="C91" s="2">
        <v>76330.67</v>
      </c>
      <c r="D91" s="3">
        <f t="shared" si="11"/>
        <v>0.60920209999999997</v>
      </c>
      <c r="E91" s="3">
        <f t="shared" si="11"/>
        <v>0.7633067</v>
      </c>
      <c r="F91" s="2">
        <f t="shared" si="12"/>
        <v>3527.9499999999971</v>
      </c>
      <c r="G91" s="2">
        <f t="shared" si="12"/>
        <v>2697.8199999999924</v>
      </c>
      <c r="H91" s="3">
        <f t="shared" si="13"/>
        <v>5.7910995382320536E-2</v>
      </c>
      <c r="I91" s="3">
        <f t="shared" si="13"/>
        <v>3.5343853263701111E-2</v>
      </c>
      <c r="J91" s="3">
        <f t="shared" si="14"/>
        <v>0.94208900461767942</v>
      </c>
      <c r="K91" s="3">
        <f t="shared" si="14"/>
        <v>0.96465614673629885</v>
      </c>
    </row>
    <row r="92" spans="1:11" x14ac:dyDescent="0.2">
      <c r="A92" s="1">
        <v>85</v>
      </c>
      <c r="B92" s="2">
        <v>57392.26</v>
      </c>
      <c r="C92" s="2">
        <v>73632.850000000006</v>
      </c>
      <c r="D92" s="3">
        <f t="shared" si="11"/>
        <v>0.57392260000000006</v>
      </c>
      <c r="E92" s="3">
        <f t="shared" si="11"/>
        <v>0.73632850000000005</v>
      </c>
      <c r="F92" s="2">
        <f t="shared" si="12"/>
        <v>3686.0999999999985</v>
      </c>
      <c r="G92" s="2">
        <f t="shared" si="12"/>
        <v>2988.4400000000023</v>
      </c>
      <c r="H92" s="3">
        <f t="shared" si="13"/>
        <v>6.4226430532618825E-2</v>
      </c>
      <c r="I92" s="3">
        <f t="shared" si="13"/>
        <v>4.0585689675192556E-2</v>
      </c>
      <c r="J92" s="3">
        <f t="shared" si="14"/>
        <v>0.93577356946738122</v>
      </c>
      <c r="K92" s="3">
        <f t="shared" si="14"/>
        <v>0.9594143103248074</v>
      </c>
    </row>
    <row r="93" spans="1:11" x14ac:dyDescent="0.2">
      <c r="A93" s="1">
        <v>86</v>
      </c>
      <c r="B93" s="2">
        <v>53706.16</v>
      </c>
      <c r="C93" s="2">
        <v>70644.41</v>
      </c>
      <c r="D93" s="3">
        <f t="shared" si="11"/>
        <v>0.53706160000000003</v>
      </c>
      <c r="E93" s="3">
        <f t="shared" si="11"/>
        <v>0.70644410000000002</v>
      </c>
      <c r="F93" s="2">
        <f t="shared" si="12"/>
        <v>3835.4900000000052</v>
      </c>
      <c r="G93" s="2">
        <f t="shared" si="12"/>
        <v>3322.8700000000099</v>
      </c>
      <c r="H93" s="3">
        <f t="shared" si="13"/>
        <v>7.1416202536170995E-2</v>
      </c>
      <c r="I93" s="3">
        <f t="shared" si="13"/>
        <v>4.7036559580581248E-2</v>
      </c>
      <c r="J93" s="3">
        <f t="shared" si="14"/>
        <v>0.92858379746382902</v>
      </c>
      <c r="K93" s="3">
        <f t="shared" si="14"/>
        <v>0.95296344041941872</v>
      </c>
    </row>
    <row r="94" spans="1:11" x14ac:dyDescent="0.2">
      <c r="A94" s="1">
        <v>87</v>
      </c>
      <c r="B94" s="2">
        <v>49870.67</v>
      </c>
      <c r="C94" s="2">
        <v>67321.539999999994</v>
      </c>
      <c r="D94" s="3">
        <f t="shared" si="11"/>
        <v>0.4987067</v>
      </c>
      <c r="E94" s="3">
        <f t="shared" si="11"/>
        <v>0.67321539999999991</v>
      </c>
      <c r="F94" s="2">
        <f t="shared" si="12"/>
        <v>3942.8300000000017</v>
      </c>
      <c r="G94" s="2">
        <f t="shared" si="12"/>
        <v>3644.1299999999901</v>
      </c>
      <c r="H94" s="3">
        <f t="shared" si="13"/>
        <v>7.9061099439811058E-2</v>
      </c>
      <c r="I94" s="3">
        <f t="shared" si="13"/>
        <v>5.4130223402494813E-2</v>
      </c>
      <c r="J94" s="3">
        <f t="shared" si="14"/>
        <v>0.9209389005601889</v>
      </c>
      <c r="K94" s="3">
        <f t="shared" si="14"/>
        <v>0.94586977659750515</v>
      </c>
    </row>
    <row r="95" spans="1:11" x14ac:dyDescent="0.2">
      <c r="A95" s="1">
        <v>88</v>
      </c>
      <c r="B95" s="2">
        <v>45927.839999999997</v>
      </c>
      <c r="C95" s="2">
        <v>63677.41</v>
      </c>
      <c r="D95" s="3">
        <f t="shared" si="11"/>
        <v>0.45927839999999998</v>
      </c>
      <c r="E95" s="3">
        <f t="shared" si="11"/>
        <v>0.63677410000000001</v>
      </c>
      <c r="F95" s="2">
        <f t="shared" si="12"/>
        <v>4026.1699999999983</v>
      </c>
      <c r="G95" s="2">
        <f t="shared" si="12"/>
        <v>3943.1000000000058</v>
      </c>
      <c r="H95" s="3">
        <f t="shared" si="13"/>
        <v>8.7662951273127551E-2</v>
      </c>
      <c r="I95" s="3">
        <f t="shared" si="13"/>
        <v>6.1923058742496054E-2</v>
      </c>
      <c r="J95" s="3">
        <f t="shared" si="14"/>
        <v>0.91233704872687249</v>
      </c>
      <c r="K95" s="3">
        <f t="shared" si="14"/>
        <v>0.93807694125750396</v>
      </c>
    </row>
    <row r="96" spans="1:11" x14ac:dyDescent="0.2">
      <c r="A96" s="1">
        <v>89</v>
      </c>
      <c r="B96" s="2">
        <v>41901.67</v>
      </c>
      <c r="C96" s="2">
        <v>59734.31</v>
      </c>
      <c r="D96" s="3">
        <f t="shared" si="11"/>
        <v>0.41901669999999996</v>
      </c>
      <c r="E96" s="3">
        <f t="shared" si="11"/>
        <v>0.59734310000000002</v>
      </c>
      <c r="F96" s="2">
        <f t="shared" si="12"/>
        <v>4096.18</v>
      </c>
      <c r="G96" s="2">
        <f t="shared" si="12"/>
        <v>4227.4199999999983</v>
      </c>
      <c r="H96" s="3">
        <f t="shared" si="13"/>
        <v>9.7756962908638265E-2</v>
      </c>
      <c r="I96" s="3">
        <f t="shared" si="13"/>
        <v>7.0770383051214594E-2</v>
      </c>
      <c r="J96" s="3">
        <f t="shared" si="14"/>
        <v>0.90224303709136178</v>
      </c>
      <c r="K96" s="3">
        <f t="shared" si="14"/>
        <v>0.92922961694878536</v>
      </c>
    </row>
    <row r="97" spans="1:11" x14ac:dyDescent="0.2">
      <c r="A97" s="1">
        <v>90</v>
      </c>
      <c r="B97" s="2">
        <v>37805.49</v>
      </c>
      <c r="C97" s="2">
        <v>55506.89</v>
      </c>
      <c r="D97" s="3">
        <f t="shared" si="11"/>
        <v>0.37805489999999997</v>
      </c>
      <c r="E97" s="3">
        <f t="shared" si="11"/>
        <v>0.55506889999999998</v>
      </c>
      <c r="F97" s="2">
        <f t="shared" si="12"/>
        <v>4091.7200000000012</v>
      </c>
      <c r="G97" s="2">
        <f t="shared" si="12"/>
        <v>4437.5199999999968</v>
      </c>
      <c r="H97" s="3">
        <f t="shared" si="13"/>
        <v>0.10823084160528011</v>
      </c>
      <c r="I97" s="3">
        <f t="shared" si="13"/>
        <v>7.9945390563225513E-2</v>
      </c>
      <c r="J97" s="3">
        <f t="shared" si="14"/>
        <v>0.89176915839471993</v>
      </c>
      <c r="K97" s="3">
        <f t="shared" si="14"/>
        <v>0.92005460943677453</v>
      </c>
    </row>
    <row r="98" spans="1:11" x14ac:dyDescent="0.2">
      <c r="A98" s="1">
        <v>91</v>
      </c>
      <c r="B98" s="2">
        <v>33713.769999999997</v>
      </c>
      <c r="C98" s="2">
        <v>51069.37</v>
      </c>
      <c r="D98" s="3">
        <f t="shared" si="11"/>
        <v>0.33713769999999998</v>
      </c>
      <c r="E98" s="3">
        <f t="shared" si="11"/>
        <v>0.51069370000000003</v>
      </c>
      <c r="F98" s="2">
        <f t="shared" si="12"/>
        <v>4038.1899999999951</v>
      </c>
      <c r="G98" s="2">
        <f t="shared" si="12"/>
        <v>4647.9800000000032</v>
      </c>
      <c r="H98" s="3">
        <f t="shared" si="13"/>
        <v>0.11977865424127873</v>
      </c>
      <c r="I98" s="3">
        <f t="shared" si="13"/>
        <v>9.1013067128104433E-2</v>
      </c>
      <c r="J98" s="3">
        <f t="shared" si="14"/>
        <v>0.88022134575872124</v>
      </c>
      <c r="K98" s="3">
        <f t="shared" si="14"/>
        <v>0.90898693287189558</v>
      </c>
    </row>
    <row r="99" spans="1:11" x14ac:dyDescent="0.2">
      <c r="A99" s="1">
        <v>92</v>
      </c>
      <c r="B99" s="2">
        <v>29675.58</v>
      </c>
      <c r="C99" s="2">
        <v>46421.39</v>
      </c>
      <c r="D99" s="3">
        <f t="shared" si="11"/>
        <v>0.29675580000000001</v>
      </c>
      <c r="E99" s="3">
        <f t="shared" si="11"/>
        <v>0.46421390000000001</v>
      </c>
      <c r="F99" s="2">
        <f t="shared" si="12"/>
        <v>3961.1900000000023</v>
      </c>
      <c r="G99" s="2">
        <f t="shared" si="12"/>
        <v>4785.260000000002</v>
      </c>
      <c r="H99" s="3">
        <f t="shared" si="13"/>
        <v>0.13348315348849127</v>
      </c>
      <c r="I99" s="3">
        <f t="shared" si="13"/>
        <v>0.10308308303564374</v>
      </c>
      <c r="J99" s="3">
        <f t="shared" si="14"/>
        <v>0.86651684651150873</v>
      </c>
      <c r="K99" s="3">
        <f t="shared" si="14"/>
        <v>0.89691691696435627</v>
      </c>
    </row>
    <row r="100" spans="1:11" x14ac:dyDescent="0.2">
      <c r="A100" s="1">
        <v>93</v>
      </c>
      <c r="B100" s="2">
        <v>25714.39</v>
      </c>
      <c r="C100" s="2">
        <v>41636.129999999997</v>
      </c>
      <c r="D100" s="3">
        <f t="shared" si="11"/>
        <v>0.25714389999999998</v>
      </c>
      <c r="E100" s="3">
        <f t="shared" si="11"/>
        <v>0.41636129999999999</v>
      </c>
      <c r="F100" s="2">
        <f t="shared" si="12"/>
        <v>3815.6800000000003</v>
      </c>
      <c r="G100" s="2">
        <f t="shared" si="12"/>
        <v>4852.1499999999942</v>
      </c>
      <c r="H100" s="3">
        <f t="shared" si="13"/>
        <v>0.14838695376402086</v>
      </c>
      <c r="I100" s="3">
        <f t="shared" si="13"/>
        <v>0.11653700764216066</v>
      </c>
      <c r="J100" s="3">
        <f t="shared" si="14"/>
        <v>0.85161304623597911</v>
      </c>
      <c r="K100" s="3">
        <f t="shared" si="14"/>
        <v>0.88346299235783932</v>
      </c>
    </row>
    <row r="101" spans="1:11" x14ac:dyDescent="0.2">
      <c r="A101" s="1">
        <v>94</v>
      </c>
      <c r="B101" s="2">
        <v>21898.71</v>
      </c>
      <c r="C101" s="2">
        <v>36783.980000000003</v>
      </c>
      <c r="D101" s="3">
        <f t="shared" si="11"/>
        <v>0.21898709999999999</v>
      </c>
      <c r="E101" s="3">
        <f t="shared" si="11"/>
        <v>0.36783980000000005</v>
      </c>
      <c r="F101" s="2">
        <f t="shared" si="12"/>
        <v>3604.5799999999981</v>
      </c>
      <c r="G101" s="2">
        <f t="shared" si="12"/>
        <v>4838.7700000000041</v>
      </c>
      <c r="H101" s="3">
        <f t="shared" si="13"/>
        <v>0.16460238982113551</v>
      </c>
      <c r="I101" s="3">
        <f t="shared" si="13"/>
        <v>0.13154558044018086</v>
      </c>
      <c r="J101" s="3">
        <f t="shared" si="14"/>
        <v>0.83539761017886449</v>
      </c>
      <c r="K101" s="3">
        <f t="shared" si="14"/>
        <v>0.86845441955981917</v>
      </c>
    </row>
    <row r="102" spans="1:11" x14ac:dyDescent="0.2">
      <c r="A102" s="1">
        <v>95</v>
      </c>
      <c r="B102" s="2">
        <v>18294.13</v>
      </c>
      <c r="C102" s="2">
        <v>31945.21</v>
      </c>
      <c r="D102" s="3">
        <f t="shared" si="11"/>
        <v>0.1829413</v>
      </c>
      <c r="E102" s="3">
        <f t="shared" si="11"/>
        <v>0.31945210000000002</v>
      </c>
      <c r="F102" s="2">
        <f t="shared" si="12"/>
        <v>3351.0500000000011</v>
      </c>
      <c r="G102" s="2">
        <f t="shared" si="12"/>
        <v>4713.3799999999974</v>
      </c>
      <c r="H102" s="3">
        <f t="shared" si="13"/>
        <v>0.18317624287134732</v>
      </c>
      <c r="I102" s="3">
        <f t="shared" si="13"/>
        <v>0.147545750990524</v>
      </c>
      <c r="J102" s="3">
        <f t="shared" si="14"/>
        <v>0.81682375712865274</v>
      </c>
      <c r="K102" s="3">
        <f t="shared" si="14"/>
        <v>0.85245424900947597</v>
      </c>
    </row>
    <row r="103" spans="1:11" x14ac:dyDescent="0.2">
      <c r="A103" s="1">
        <v>96</v>
      </c>
      <c r="B103" s="2">
        <v>14943.08</v>
      </c>
      <c r="C103" s="2">
        <v>27231.83</v>
      </c>
      <c r="D103" s="3">
        <f t="shared" ref="D103:E118" si="15">B103/100000</f>
        <v>0.1494308</v>
      </c>
      <c r="E103" s="3">
        <f t="shared" si="15"/>
        <v>0.27231830000000001</v>
      </c>
      <c r="F103" s="2">
        <f t="shared" ref="F103:G118" si="16">B103-B104</f>
        <v>3042.2099999999991</v>
      </c>
      <c r="G103" s="2">
        <f t="shared" si="16"/>
        <v>4497.260000000002</v>
      </c>
      <c r="H103" s="3">
        <f t="shared" ref="H103:I118" si="17">F103/B103</f>
        <v>0.20358654306876489</v>
      </c>
      <c r="I103" s="3">
        <f t="shared" si="17"/>
        <v>0.16514718254336935</v>
      </c>
      <c r="J103" s="3">
        <f t="shared" ref="J103:K118" si="18">B104/B103</f>
        <v>0.79641345693123511</v>
      </c>
      <c r="K103" s="3">
        <f t="shared" si="18"/>
        <v>0.83485281745663065</v>
      </c>
    </row>
    <row r="104" spans="1:11" x14ac:dyDescent="0.2">
      <c r="A104" s="1">
        <v>97</v>
      </c>
      <c r="B104" s="2">
        <v>11900.87</v>
      </c>
      <c r="C104" s="2">
        <v>22734.57</v>
      </c>
      <c r="D104" s="3">
        <f t="shared" si="15"/>
        <v>0.11900870000000001</v>
      </c>
      <c r="E104" s="3">
        <f t="shared" si="15"/>
        <v>0.22734569999999998</v>
      </c>
      <c r="F104" s="2">
        <f t="shared" si="16"/>
        <v>2685.3000000000011</v>
      </c>
      <c r="G104" s="2">
        <f t="shared" si="16"/>
        <v>4187.0499999999993</v>
      </c>
      <c r="H104" s="3">
        <f t="shared" si="17"/>
        <v>0.22563896589072907</v>
      </c>
      <c r="I104" s="3">
        <f t="shared" si="17"/>
        <v>0.18417106635401503</v>
      </c>
      <c r="J104" s="3">
        <f t="shared" si="18"/>
        <v>0.77436103410927093</v>
      </c>
      <c r="K104" s="3">
        <f t="shared" si="18"/>
        <v>0.81582893364598497</v>
      </c>
    </row>
    <row r="105" spans="1:11" x14ac:dyDescent="0.2">
      <c r="A105" s="1">
        <v>98</v>
      </c>
      <c r="B105" s="2">
        <v>9215.57</v>
      </c>
      <c r="C105" s="2">
        <v>18547.52</v>
      </c>
      <c r="D105" s="3">
        <f t="shared" si="15"/>
        <v>9.2155699999999993E-2</v>
      </c>
      <c r="E105" s="3">
        <f t="shared" si="15"/>
        <v>0.18547520000000001</v>
      </c>
      <c r="F105" s="2">
        <f t="shared" si="16"/>
        <v>2295.9799999999996</v>
      </c>
      <c r="G105" s="2">
        <f t="shared" si="16"/>
        <v>3796.1100000000006</v>
      </c>
      <c r="H105" s="3">
        <f t="shared" si="17"/>
        <v>0.2491413987414777</v>
      </c>
      <c r="I105" s="3">
        <f t="shared" si="17"/>
        <v>0.20466941132830699</v>
      </c>
      <c r="J105" s="3">
        <f t="shared" si="18"/>
        <v>0.75085860125852233</v>
      </c>
      <c r="K105" s="3">
        <f t="shared" si="18"/>
        <v>0.79533058867169304</v>
      </c>
    </row>
    <row r="106" spans="1:11" x14ac:dyDescent="0.2">
      <c r="A106" s="1">
        <v>99</v>
      </c>
      <c r="B106" s="2">
        <v>6919.59</v>
      </c>
      <c r="C106" s="2">
        <v>14751.41</v>
      </c>
      <c r="D106" s="3">
        <f t="shared" si="15"/>
        <v>6.9195900000000005E-2</v>
      </c>
      <c r="E106" s="3">
        <f t="shared" si="15"/>
        <v>0.14751410000000001</v>
      </c>
      <c r="F106" s="2">
        <f t="shared" si="16"/>
        <v>1904.0600000000004</v>
      </c>
      <c r="G106" s="2">
        <f t="shared" si="16"/>
        <v>3340.26</v>
      </c>
      <c r="H106" s="3">
        <f t="shared" si="17"/>
        <v>0.27516948258495089</v>
      </c>
      <c r="I106" s="3">
        <f t="shared" si="17"/>
        <v>0.22643665927528286</v>
      </c>
      <c r="J106" s="3">
        <f t="shared" si="18"/>
        <v>0.72483051741504911</v>
      </c>
      <c r="K106" s="3">
        <f t="shared" si="18"/>
        <v>0.77356334072471711</v>
      </c>
    </row>
    <row r="107" spans="1:11" x14ac:dyDescent="0.2">
      <c r="A107" s="1">
        <v>100</v>
      </c>
      <c r="B107" s="2">
        <v>5015.53</v>
      </c>
      <c r="C107" s="2">
        <v>11411.15</v>
      </c>
      <c r="D107" s="3">
        <f t="shared" si="15"/>
        <v>5.01553E-2</v>
      </c>
      <c r="E107" s="3">
        <f t="shared" si="15"/>
        <v>0.11411149999999999</v>
      </c>
      <c r="F107" s="2">
        <f t="shared" si="16"/>
        <v>1514.7799999999997</v>
      </c>
      <c r="G107" s="2">
        <f t="shared" si="16"/>
        <v>2847.9499999999989</v>
      </c>
      <c r="H107" s="3">
        <f t="shared" si="17"/>
        <v>0.30201793230226914</v>
      </c>
      <c r="I107" s="3">
        <f t="shared" si="17"/>
        <v>0.24957607252555605</v>
      </c>
      <c r="J107" s="3">
        <f t="shared" si="18"/>
        <v>0.69798206769773086</v>
      </c>
      <c r="K107" s="3">
        <f t="shared" si="18"/>
        <v>0.75042392747444397</v>
      </c>
    </row>
    <row r="108" spans="1:11" x14ac:dyDescent="0.2">
      <c r="A108" s="1">
        <v>101</v>
      </c>
      <c r="B108" s="2">
        <v>3500.75</v>
      </c>
      <c r="C108" s="2">
        <v>8563.2000000000007</v>
      </c>
      <c r="D108" s="3">
        <f t="shared" si="15"/>
        <v>3.5007499999999997E-2</v>
      </c>
      <c r="E108" s="3">
        <f t="shared" si="15"/>
        <v>8.5632000000000014E-2</v>
      </c>
      <c r="F108" s="2">
        <f t="shared" si="16"/>
        <v>1143.4000000000001</v>
      </c>
      <c r="G108" s="2">
        <f t="shared" si="16"/>
        <v>2333.1900000000005</v>
      </c>
      <c r="H108" s="3">
        <f t="shared" si="17"/>
        <v>0.32661572520174253</v>
      </c>
      <c r="I108" s="3">
        <f t="shared" si="17"/>
        <v>0.27246706838565027</v>
      </c>
      <c r="J108" s="3">
        <f t="shared" si="18"/>
        <v>0.67338427479825747</v>
      </c>
      <c r="K108" s="3">
        <f t="shared" si="18"/>
        <v>0.72753293161434973</v>
      </c>
    </row>
    <row r="109" spans="1:11" x14ac:dyDescent="0.2">
      <c r="A109" s="1">
        <v>102</v>
      </c>
      <c r="B109" s="2">
        <v>2357.35</v>
      </c>
      <c r="C109" s="2">
        <v>6230.01</v>
      </c>
      <c r="D109" s="3">
        <f t="shared" si="15"/>
        <v>2.3573500000000001E-2</v>
      </c>
      <c r="E109" s="3">
        <f t="shared" si="15"/>
        <v>6.2300100000000004E-2</v>
      </c>
      <c r="F109" s="2">
        <f t="shared" si="16"/>
        <v>833.32999999999993</v>
      </c>
      <c r="G109" s="2">
        <f t="shared" si="16"/>
        <v>1839.6599999999999</v>
      </c>
      <c r="H109" s="3">
        <f t="shared" si="17"/>
        <v>0.35350287398986147</v>
      </c>
      <c r="I109" s="3">
        <f t="shared" si="17"/>
        <v>0.29529005571419625</v>
      </c>
      <c r="J109" s="3">
        <f t="shared" si="18"/>
        <v>0.64649712601013853</v>
      </c>
      <c r="K109" s="3">
        <f t="shared" si="18"/>
        <v>0.7047099442858038</v>
      </c>
    </row>
    <row r="110" spans="1:11" x14ac:dyDescent="0.2">
      <c r="A110" s="1">
        <v>103</v>
      </c>
      <c r="B110" s="2">
        <v>1524.02</v>
      </c>
      <c r="C110" s="2">
        <v>4390.3500000000004</v>
      </c>
      <c r="D110" s="3">
        <f t="shared" si="15"/>
        <v>1.5240200000000001E-2</v>
      </c>
      <c r="E110" s="3">
        <f t="shared" si="15"/>
        <v>4.3903500000000005E-2</v>
      </c>
      <c r="F110" s="2">
        <f t="shared" si="16"/>
        <v>581.23</v>
      </c>
      <c r="G110" s="2">
        <f t="shared" si="16"/>
        <v>1401.4100000000003</v>
      </c>
      <c r="H110" s="3">
        <f t="shared" si="17"/>
        <v>0.3813795094552565</v>
      </c>
      <c r="I110" s="3">
        <f t="shared" si="17"/>
        <v>0.31920234149896937</v>
      </c>
      <c r="J110" s="3">
        <f t="shared" si="18"/>
        <v>0.61862049054474344</v>
      </c>
      <c r="K110" s="3">
        <f t="shared" si="18"/>
        <v>0.68079765850103058</v>
      </c>
    </row>
    <row r="111" spans="1:11" x14ac:dyDescent="0.2">
      <c r="A111" s="1">
        <v>104</v>
      </c>
      <c r="B111" s="2">
        <v>942.79</v>
      </c>
      <c r="C111" s="2">
        <v>2988.94</v>
      </c>
      <c r="D111" s="3">
        <f t="shared" si="15"/>
        <v>9.4278999999999995E-3</v>
      </c>
      <c r="E111" s="3">
        <f t="shared" si="15"/>
        <v>2.98894E-2</v>
      </c>
      <c r="F111" s="2">
        <f t="shared" si="16"/>
        <v>386.37</v>
      </c>
      <c r="G111" s="2">
        <f t="shared" si="16"/>
        <v>1028.6200000000001</v>
      </c>
      <c r="H111" s="3">
        <f t="shared" si="17"/>
        <v>0.40981554747080479</v>
      </c>
      <c r="I111" s="3">
        <f t="shared" si="17"/>
        <v>0.34414207043299633</v>
      </c>
      <c r="J111" s="3">
        <f t="shared" si="18"/>
        <v>0.59018445252919527</v>
      </c>
      <c r="K111" s="3">
        <f t="shared" si="18"/>
        <v>0.65585792956700362</v>
      </c>
    </row>
    <row r="112" spans="1:11" x14ac:dyDescent="0.2">
      <c r="A112" s="1">
        <v>105</v>
      </c>
      <c r="B112" s="2">
        <v>556.41999999999996</v>
      </c>
      <c r="C112" s="2">
        <v>1960.32</v>
      </c>
      <c r="D112" s="3">
        <f t="shared" si="15"/>
        <v>5.5641999999999992E-3</v>
      </c>
      <c r="E112" s="3">
        <f t="shared" si="15"/>
        <v>1.9603199999999998E-2</v>
      </c>
      <c r="F112" s="2">
        <f t="shared" si="16"/>
        <v>244.03999999999996</v>
      </c>
      <c r="G112" s="2">
        <f t="shared" si="16"/>
        <v>725.42999999999984</v>
      </c>
      <c r="H112" s="3">
        <f t="shared" si="17"/>
        <v>0.43858955465295996</v>
      </c>
      <c r="I112" s="3">
        <f t="shared" si="17"/>
        <v>0.37005692948090102</v>
      </c>
      <c r="J112" s="3">
        <f t="shared" si="18"/>
        <v>0.56141044534703999</v>
      </c>
      <c r="K112" s="3">
        <f t="shared" si="18"/>
        <v>0.62994307051909904</v>
      </c>
    </row>
    <row r="113" spans="1:11" x14ac:dyDescent="0.2">
      <c r="A113" s="1">
        <v>106</v>
      </c>
      <c r="B113" s="2">
        <v>312.38</v>
      </c>
      <c r="C113" s="2">
        <v>1234.8900000000001</v>
      </c>
      <c r="D113" s="3">
        <f t="shared" si="15"/>
        <v>3.1237999999999999E-3</v>
      </c>
      <c r="E113" s="3">
        <f t="shared" si="15"/>
        <v>1.2348900000000001E-2</v>
      </c>
      <c r="F113" s="2">
        <f t="shared" si="16"/>
        <v>146.04999999999998</v>
      </c>
      <c r="G113" s="2">
        <f t="shared" si="16"/>
        <v>490.10000000000014</v>
      </c>
      <c r="H113" s="3">
        <f t="shared" si="17"/>
        <v>0.46753953518150965</v>
      </c>
      <c r="I113" s="3">
        <f t="shared" si="17"/>
        <v>0.39687745467207614</v>
      </c>
      <c r="J113" s="3">
        <f t="shared" si="18"/>
        <v>0.5324604648184903</v>
      </c>
      <c r="K113" s="3">
        <f t="shared" si="18"/>
        <v>0.60312254532792386</v>
      </c>
    </row>
    <row r="114" spans="1:11" x14ac:dyDescent="0.2">
      <c r="A114" s="1">
        <v>107</v>
      </c>
      <c r="B114" s="2">
        <v>166.33</v>
      </c>
      <c r="C114" s="2">
        <v>744.79</v>
      </c>
      <c r="D114" s="3">
        <f t="shared" si="15"/>
        <v>1.6633000000000002E-3</v>
      </c>
      <c r="E114" s="3">
        <f t="shared" si="15"/>
        <v>7.4478999999999995E-3</v>
      </c>
      <c r="F114" s="2">
        <f t="shared" si="16"/>
        <v>82.570000000000007</v>
      </c>
      <c r="G114" s="2">
        <f t="shared" si="16"/>
        <v>316.2</v>
      </c>
      <c r="H114" s="3">
        <f t="shared" si="17"/>
        <v>0.49642277400348706</v>
      </c>
      <c r="I114" s="3">
        <f t="shared" si="17"/>
        <v>0.42454920178842359</v>
      </c>
      <c r="J114" s="3">
        <f t="shared" si="18"/>
        <v>0.503577225996513</v>
      </c>
      <c r="K114" s="3">
        <f t="shared" si="18"/>
        <v>0.57545079821157641</v>
      </c>
    </row>
    <row r="115" spans="1:11" x14ac:dyDescent="0.2">
      <c r="A115" s="1">
        <v>108</v>
      </c>
      <c r="B115" s="2">
        <v>83.76</v>
      </c>
      <c r="C115" s="2">
        <v>428.59</v>
      </c>
      <c r="D115" s="3">
        <f t="shared" si="15"/>
        <v>8.3760000000000008E-4</v>
      </c>
      <c r="E115" s="3">
        <f t="shared" si="15"/>
        <v>4.2858999999999996E-3</v>
      </c>
      <c r="F115" s="2">
        <f t="shared" si="16"/>
        <v>43.99</v>
      </c>
      <c r="G115" s="2">
        <f t="shared" si="16"/>
        <v>194.14999999999998</v>
      </c>
      <c r="H115" s="3">
        <f t="shared" si="17"/>
        <v>0.52519102196752621</v>
      </c>
      <c r="I115" s="3">
        <f t="shared" si="17"/>
        <v>0.45299703679507219</v>
      </c>
      <c r="J115" s="3">
        <f t="shared" si="18"/>
        <v>0.47480897803247374</v>
      </c>
      <c r="K115" s="3">
        <f t="shared" si="18"/>
        <v>0.54700296320492781</v>
      </c>
    </row>
    <row r="116" spans="1:11" x14ac:dyDescent="0.2">
      <c r="A116" s="1">
        <v>109</v>
      </c>
      <c r="B116" s="2">
        <v>39.770000000000003</v>
      </c>
      <c r="C116" s="2">
        <v>234.44</v>
      </c>
      <c r="D116" s="3">
        <f t="shared" si="15"/>
        <v>3.9770000000000002E-4</v>
      </c>
      <c r="E116" s="3">
        <f t="shared" si="15"/>
        <v>2.3444E-3</v>
      </c>
      <c r="F116" s="2">
        <f t="shared" si="16"/>
        <v>22.01</v>
      </c>
      <c r="G116" s="2">
        <f t="shared" si="16"/>
        <v>113.03</v>
      </c>
      <c r="H116" s="3">
        <f t="shared" si="17"/>
        <v>0.55343223535328134</v>
      </c>
      <c r="I116" s="3">
        <f t="shared" ref="I116:I123" si="19">G116/C116</f>
        <v>0.4821276232724791</v>
      </c>
      <c r="J116" s="3">
        <f t="shared" si="18"/>
        <v>0.44656776464671866</v>
      </c>
      <c r="K116" s="3">
        <f t="shared" ref="K116:K123" si="20">C117/C116</f>
        <v>0.51787237672752084</v>
      </c>
    </row>
    <row r="117" spans="1:11" x14ac:dyDescent="0.2">
      <c r="A117" s="1">
        <v>110</v>
      </c>
      <c r="B117" s="2">
        <v>17.760000000000002</v>
      </c>
      <c r="C117" s="2">
        <v>121.41</v>
      </c>
      <c r="D117" s="3">
        <f t="shared" si="15"/>
        <v>1.7760000000000001E-4</v>
      </c>
      <c r="E117" s="3">
        <f t="shared" si="15"/>
        <v>1.2140999999999999E-3</v>
      </c>
      <c r="F117" s="2">
        <f t="shared" si="16"/>
        <v>10.32</v>
      </c>
      <c r="G117" s="2">
        <f t="shared" si="16"/>
        <v>62.16</v>
      </c>
      <c r="H117" s="3">
        <f t="shared" si="17"/>
        <v>0.58108108108108103</v>
      </c>
      <c r="I117" s="3">
        <f t="shared" si="19"/>
        <v>0.51198418581665428</v>
      </c>
      <c r="J117" s="3">
        <f t="shared" si="18"/>
        <v>0.41891891891891891</v>
      </c>
      <c r="K117" s="3">
        <f t="shared" si="20"/>
        <v>0.48801581418334572</v>
      </c>
    </row>
    <row r="118" spans="1:11" x14ac:dyDescent="0.2">
      <c r="A118" s="1">
        <v>111</v>
      </c>
      <c r="B118" s="2">
        <v>7.44</v>
      </c>
      <c r="C118" s="2">
        <v>59.25</v>
      </c>
      <c r="D118" s="3">
        <f t="shared" si="15"/>
        <v>7.4400000000000006E-5</v>
      </c>
      <c r="E118" s="3">
        <f t="shared" si="15"/>
        <v>5.9250000000000004E-4</v>
      </c>
      <c r="F118" s="2">
        <f t="shared" si="16"/>
        <v>4.5500000000000007</v>
      </c>
      <c r="G118" s="2">
        <f t="shared" si="16"/>
        <v>31.97</v>
      </c>
      <c r="H118" s="3">
        <f t="shared" si="17"/>
        <v>0.61155913978494625</v>
      </c>
      <c r="I118" s="3">
        <f t="shared" si="19"/>
        <v>0.53957805907172995</v>
      </c>
      <c r="J118" s="3">
        <f t="shared" si="18"/>
        <v>0.38844086021505375</v>
      </c>
      <c r="K118" s="3">
        <f t="shared" si="20"/>
        <v>0.46042194092827005</v>
      </c>
    </row>
    <row r="119" spans="1:11" x14ac:dyDescent="0.2">
      <c r="A119" s="1">
        <v>112</v>
      </c>
      <c r="B119" s="2">
        <v>2.89</v>
      </c>
      <c r="C119" s="2">
        <v>27.28</v>
      </c>
      <c r="D119" s="3">
        <f t="shared" ref="D119:D124" si="21">B119/100000</f>
        <v>2.8900000000000001E-5</v>
      </c>
      <c r="E119" s="3">
        <f t="shared" ref="E119:E124" si="22">C119/100000</f>
        <v>2.7280000000000002E-4</v>
      </c>
      <c r="F119" s="2">
        <f t="shared" ref="F119:G124" si="23">B119-B120</f>
        <v>1.85</v>
      </c>
      <c r="G119" s="2">
        <f t="shared" si="23"/>
        <v>15.48</v>
      </c>
      <c r="H119" s="3">
        <f>F119/B119</f>
        <v>0.64013840830449831</v>
      </c>
      <c r="I119" s="3">
        <f t="shared" si="19"/>
        <v>0.5674486803519061</v>
      </c>
      <c r="J119" s="3">
        <f>B120/B119</f>
        <v>0.35986159169550175</v>
      </c>
      <c r="K119" s="3">
        <f t="shared" si="20"/>
        <v>0.43255131964809385</v>
      </c>
    </row>
    <row r="120" spans="1:11" x14ac:dyDescent="0.2">
      <c r="A120" s="1">
        <v>113</v>
      </c>
      <c r="B120" s="2">
        <v>1.04</v>
      </c>
      <c r="C120" s="2">
        <v>11.8</v>
      </c>
      <c r="D120" s="3">
        <f t="shared" si="21"/>
        <v>1.04E-5</v>
      </c>
      <c r="E120" s="3">
        <f t="shared" si="22"/>
        <v>1.1800000000000001E-4</v>
      </c>
      <c r="F120" s="2">
        <f t="shared" si="23"/>
        <v>1.04</v>
      </c>
      <c r="G120" s="2">
        <f t="shared" si="23"/>
        <v>7.0200000000000005</v>
      </c>
      <c r="H120" s="3">
        <f>F120/B120</f>
        <v>1</v>
      </c>
      <c r="I120" s="3">
        <f t="shared" si="19"/>
        <v>0.59491525423728819</v>
      </c>
      <c r="J120" s="3">
        <f>B121/B120</f>
        <v>0</v>
      </c>
      <c r="K120" s="3">
        <f t="shared" si="20"/>
        <v>0.40508474576271186</v>
      </c>
    </row>
    <row r="121" spans="1:11" x14ac:dyDescent="0.2">
      <c r="A121" s="1">
        <v>114</v>
      </c>
      <c r="B121" s="2">
        <v>0</v>
      </c>
      <c r="C121" s="2">
        <v>4.78</v>
      </c>
      <c r="D121" s="3">
        <f t="shared" si="21"/>
        <v>0</v>
      </c>
      <c r="E121" s="3">
        <f t="shared" si="22"/>
        <v>4.7800000000000003E-5</v>
      </c>
      <c r="F121" s="2">
        <f t="shared" si="23"/>
        <v>0</v>
      </c>
      <c r="G121" s="2">
        <f t="shared" si="23"/>
        <v>2.9800000000000004</v>
      </c>
      <c r="H121" s="3"/>
      <c r="I121" s="3">
        <f t="shared" si="19"/>
        <v>0.62343096234309625</v>
      </c>
      <c r="J121" s="3"/>
      <c r="K121" s="3">
        <f t="shared" si="20"/>
        <v>0.37656903765690375</v>
      </c>
    </row>
    <row r="122" spans="1:11" x14ac:dyDescent="0.2">
      <c r="A122" s="1">
        <v>115</v>
      </c>
      <c r="B122" s="2"/>
      <c r="C122" s="2">
        <v>1.8</v>
      </c>
      <c r="D122" s="3">
        <f t="shared" si="21"/>
        <v>0</v>
      </c>
      <c r="E122" s="3">
        <f t="shared" si="22"/>
        <v>1.8E-5</v>
      </c>
      <c r="F122" s="2">
        <f t="shared" si="23"/>
        <v>0</v>
      </c>
      <c r="G122" s="2">
        <f t="shared" si="23"/>
        <v>1.17</v>
      </c>
      <c r="H122" s="3"/>
      <c r="I122" s="3">
        <f t="shared" si="19"/>
        <v>0.64999999999999991</v>
      </c>
      <c r="J122" s="3"/>
      <c r="K122" s="3">
        <f t="shared" si="20"/>
        <v>0.35</v>
      </c>
    </row>
    <row r="123" spans="1:11" x14ac:dyDescent="0.2">
      <c r="A123" s="1">
        <v>116</v>
      </c>
      <c r="B123" s="2"/>
      <c r="C123" s="2">
        <v>0.63</v>
      </c>
      <c r="D123" s="3">
        <f t="shared" si="21"/>
        <v>0</v>
      </c>
      <c r="E123" s="3">
        <f t="shared" si="22"/>
        <v>6.2999999999999998E-6</v>
      </c>
      <c r="F123" s="2">
        <f t="shared" si="23"/>
        <v>0</v>
      </c>
      <c r="G123" s="2">
        <f t="shared" si="23"/>
        <v>0.63</v>
      </c>
      <c r="H123" s="3"/>
      <c r="I123" s="3">
        <f t="shared" si="19"/>
        <v>1</v>
      </c>
      <c r="J123" s="3"/>
      <c r="K123" s="3">
        <f t="shared" si="20"/>
        <v>0</v>
      </c>
    </row>
    <row r="124" spans="1:11" x14ac:dyDescent="0.2">
      <c r="A124" s="1">
        <v>117</v>
      </c>
      <c r="B124" s="17"/>
      <c r="C124" s="17">
        <v>0</v>
      </c>
      <c r="D124" s="3">
        <f t="shared" si="21"/>
        <v>0</v>
      </c>
      <c r="E124" s="3">
        <f t="shared" si="22"/>
        <v>0</v>
      </c>
      <c r="F124" s="2">
        <f t="shared" si="23"/>
        <v>0</v>
      </c>
      <c r="G124" s="2">
        <f t="shared" si="23"/>
        <v>0</v>
      </c>
      <c r="H124" s="3"/>
      <c r="I124" s="3"/>
      <c r="J124" s="3"/>
      <c r="K124" s="3"/>
    </row>
    <row r="125" spans="1:11" x14ac:dyDescent="0.2">
      <c r="A125" s="1"/>
      <c r="B125" s="18"/>
      <c r="C125" s="18"/>
      <c r="D125" s="3"/>
      <c r="E125" s="3"/>
      <c r="F125" s="2"/>
      <c r="G125" s="2"/>
      <c r="H125" s="3"/>
      <c r="I125" s="3"/>
      <c r="J125" s="3"/>
      <c r="K125" s="3"/>
    </row>
    <row r="126" spans="1:11" x14ac:dyDescent="0.2">
      <c r="A126" s="1"/>
      <c r="B126" s="1"/>
      <c r="C126" s="1"/>
      <c r="D126" s="3"/>
      <c r="E126" s="3"/>
      <c r="F126" s="2"/>
      <c r="G126" s="2"/>
      <c r="H126" s="3"/>
      <c r="I126" s="3"/>
      <c r="J126" s="3"/>
      <c r="K126" s="3"/>
    </row>
  </sheetData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H21"/>
  <sheetViews>
    <sheetView workbookViewId="0">
      <selection activeCell="J19" sqref="J19"/>
    </sheetView>
  </sheetViews>
  <sheetFormatPr defaultRowHeight="12.75" x14ac:dyDescent="0.2"/>
  <sheetData>
    <row r="7" spans="4:8" x14ac:dyDescent="0.2">
      <c r="D7" s="20" t="s">
        <v>40</v>
      </c>
    </row>
    <row r="9" spans="4:8" ht="13.5" thickBot="1" x14ac:dyDescent="0.25"/>
    <row r="10" spans="4:8" ht="15" thickBot="1" x14ac:dyDescent="0.25">
      <c r="D10" s="36" t="s">
        <v>35</v>
      </c>
      <c r="E10" s="37" t="s">
        <v>36</v>
      </c>
      <c r="F10" s="37" t="s">
        <v>37</v>
      </c>
      <c r="G10" s="37" t="s">
        <v>38</v>
      </c>
      <c r="H10" s="37" t="s">
        <v>39</v>
      </c>
    </row>
    <row r="11" spans="4:8" ht="13.5" thickBot="1" x14ac:dyDescent="0.25">
      <c r="D11" s="38">
        <v>35</v>
      </c>
      <c r="E11" s="27"/>
      <c r="F11" s="27"/>
      <c r="G11" s="27"/>
      <c r="H11" s="32">
        <v>8.5500000000000003E-3</v>
      </c>
    </row>
    <row r="12" spans="4:8" ht="13.5" thickBot="1" x14ac:dyDescent="0.25">
      <c r="D12" s="38">
        <v>36</v>
      </c>
      <c r="E12" s="27"/>
      <c r="F12" s="27"/>
      <c r="G12" s="27"/>
      <c r="H12" s="32">
        <v>8.9499999999999996E-3</v>
      </c>
    </row>
    <row r="13" spans="4:8" ht="13.5" thickBot="1" x14ac:dyDescent="0.25">
      <c r="D13" s="38">
        <v>37</v>
      </c>
      <c r="E13" s="27"/>
      <c r="F13" s="27"/>
      <c r="G13" s="27"/>
      <c r="H13" s="32">
        <v>9.4999999999999998E-3</v>
      </c>
    </row>
    <row r="14" spans="4:8" ht="13.5" thickBot="1" x14ac:dyDescent="0.25">
      <c r="D14" s="38">
        <v>38</v>
      </c>
      <c r="E14" s="27"/>
      <c r="F14" s="27"/>
      <c r="G14" s="27"/>
      <c r="H14" s="32">
        <v>0.01</v>
      </c>
    </row>
    <row r="15" spans="4:8" ht="13.5" thickBot="1" x14ac:dyDescent="0.25">
      <c r="D15" s="38">
        <v>39</v>
      </c>
      <c r="E15" s="27"/>
      <c r="F15" s="27"/>
      <c r="G15" s="27"/>
      <c r="H15" s="32">
        <v>1.06E-2</v>
      </c>
    </row>
    <row r="16" spans="4:8" ht="13.5" thickBot="1" x14ac:dyDescent="0.25">
      <c r="D16" s="38">
        <v>40</v>
      </c>
      <c r="E16" s="32">
        <v>60000</v>
      </c>
      <c r="F16" s="27"/>
      <c r="G16" s="27"/>
      <c r="H16" s="32">
        <v>1.1350000000000001E-2</v>
      </c>
    </row>
    <row r="17" spans="4:8" ht="13.5" thickBot="1" x14ac:dyDescent="0.25">
      <c r="D17" s="38">
        <v>41</v>
      </c>
      <c r="E17" s="27"/>
      <c r="F17" s="27"/>
      <c r="G17" s="27"/>
      <c r="H17" s="32">
        <v>2.0049999999999998E-2</v>
      </c>
    </row>
    <row r="18" spans="4:8" ht="13.5" thickBot="1" x14ac:dyDescent="0.25">
      <c r="D18" s="38">
        <v>42</v>
      </c>
      <c r="E18" s="27"/>
      <c r="F18" s="27"/>
      <c r="G18" s="27"/>
      <c r="H18" s="32">
        <v>2.095E-2</v>
      </c>
    </row>
    <row r="19" spans="4:8" ht="13.5" thickBot="1" x14ac:dyDescent="0.25">
      <c r="D19" s="38">
        <v>43</v>
      </c>
      <c r="E19" s="27"/>
      <c r="F19" s="27"/>
      <c r="G19" s="27"/>
      <c r="H19" s="32">
        <v>2.1950000000000001E-2</v>
      </c>
    </row>
    <row r="20" spans="4:8" ht="13.5" thickBot="1" x14ac:dyDescent="0.25">
      <c r="D20" s="38">
        <v>44</v>
      </c>
      <c r="E20" s="27"/>
      <c r="F20" s="27"/>
      <c r="G20" s="27"/>
      <c r="H20" s="32">
        <v>3.1150000000000001E-2</v>
      </c>
    </row>
    <row r="21" spans="4:8" ht="13.5" thickBot="1" x14ac:dyDescent="0.25">
      <c r="D21" s="38">
        <v>45</v>
      </c>
      <c r="E21" s="27"/>
      <c r="F21" s="27"/>
      <c r="G21" s="27"/>
      <c r="H21" s="32">
        <v>0.04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H16"/>
  <sheetViews>
    <sheetView workbookViewId="0">
      <selection activeCell="K15" sqref="K15"/>
    </sheetView>
  </sheetViews>
  <sheetFormatPr defaultRowHeight="12.75" x14ac:dyDescent="0.2"/>
  <cols>
    <col min="5" max="5" width="13.28515625" customWidth="1"/>
  </cols>
  <sheetData>
    <row r="7" spans="4:8" x14ac:dyDescent="0.2">
      <c r="D7" s="20" t="s">
        <v>40</v>
      </c>
    </row>
    <row r="9" spans="4:8" ht="13.5" thickBot="1" x14ac:dyDescent="0.25"/>
    <row r="10" spans="4:8" ht="19.5" thickBot="1" x14ac:dyDescent="0.25">
      <c r="D10" s="41" t="s">
        <v>35</v>
      </c>
      <c r="E10" s="42" t="s">
        <v>44</v>
      </c>
      <c r="F10" s="42" t="s">
        <v>41</v>
      </c>
      <c r="G10" s="42" t="s">
        <v>42</v>
      </c>
      <c r="H10" s="42" t="s">
        <v>43</v>
      </c>
    </row>
    <row r="11" spans="4:8" ht="16.5" thickBot="1" x14ac:dyDescent="0.25">
      <c r="D11" s="39">
        <v>50</v>
      </c>
      <c r="E11" s="28"/>
      <c r="F11" s="28"/>
      <c r="G11" s="28"/>
      <c r="H11" s="21">
        <v>6.9199999999999999E-3</v>
      </c>
    </row>
    <row r="12" spans="4:8" ht="16.5" thickBot="1" x14ac:dyDescent="0.25">
      <c r="D12" s="39">
        <v>51</v>
      </c>
      <c r="E12" s="22">
        <v>83057</v>
      </c>
      <c r="F12" s="28"/>
      <c r="G12" s="28"/>
      <c r="H12" s="28"/>
    </row>
    <row r="13" spans="4:8" ht="16.5" thickBot="1" x14ac:dyDescent="0.25">
      <c r="D13" s="39">
        <v>52</v>
      </c>
      <c r="E13" s="22">
        <v>82431</v>
      </c>
      <c r="F13" s="21">
        <v>672</v>
      </c>
      <c r="G13" s="28"/>
      <c r="H13" s="28"/>
    </row>
    <row r="14" spans="4:8" ht="16.5" thickBot="1" x14ac:dyDescent="0.25">
      <c r="D14" s="39">
        <v>53</v>
      </c>
      <c r="E14" s="28"/>
      <c r="F14" s="28"/>
      <c r="G14" s="28"/>
      <c r="H14" s="28"/>
    </row>
    <row r="15" spans="4:8" ht="16.5" thickBot="1" x14ac:dyDescent="0.25">
      <c r="D15" s="39">
        <v>54</v>
      </c>
      <c r="E15" s="22">
        <v>81035</v>
      </c>
      <c r="F15" s="28"/>
      <c r="G15" s="28"/>
      <c r="H15" s="21">
        <v>9.4800000000000006E-3</v>
      </c>
    </row>
    <row r="16" spans="4:8" ht="16.5" thickBot="1" x14ac:dyDescent="0.25">
      <c r="D16" s="39">
        <v>55</v>
      </c>
      <c r="E16" s="28"/>
      <c r="F16" s="21">
        <v>825</v>
      </c>
      <c r="G16" s="28"/>
      <c r="H16" s="2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14</vt:i4>
      </vt:variant>
      <vt:variant>
        <vt:lpstr>Charts</vt:lpstr>
      </vt:variant>
      <vt:variant>
        <vt:i4>5</vt:i4>
      </vt:variant>
      <vt:variant>
        <vt:lpstr>Named Ranges</vt:lpstr>
      </vt:variant>
      <vt:variant>
        <vt:i4>12</vt:i4>
      </vt:variant>
    </vt:vector>
  </HeadingPairs>
  <TitlesOfParts>
    <vt:vector size="31" baseType="lpstr">
      <vt:lpstr>Dispensa</vt:lpstr>
      <vt:lpstr>Tavole_lx</vt:lpstr>
      <vt:lpstr>TavISTAT1981</vt:lpstr>
      <vt:lpstr>TavISTAT1992</vt:lpstr>
      <vt:lpstr>TavISTAT1998</vt:lpstr>
      <vt:lpstr>TavRG48</vt:lpstr>
      <vt:lpstr>TavIPS55</vt:lpstr>
      <vt:lpstr>Esercizio 1</vt:lpstr>
      <vt:lpstr>Esercizio 2</vt:lpstr>
      <vt:lpstr>Esercizio 3</vt:lpstr>
      <vt:lpstr>Esercizio 4</vt:lpstr>
      <vt:lpstr>Esercizio 5</vt:lpstr>
      <vt:lpstr>Esercizio 6</vt:lpstr>
      <vt:lpstr>Esercizio 6 (2)</vt:lpstr>
      <vt:lpstr>Gr_e°</vt:lpstr>
      <vt:lpstr>Gr_qx</vt:lpstr>
      <vt:lpstr>Gr_dx</vt:lpstr>
      <vt:lpstr>Gr_lx</vt:lpstr>
      <vt:lpstr>Gr_mfIPS55</vt:lpstr>
      <vt:lpstr>TavIPS55!La</vt:lpstr>
      <vt:lpstr>TavISTAT1981!La</vt:lpstr>
      <vt:lpstr>TavISTAT1992!La</vt:lpstr>
      <vt:lpstr>TavRG48!La</vt:lpstr>
      <vt:lpstr>La</vt:lpstr>
      <vt:lpstr>Dispensa!Print_Area</vt:lpstr>
      <vt:lpstr>Tavole_lx!Print_Area</vt:lpstr>
      <vt:lpstr>TavIPS55!Tavola</vt:lpstr>
      <vt:lpstr>TavISTAT1981!Tavola</vt:lpstr>
      <vt:lpstr>TavISTAT1992!Tavola</vt:lpstr>
      <vt:lpstr>TavRG48!Tavola</vt:lpstr>
      <vt:lpstr>Tavola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NED</dc:creator>
  <cp:lastModifiedBy>Vaio</cp:lastModifiedBy>
  <cp:lastPrinted>2003-01-19T21:24:50Z</cp:lastPrinted>
  <dcterms:created xsi:type="dcterms:W3CDTF">2003-01-19T11:28:52Z</dcterms:created>
  <dcterms:modified xsi:type="dcterms:W3CDTF">2015-03-11T20:32:18Z</dcterms:modified>
</cp:coreProperties>
</file>