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dort\Desktop\MA Teledidattica\Esercitazione 2020\"/>
    </mc:Choice>
  </mc:AlternateContent>
  <xr:revisionPtr revIDLastSave="0" documentId="13_ncr:1_{8AE0B11F-3648-4D93-AE3A-2092123AC53C}" xr6:coauthVersionLast="46" xr6:coauthVersionMax="46" xr10:uidLastSave="{00000000-0000-0000-0000-000000000000}"/>
  <bookViews>
    <workbookView xWindow="-98" yWindow="-98" windowWidth="19396" windowHeight="10395" tabRatio="847" activeTab="10" xr2:uid="{00000000-000D-0000-FFFF-FFFF00000000}"/>
  </bookViews>
  <sheets>
    <sheet name="Copertina" sheetId="19" r:id="rId1"/>
    <sheet name="Tavole_lx" sheetId="18" r:id="rId2"/>
    <sheet name="Foglio1" sheetId="52" r:id="rId3"/>
    <sheet name="Es_d1" sheetId="20" r:id="rId4"/>
    <sheet name="Es_d2" sheetId="37" r:id="rId5"/>
    <sheet name="Es_d3" sheetId="50" r:id="rId6"/>
    <sheet name="Es_d4" sheetId="51" r:id="rId7"/>
    <sheet name="Es_d5" sheetId="40" r:id="rId8"/>
    <sheet name="Es__d6" sheetId="41" r:id="rId9"/>
    <sheet name="Es_d7" sheetId="42" r:id="rId10"/>
    <sheet name="Es_d8" sheetId="43" r:id="rId11"/>
  </sheets>
  <externalReferences>
    <externalReference r:id="rId12"/>
  </externalReferences>
  <definedNames>
    <definedName name="a">'[1]f0(x|z)'!$D$3</definedName>
    <definedName name="alfa_p">'[1]Heter (2)'!$E$8</definedName>
    <definedName name="_xlnm.Print_Area" localSheetId="0">Copertina!$A$1:$E$25</definedName>
    <definedName name="_xlnm.Print_Area" localSheetId="1">Tavole_lx!$A$1:$A$115</definedName>
    <definedName name="b">'[1]f0(x|z)'!$D$4</definedName>
    <definedName name="delta_p">'[1]Heter (2)'!$E$9</definedName>
    <definedName name="La" localSheetId="3">Es_d1!$C$3</definedName>
    <definedName name="La" localSheetId="5">#REF!</definedName>
    <definedName name="La" localSheetId="6">#REF!</definedName>
    <definedName name="La">#REF!</definedName>
    <definedName name="rata" localSheetId="5">#REF!</definedName>
    <definedName name="rata" localSheetId="6">#REF!</definedName>
    <definedName name="rata">#REF!</definedName>
    <definedName name="Tavola" localSheetId="3">Es_d1!$D$7:$E$126</definedName>
    <definedName name="Tavola" localSheetId="5">#REF!</definedName>
    <definedName name="Tavola" localSheetId="6">#REF!</definedName>
    <definedName name="Tavola">#REF!</definedName>
    <definedName name="TavolaRG48" localSheetId="5">#REF!</definedName>
    <definedName name="TavolaRG48" localSheetId="6">#REF!</definedName>
    <definedName name="TavolaRG48">#REF!</definedName>
    <definedName name="Theta">[1]Heter!$C$10</definedName>
    <definedName name="z">'[1]f0(x|z)'!$D$5</definedName>
  </definedNames>
  <calcPr calcId="181029" calcOnSave="0"/>
</workbook>
</file>

<file path=xl/calcChain.xml><?xml version="1.0" encoding="utf-8"?>
<calcChain xmlns="http://schemas.openxmlformats.org/spreadsheetml/2006/main">
  <c r="E60" i="18" l="1"/>
  <c r="E59" i="18"/>
  <c r="E58" i="18"/>
  <c r="E57" i="18"/>
  <c r="F68" i="18"/>
  <c r="F69" i="18" s="1"/>
  <c r="E95" i="18"/>
  <c r="E94" i="18"/>
  <c r="F64" i="18"/>
  <c r="F52" i="18"/>
  <c r="F53" i="18"/>
  <c r="F54" i="18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A19" i="51"/>
  <c r="A20" i="51" s="1"/>
  <c r="A21" i="51" s="1"/>
  <c r="A22" i="51" s="1"/>
  <c r="A23" i="51" s="1"/>
  <c r="A24" i="51" s="1"/>
  <c r="A25" i="51" s="1"/>
  <c r="A26" i="51" s="1"/>
  <c r="A27" i="51" s="1"/>
  <c r="A28" i="51" s="1"/>
  <c r="A9" i="51"/>
  <c r="A10" i="51" s="1"/>
  <c r="A11" i="51" s="1"/>
  <c r="A12" i="51" s="1"/>
  <c r="A13" i="51" s="1"/>
  <c r="A14" i="51" s="1"/>
  <c r="A15" i="51" s="1"/>
  <c r="A16" i="51" s="1"/>
  <c r="A17" i="51" s="1"/>
  <c r="A18" i="51" s="1"/>
  <c r="A9" i="50"/>
  <c r="A10" i="50" s="1"/>
  <c r="A11" i="50" s="1"/>
  <c r="A12" i="50" s="1"/>
  <c r="A13" i="50" s="1"/>
  <c r="A14" i="50" s="1"/>
  <c r="A15" i="50" s="1"/>
  <c r="A16" i="50" s="1"/>
  <c r="A17" i="50" s="1"/>
  <c r="A18" i="50" s="1"/>
  <c r="H14" i="43" l="1"/>
  <c r="G13" i="43"/>
  <c r="D12" i="43"/>
  <c r="D13" i="43" s="1"/>
  <c r="D14" i="43" s="1"/>
  <c r="D15" i="43" s="1"/>
</calcChain>
</file>

<file path=xl/sharedStrings.xml><?xml version="1.0" encoding="utf-8"?>
<sst xmlns="http://schemas.openxmlformats.org/spreadsheetml/2006/main" count="105" uniqueCount="68">
  <si>
    <t>Eta'</t>
  </si>
  <si>
    <t>Maschi</t>
  </si>
  <si>
    <t>Femmine</t>
  </si>
  <si>
    <t>Legge di sopravvivenza</t>
  </si>
  <si>
    <t>Tavola di sopravvivenza</t>
  </si>
  <si>
    <t>Numero medio decessi</t>
  </si>
  <si>
    <t>qx</t>
  </si>
  <si>
    <t>dx</t>
  </si>
  <si>
    <t>px</t>
  </si>
  <si>
    <t>Tassi annuali di sopravvivenza</t>
  </si>
  <si>
    <t>Tassi annuali di mortalità</t>
  </si>
  <si>
    <t>Università degli Studi del Sannio</t>
  </si>
  <si>
    <t>S(x)</t>
  </si>
  <si>
    <t>IPS55</t>
  </si>
  <si>
    <t>Esercitazione n° 1</t>
  </si>
  <si>
    <t>Esercizio: Completare la tabella</t>
  </si>
  <si>
    <t>x</t>
  </si>
  <si>
    <t>x/t</t>
  </si>
  <si>
    <r>
      <t>p</t>
    </r>
    <r>
      <rPr>
        <vertAlign val="subscript"/>
        <sz val="12"/>
        <rFont val="Arial"/>
        <family val="2"/>
      </rPr>
      <t>x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</si>
  <si>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0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</si>
  <si>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q</t>
    </r>
    <r>
      <rPr>
        <vertAlign val="subscript"/>
        <sz val="12"/>
        <rFont val="Arial"/>
        <family val="2"/>
      </rPr>
      <t>0</t>
    </r>
  </si>
  <si>
    <t>Tavole di sopravvivenza (Lx)</t>
  </si>
  <si>
    <t>Tavola di sopravvivenza: Tavola IPS55</t>
  </si>
  <si>
    <t>Lx</t>
  </si>
  <si>
    <t>Nota:</t>
  </si>
  <si>
    <t>dx = Lx - Lx+1</t>
  </si>
  <si>
    <t>px = Lx+1 / Lx</t>
  </si>
  <si>
    <r>
      <t>L</t>
    </r>
    <r>
      <rPr>
        <vertAlign val="subscript"/>
        <sz val="12"/>
        <rFont val="Arial"/>
        <family val="2"/>
      </rPr>
      <t>x</t>
    </r>
  </si>
  <si>
    <t>qx = 1 - Lx+1 / Lx</t>
  </si>
  <si>
    <t>S(x) = Lx / L0</t>
  </si>
  <si>
    <r>
      <t>d</t>
    </r>
    <r>
      <rPr>
        <b/>
        <vertAlign val="subscript"/>
        <sz val="11"/>
        <rFont val="Arial"/>
        <family val="2"/>
      </rPr>
      <t>x</t>
    </r>
  </si>
  <si>
    <r>
      <t>p</t>
    </r>
    <r>
      <rPr>
        <b/>
        <vertAlign val="subscript"/>
        <sz val="11"/>
        <rFont val="Arial"/>
        <family val="2"/>
      </rPr>
      <t>x</t>
    </r>
  </si>
  <si>
    <r>
      <t>q</t>
    </r>
    <r>
      <rPr>
        <b/>
        <vertAlign val="subscript"/>
        <sz val="11"/>
        <rFont val="Arial"/>
        <family val="2"/>
      </rPr>
      <t>x</t>
    </r>
  </si>
  <si>
    <r>
      <t>p</t>
    </r>
    <r>
      <rPr>
        <vertAlign val="subscript"/>
        <sz val="11"/>
        <rFont val="Arial"/>
        <family val="2"/>
      </rPr>
      <t>x</t>
    </r>
  </si>
  <si>
    <r>
      <t>q</t>
    </r>
    <r>
      <rPr>
        <vertAlign val="subscript"/>
        <sz val="11"/>
        <rFont val="Arial"/>
        <family val="2"/>
      </rPr>
      <t>x</t>
    </r>
  </si>
  <si>
    <r>
      <t>L</t>
    </r>
    <r>
      <rPr>
        <b/>
        <vertAlign val="subscript"/>
        <sz val="11"/>
        <rFont val="Arial"/>
        <family val="2"/>
      </rPr>
      <t>x</t>
    </r>
  </si>
  <si>
    <t>Matematica Attuariale</t>
  </si>
  <si>
    <t>Esercizio: Inserire o calcolare le quantità indicate nella tabella</t>
  </si>
  <si>
    <t>(tassi)</t>
  </si>
  <si>
    <t>Età x</t>
  </si>
  <si>
    <t>Esercizio. Data la seguente distribuzione dei tassi annui di mortalità, si costruisca la tavola di sopravvivenza</t>
  </si>
  <si>
    <r>
      <t>e si calcoli il numero medio di eliminati ad ogni età, considerando L</t>
    </r>
    <r>
      <rPr>
        <vertAlign val="subscript"/>
        <sz val="10"/>
        <color rgb="FFC00000"/>
        <rFont val="Arial"/>
        <family val="2"/>
      </rPr>
      <t xml:space="preserve">30 </t>
    </r>
    <r>
      <rPr>
        <sz val="10"/>
        <color rgb="FFC00000"/>
        <rFont val="Arial"/>
        <family val="2"/>
      </rPr>
      <t>= 100000</t>
    </r>
  </si>
  <si>
    <t>Esercizio. In base alla seguente tavola di sopravvivenza (L0 = 100000) calcolare le probabilità di sopravvivenza</t>
  </si>
  <si>
    <t>e di eliminazione, nonché l'espressione approssimata del tasso istantaneo di mortalità.</t>
  </si>
  <si>
    <t>Dati</t>
  </si>
  <si>
    <t>Calcolare</t>
  </si>
  <si>
    <r>
      <t>m</t>
    </r>
    <r>
      <rPr>
        <vertAlign val="subscript"/>
        <sz val="10"/>
        <rFont val="Symbol"/>
        <family val="1"/>
        <charset val="2"/>
      </rPr>
      <t>30</t>
    </r>
  </si>
  <si>
    <r>
      <t>m</t>
    </r>
    <r>
      <rPr>
        <vertAlign val="subscript"/>
        <sz val="10"/>
        <rFont val="Symbol"/>
        <family val="1"/>
        <charset val="2"/>
      </rPr>
      <t>35</t>
    </r>
  </si>
  <si>
    <r>
      <t>m</t>
    </r>
    <r>
      <rPr>
        <vertAlign val="subscript"/>
        <sz val="10"/>
        <rFont val="Symbol"/>
        <family val="1"/>
        <charset val="2"/>
      </rPr>
      <t>40</t>
    </r>
  </si>
  <si>
    <r>
      <t>m</t>
    </r>
    <r>
      <rPr>
        <vertAlign val="subscript"/>
        <sz val="10"/>
        <rFont val="Symbol"/>
        <family val="1"/>
        <charset val="2"/>
      </rPr>
      <t>45</t>
    </r>
  </si>
  <si>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25</t>
    </r>
  </si>
  <si>
    <r>
      <t>q</t>
    </r>
    <r>
      <rPr>
        <vertAlign val="subscript"/>
        <sz val="10"/>
        <rFont val="Arial"/>
        <family val="2"/>
      </rPr>
      <t>30</t>
    </r>
  </si>
  <si>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>q</t>
    </r>
    <r>
      <rPr>
        <vertAlign val="subscript"/>
        <sz val="10"/>
        <rFont val="Arial"/>
        <family val="2"/>
      </rPr>
      <t>25</t>
    </r>
  </si>
  <si>
    <r>
      <t>q</t>
    </r>
    <r>
      <rPr>
        <vertAlign val="subscript"/>
        <sz val="10"/>
        <rFont val="Arial"/>
        <family val="2"/>
      </rPr>
      <t>40</t>
    </r>
  </si>
  <si>
    <r>
      <t>q</t>
    </r>
    <r>
      <rPr>
        <vertAlign val="subscript"/>
        <sz val="10"/>
        <rFont val="Arial"/>
        <family val="2"/>
      </rPr>
      <t>35</t>
    </r>
  </si>
  <si>
    <r>
      <t>q</t>
    </r>
    <r>
      <rPr>
        <vertAlign val="subscript"/>
        <sz val="10"/>
        <rFont val="Arial"/>
        <family val="2"/>
      </rPr>
      <t>45</t>
    </r>
  </si>
  <si>
    <t>mx</t>
  </si>
  <si>
    <t>ux</t>
  </si>
  <si>
    <t>=-1/2*(LN(B52/B51)+LN(B53/B52))</t>
  </si>
  <si>
    <t>=2*F52/(2-F52)</t>
  </si>
  <si>
    <t>=(B52-B53)/B52</t>
  </si>
  <si>
    <t>m(56, 60) =</t>
  </si>
  <si>
    <t>(L56 - L60) / integrale (56, 60; Lz)</t>
  </si>
  <si>
    <t>=</t>
  </si>
  <si>
    <t>ex</t>
  </si>
  <si>
    <t>ex +1/2</t>
  </si>
  <si>
    <t>25 anni</t>
  </si>
  <si>
    <t>7 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</si>
</sst>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0000"/>
    <numFmt numFmtId="165" formatCode="#,##0_ ;\-#,##0\ "/>
    <numFmt numFmtId="166" formatCode="_-* #,##0_-;\-* #,##0_-;_-* &quot;-&quot;??_-;_-@_-"/>
    <numFmt numFmtId="167" formatCode="#,##0.00000"/>
    <numFmt numFmtId="168" formatCode="0.0000"/>
    <numFmt numFmtId="172" formatCode="0.000000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bscript"/>
      <sz val="12"/>
      <name val="Arial"/>
      <family val="2"/>
    </font>
    <font>
      <b/>
      <vertAlign val="subscript"/>
      <sz val="11"/>
      <name val="Arial"/>
      <family val="2"/>
    </font>
    <font>
      <vertAlign val="subscript"/>
      <sz val="11"/>
      <name val="Arial"/>
      <family val="2"/>
    </font>
    <font>
      <i/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1"/>
      <color rgb="FFC00000"/>
      <name val="Arial"/>
      <family val="2"/>
    </font>
    <font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  <font>
      <vertAlign val="subscript"/>
      <sz val="10"/>
      <color rgb="FFC00000"/>
      <name val="Arial"/>
      <family val="2"/>
    </font>
    <font>
      <b/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8" fillId="0" borderId="0" xfId="1" applyNumberFormat="1" applyFont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3" applyFont="1"/>
    <xf numFmtId="0" fontId="8" fillId="0" borderId="0" xfId="3" applyFont="1"/>
    <xf numFmtId="0" fontId="2" fillId="0" borderId="0" xfId="3"/>
    <xf numFmtId="0" fontId="7" fillId="2" borderId="1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0" borderId="0" xfId="3" applyFont="1" applyFill="1" applyBorder="1"/>
    <xf numFmtId="0" fontId="7" fillId="3" borderId="1" xfId="3" applyFont="1" applyFill="1" applyBorder="1" applyAlignment="1">
      <alignment horizontal="center"/>
    </xf>
    <xf numFmtId="167" fontId="8" fillId="0" borderId="1" xfId="3" applyNumberFormat="1" applyFont="1" applyBorder="1"/>
    <xf numFmtId="0" fontId="7" fillId="0" borderId="0" xfId="3" applyFont="1" applyAlignment="1">
      <alignment horizontal="center"/>
    </xf>
    <xf numFmtId="3" fontId="8" fillId="0" borderId="0" xfId="3" applyNumberFormat="1" applyFont="1"/>
    <xf numFmtId="0" fontId="5" fillId="2" borderId="1" xfId="3" applyFont="1" applyFill="1" applyBorder="1" applyAlignment="1">
      <alignment horizontal="center" wrapText="1"/>
    </xf>
    <xf numFmtId="0" fontId="2" fillId="0" borderId="0" xfId="0" applyFont="1"/>
    <xf numFmtId="0" fontId="8" fillId="3" borderId="5" xfId="3" applyFont="1" applyFill="1" applyBorder="1" applyAlignment="1">
      <alignment horizontal="center" vertical="center"/>
    </xf>
    <xf numFmtId="0" fontId="8" fillId="5" borderId="3" xfId="3" applyFont="1" applyFill="1" applyBorder="1" applyAlignment="1">
      <alignment horizontal="right" vertical="center"/>
    </xf>
    <xf numFmtId="1" fontId="8" fillId="5" borderId="3" xfId="3" applyNumberFormat="1" applyFont="1" applyFill="1" applyBorder="1" applyAlignment="1">
      <alignment horizontal="right" vertical="center"/>
    </xf>
    <xf numFmtId="2" fontId="2" fillId="0" borderId="0" xfId="3" applyNumberFormat="1"/>
    <xf numFmtId="0" fontId="8" fillId="3" borderId="5" xfId="3" applyFont="1" applyFill="1" applyBorder="1" applyAlignment="1">
      <alignment horizontal="center"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3" fontId="8" fillId="0" borderId="3" xfId="3" applyNumberFormat="1" applyFont="1" applyBorder="1" applyAlignment="1">
      <alignment horizontal="center" vertical="center" wrapText="1"/>
    </xf>
    <xf numFmtId="0" fontId="5" fillId="0" borderId="0" xfId="3" applyFont="1"/>
    <xf numFmtId="0" fontId="8" fillId="5" borderId="3" xfId="3" applyFont="1" applyFill="1" applyBorder="1" applyAlignment="1">
      <alignment horizontal="center" vertical="center" wrapText="1"/>
    </xf>
    <xf numFmtId="3" fontId="8" fillId="4" borderId="3" xfId="3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3" fillId="7" borderId="12" xfId="0" applyFont="1" applyFill="1" applyBorder="1"/>
    <xf numFmtId="165" fontId="13" fillId="7" borderId="13" xfId="1" applyNumberFormat="1" applyFont="1" applyFill="1" applyBorder="1"/>
    <xf numFmtId="0" fontId="13" fillId="7" borderId="13" xfId="0" applyFont="1" applyFill="1" applyBorder="1"/>
    <xf numFmtId="165" fontId="13" fillId="7" borderId="4" xfId="1" applyNumberFormat="1" applyFont="1" applyFill="1" applyBorder="1"/>
    <xf numFmtId="3" fontId="14" fillId="4" borderId="1" xfId="0" applyNumberFormat="1" applyFont="1" applyFill="1" applyBorder="1"/>
    <xf numFmtId="164" fontId="14" fillId="4" borderId="1" xfId="0" applyNumberFormat="1" applyFont="1" applyFill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3" fontId="0" fillId="4" borderId="1" xfId="0" applyNumberFormat="1" applyFill="1" applyBorder="1" applyAlignment="1">
      <alignment horizontal="right"/>
    </xf>
    <xf numFmtId="0" fontId="15" fillId="6" borderId="12" xfId="3" applyFont="1" applyFill="1" applyBorder="1"/>
    <xf numFmtId="0" fontId="16" fillId="6" borderId="13" xfId="3" applyFont="1" applyFill="1" applyBorder="1"/>
    <xf numFmtId="0" fontId="15" fillId="6" borderId="13" xfId="3" applyFont="1" applyFill="1" applyBorder="1"/>
    <xf numFmtId="0" fontId="15" fillId="6" borderId="4" xfId="3" applyFont="1" applyFill="1" applyBorder="1"/>
    <xf numFmtId="0" fontId="2" fillId="0" borderId="0" xfId="3" applyAlignment="1">
      <alignment horizontal="center"/>
    </xf>
    <xf numFmtId="0" fontId="16" fillId="6" borderId="12" xfId="3" applyFont="1" applyFill="1" applyBorder="1"/>
    <xf numFmtId="0" fontId="16" fillId="6" borderId="4" xfId="3" applyFont="1" applyFill="1" applyBorder="1"/>
    <xf numFmtId="0" fontId="8" fillId="4" borderId="3" xfId="3" applyFont="1" applyFill="1" applyBorder="1" applyAlignment="1">
      <alignment horizontal="left" vertical="center"/>
    </xf>
    <xf numFmtId="168" fontId="2" fillId="4" borderId="1" xfId="3" applyNumberFormat="1" applyFill="1" applyBorder="1"/>
    <xf numFmtId="0" fontId="2" fillId="4" borderId="1" xfId="3" applyFill="1" applyBorder="1"/>
    <xf numFmtId="0" fontId="2" fillId="0" borderId="1" xfId="0" applyFont="1" applyBorder="1"/>
    <xf numFmtId="0" fontId="0" fillId="4" borderId="1" xfId="0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3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15" fillId="0" borderId="0" xfId="0" applyFont="1" applyBorder="1"/>
    <xf numFmtId="0" fontId="15" fillId="0" borderId="10" xfId="0" applyFont="1" applyBorder="1"/>
    <xf numFmtId="0" fontId="15" fillId="0" borderId="11" xfId="0" applyFont="1" applyBorder="1"/>
    <xf numFmtId="0" fontId="18" fillId="0" borderId="7" xfId="0" applyFont="1" applyBorder="1"/>
    <xf numFmtId="0" fontId="14" fillId="0" borderId="0" xfId="0" applyFont="1" applyBorder="1"/>
    <xf numFmtId="0" fontId="2" fillId="0" borderId="0" xfId="0" applyFont="1" applyBorder="1"/>
    <xf numFmtId="0" fontId="0" fillId="0" borderId="1" xfId="0" applyBorder="1"/>
    <xf numFmtId="0" fontId="18" fillId="0" borderId="11" xfId="0" applyFont="1" applyBorder="1"/>
    <xf numFmtId="0" fontId="18" fillId="0" borderId="10" xfId="0" applyFont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" fillId="8" borderId="1" xfId="0" applyFont="1" applyFill="1" applyBorder="1"/>
    <xf numFmtId="0" fontId="7" fillId="8" borderId="2" xfId="3" applyFont="1" applyFill="1" applyBorder="1" applyAlignment="1">
      <alignment horizontal="center" vertical="center"/>
    </xf>
    <xf numFmtId="0" fontId="7" fillId="8" borderId="4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8" fillId="8" borderId="4" xfId="3" applyFont="1" applyFill="1" applyBorder="1" applyAlignment="1">
      <alignment horizontal="center" vertical="center" wrapText="1"/>
    </xf>
    <xf numFmtId="0" fontId="19" fillId="0" borderId="1" xfId="0" applyFont="1" applyBorder="1"/>
    <xf numFmtId="0" fontId="19" fillId="0" borderId="1" xfId="0" applyFont="1" applyFill="1" applyBorder="1"/>
    <xf numFmtId="0" fontId="15" fillId="6" borderId="15" xfId="0" applyFont="1" applyFill="1" applyBorder="1"/>
    <xf numFmtId="0" fontId="18" fillId="6" borderId="14" xfId="0" applyFont="1" applyFill="1" applyBorder="1"/>
    <xf numFmtId="0" fontId="22" fillId="6" borderId="15" xfId="0" applyFont="1" applyFill="1" applyBorder="1"/>
    <xf numFmtId="0" fontId="2" fillId="6" borderId="14" xfId="0" applyFont="1" applyFill="1" applyBorder="1"/>
    <xf numFmtId="0" fontId="0" fillId="6" borderId="16" xfId="0" applyFill="1" applyBorder="1"/>
    <xf numFmtId="0" fontId="2" fillId="8" borderId="1" xfId="0" applyFont="1" applyFill="1" applyBorder="1" applyAlignment="1">
      <alignment horizontal="center"/>
    </xf>
    <xf numFmtId="166" fontId="8" fillId="9" borderId="0" xfId="1" applyNumberFormat="1" applyFont="1" applyFill="1"/>
    <xf numFmtId="172" fontId="8" fillId="0" borderId="0" xfId="0" applyNumberFormat="1" applyFont="1"/>
    <xf numFmtId="0" fontId="8" fillId="0" borderId="0" xfId="0" quotePrefix="1" applyFont="1"/>
    <xf numFmtId="0" fontId="7" fillId="9" borderId="0" xfId="0" applyFont="1" applyFill="1" applyAlignment="1">
      <alignment horizontal="center"/>
    </xf>
    <xf numFmtId="0" fontId="8" fillId="0" borderId="0" xfId="0" quotePrefix="1" applyFont="1" applyAlignment="1">
      <alignment horizontal="right"/>
    </xf>
    <xf numFmtId="0" fontId="7" fillId="0" borderId="0" xfId="0" applyFont="1" applyFill="1" applyAlignment="1">
      <alignment horizontal="center"/>
    </xf>
    <xf numFmtId="166" fontId="8" fillId="0" borderId="0" xfId="0" applyNumberFormat="1" applyFont="1"/>
    <xf numFmtId="43" fontId="8" fillId="0" borderId="0" xfId="0" applyNumberFormat="1" applyFont="1"/>
  </cellXfs>
  <cellStyles count="7">
    <cellStyle name="Comma 2" xfId="2" xr:uid="{00000000-0005-0000-0000-000000000000}"/>
    <cellStyle name="Migliaia" xfId="1" builtinId="3"/>
    <cellStyle name="Migliaia 2" xfId="6" xr:uid="{00000000-0005-0000-0000-000002000000}"/>
    <cellStyle name="Normale" xfId="0" builtinId="0"/>
    <cellStyle name="Normale 2" xfId="3" xr:uid="{00000000-0005-0000-0000-000004000000}"/>
    <cellStyle name="Normale 3" xfId="4" xr:uid="{00000000-0005-0000-0000-000005000000}"/>
    <cellStyle name="Percentuale 2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dort/Desktop/Tesi%20Frascadore/Verifiche%20numeriche%20articolo%20Olivieri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(x|z)"/>
      <sheetName val="Homog"/>
      <sheetName val="Heter"/>
      <sheetName val="Heter (2)"/>
    </sheetNames>
    <sheetDataSet>
      <sheetData sheetId="0">
        <row r="3">
          <cell r="D3">
            <v>9.7119999999999995E-6</v>
          </cell>
        </row>
        <row r="4">
          <cell r="D4">
            <v>0.109</v>
          </cell>
        </row>
        <row r="5">
          <cell r="D5">
            <v>1</v>
          </cell>
        </row>
      </sheetData>
      <sheetData sheetId="1"/>
      <sheetData sheetId="2">
        <row r="10">
          <cell r="C10">
            <v>1</v>
          </cell>
        </row>
      </sheetData>
      <sheetData sheetId="3">
        <row r="8">
          <cell r="E8">
            <v>9.7128654252202727E-6</v>
          </cell>
        </row>
        <row r="9">
          <cell r="E9">
            <v>8.9108857112112582E-5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1"/>
  <dimension ref="B2:D10"/>
  <sheetViews>
    <sheetView workbookViewId="0">
      <selection activeCell="E20" sqref="E20"/>
    </sheetView>
  </sheetViews>
  <sheetFormatPr defaultRowHeight="12.75" x14ac:dyDescent="0.35"/>
  <sheetData>
    <row r="2" spans="2:4" ht="15" x14ac:dyDescent="0.4">
      <c r="B2" s="5"/>
      <c r="C2" s="9" t="s">
        <v>11</v>
      </c>
      <c r="D2" s="5"/>
    </row>
    <row r="3" spans="2:4" ht="15" x14ac:dyDescent="0.4">
      <c r="C3" s="9"/>
    </row>
    <row r="4" spans="2:4" ht="15" x14ac:dyDescent="0.4">
      <c r="C4" s="9"/>
    </row>
    <row r="5" spans="2:4" ht="15" x14ac:dyDescent="0.4">
      <c r="C5" s="10"/>
    </row>
    <row r="6" spans="2:4" ht="15" x14ac:dyDescent="0.4">
      <c r="C6" s="9"/>
    </row>
    <row r="7" spans="2:4" ht="15" x14ac:dyDescent="0.4">
      <c r="C7" s="10"/>
    </row>
    <row r="8" spans="2:4" ht="15" x14ac:dyDescent="0.4">
      <c r="C8" s="10" t="s">
        <v>36</v>
      </c>
    </row>
    <row r="9" spans="2:4" ht="15" x14ac:dyDescent="0.4">
      <c r="C9" s="9"/>
    </row>
    <row r="10" spans="2:4" ht="15" x14ac:dyDescent="0.4">
      <c r="C10" s="9" t="s">
        <v>14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6:H15"/>
  <sheetViews>
    <sheetView workbookViewId="0">
      <selection activeCell="D9" sqref="D9:H9"/>
    </sheetView>
  </sheetViews>
  <sheetFormatPr defaultColWidth="9.1328125" defaultRowHeight="15" x14ac:dyDescent="0.4"/>
  <cols>
    <col min="1" max="3" width="9.1328125" style="16"/>
    <col min="4" max="4" width="9.265625" style="34" bestFit="1" customWidth="1"/>
    <col min="5" max="5" width="13.265625" style="34" customWidth="1"/>
    <col min="6" max="6" width="9.265625" style="34" bestFit="1" customWidth="1"/>
    <col min="7" max="7" width="9.1328125" style="34"/>
    <col min="8" max="8" width="9.59765625" style="34" bestFit="1" customWidth="1"/>
    <col min="9" max="16384" width="9.1328125" style="16"/>
  </cols>
  <sheetData>
    <row r="6" spans="4:8" ht="15.4" thickBot="1" x14ac:dyDescent="0.45"/>
    <row r="7" spans="4:8" ht="13.9" thickBot="1" x14ac:dyDescent="0.4">
      <c r="D7" s="52" t="s">
        <v>15</v>
      </c>
      <c r="E7" s="48"/>
      <c r="F7" s="48"/>
      <c r="G7" s="48"/>
      <c r="H7" s="53"/>
    </row>
    <row r="8" spans="4:8" ht="13.9" thickBot="1" x14ac:dyDescent="0.4">
      <c r="D8" s="15"/>
      <c r="E8" s="15"/>
      <c r="F8" s="15"/>
      <c r="G8" s="15"/>
      <c r="H8" s="15"/>
    </row>
    <row r="9" spans="4:8" ht="16.149999999999999" thickBot="1" x14ac:dyDescent="0.4">
      <c r="D9" s="82" t="s">
        <v>16</v>
      </c>
      <c r="E9" s="83" t="s">
        <v>23</v>
      </c>
      <c r="F9" s="83" t="s">
        <v>7</v>
      </c>
      <c r="G9" s="83" t="s">
        <v>33</v>
      </c>
      <c r="H9" s="83" t="s">
        <v>34</v>
      </c>
    </row>
    <row r="10" spans="4:8" ht="13.9" thickBot="1" x14ac:dyDescent="0.4">
      <c r="D10" s="30">
        <v>50</v>
      </c>
      <c r="E10" s="31"/>
      <c r="F10" s="31"/>
      <c r="G10" s="31"/>
      <c r="H10" s="32">
        <v>6.9199999999999999E-3</v>
      </c>
    </row>
    <row r="11" spans="4:8" ht="13.9" thickBot="1" x14ac:dyDescent="0.4">
      <c r="D11" s="30">
        <v>51</v>
      </c>
      <c r="E11" s="33">
        <v>83057</v>
      </c>
      <c r="F11" s="31"/>
      <c r="G11" s="31"/>
      <c r="H11" s="31"/>
    </row>
    <row r="12" spans="4:8" ht="13.9" thickBot="1" x14ac:dyDescent="0.4">
      <c r="D12" s="30">
        <v>52</v>
      </c>
      <c r="E12" s="33">
        <v>82431</v>
      </c>
      <c r="F12" s="32">
        <v>672</v>
      </c>
      <c r="G12" s="31"/>
      <c r="H12" s="31"/>
    </row>
    <row r="13" spans="4:8" ht="13.9" thickBot="1" x14ac:dyDescent="0.4">
      <c r="D13" s="30">
        <v>53</v>
      </c>
      <c r="E13" s="31"/>
      <c r="F13" s="31"/>
      <c r="G13" s="31"/>
      <c r="H13" s="31"/>
    </row>
    <row r="14" spans="4:8" ht="13.9" thickBot="1" x14ac:dyDescent="0.4">
      <c r="D14" s="30">
        <v>54</v>
      </c>
      <c r="E14" s="33">
        <v>81035</v>
      </c>
      <c r="F14" s="31"/>
      <c r="G14" s="31"/>
      <c r="H14" s="32">
        <v>9.4800000000000006E-3</v>
      </c>
    </row>
    <row r="15" spans="4:8" ht="13.9" thickBot="1" x14ac:dyDescent="0.4">
      <c r="D15" s="30">
        <v>55</v>
      </c>
      <c r="E15" s="31"/>
      <c r="F15" s="32">
        <v>825</v>
      </c>
      <c r="G15" s="31"/>
      <c r="H15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6:H15"/>
  <sheetViews>
    <sheetView tabSelected="1" workbookViewId="0">
      <selection activeCell="D10" sqref="D10:H10"/>
    </sheetView>
  </sheetViews>
  <sheetFormatPr defaultColWidth="9.1328125" defaultRowHeight="12.75" x14ac:dyDescent="0.35"/>
  <cols>
    <col min="1" max="3" width="9.1328125" style="16"/>
    <col min="4" max="4" width="9.265625" style="16" bestFit="1" customWidth="1"/>
    <col min="5" max="5" width="13.265625" style="16" customWidth="1"/>
    <col min="6" max="6" width="9.265625" style="16" bestFit="1" customWidth="1"/>
    <col min="7" max="7" width="14.86328125" style="16" bestFit="1" customWidth="1"/>
    <col min="8" max="8" width="9.265625" style="16" bestFit="1" customWidth="1"/>
    <col min="9" max="16384" width="9.1328125" style="16"/>
  </cols>
  <sheetData>
    <row r="6" spans="4:8" ht="13.15" thickBot="1" x14ac:dyDescent="0.4"/>
    <row r="7" spans="4:8" ht="13.9" thickBot="1" x14ac:dyDescent="0.4">
      <c r="D7" s="52" t="s">
        <v>15</v>
      </c>
      <c r="E7" s="48"/>
      <c r="F7" s="48"/>
      <c r="G7" s="48"/>
      <c r="H7" s="53"/>
    </row>
    <row r="8" spans="4:8" ht="13.5" x14ac:dyDescent="0.35">
      <c r="D8" s="15"/>
      <c r="E8" s="15"/>
      <c r="F8" s="15"/>
      <c r="G8" s="15"/>
      <c r="H8" s="15"/>
    </row>
    <row r="9" spans="4:8" ht="13.9" thickBot="1" x14ac:dyDescent="0.4">
      <c r="D9" s="15"/>
      <c r="E9" s="15"/>
      <c r="F9" s="15"/>
      <c r="G9" s="15"/>
      <c r="H9" s="15"/>
    </row>
    <row r="10" spans="4:8" ht="16.149999999999999" thickBot="1" x14ac:dyDescent="0.4">
      <c r="D10" s="82" t="s">
        <v>16</v>
      </c>
      <c r="E10" s="83" t="s">
        <v>23</v>
      </c>
      <c r="F10" s="83" t="s">
        <v>7</v>
      </c>
      <c r="G10" s="83" t="s">
        <v>33</v>
      </c>
      <c r="H10" s="83" t="s">
        <v>34</v>
      </c>
    </row>
    <row r="11" spans="4:8" ht="13.9" thickBot="1" x14ac:dyDescent="0.4">
      <c r="D11" s="30">
        <v>101</v>
      </c>
      <c r="E11" s="31"/>
      <c r="F11" s="35">
        <v>96</v>
      </c>
      <c r="G11" s="31"/>
      <c r="H11" s="31"/>
    </row>
    <row r="12" spans="4:8" ht="13.9" thickBot="1" x14ac:dyDescent="0.4">
      <c r="D12" s="30">
        <f>D11+1</f>
        <v>102</v>
      </c>
      <c r="E12" s="33">
        <v>64</v>
      </c>
      <c r="F12" s="31"/>
      <c r="G12" s="31"/>
      <c r="H12" s="31"/>
    </row>
    <row r="13" spans="4:8" ht="13.9" thickBot="1" x14ac:dyDescent="0.4">
      <c r="D13" s="30">
        <f>D12+1</f>
        <v>103</v>
      </c>
      <c r="E13" s="36"/>
      <c r="F13" s="32">
        <v>16</v>
      </c>
      <c r="G13" s="35">
        <f>1/3</f>
        <v>0.33333333333333331</v>
      </c>
      <c r="H13" s="31"/>
    </row>
    <row r="14" spans="4:8" ht="13.9" thickBot="1" x14ac:dyDescent="0.4">
      <c r="D14" s="30">
        <f>D13+1</f>
        <v>104</v>
      </c>
      <c r="E14" s="31"/>
      <c r="F14" s="31"/>
      <c r="G14" s="31"/>
      <c r="H14" s="35">
        <f>3/4</f>
        <v>0.75</v>
      </c>
    </row>
    <row r="15" spans="4:8" ht="13.9" thickBot="1" x14ac:dyDescent="0.4">
      <c r="D15" s="30">
        <f>D14+1</f>
        <v>105</v>
      </c>
      <c r="E15" s="36"/>
      <c r="F15" s="31"/>
      <c r="G15" s="31"/>
      <c r="H15" s="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0">
    <pageSetUpPr fitToPage="1"/>
  </sheetPr>
  <dimension ref="A1:H124"/>
  <sheetViews>
    <sheetView topLeftCell="A49" zoomScale="140" zoomScaleNormal="140" workbookViewId="0">
      <selection activeCell="E60" sqref="E60"/>
    </sheetView>
  </sheetViews>
  <sheetFormatPr defaultColWidth="9.1328125" defaultRowHeight="13.5" x14ac:dyDescent="0.35"/>
  <cols>
    <col min="1" max="1" width="9.1328125" style="8"/>
    <col min="2" max="2" width="12.265625" style="8" customWidth="1"/>
    <col min="3" max="3" width="12.59765625" style="8" customWidth="1"/>
    <col min="4" max="4" width="9.1328125" style="8"/>
    <col min="5" max="5" width="12.06640625" style="8" customWidth="1"/>
    <col min="6" max="6" width="12.1328125" style="8" bestFit="1" customWidth="1"/>
    <col min="7" max="7" width="9.1328125" style="8"/>
    <col min="8" max="8" width="10.3984375" style="8" bestFit="1" customWidth="1"/>
    <col min="9" max="16384" width="9.1328125" style="8"/>
  </cols>
  <sheetData>
    <row r="1" spans="1:3" ht="13.9" x14ac:dyDescent="0.4">
      <c r="A1" s="7" t="s">
        <v>21</v>
      </c>
    </row>
    <row r="4" spans="1:3" ht="13.9" x14ac:dyDescent="0.4">
      <c r="B4" s="7" t="s">
        <v>13</v>
      </c>
      <c r="C4" s="7"/>
    </row>
    <row r="5" spans="1:3" ht="13.9" x14ac:dyDescent="0.4">
      <c r="B5" s="7" t="s">
        <v>4</v>
      </c>
      <c r="C5" s="7"/>
    </row>
    <row r="6" spans="1:3" ht="13.9" x14ac:dyDescent="0.4">
      <c r="A6" s="7" t="s">
        <v>0</v>
      </c>
      <c r="B6" s="37" t="s">
        <v>1</v>
      </c>
      <c r="C6" s="37" t="s">
        <v>2</v>
      </c>
    </row>
    <row r="7" spans="1:3" ht="13.9" x14ac:dyDescent="0.4">
      <c r="A7" s="13">
        <v>0</v>
      </c>
      <c r="B7" s="11">
        <v>100000</v>
      </c>
      <c r="C7" s="11">
        <v>100000</v>
      </c>
    </row>
    <row r="8" spans="1:3" ht="13.9" x14ac:dyDescent="0.4">
      <c r="A8" s="13">
        <v>1</v>
      </c>
      <c r="B8" s="11">
        <v>99682.06</v>
      </c>
      <c r="C8" s="11">
        <v>99632.8</v>
      </c>
    </row>
    <row r="9" spans="1:3" ht="13.9" x14ac:dyDescent="0.4">
      <c r="A9" s="13">
        <v>2</v>
      </c>
      <c r="B9" s="11">
        <v>99663.92</v>
      </c>
      <c r="C9" s="11">
        <v>99607.54</v>
      </c>
    </row>
    <row r="10" spans="1:3" ht="13.9" x14ac:dyDescent="0.4">
      <c r="A10" s="13">
        <v>3</v>
      </c>
      <c r="B10" s="11">
        <v>99649.15</v>
      </c>
      <c r="C10" s="11">
        <v>99586.48</v>
      </c>
    </row>
    <row r="11" spans="1:3" ht="13.9" x14ac:dyDescent="0.4">
      <c r="A11" s="13">
        <v>4</v>
      </c>
      <c r="B11" s="11">
        <v>99637.33</v>
      </c>
      <c r="C11" s="11">
        <v>99569.64</v>
      </c>
    </row>
    <row r="12" spans="1:3" ht="13.9" x14ac:dyDescent="0.4">
      <c r="A12" s="13">
        <v>5</v>
      </c>
      <c r="B12" s="11">
        <v>99627.63</v>
      </c>
      <c r="C12" s="11">
        <v>99555.8</v>
      </c>
    </row>
    <row r="13" spans="1:3" ht="13.9" x14ac:dyDescent="0.4">
      <c r="A13" s="13">
        <v>6</v>
      </c>
      <c r="B13" s="11">
        <v>99619.6</v>
      </c>
      <c r="C13" s="11">
        <v>99543.76</v>
      </c>
    </row>
    <row r="14" spans="1:3" ht="13.9" x14ac:dyDescent="0.4">
      <c r="A14" s="13">
        <v>7</v>
      </c>
      <c r="B14" s="11">
        <v>99612</v>
      </c>
      <c r="C14" s="11">
        <v>99534.13</v>
      </c>
    </row>
    <row r="15" spans="1:3" ht="13.9" x14ac:dyDescent="0.4">
      <c r="A15" s="13">
        <v>8</v>
      </c>
      <c r="B15" s="11">
        <v>99603.98</v>
      </c>
      <c r="C15" s="11">
        <v>99524.5</v>
      </c>
    </row>
    <row r="16" spans="1:3" ht="13.9" x14ac:dyDescent="0.4">
      <c r="A16" s="13">
        <v>9</v>
      </c>
      <c r="B16" s="11">
        <v>99595.96</v>
      </c>
      <c r="C16" s="11">
        <v>99516.68</v>
      </c>
    </row>
    <row r="17" spans="1:3" ht="13.9" x14ac:dyDescent="0.4">
      <c r="A17" s="13">
        <v>10</v>
      </c>
      <c r="B17" s="11">
        <v>99588.35</v>
      </c>
      <c r="C17" s="11">
        <v>99508.85</v>
      </c>
    </row>
    <row r="18" spans="1:3" ht="13.9" x14ac:dyDescent="0.4">
      <c r="A18" s="13">
        <v>11</v>
      </c>
      <c r="B18" s="11">
        <v>99581.17</v>
      </c>
      <c r="C18" s="11">
        <v>99500.42</v>
      </c>
    </row>
    <row r="19" spans="1:3" ht="13.9" x14ac:dyDescent="0.4">
      <c r="A19" s="13">
        <v>12</v>
      </c>
      <c r="B19" s="11">
        <v>99573.99</v>
      </c>
      <c r="C19" s="11">
        <v>99492</v>
      </c>
    </row>
    <row r="20" spans="1:3" ht="13.9" x14ac:dyDescent="0.4">
      <c r="A20" s="13">
        <v>13</v>
      </c>
      <c r="B20" s="11">
        <v>99565.96</v>
      </c>
      <c r="C20" s="11">
        <v>99483.57</v>
      </c>
    </row>
    <row r="21" spans="1:3" ht="13.9" x14ac:dyDescent="0.4">
      <c r="A21" s="13">
        <v>14</v>
      </c>
      <c r="B21" s="11">
        <v>99555.4</v>
      </c>
      <c r="C21" s="11">
        <v>99474.54</v>
      </c>
    </row>
    <row r="22" spans="1:3" ht="13.9" x14ac:dyDescent="0.4">
      <c r="A22" s="13">
        <v>15</v>
      </c>
      <c r="B22" s="11">
        <v>99541.03</v>
      </c>
      <c r="C22" s="11">
        <v>99464.3</v>
      </c>
    </row>
    <row r="23" spans="1:3" ht="13.9" x14ac:dyDescent="0.4">
      <c r="A23" s="13">
        <v>16</v>
      </c>
      <c r="B23" s="11">
        <v>99519.9</v>
      </c>
      <c r="C23" s="11">
        <v>99452.26</v>
      </c>
    </row>
    <row r="24" spans="1:3" ht="13.9" x14ac:dyDescent="0.4">
      <c r="A24" s="13">
        <v>17</v>
      </c>
      <c r="B24" s="11">
        <v>99491.99</v>
      </c>
      <c r="C24" s="11">
        <v>99438.41</v>
      </c>
    </row>
    <row r="25" spans="1:3" ht="13.9" x14ac:dyDescent="0.4">
      <c r="A25" s="13">
        <v>18</v>
      </c>
      <c r="B25" s="11">
        <v>99459</v>
      </c>
      <c r="C25" s="11">
        <v>99423.35</v>
      </c>
    </row>
    <row r="26" spans="1:3" ht="13.9" x14ac:dyDescent="0.4">
      <c r="A26" s="13">
        <v>19</v>
      </c>
      <c r="B26" s="11">
        <v>99421.34</v>
      </c>
      <c r="C26" s="11">
        <v>99407.09</v>
      </c>
    </row>
    <row r="27" spans="1:3" ht="13.9" x14ac:dyDescent="0.4">
      <c r="A27" s="13">
        <v>20</v>
      </c>
      <c r="B27" s="11">
        <v>99381.54</v>
      </c>
      <c r="C27" s="11">
        <v>99390.82</v>
      </c>
    </row>
    <row r="28" spans="1:3" ht="13.9" x14ac:dyDescent="0.4">
      <c r="A28" s="13">
        <v>21</v>
      </c>
      <c r="B28" s="11">
        <v>99341.3</v>
      </c>
      <c r="C28" s="11">
        <v>99373.95</v>
      </c>
    </row>
    <row r="29" spans="1:3" ht="13.9" x14ac:dyDescent="0.4">
      <c r="A29" s="13">
        <v>22</v>
      </c>
      <c r="B29" s="11">
        <v>99300.61</v>
      </c>
      <c r="C29" s="11">
        <v>99357.68</v>
      </c>
    </row>
    <row r="30" spans="1:3" ht="13.9" x14ac:dyDescent="0.4">
      <c r="A30" s="13">
        <v>23</v>
      </c>
      <c r="B30" s="11">
        <v>99259.47</v>
      </c>
      <c r="C30" s="11">
        <v>99340.81</v>
      </c>
    </row>
    <row r="31" spans="1:3" ht="13.9" x14ac:dyDescent="0.4">
      <c r="A31" s="13">
        <v>24</v>
      </c>
      <c r="B31" s="11">
        <v>99218.73</v>
      </c>
      <c r="C31" s="11">
        <v>99323.34</v>
      </c>
    </row>
    <row r="32" spans="1:3" ht="13.9" x14ac:dyDescent="0.4">
      <c r="A32" s="13">
        <v>25</v>
      </c>
      <c r="B32" s="11">
        <v>99177.55</v>
      </c>
      <c r="C32" s="11">
        <v>99304.05</v>
      </c>
    </row>
    <row r="33" spans="1:3" ht="13.9" x14ac:dyDescent="0.4">
      <c r="A33" s="13">
        <v>26</v>
      </c>
      <c r="B33" s="11">
        <v>99135.49</v>
      </c>
      <c r="C33" s="11">
        <v>99282.95</v>
      </c>
    </row>
    <row r="34" spans="1:3" ht="13.9" x14ac:dyDescent="0.4">
      <c r="A34" s="13">
        <v>27</v>
      </c>
      <c r="B34" s="11">
        <v>99091.28</v>
      </c>
      <c r="C34" s="11">
        <v>99259.44</v>
      </c>
    </row>
    <row r="35" spans="1:3" ht="13.9" x14ac:dyDescent="0.4">
      <c r="A35" s="13">
        <v>28</v>
      </c>
      <c r="B35" s="11">
        <v>99043.22</v>
      </c>
      <c r="C35" s="11">
        <v>99233.51</v>
      </c>
    </row>
    <row r="36" spans="1:3" ht="13.9" x14ac:dyDescent="0.4">
      <c r="A36" s="13">
        <v>29</v>
      </c>
      <c r="B36" s="11">
        <v>98990.02</v>
      </c>
      <c r="C36" s="11">
        <v>99205.16</v>
      </c>
    </row>
    <row r="37" spans="1:3" ht="13.9" x14ac:dyDescent="0.4">
      <c r="A37" s="13">
        <v>30</v>
      </c>
      <c r="B37" s="11">
        <v>98931.66</v>
      </c>
      <c r="C37" s="11">
        <v>99174.399999999994</v>
      </c>
    </row>
    <row r="38" spans="1:3" ht="13.9" x14ac:dyDescent="0.4">
      <c r="A38" s="13">
        <v>31</v>
      </c>
      <c r="B38" s="11">
        <v>98867.29</v>
      </c>
      <c r="C38" s="11">
        <v>99142.42</v>
      </c>
    </row>
    <row r="39" spans="1:3" ht="13.9" x14ac:dyDescent="0.4">
      <c r="A39" s="13">
        <v>32</v>
      </c>
      <c r="B39" s="11">
        <v>98799.88</v>
      </c>
      <c r="C39" s="11">
        <v>99109.23</v>
      </c>
    </row>
    <row r="40" spans="1:3" ht="13.9" x14ac:dyDescent="0.4">
      <c r="A40" s="13">
        <v>33</v>
      </c>
      <c r="B40" s="11">
        <v>98730.27</v>
      </c>
      <c r="C40" s="11">
        <v>99074.83</v>
      </c>
    </row>
    <row r="41" spans="1:3" ht="13.9" x14ac:dyDescent="0.4">
      <c r="A41" s="13">
        <v>34</v>
      </c>
      <c r="B41" s="11">
        <v>98661.87</v>
      </c>
      <c r="C41" s="11">
        <v>99038.6</v>
      </c>
    </row>
    <row r="42" spans="1:3" ht="13.9" x14ac:dyDescent="0.4">
      <c r="A42" s="13">
        <v>35</v>
      </c>
      <c r="B42" s="11">
        <v>98595.12</v>
      </c>
      <c r="C42" s="11">
        <v>99000.56</v>
      </c>
    </row>
    <row r="43" spans="1:3" ht="13.9" x14ac:dyDescent="0.4">
      <c r="A43" s="13">
        <v>36</v>
      </c>
      <c r="B43" s="11">
        <v>98530.02</v>
      </c>
      <c r="C43" s="11">
        <v>98960.69</v>
      </c>
    </row>
    <row r="44" spans="1:3" ht="13.9" x14ac:dyDescent="0.4">
      <c r="A44" s="13">
        <v>37</v>
      </c>
      <c r="B44" s="11">
        <v>98465.279999999999</v>
      </c>
      <c r="C44" s="11">
        <v>98919</v>
      </c>
    </row>
    <row r="45" spans="1:3" ht="13.9" x14ac:dyDescent="0.4">
      <c r="A45" s="13">
        <v>38</v>
      </c>
      <c r="B45" s="11">
        <v>98400.06</v>
      </c>
      <c r="C45" s="11">
        <v>98874.880000000005</v>
      </c>
    </row>
    <row r="46" spans="1:3" ht="13.9" x14ac:dyDescent="0.4">
      <c r="A46" s="13">
        <v>39</v>
      </c>
      <c r="B46" s="11">
        <v>98332.64</v>
      </c>
      <c r="C46" s="11">
        <v>98828.94</v>
      </c>
    </row>
    <row r="47" spans="1:3" ht="13.9" x14ac:dyDescent="0.4">
      <c r="A47" s="13">
        <v>40</v>
      </c>
      <c r="B47" s="11">
        <v>98263.43</v>
      </c>
      <c r="C47" s="11">
        <v>98779.35</v>
      </c>
    </row>
    <row r="48" spans="1:3" ht="13.9" x14ac:dyDescent="0.4">
      <c r="A48" s="13">
        <v>41</v>
      </c>
      <c r="B48" s="11">
        <v>98189.46</v>
      </c>
      <c r="C48" s="11">
        <v>98726.76</v>
      </c>
    </row>
    <row r="49" spans="1:7" ht="13.9" x14ac:dyDescent="0.4">
      <c r="A49" s="13">
        <v>42</v>
      </c>
      <c r="B49" s="11">
        <v>98115.09</v>
      </c>
      <c r="C49" s="11">
        <v>98671.75</v>
      </c>
    </row>
    <row r="50" spans="1:7" ht="13.9" x14ac:dyDescent="0.4">
      <c r="A50" s="13">
        <v>43</v>
      </c>
      <c r="B50" s="11">
        <v>98039.46</v>
      </c>
      <c r="C50" s="11">
        <v>98612.52</v>
      </c>
    </row>
    <row r="51" spans="1:7" ht="13.9" x14ac:dyDescent="0.4">
      <c r="A51" s="13">
        <v>44</v>
      </c>
      <c r="B51" s="11">
        <v>97960.9</v>
      </c>
      <c r="C51" s="11">
        <v>98548.71</v>
      </c>
    </row>
    <row r="52" spans="1:7" ht="13.9" x14ac:dyDescent="0.4">
      <c r="A52" s="95">
        <v>45</v>
      </c>
      <c r="B52" s="92">
        <v>97876.51</v>
      </c>
      <c r="C52" s="11">
        <v>98481.11</v>
      </c>
      <c r="E52" s="8" t="s">
        <v>6</v>
      </c>
      <c r="F52" s="93">
        <f>(B52-B53)/B52</f>
        <v>9.1727831325410809E-4</v>
      </c>
      <c r="G52" s="94" t="s">
        <v>60</v>
      </c>
    </row>
    <row r="53" spans="1:7" ht="13.9" x14ac:dyDescent="0.4">
      <c r="A53" s="13">
        <v>46</v>
      </c>
      <c r="B53" s="11">
        <v>97786.73</v>
      </c>
      <c r="C53" s="11">
        <v>98407.58</v>
      </c>
      <c r="E53" s="8" t="s">
        <v>56</v>
      </c>
      <c r="F53" s="93">
        <f>2*F52/(2-F52)</f>
        <v>9.1769920604400544E-4</v>
      </c>
      <c r="G53" s="94" t="s">
        <v>59</v>
      </c>
    </row>
    <row r="54" spans="1:7" ht="13.9" x14ac:dyDescent="0.4">
      <c r="A54" s="13">
        <v>47</v>
      </c>
      <c r="B54" s="11">
        <v>97692.44</v>
      </c>
      <c r="C54" s="11">
        <v>98328.26</v>
      </c>
      <c r="E54" s="8" t="s">
        <v>57</v>
      </c>
      <c r="F54" s="93">
        <f>-1/2*(LN(B52/B51)+LN(B53/B52))</f>
        <v>8.8976835102800569E-4</v>
      </c>
      <c r="G54" s="94" t="s">
        <v>58</v>
      </c>
    </row>
    <row r="55" spans="1:7" ht="13.9" x14ac:dyDescent="0.4">
      <c r="A55" s="13">
        <v>48</v>
      </c>
      <c r="B55" s="11">
        <v>97591.42</v>
      </c>
      <c r="C55" s="11">
        <v>98242.89</v>
      </c>
    </row>
    <row r="56" spans="1:7" ht="13.9" x14ac:dyDescent="0.4">
      <c r="A56" s="13">
        <v>49</v>
      </c>
      <c r="B56" s="11">
        <v>97483.26</v>
      </c>
      <c r="C56" s="11">
        <v>98151.81</v>
      </c>
    </row>
    <row r="57" spans="1:7" ht="13.9" x14ac:dyDescent="0.4">
      <c r="A57" s="95">
        <v>50</v>
      </c>
      <c r="B57" s="11">
        <v>97367.63</v>
      </c>
      <c r="C57" s="11">
        <v>98055.14</v>
      </c>
      <c r="E57" s="8">
        <f>(B57-B58)/B52</f>
        <v>1.272521874758335E-3</v>
      </c>
    </row>
    <row r="58" spans="1:7" ht="13.9" x14ac:dyDescent="0.4">
      <c r="A58" s="95">
        <v>51</v>
      </c>
      <c r="B58" s="11">
        <v>97243.08</v>
      </c>
      <c r="C58" s="11">
        <v>97952.49</v>
      </c>
      <c r="E58" s="8">
        <f>(B52-B58)/B52</f>
        <v>6.4717264642966225E-3</v>
      </c>
    </row>
    <row r="59" spans="1:7" ht="13.9" x14ac:dyDescent="0.4">
      <c r="A59" s="13">
        <v>52</v>
      </c>
      <c r="B59" s="11">
        <v>97108.01</v>
      </c>
      <c r="C59" s="11">
        <v>97843.19</v>
      </c>
      <c r="E59" s="8">
        <f>B55/B52</f>
        <v>0.99708724800261073</v>
      </c>
    </row>
    <row r="60" spans="1:7" ht="13.9" x14ac:dyDescent="0.4">
      <c r="A60" s="13">
        <v>53</v>
      </c>
      <c r="B60" s="11">
        <v>96960.29</v>
      </c>
      <c r="C60" s="11">
        <v>97725.93</v>
      </c>
      <c r="E60" s="8">
        <f>0.5+SUM(B53:B124)/B52</f>
        <v>40.700437469623701</v>
      </c>
    </row>
    <row r="61" spans="1:7" ht="13.9" x14ac:dyDescent="0.4">
      <c r="A61" s="13">
        <v>54</v>
      </c>
      <c r="B61" s="11">
        <v>96797.3</v>
      </c>
      <c r="C61" s="11">
        <v>97599.88</v>
      </c>
    </row>
    <row r="62" spans="1:7" ht="13.9" x14ac:dyDescent="0.4">
      <c r="A62" s="13">
        <v>55</v>
      </c>
      <c r="B62" s="11">
        <v>96617.07</v>
      </c>
      <c r="C62" s="11">
        <v>97465.3</v>
      </c>
    </row>
    <row r="63" spans="1:7" ht="13.9" x14ac:dyDescent="0.4">
      <c r="A63" s="97">
        <v>56</v>
      </c>
      <c r="B63" s="11">
        <v>96418.69</v>
      </c>
      <c r="C63" s="11">
        <v>97322.55</v>
      </c>
      <c r="E63" s="8" t="s">
        <v>61</v>
      </c>
      <c r="F63" s="8" t="s">
        <v>62</v>
      </c>
    </row>
    <row r="64" spans="1:7" ht="13.9" x14ac:dyDescent="0.4">
      <c r="A64" s="97">
        <v>57</v>
      </c>
      <c r="B64" s="11">
        <v>96201.05</v>
      </c>
      <c r="C64" s="11">
        <v>97172.03</v>
      </c>
      <c r="E64" s="96" t="s">
        <v>63</v>
      </c>
      <c r="F64" s="8">
        <f>(B63-B67)/((B63+B64)/2+(B64+B65)/2+(B65+B66)/2+(B66+B67)/2)</f>
        <v>2.6047969990937634E-3</v>
      </c>
    </row>
    <row r="65" spans="1:8" ht="13.9" x14ac:dyDescent="0.4">
      <c r="A65" s="97">
        <v>58</v>
      </c>
      <c r="B65" s="11">
        <v>95963.71</v>
      </c>
      <c r="C65" s="11">
        <v>97014.13</v>
      </c>
    </row>
    <row r="66" spans="1:8" ht="13.9" x14ac:dyDescent="0.4">
      <c r="A66" s="97">
        <v>59</v>
      </c>
      <c r="B66" s="11">
        <v>95704.46</v>
      </c>
      <c r="C66" s="11">
        <v>96847.98</v>
      </c>
    </row>
    <row r="67" spans="1:8" ht="13.9" x14ac:dyDescent="0.4">
      <c r="A67" s="97">
        <v>60</v>
      </c>
      <c r="B67" s="11">
        <v>95419</v>
      </c>
      <c r="C67" s="11">
        <v>96671.54</v>
      </c>
    </row>
    <row r="68" spans="1:8" ht="13.9" x14ac:dyDescent="0.4">
      <c r="A68" s="95">
        <v>61</v>
      </c>
      <c r="B68" s="11">
        <v>95099.26</v>
      </c>
      <c r="C68" s="11">
        <v>96482.62</v>
      </c>
      <c r="E68" s="98" t="s">
        <v>64</v>
      </c>
      <c r="F68" s="99">
        <f>SUM(B69:B124)/B68</f>
        <v>25.1024573692792</v>
      </c>
    </row>
    <row r="69" spans="1:8" ht="13.9" x14ac:dyDescent="0.4">
      <c r="A69" s="13">
        <v>62</v>
      </c>
      <c r="B69" s="11">
        <v>94733.759999999995</v>
      </c>
      <c r="C69" s="11">
        <v>96273.76</v>
      </c>
      <c r="E69" s="8" t="s">
        <v>65</v>
      </c>
      <c r="F69" s="99">
        <f>F68+0.5</f>
        <v>25.6024573692792</v>
      </c>
      <c r="G69" s="8" t="s">
        <v>66</v>
      </c>
      <c r="H69" s="99" t="s">
        <v>67</v>
      </c>
    </row>
    <row r="70" spans="1:8" ht="13.9" x14ac:dyDescent="0.4">
      <c r="A70" s="13">
        <v>63</v>
      </c>
      <c r="B70" s="11">
        <v>94318.74</v>
      </c>
      <c r="C70" s="11">
        <v>96039.16</v>
      </c>
    </row>
    <row r="71" spans="1:8" ht="13.9" x14ac:dyDescent="0.4">
      <c r="A71" s="13">
        <v>64</v>
      </c>
      <c r="B71" s="11">
        <v>93851.39</v>
      </c>
      <c r="C71" s="11">
        <v>95778.12</v>
      </c>
    </row>
    <row r="72" spans="1:8" ht="13.9" x14ac:dyDescent="0.4">
      <c r="A72" s="13">
        <v>65</v>
      </c>
      <c r="B72" s="11">
        <v>93326.01</v>
      </c>
      <c r="C72" s="11">
        <v>95490.85</v>
      </c>
    </row>
    <row r="73" spans="1:8" ht="13.9" x14ac:dyDescent="0.4">
      <c r="A73" s="13">
        <v>66</v>
      </c>
      <c r="B73" s="11">
        <v>92734.42</v>
      </c>
      <c r="C73" s="11">
        <v>95156.9</v>
      </c>
    </row>
    <row r="74" spans="1:8" ht="13.9" x14ac:dyDescent="0.4">
      <c r="A74" s="13">
        <v>67</v>
      </c>
      <c r="B74" s="11">
        <v>92070.16</v>
      </c>
      <c r="C74" s="11">
        <v>94796.17</v>
      </c>
    </row>
    <row r="75" spans="1:8" ht="13.9" x14ac:dyDescent="0.4">
      <c r="A75" s="13">
        <v>68</v>
      </c>
      <c r="B75" s="11">
        <v>91327.99</v>
      </c>
      <c r="C75" s="11">
        <v>94398.93</v>
      </c>
    </row>
    <row r="76" spans="1:8" ht="13.9" x14ac:dyDescent="0.4">
      <c r="A76" s="13">
        <v>69</v>
      </c>
      <c r="B76" s="11">
        <v>90500.39</v>
      </c>
      <c r="C76" s="11">
        <v>93959.69</v>
      </c>
    </row>
    <row r="77" spans="1:8" ht="13.9" x14ac:dyDescent="0.4">
      <c r="A77" s="13">
        <v>70</v>
      </c>
      <c r="B77" s="11">
        <v>89576.67</v>
      </c>
      <c r="C77" s="11">
        <v>93470.8</v>
      </c>
    </row>
    <row r="78" spans="1:8" ht="13.9" x14ac:dyDescent="0.4">
      <c r="A78" s="13">
        <v>71</v>
      </c>
      <c r="B78" s="11">
        <v>88545.42</v>
      </c>
      <c r="C78" s="11">
        <v>92922.08</v>
      </c>
    </row>
    <row r="79" spans="1:8" ht="13.9" x14ac:dyDescent="0.4">
      <c r="A79" s="13">
        <v>72</v>
      </c>
      <c r="B79" s="11">
        <v>87403.49</v>
      </c>
      <c r="C79" s="11">
        <v>92311.01</v>
      </c>
    </row>
    <row r="80" spans="1:8" ht="13.9" x14ac:dyDescent="0.4">
      <c r="A80" s="13">
        <v>73</v>
      </c>
      <c r="B80" s="11">
        <v>86152.26</v>
      </c>
      <c r="C80" s="11">
        <v>91648.23</v>
      </c>
    </row>
    <row r="81" spans="1:5" ht="13.9" x14ac:dyDescent="0.4">
      <c r="A81" s="13">
        <v>74</v>
      </c>
      <c r="B81" s="11">
        <v>84789.94</v>
      </c>
      <c r="C81" s="11">
        <v>90933.54</v>
      </c>
    </row>
    <row r="82" spans="1:5" ht="13.9" x14ac:dyDescent="0.4">
      <c r="A82" s="13">
        <v>75</v>
      </c>
      <c r="B82" s="11">
        <v>83307.48</v>
      </c>
      <c r="C82" s="11">
        <v>90146.28</v>
      </c>
    </row>
    <row r="83" spans="1:5" ht="13.9" x14ac:dyDescent="0.4">
      <c r="A83" s="13">
        <v>76</v>
      </c>
      <c r="B83" s="11">
        <v>81692.23</v>
      </c>
      <c r="C83" s="11">
        <v>89277.59</v>
      </c>
    </row>
    <row r="84" spans="1:5" ht="13.9" x14ac:dyDescent="0.4">
      <c r="A84" s="13">
        <v>77</v>
      </c>
      <c r="B84" s="11">
        <v>79903.3</v>
      </c>
      <c r="C84" s="11">
        <v>88301.14</v>
      </c>
    </row>
    <row r="85" spans="1:5" ht="13.9" x14ac:dyDescent="0.4">
      <c r="A85" s="13">
        <v>78</v>
      </c>
      <c r="B85" s="11">
        <v>77900.679999999993</v>
      </c>
      <c r="C85" s="11">
        <v>87192.36</v>
      </c>
    </row>
    <row r="86" spans="1:5" ht="13.9" x14ac:dyDescent="0.4">
      <c r="A86" s="13">
        <v>79</v>
      </c>
      <c r="B86" s="11">
        <v>75644.02</v>
      </c>
      <c r="C86" s="11">
        <v>85916.01</v>
      </c>
    </row>
    <row r="87" spans="1:5" ht="13.9" x14ac:dyDescent="0.4">
      <c r="A87" s="13">
        <v>80</v>
      </c>
      <c r="B87" s="11">
        <v>73125.460000000006</v>
      </c>
      <c r="C87" s="11">
        <v>84444.62</v>
      </c>
    </row>
    <row r="88" spans="1:5" ht="13.9" x14ac:dyDescent="0.4">
      <c r="A88" s="13">
        <v>81</v>
      </c>
      <c r="B88" s="11">
        <v>70365.919999999998</v>
      </c>
      <c r="C88" s="11">
        <v>82759.72</v>
      </c>
    </row>
    <row r="89" spans="1:5" ht="13.9" x14ac:dyDescent="0.4">
      <c r="A89" s="13">
        <v>82</v>
      </c>
      <c r="B89" s="11">
        <v>67391.03</v>
      </c>
      <c r="C89" s="11">
        <v>80854.17</v>
      </c>
    </row>
    <row r="90" spans="1:5" ht="13.9" x14ac:dyDescent="0.4">
      <c r="A90" s="13">
        <v>83</v>
      </c>
      <c r="B90" s="11">
        <v>64235.66</v>
      </c>
      <c r="C90" s="11">
        <v>78713</v>
      </c>
    </row>
    <row r="91" spans="1:5" ht="13.9" x14ac:dyDescent="0.4">
      <c r="A91" s="13">
        <v>84</v>
      </c>
      <c r="B91" s="11">
        <v>60920.21</v>
      </c>
      <c r="C91" s="11">
        <v>76330.67</v>
      </c>
    </row>
    <row r="92" spans="1:5" ht="13.9" x14ac:dyDescent="0.4">
      <c r="A92" s="13">
        <v>85</v>
      </c>
      <c r="B92" s="11">
        <v>57392.26</v>
      </c>
      <c r="C92" s="11">
        <v>73632.850000000006</v>
      </c>
    </row>
    <row r="93" spans="1:5" ht="13.9" x14ac:dyDescent="0.4">
      <c r="A93" s="13">
        <v>86</v>
      </c>
      <c r="B93" s="11">
        <v>53706.16</v>
      </c>
      <c r="C93" s="11">
        <v>70644.41</v>
      </c>
    </row>
    <row r="94" spans="1:5" ht="13.9" x14ac:dyDescent="0.4">
      <c r="A94" s="95">
        <v>87</v>
      </c>
      <c r="B94" s="92">
        <v>49870.67</v>
      </c>
      <c r="C94" s="11">
        <v>67321.539999999994</v>
      </c>
      <c r="E94" s="8">
        <f>87-61</f>
        <v>26</v>
      </c>
    </row>
    <row r="95" spans="1:5" ht="13.9" x14ac:dyDescent="0.4">
      <c r="A95" s="95">
        <v>88</v>
      </c>
      <c r="B95" s="92">
        <v>45927.839999999997</v>
      </c>
      <c r="C95" s="11">
        <v>63677.41</v>
      </c>
      <c r="E95" s="8">
        <f>88-61</f>
        <v>27</v>
      </c>
    </row>
    <row r="96" spans="1:5" ht="13.9" x14ac:dyDescent="0.4">
      <c r="A96" s="13">
        <v>89</v>
      </c>
      <c r="B96" s="11">
        <v>41901.67</v>
      </c>
      <c r="C96" s="11">
        <v>59734.31</v>
      </c>
    </row>
    <row r="97" spans="1:3" ht="13.9" x14ac:dyDescent="0.4">
      <c r="A97" s="13">
        <v>90</v>
      </c>
      <c r="B97" s="11">
        <v>37805.49</v>
      </c>
      <c r="C97" s="11">
        <v>55506.89</v>
      </c>
    </row>
    <row r="98" spans="1:3" ht="13.9" x14ac:dyDescent="0.4">
      <c r="A98" s="13">
        <v>91</v>
      </c>
      <c r="B98" s="11">
        <v>33713.769999999997</v>
      </c>
      <c r="C98" s="11">
        <v>51069.37</v>
      </c>
    </row>
    <row r="99" spans="1:3" ht="13.9" x14ac:dyDescent="0.4">
      <c r="A99" s="13">
        <v>92</v>
      </c>
      <c r="B99" s="11">
        <v>29675.58</v>
      </c>
      <c r="C99" s="11">
        <v>46421.39</v>
      </c>
    </row>
    <row r="100" spans="1:3" ht="13.9" x14ac:dyDescent="0.4">
      <c r="A100" s="13">
        <v>93</v>
      </c>
      <c r="B100" s="11">
        <v>25714.39</v>
      </c>
      <c r="C100" s="11">
        <v>41636.129999999997</v>
      </c>
    </row>
    <row r="101" spans="1:3" ht="13.9" x14ac:dyDescent="0.4">
      <c r="A101" s="13">
        <v>94</v>
      </c>
      <c r="B101" s="11">
        <v>21898.71</v>
      </c>
      <c r="C101" s="11">
        <v>36783.980000000003</v>
      </c>
    </row>
    <row r="102" spans="1:3" ht="13.9" x14ac:dyDescent="0.4">
      <c r="A102" s="13">
        <v>95</v>
      </c>
      <c r="B102" s="11">
        <v>18294.13</v>
      </c>
      <c r="C102" s="11">
        <v>31945.21</v>
      </c>
    </row>
    <row r="103" spans="1:3" ht="13.9" x14ac:dyDescent="0.4">
      <c r="A103" s="13">
        <v>96</v>
      </c>
      <c r="B103" s="11">
        <v>14943.08</v>
      </c>
      <c r="C103" s="11">
        <v>27231.83</v>
      </c>
    </row>
    <row r="104" spans="1:3" ht="13.9" x14ac:dyDescent="0.4">
      <c r="A104" s="13">
        <v>97</v>
      </c>
      <c r="B104" s="11">
        <v>11900.87</v>
      </c>
      <c r="C104" s="11">
        <v>22734.57</v>
      </c>
    </row>
    <row r="105" spans="1:3" ht="13.9" x14ac:dyDescent="0.4">
      <c r="A105" s="13">
        <v>98</v>
      </c>
      <c r="B105" s="11">
        <v>9215.57</v>
      </c>
      <c r="C105" s="11">
        <v>18547.52</v>
      </c>
    </row>
    <row r="106" spans="1:3" ht="13.9" x14ac:dyDescent="0.4">
      <c r="A106" s="13">
        <v>99</v>
      </c>
      <c r="B106" s="11">
        <v>6919.59</v>
      </c>
      <c r="C106" s="11">
        <v>14751.41</v>
      </c>
    </row>
    <row r="107" spans="1:3" ht="13.9" x14ac:dyDescent="0.4">
      <c r="A107" s="13">
        <v>100</v>
      </c>
      <c r="B107" s="11">
        <v>5015.53</v>
      </c>
      <c r="C107" s="11">
        <v>11411.15</v>
      </c>
    </row>
    <row r="108" spans="1:3" ht="13.9" x14ac:dyDescent="0.4">
      <c r="A108" s="13">
        <v>101</v>
      </c>
      <c r="B108" s="11">
        <v>3500.75</v>
      </c>
      <c r="C108" s="11">
        <v>8563.2000000000007</v>
      </c>
    </row>
    <row r="109" spans="1:3" ht="13.9" x14ac:dyDescent="0.4">
      <c r="A109" s="13">
        <v>102</v>
      </c>
      <c r="B109" s="11">
        <v>2357.35</v>
      </c>
      <c r="C109" s="11">
        <v>6230.01</v>
      </c>
    </row>
    <row r="110" spans="1:3" ht="13.9" x14ac:dyDescent="0.4">
      <c r="A110" s="13">
        <v>103</v>
      </c>
      <c r="B110" s="11">
        <v>1524.02</v>
      </c>
      <c r="C110" s="11">
        <v>4390.3500000000004</v>
      </c>
    </row>
    <row r="111" spans="1:3" ht="13.9" x14ac:dyDescent="0.4">
      <c r="A111" s="13">
        <v>104</v>
      </c>
      <c r="B111" s="11">
        <v>942.79</v>
      </c>
      <c r="C111" s="11">
        <v>2988.94</v>
      </c>
    </row>
    <row r="112" spans="1:3" ht="13.9" x14ac:dyDescent="0.4">
      <c r="A112" s="13">
        <v>105</v>
      </c>
      <c r="B112" s="11">
        <v>556.41999999999996</v>
      </c>
      <c r="C112" s="11">
        <v>1960.32</v>
      </c>
    </row>
    <row r="113" spans="1:3" ht="13.9" x14ac:dyDescent="0.4">
      <c r="A113" s="13">
        <v>106</v>
      </c>
      <c r="B113" s="11">
        <v>312.38</v>
      </c>
      <c r="C113" s="11">
        <v>1234.8900000000001</v>
      </c>
    </row>
    <row r="114" spans="1:3" ht="13.9" x14ac:dyDescent="0.4">
      <c r="A114" s="13">
        <v>107</v>
      </c>
      <c r="B114" s="11">
        <v>166.33</v>
      </c>
      <c r="C114" s="11">
        <v>744.79</v>
      </c>
    </row>
    <row r="115" spans="1:3" ht="13.9" x14ac:dyDescent="0.4">
      <c r="A115" s="13">
        <v>108</v>
      </c>
      <c r="B115" s="11">
        <v>83.76</v>
      </c>
      <c r="C115" s="11">
        <v>428.59</v>
      </c>
    </row>
    <row r="116" spans="1:3" ht="13.9" x14ac:dyDescent="0.4">
      <c r="A116" s="13">
        <v>109</v>
      </c>
      <c r="B116" s="11">
        <v>39.770000000000003</v>
      </c>
      <c r="C116" s="11">
        <v>234.44</v>
      </c>
    </row>
    <row r="117" spans="1:3" ht="13.9" x14ac:dyDescent="0.4">
      <c r="A117" s="13">
        <v>110</v>
      </c>
      <c r="B117" s="11">
        <v>17.760000000000002</v>
      </c>
      <c r="C117" s="11">
        <v>121.41</v>
      </c>
    </row>
    <row r="118" spans="1:3" ht="13.9" x14ac:dyDescent="0.4">
      <c r="A118" s="13">
        <v>111</v>
      </c>
      <c r="B118" s="11">
        <v>7.44</v>
      </c>
      <c r="C118" s="11">
        <v>59.25</v>
      </c>
    </row>
    <row r="119" spans="1:3" ht="13.9" x14ac:dyDescent="0.4">
      <c r="A119" s="13">
        <v>112</v>
      </c>
      <c r="B119" s="11">
        <v>2.89</v>
      </c>
      <c r="C119" s="11">
        <v>27.28</v>
      </c>
    </row>
    <row r="120" spans="1:3" ht="13.9" x14ac:dyDescent="0.4">
      <c r="A120" s="13">
        <v>113</v>
      </c>
      <c r="B120" s="11">
        <v>1.04</v>
      </c>
      <c r="C120" s="11">
        <v>11.8</v>
      </c>
    </row>
    <row r="121" spans="1:3" ht="13.9" x14ac:dyDescent="0.4">
      <c r="A121" s="13">
        <v>114</v>
      </c>
      <c r="B121" s="11">
        <v>0.34</v>
      </c>
      <c r="C121" s="11">
        <v>4.78</v>
      </c>
    </row>
    <row r="122" spans="1:3" ht="13.9" x14ac:dyDescent="0.4">
      <c r="A122" s="13">
        <v>115</v>
      </c>
      <c r="B122" s="11">
        <v>0.1</v>
      </c>
      <c r="C122" s="11">
        <v>1.8</v>
      </c>
    </row>
    <row r="123" spans="1:3" ht="13.9" x14ac:dyDescent="0.4">
      <c r="A123" s="13">
        <v>116</v>
      </c>
      <c r="B123" s="11">
        <v>0.03</v>
      </c>
      <c r="C123" s="11">
        <v>0.63</v>
      </c>
    </row>
    <row r="124" spans="1:3" ht="13.9" x14ac:dyDescent="0.4">
      <c r="A124" s="13">
        <v>117</v>
      </c>
      <c r="B124" s="11">
        <v>0.01</v>
      </c>
      <c r="C124" s="11">
        <v>0.2</v>
      </c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8165-F040-423A-8F27-683C4F848F02}">
  <dimension ref="A1"/>
  <sheetViews>
    <sheetView workbookViewId="0">
      <selection activeCell="E8" sqref="E8"/>
    </sheetView>
  </sheetViews>
  <sheetFormatPr defaultRowHeight="12.7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12"/>
  <dimension ref="A1:M126"/>
  <sheetViews>
    <sheetView zoomScale="80" zoomScaleNormal="80" workbookViewId="0">
      <selection activeCell="B3" sqref="B3:K3"/>
    </sheetView>
  </sheetViews>
  <sheetFormatPr defaultRowHeight="12.75" x14ac:dyDescent="0.35"/>
  <cols>
    <col min="2" max="2" width="10.1328125" customWidth="1"/>
    <col min="3" max="3" width="12.3984375" customWidth="1"/>
    <col min="4" max="4" width="11.3984375" customWidth="1"/>
    <col min="5" max="5" width="11.1328125" customWidth="1"/>
    <col min="6" max="6" width="9.86328125" customWidth="1"/>
    <col min="7" max="7" width="12.265625" customWidth="1"/>
    <col min="8" max="8" width="12" customWidth="1"/>
    <col min="9" max="9" width="10.3984375" customWidth="1"/>
    <col min="10" max="10" width="12.1328125" customWidth="1"/>
    <col min="11" max="11" width="13.265625" customWidth="1"/>
  </cols>
  <sheetData>
    <row r="1" spans="1:13" ht="15" x14ac:dyDescent="0.4">
      <c r="A1" s="6" t="s">
        <v>22</v>
      </c>
      <c r="B1" s="4"/>
      <c r="C1" s="4"/>
    </row>
    <row r="2" spans="1:13" ht="13.15" thickBot="1" x14ac:dyDescent="0.4"/>
    <row r="3" spans="1:13" ht="13.15" thickBot="1" x14ac:dyDescent="0.4">
      <c r="B3" s="38" t="s">
        <v>37</v>
      </c>
      <c r="C3" s="39"/>
      <c r="D3" s="39"/>
      <c r="E3" s="40"/>
      <c r="F3" s="39"/>
      <c r="G3" s="39"/>
      <c r="H3" s="39"/>
      <c r="I3" s="39"/>
      <c r="J3" s="39"/>
      <c r="K3" s="41"/>
    </row>
    <row r="4" spans="1:13" s="5" customFormat="1" ht="15" x14ac:dyDescent="0.4">
      <c r="B4" s="6" t="s">
        <v>23</v>
      </c>
      <c r="C4" s="6"/>
      <c r="D4" s="6" t="s">
        <v>12</v>
      </c>
      <c r="E4" s="6"/>
      <c r="F4" s="6" t="s">
        <v>7</v>
      </c>
      <c r="G4" s="6"/>
      <c r="H4" s="6" t="s">
        <v>6</v>
      </c>
      <c r="J4" s="6" t="s">
        <v>8</v>
      </c>
      <c r="K4" s="6"/>
    </row>
    <row r="5" spans="1:13" ht="13.15" x14ac:dyDescent="0.4">
      <c r="B5" t="s">
        <v>4</v>
      </c>
      <c r="D5" t="s">
        <v>3</v>
      </c>
      <c r="F5" t="s">
        <v>5</v>
      </c>
      <c r="H5" t="s">
        <v>10</v>
      </c>
      <c r="J5" t="s">
        <v>9</v>
      </c>
      <c r="M5" s="4" t="s">
        <v>24</v>
      </c>
    </row>
    <row r="6" spans="1:13" x14ac:dyDescent="0.35">
      <c r="A6" t="s">
        <v>0</v>
      </c>
      <c r="B6" t="s">
        <v>1</v>
      </c>
      <c r="C6" t="s">
        <v>2</v>
      </c>
      <c r="D6" t="s">
        <v>1</v>
      </c>
      <c r="E6" t="s">
        <v>2</v>
      </c>
      <c r="F6" t="s">
        <v>1</v>
      </c>
      <c r="G6" t="s">
        <v>2</v>
      </c>
      <c r="H6" t="s">
        <v>1</v>
      </c>
      <c r="I6" t="s">
        <v>2</v>
      </c>
      <c r="J6" t="s">
        <v>1</v>
      </c>
      <c r="K6" t="s">
        <v>2</v>
      </c>
      <c r="M6" t="s">
        <v>25</v>
      </c>
    </row>
    <row r="7" spans="1:13" x14ac:dyDescent="0.35">
      <c r="A7" s="1">
        <v>0</v>
      </c>
      <c r="B7" s="42"/>
      <c r="C7" s="42"/>
      <c r="D7" s="43"/>
      <c r="E7" s="43"/>
      <c r="F7" s="42"/>
      <c r="G7" s="42"/>
      <c r="H7" s="43"/>
      <c r="I7" s="43"/>
      <c r="J7" s="43"/>
      <c r="K7" s="43"/>
      <c r="M7" s="25" t="s">
        <v>29</v>
      </c>
    </row>
    <row r="8" spans="1:13" x14ac:dyDescent="0.35">
      <c r="A8" s="1">
        <v>1</v>
      </c>
      <c r="B8" s="42"/>
      <c r="C8" s="42"/>
      <c r="D8" s="43"/>
      <c r="E8" s="43"/>
      <c r="F8" s="42"/>
      <c r="G8" s="42"/>
      <c r="H8" s="43"/>
      <c r="I8" s="43"/>
      <c r="J8" s="43"/>
      <c r="K8" s="43"/>
      <c r="M8" s="25" t="s">
        <v>28</v>
      </c>
    </row>
    <row r="9" spans="1:13" x14ac:dyDescent="0.35">
      <c r="A9" s="1">
        <v>2</v>
      </c>
      <c r="B9" s="42"/>
      <c r="C9" s="42"/>
      <c r="D9" s="43"/>
      <c r="E9" s="43"/>
      <c r="F9" s="42"/>
      <c r="G9" s="42"/>
      <c r="H9" s="43"/>
      <c r="I9" s="43"/>
      <c r="J9" s="43"/>
      <c r="K9" s="43"/>
      <c r="M9" s="25" t="s">
        <v>26</v>
      </c>
    </row>
    <row r="10" spans="1:13" x14ac:dyDescent="0.35">
      <c r="A10" s="1">
        <v>3</v>
      </c>
      <c r="B10" s="42"/>
      <c r="C10" s="42"/>
      <c r="D10" s="43"/>
      <c r="E10" s="43"/>
      <c r="F10" s="42"/>
      <c r="G10" s="42"/>
      <c r="H10" s="43"/>
      <c r="I10" s="43"/>
      <c r="J10" s="43"/>
      <c r="K10" s="43"/>
    </row>
    <row r="11" spans="1:13" x14ac:dyDescent="0.35">
      <c r="A11" s="1">
        <v>4</v>
      </c>
      <c r="B11" s="42"/>
      <c r="C11" s="42"/>
      <c r="D11" s="43"/>
      <c r="E11" s="43"/>
      <c r="F11" s="42"/>
      <c r="G11" s="42"/>
      <c r="H11" s="43"/>
      <c r="I11" s="43"/>
      <c r="J11" s="43"/>
      <c r="K11" s="43"/>
    </row>
    <row r="12" spans="1:13" x14ac:dyDescent="0.35">
      <c r="A12" s="1">
        <v>5</v>
      </c>
      <c r="B12" s="42"/>
      <c r="C12" s="42"/>
      <c r="D12" s="43"/>
      <c r="E12" s="43"/>
      <c r="F12" s="42"/>
      <c r="G12" s="42"/>
      <c r="H12" s="43"/>
      <c r="I12" s="43"/>
      <c r="J12" s="43"/>
      <c r="K12" s="43"/>
    </row>
    <row r="13" spans="1:13" x14ac:dyDescent="0.35">
      <c r="A13" s="1">
        <v>6</v>
      </c>
      <c r="B13" s="42"/>
      <c r="C13" s="42"/>
      <c r="D13" s="43"/>
      <c r="E13" s="43"/>
      <c r="F13" s="42"/>
      <c r="G13" s="42"/>
      <c r="H13" s="43"/>
      <c r="I13" s="43"/>
      <c r="J13" s="43"/>
      <c r="K13" s="43"/>
    </row>
    <row r="14" spans="1:13" x14ac:dyDescent="0.35">
      <c r="A14" s="1">
        <v>7</v>
      </c>
      <c r="B14" s="42"/>
      <c r="C14" s="42"/>
      <c r="D14" s="43"/>
      <c r="E14" s="43"/>
      <c r="F14" s="42"/>
      <c r="G14" s="42"/>
      <c r="H14" s="43"/>
      <c r="I14" s="43"/>
      <c r="J14" s="43"/>
      <c r="K14" s="43"/>
    </row>
    <row r="15" spans="1:13" x14ac:dyDescent="0.35">
      <c r="A15" s="1">
        <v>8</v>
      </c>
      <c r="B15" s="42"/>
      <c r="C15" s="42"/>
      <c r="D15" s="43"/>
      <c r="E15" s="43"/>
      <c r="F15" s="42"/>
      <c r="G15" s="42"/>
      <c r="H15" s="43"/>
      <c r="I15" s="43"/>
      <c r="J15" s="43"/>
      <c r="K15" s="43"/>
    </row>
    <row r="16" spans="1:13" x14ac:dyDescent="0.35">
      <c r="A16" s="1">
        <v>9</v>
      </c>
      <c r="B16" s="42"/>
      <c r="C16" s="42"/>
      <c r="D16" s="43"/>
      <c r="E16" s="43"/>
      <c r="F16" s="42"/>
      <c r="G16" s="42"/>
      <c r="H16" s="43"/>
      <c r="I16" s="43"/>
      <c r="J16" s="43"/>
      <c r="K16" s="43"/>
    </row>
    <row r="17" spans="1:11" x14ac:dyDescent="0.35">
      <c r="A17" s="1">
        <v>10</v>
      </c>
      <c r="B17" s="42"/>
      <c r="C17" s="42"/>
      <c r="D17" s="43"/>
      <c r="E17" s="43"/>
      <c r="F17" s="42"/>
      <c r="G17" s="42"/>
      <c r="H17" s="43"/>
      <c r="I17" s="43"/>
      <c r="J17" s="43"/>
      <c r="K17" s="43"/>
    </row>
    <row r="18" spans="1:11" x14ac:dyDescent="0.35">
      <c r="A18" s="1">
        <v>11</v>
      </c>
      <c r="B18" s="42"/>
      <c r="C18" s="42"/>
      <c r="D18" s="43"/>
      <c r="E18" s="43"/>
      <c r="F18" s="42"/>
      <c r="G18" s="42"/>
      <c r="H18" s="43"/>
      <c r="I18" s="43"/>
      <c r="J18" s="43"/>
      <c r="K18" s="43"/>
    </row>
    <row r="19" spans="1:11" x14ac:dyDescent="0.35">
      <c r="A19" s="1">
        <v>12</v>
      </c>
      <c r="B19" s="42"/>
      <c r="C19" s="42"/>
      <c r="D19" s="43"/>
      <c r="E19" s="43"/>
      <c r="F19" s="42"/>
      <c r="G19" s="42"/>
      <c r="H19" s="43"/>
      <c r="I19" s="43"/>
      <c r="J19" s="43"/>
      <c r="K19" s="43"/>
    </row>
    <row r="20" spans="1:11" x14ac:dyDescent="0.35">
      <c r="A20" s="1">
        <v>13</v>
      </c>
      <c r="B20" s="42"/>
      <c r="C20" s="42"/>
      <c r="D20" s="43"/>
      <c r="E20" s="43"/>
      <c r="F20" s="42"/>
      <c r="G20" s="42"/>
      <c r="H20" s="43"/>
      <c r="I20" s="43"/>
      <c r="J20" s="43"/>
      <c r="K20" s="43"/>
    </row>
    <row r="21" spans="1:11" x14ac:dyDescent="0.35">
      <c r="A21" s="1">
        <v>14</v>
      </c>
      <c r="B21" s="42"/>
      <c r="C21" s="42"/>
      <c r="D21" s="43"/>
      <c r="E21" s="43"/>
      <c r="F21" s="42"/>
      <c r="G21" s="42"/>
      <c r="H21" s="43"/>
      <c r="I21" s="43"/>
      <c r="J21" s="43"/>
      <c r="K21" s="43"/>
    </row>
    <row r="22" spans="1:11" x14ac:dyDescent="0.35">
      <c r="A22" s="1">
        <v>15</v>
      </c>
      <c r="B22" s="42"/>
      <c r="C22" s="42"/>
      <c r="D22" s="43"/>
      <c r="E22" s="43"/>
      <c r="F22" s="42"/>
      <c r="G22" s="42"/>
      <c r="H22" s="43"/>
      <c r="I22" s="43"/>
      <c r="J22" s="43"/>
      <c r="K22" s="43"/>
    </row>
    <row r="23" spans="1:11" x14ac:dyDescent="0.35">
      <c r="A23" s="1">
        <v>16</v>
      </c>
      <c r="B23" s="42"/>
      <c r="C23" s="42"/>
      <c r="D23" s="43"/>
      <c r="E23" s="43"/>
      <c r="F23" s="42"/>
      <c r="G23" s="42"/>
      <c r="H23" s="43"/>
      <c r="I23" s="43"/>
      <c r="J23" s="43"/>
      <c r="K23" s="43"/>
    </row>
    <row r="24" spans="1:11" x14ac:dyDescent="0.35">
      <c r="A24" s="1">
        <v>17</v>
      </c>
      <c r="B24" s="44"/>
      <c r="C24" s="44"/>
      <c r="D24" s="45"/>
      <c r="E24" s="45"/>
      <c r="F24" s="44"/>
      <c r="G24" s="44"/>
      <c r="H24" s="45"/>
      <c r="I24" s="45"/>
      <c r="J24" s="45"/>
      <c r="K24" s="45"/>
    </row>
    <row r="25" spans="1:11" x14ac:dyDescent="0.35">
      <c r="A25" s="1">
        <v>18</v>
      </c>
      <c r="B25" s="44"/>
      <c r="C25" s="44"/>
      <c r="D25" s="45"/>
      <c r="E25" s="45"/>
      <c r="F25" s="44"/>
      <c r="G25" s="44"/>
      <c r="H25" s="45"/>
      <c r="I25" s="45"/>
      <c r="J25" s="45"/>
      <c r="K25" s="45"/>
    </row>
    <row r="26" spans="1:11" x14ac:dyDescent="0.35">
      <c r="A26" s="1">
        <v>19</v>
      </c>
      <c r="B26" s="44"/>
      <c r="C26" s="44"/>
      <c r="D26" s="45"/>
      <c r="E26" s="45"/>
      <c r="F26" s="44"/>
      <c r="G26" s="44"/>
      <c r="H26" s="45"/>
      <c r="I26" s="45"/>
      <c r="J26" s="45"/>
      <c r="K26" s="45"/>
    </row>
    <row r="27" spans="1:11" x14ac:dyDescent="0.35">
      <c r="A27" s="1">
        <v>20</v>
      </c>
      <c r="B27" s="44"/>
      <c r="C27" s="44"/>
      <c r="D27" s="45"/>
      <c r="E27" s="45"/>
      <c r="F27" s="44"/>
      <c r="G27" s="44"/>
      <c r="H27" s="45"/>
      <c r="I27" s="45"/>
      <c r="J27" s="45"/>
      <c r="K27" s="45"/>
    </row>
    <row r="28" spans="1:11" x14ac:dyDescent="0.35">
      <c r="A28" s="1">
        <v>21</v>
      </c>
      <c r="B28" s="44"/>
      <c r="C28" s="44"/>
      <c r="D28" s="45"/>
      <c r="E28" s="45"/>
      <c r="F28" s="44"/>
      <c r="G28" s="44"/>
      <c r="H28" s="45"/>
      <c r="I28" s="45"/>
      <c r="J28" s="45"/>
      <c r="K28" s="45"/>
    </row>
    <row r="29" spans="1:11" x14ac:dyDescent="0.35">
      <c r="A29" s="1">
        <v>22</v>
      </c>
      <c r="B29" s="44"/>
      <c r="C29" s="44"/>
      <c r="D29" s="45"/>
      <c r="E29" s="45"/>
      <c r="F29" s="44"/>
      <c r="G29" s="44"/>
      <c r="H29" s="45"/>
      <c r="I29" s="45"/>
      <c r="J29" s="45"/>
      <c r="K29" s="45"/>
    </row>
    <row r="30" spans="1:11" x14ac:dyDescent="0.35">
      <c r="A30" s="1">
        <v>23</v>
      </c>
      <c r="B30" s="44"/>
      <c r="C30" s="44"/>
      <c r="D30" s="45"/>
      <c r="E30" s="45"/>
      <c r="F30" s="44"/>
      <c r="G30" s="44"/>
      <c r="H30" s="45"/>
      <c r="I30" s="45"/>
      <c r="J30" s="45"/>
      <c r="K30" s="45"/>
    </row>
    <row r="31" spans="1:11" x14ac:dyDescent="0.35">
      <c r="A31" s="1">
        <v>24</v>
      </c>
      <c r="B31" s="44"/>
      <c r="C31" s="44"/>
      <c r="D31" s="45"/>
      <c r="E31" s="45"/>
      <c r="F31" s="44"/>
      <c r="G31" s="44"/>
      <c r="H31" s="45"/>
      <c r="I31" s="45"/>
      <c r="J31" s="45"/>
      <c r="K31" s="45"/>
    </row>
    <row r="32" spans="1:11" x14ac:dyDescent="0.35">
      <c r="A32" s="1">
        <v>25</v>
      </c>
      <c r="B32" s="44"/>
      <c r="C32" s="44"/>
      <c r="D32" s="45"/>
      <c r="E32" s="45"/>
      <c r="F32" s="44"/>
      <c r="G32" s="44"/>
      <c r="H32" s="45"/>
      <c r="I32" s="45"/>
      <c r="J32" s="45"/>
      <c r="K32" s="45"/>
    </row>
    <row r="33" spans="1:11" x14ac:dyDescent="0.35">
      <c r="A33" s="1">
        <v>26</v>
      </c>
      <c r="B33" s="44"/>
      <c r="C33" s="44"/>
      <c r="D33" s="45"/>
      <c r="E33" s="45"/>
      <c r="F33" s="44"/>
      <c r="G33" s="44"/>
      <c r="H33" s="45"/>
      <c r="I33" s="45"/>
      <c r="J33" s="45"/>
      <c r="K33" s="45"/>
    </row>
    <row r="34" spans="1:11" x14ac:dyDescent="0.35">
      <c r="A34" s="1">
        <v>27</v>
      </c>
      <c r="B34" s="44"/>
      <c r="C34" s="44"/>
      <c r="D34" s="45"/>
      <c r="E34" s="45"/>
      <c r="F34" s="44"/>
      <c r="G34" s="44"/>
      <c r="H34" s="45"/>
      <c r="I34" s="45"/>
      <c r="J34" s="45"/>
      <c r="K34" s="45"/>
    </row>
    <row r="35" spans="1:11" x14ac:dyDescent="0.35">
      <c r="A35" s="1">
        <v>28</v>
      </c>
      <c r="B35" s="44"/>
      <c r="C35" s="44"/>
      <c r="D35" s="45"/>
      <c r="E35" s="45"/>
      <c r="F35" s="44"/>
      <c r="G35" s="44"/>
      <c r="H35" s="45"/>
      <c r="I35" s="45"/>
      <c r="J35" s="45"/>
      <c r="K35" s="45"/>
    </row>
    <row r="36" spans="1:11" x14ac:dyDescent="0.35">
      <c r="A36" s="1">
        <v>29</v>
      </c>
      <c r="B36" s="44"/>
      <c r="C36" s="44"/>
      <c r="D36" s="45"/>
      <c r="E36" s="45"/>
      <c r="F36" s="44"/>
      <c r="G36" s="44"/>
      <c r="H36" s="45"/>
      <c r="I36" s="45"/>
      <c r="J36" s="45"/>
      <c r="K36" s="45"/>
    </row>
    <row r="37" spans="1:11" x14ac:dyDescent="0.35">
      <c r="A37" s="1">
        <v>30</v>
      </c>
      <c r="B37" s="44"/>
      <c r="C37" s="44"/>
      <c r="D37" s="45"/>
      <c r="E37" s="45"/>
      <c r="F37" s="44"/>
      <c r="G37" s="44"/>
      <c r="H37" s="45"/>
      <c r="I37" s="45"/>
      <c r="J37" s="45"/>
      <c r="K37" s="45"/>
    </row>
    <row r="38" spans="1:11" x14ac:dyDescent="0.35">
      <c r="A38" s="1">
        <v>31</v>
      </c>
      <c r="B38" s="44"/>
      <c r="C38" s="44"/>
      <c r="D38" s="45"/>
      <c r="E38" s="45"/>
      <c r="F38" s="44"/>
      <c r="G38" s="44"/>
      <c r="H38" s="45"/>
      <c r="I38" s="45"/>
      <c r="J38" s="45"/>
      <c r="K38" s="45"/>
    </row>
    <row r="39" spans="1:11" x14ac:dyDescent="0.35">
      <c r="A39" s="1">
        <v>32</v>
      </c>
      <c r="B39" s="44"/>
      <c r="C39" s="44"/>
      <c r="D39" s="45"/>
      <c r="E39" s="45"/>
      <c r="F39" s="44"/>
      <c r="G39" s="44"/>
      <c r="H39" s="45"/>
      <c r="I39" s="45"/>
      <c r="J39" s="45"/>
      <c r="K39" s="45"/>
    </row>
    <row r="40" spans="1:11" x14ac:dyDescent="0.35">
      <c r="A40" s="1">
        <v>33</v>
      </c>
      <c r="B40" s="44"/>
      <c r="C40" s="44"/>
      <c r="D40" s="45"/>
      <c r="E40" s="45"/>
      <c r="F40" s="44"/>
      <c r="G40" s="44"/>
      <c r="H40" s="45"/>
      <c r="I40" s="45"/>
      <c r="J40" s="45"/>
      <c r="K40" s="45"/>
    </row>
    <row r="41" spans="1:11" x14ac:dyDescent="0.35">
      <c r="A41" s="1">
        <v>34</v>
      </c>
      <c r="B41" s="44"/>
      <c r="C41" s="44"/>
      <c r="D41" s="45"/>
      <c r="E41" s="45"/>
      <c r="F41" s="44"/>
      <c r="G41" s="44"/>
      <c r="H41" s="45"/>
      <c r="I41" s="45"/>
      <c r="J41" s="45"/>
      <c r="K41" s="45"/>
    </row>
    <row r="42" spans="1:11" x14ac:dyDescent="0.35">
      <c r="A42" s="1">
        <v>35</v>
      </c>
      <c r="B42" s="44"/>
      <c r="C42" s="44"/>
      <c r="D42" s="45"/>
      <c r="E42" s="45"/>
      <c r="F42" s="44"/>
      <c r="G42" s="44"/>
      <c r="H42" s="45"/>
      <c r="I42" s="45"/>
      <c r="J42" s="45"/>
      <c r="K42" s="45"/>
    </row>
    <row r="43" spans="1:11" x14ac:dyDescent="0.35">
      <c r="A43" s="1">
        <v>36</v>
      </c>
      <c r="B43" s="44"/>
      <c r="C43" s="44"/>
      <c r="D43" s="45"/>
      <c r="E43" s="45"/>
      <c r="F43" s="44"/>
      <c r="G43" s="44"/>
      <c r="H43" s="45"/>
      <c r="I43" s="45"/>
      <c r="J43" s="45"/>
      <c r="K43" s="45"/>
    </row>
    <row r="44" spans="1:11" x14ac:dyDescent="0.35">
      <c r="A44" s="1">
        <v>37</v>
      </c>
      <c r="B44" s="44"/>
      <c r="C44" s="44"/>
      <c r="D44" s="45"/>
      <c r="E44" s="45"/>
      <c r="F44" s="44"/>
      <c r="G44" s="44"/>
      <c r="H44" s="45"/>
      <c r="I44" s="45"/>
      <c r="J44" s="45"/>
      <c r="K44" s="45"/>
    </row>
    <row r="45" spans="1:11" x14ac:dyDescent="0.35">
      <c r="A45" s="1">
        <v>38</v>
      </c>
      <c r="B45" s="44"/>
      <c r="C45" s="44"/>
      <c r="D45" s="45"/>
      <c r="E45" s="45"/>
      <c r="F45" s="44"/>
      <c r="G45" s="44"/>
      <c r="H45" s="45"/>
      <c r="I45" s="45"/>
      <c r="J45" s="45"/>
      <c r="K45" s="45"/>
    </row>
    <row r="46" spans="1:11" x14ac:dyDescent="0.35">
      <c r="A46" s="1">
        <v>39</v>
      </c>
      <c r="B46" s="44"/>
      <c r="C46" s="44"/>
      <c r="D46" s="45"/>
      <c r="E46" s="45"/>
      <c r="F46" s="44"/>
      <c r="G46" s="44"/>
      <c r="H46" s="45"/>
      <c r="I46" s="45"/>
      <c r="J46" s="45"/>
      <c r="K46" s="45"/>
    </row>
    <row r="47" spans="1:11" x14ac:dyDescent="0.35">
      <c r="A47" s="1">
        <v>40</v>
      </c>
      <c r="B47" s="44"/>
      <c r="C47" s="44"/>
      <c r="D47" s="45"/>
      <c r="E47" s="45"/>
      <c r="F47" s="44"/>
      <c r="G47" s="44"/>
      <c r="H47" s="45"/>
      <c r="I47" s="45"/>
      <c r="J47" s="45"/>
      <c r="K47" s="45"/>
    </row>
    <row r="48" spans="1:11" x14ac:dyDescent="0.35">
      <c r="A48" s="1">
        <v>41</v>
      </c>
      <c r="B48" s="44"/>
      <c r="C48" s="44"/>
      <c r="D48" s="45"/>
      <c r="E48" s="45"/>
      <c r="F48" s="44"/>
      <c r="G48" s="44"/>
      <c r="H48" s="45"/>
      <c r="I48" s="45"/>
      <c r="J48" s="45"/>
      <c r="K48" s="45"/>
    </row>
    <row r="49" spans="1:11" x14ac:dyDescent="0.35">
      <c r="A49" s="1">
        <v>42</v>
      </c>
      <c r="B49" s="44"/>
      <c r="C49" s="44"/>
      <c r="D49" s="45"/>
      <c r="E49" s="45"/>
      <c r="F49" s="44"/>
      <c r="G49" s="44"/>
      <c r="H49" s="45"/>
      <c r="I49" s="45"/>
      <c r="J49" s="45"/>
      <c r="K49" s="45"/>
    </row>
    <row r="50" spans="1:11" x14ac:dyDescent="0.35">
      <c r="A50" s="1">
        <v>43</v>
      </c>
      <c r="B50" s="44"/>
      <c r="C50" s="44"/>
      <c r="D50" s="45"/>
      <c r="E50" s="45"/>
      <c r="F50" s="44"/>
      <c r="G50" s="44"/>
      <c r="H50" s="45"/>
      <c r="I50" s="45"/>
      <c r="J50" s="45"/>
      <c r="K50" s="45"/>
    </row>
    <row r="51" spans="1:11" x14ac:dyDescent="0.35">
      <c r="A51" s="1">
        <v>44</v>
      </c>
      <c r="B51" s="44"/>
      <c r="C51" s="44"/>
      <c r="D51" s="45"/>
      <c r="E51" s="45"/>
      <c r="F51" s="44"/>
      <c r="G51" s="44"/>
      <c r="H51" s="45"/>
      <c r="I51" s="45"/>
      <c r="J51" s="45"/>
      <c r="K51" s="45"/>
    </row>
    <row r="52" spans="1:11" x14ac:dyDescent="0.35">
      <c r="A52" s="1">
        <v>45</v>
      </c>
      <c r="B52" s="44"/>
      <c r="C52" s="44"/>
      <c r="D52" s="45"/>
      <c r="E52" s="45"/>
      <c r="F52" s="44"/>
      <c r="G52" s="44"/>
      <c r="H52" s="45"/>
      <c r="I52" s="45"/>
      <c r="J52" s="45"/>
      <c r="K52" s="45"/>
    </row>
    <row r="53" spans="1:11" x14ac:dyDescent="0.35">
      <c r="A53" s="1">
        <v>46</v>
      </c>
      <c r="B53" s="44"/>
      <c r="C53" s="44"/>
      <c r="D53" s="45"/>
      <c r="E53" s="45"/>
      <c r="F53" s="44"/>
      <c r="G53" s="44"/>
      <c r="H53" s="45"/>
      <c r="I53" s="45"/>
      <c r="J53" s="45"/>
      <c r="K53" s="45"/>
    </row>
    <row r="54" spans="1:11" x14ac:dyDescent="0.35">
      <c r="A54" s="1">
        <v>47</v>
      </c>
      <c r="B54" s="44"/>
      <c r="C54" s="44"/>
      <c r="D54" s="45"/>
      <c r="E54" s="45"/>
      <c r="F54" s="44"/>
      <c r="G54" s="44"/>
      <c r="H54" s="45"/>
      <c r="I54" s="45"/>
      <c r="J54" s="45"/>
      <c r="K54" s="45"/>
    </row>
    <row r="55" spans="1:11" x14ac:dyDescent="0.35">
      <c r="A55" s="1">
        <v>48</v>
      </c>
      <c r="B55" s="44"/>
      <c r="C55" s="44"/>
      <c r="D55" s="45"/>
      <c r="E55" s="45"/>
      <c r="F55" s="44"/>
      <c r="G55" s="44"/>
      <c r="H55" s="45"/>
      <c r="I55" s="45"/>
      <c r="J55" s="45"/>
      <c r="K55" s="45"/>
    </row>
    <row r="56" spans="1:11" x14ac:dyDescent="0.35">
      <c r="A56" s="1">
        <v>49</v>
      </c>
      <c r="B56" s="44"/>
      <c r="C56" s="44"/>
      <c r="D56" s="45"/>
      <c r="E56" s="45"/>
      <c r="F56" s="44"/>
      <c r="G56" s="44"/>
      <c r="H56" s="45"/>
      <c r="I56" s="45"/>
      <c r="J56" s="45"/>
      <c r="K56" s="45"/>
    </row>
    <row r="57" spans="1:11" x14ac:dyDescent="0.35">
      <c r="A57" s="1">
        <v>50</v>
      </c>
      <c r="B57" s="44"/>
      <c r="C57" s="44"/>
      <c r="D57" s="45"/>
      <c r="E57" s="45"/>
      <c r="F57" s="44"/>
      <c r="G57" s="44"/>
      <c r="H57" s="45"/>
      <c r="I57" s="45"/>
      <c r="J57" s="45"/>
      <c r="K57" s="45"/>
    </row>
    <row r="58" spans="1:11" x14ac:dyDescent="0.35">
      <c r="A58" s="1">
        <v>51</v>
      </c>
      <c r="B58" s="44"/>
      <c r="C58" s="44"/>
      <c r="D58" s="45"/>
      <c r="E58" s="45"/>
      <c r="F58" s="44"/>
      <c r="G58" s="44"/>
      <c r="H58" s="45"/>
      <c r="I58" s="45"/>
      <c r="J58" s="45"/>
      <c r="K58" s="45"/>
    </row>
    <row r="59" spans="1:11" x14ac:dyDescent="0.35">
      <c r="A59" s="1">
        <v>52</v>
      </c>
      <c r="B59" s="44"/>
      <c r="C59" s="44"/>
      <c r="D59" s="45"/>
      <c r="E59" s="45"/>
      <c r="F59" s="44"/>
      <c r="G59" s="44"/>
      <c r="H59" s="45"/>
      <c r="I59" s="45"/>
      <c r="J59" s="45"/>
      <c r="K59" s="45"/>
    </row>
    <row r="60" spans="1:11" x14ac:dyDescent="0.35">
      <c r="A60" s="1">
        <v>53</v>
      </c>
      <c r="B60" s="44"/>
      <c r="C60" s="44"/>
      <c r="D60" s="45"/>
      <c r="E60" s="45"/>
      <c r="F60" s="44"/>
      <c r="G60" s="44"/>
      <c r="H60" s="45"/>
      <c r="I60" s="45"/>
      <c r="J60" s="45"/>
      <c r="K60" s="45"/>
    </row>
    <row r="61" spans="1:11" x14ac:dyDescent="0.35">
      <c r="A61" s="1">
        <v>54</v>
      </c>
      <c r="B61" s="44"/>
      <c r="C61" s="44"/>
      <c r="D61" s="45"/>
      <c r="E61" s="45"/>
      <c r="F61" s="44"/>
      <c r="G61" s="44"/>
      <c r="H61" s="45"/>
      <c r="I61" s="45"/>
      <c r="J61" s="45"/>
      <c r="K61" s="45"/>
    </row>
    <row r="62" spans="1:11" x14ac:dyDescent="0.35">
      <c r="A62" s="1">
        <v>55</v>
      </c>
      <c r="B62" s="44"/>
      <c r="C62" s="44"/>
      <c r="D62" s="45"/>
      <c r="E62" s="45"/>
      <c r="F62" s="44"/>
      <c r="G62" s="44"/>
      <c r="H62" s="45"/>
      <c r="I62" s="45"/>
      <c r="J62" s="45"/>
      <c r="K62" s="45"/>
    </row>
    <row r="63" spans="1:11" x14ac:dyDescent="0.35">
      <c r="A63" s="1">
        <v>56</v>
      </c>
      <c r="B63" s="44"/>
      <c r="C63" s="44"/>
      <c r="D63" s="45"/>
      <c r="E63" s="45"/>
      <c r="F63" s="44"/>
      <c r="G63" s="44"/>
      <c r="H63" s="45"/>
      <c r="I63" s="45"/>
      <c r="J63" s="45"/>
      <c r="K63" s="45"/>
    </row>
    <row r="64" spans="1:11" x14ac:dyDescent="0.35">
      <c r="A64" s="1">
        <v>57</v>
      </c>
      <c r="B64" s="44"/>
      <c r="C64" s="44"/>
      <c r="D64" s="45"/>
      <c r="E64" s="45"/>
      <c r="F64" s="44"/>
      <c r="G64" s="44"/>
      <c r="H64" s="45"/>
      <c r="I64" s="45"/>
      <c r="J64" s="45"/>
      <c r="K64" s="45"/>
    </row>
    <row r="65" spans="1:11" x14ac:dyDescent="0.35">
      <c r="A65" s="1">
        <v>58</v>
      </c>
      <c r="B65" s="44"/>
      <c r="C65" s="44"/>
      <c r="D65" s="45"/>
      <c r="E65" s="45"/>
      <c r="F65" s="44"/>
      <c r="G65" s="44"/>
      <c r="H65" s="45"/>
      <c r="I65" s="45"/>
      <c r="J65" s="45"/>
      <c r="K65" s="45"/>
    </row>
    <row r="66" spans="1:11" x14ac:dyDescent="0.35">
      <c r="A66" s="1">
        <v>59</v>
      </c>
      <c r="B66" s="44"/>
      <c r="C66" s="44"/>
      <c r="D66" s="45"/>
      <c r="E66" s="45"/>
      <c r="F66" s="44"/>
      <c r="G66" s="44"/>
      <c r="H66" s="45"/>
      <c r="I66" s="45"/>
      <c r="J66" s="45"/>
      <c r="K66" s="45"/>
    </row>
    <row r="67" spans="1:11" x14ac:dyDescent="0.35">
      <c r="A67" s="1">
        <v>60</v>
      </c>
      <c r="B67" s="44"/>
      <c r="C67" s="44"/>
      <c r="D67" s="45"/>
      <c r="E67" s="45"/>
      <c r="F67" s="44"/>
      <c r="G67" s="44"/>
      <c r="H67" s="45"/>
      <c r="I67" s="45"/>
      <c r="J67" s="45"/>
      <c r="K67" s="45"/>
    </row>
    <row r="68" spans="1:11" x14ac:dyDescent="0.35">
      <c r="A68" s="1">
        <v>61</v>
      </c>
      <c r="B68" s="44"/>
      <c r="C68" s="44"/>
      <c r="D68" s="45"/>
      <c r="E68" s="45"/>
      <c r="F68" s="44"/>
      <c r="G68" s="44"/>
      <c r="H68" s="45"/>
      <c r="I68" s="45"/>
      <c r="J68" s="45"/>
      <c r="K68" s="45"/>
    </row>
    <row r="69" spans="1:11" x14ac:dyDescent="0.35">
      <c r="A69" s="1">
        <v>62</v>
      </c>
      <c r="B69" s="44"/>
      <c r="C69" s="44"/>
      <c r="D69" s="45"/>
      <c r="E69" s="45"/>
      <c r="F69" s="44"/>
      <c r="G69" s="44"/>
      <c r="H69" s="45"/>
      <c r="I69" s="45"/>
      <c r="J69" s="45"/>
      <c r="K69" s="45"/>
    </row>
    <row r="70" spans="1:11" x14ac:dyDescent="0.35">
      <c r="A70" s="1">
        <v>63</v>
      </c>
      <c r="B70" s="44"/>
      <c r="C70" s="44"/>
      <c r="D70" s="45"/>
      <c r="E70" s="45"/>
      <c r="F70" s="44"/>
      <c r="G70" s="44"/>
      <c r="H70" s="45"/>
      <c r="I70" s="45"/>
      <c r="J70" s="45"/>
      <c r="K70" s="45"/>
    </row>
    <row r="71" spans="1:11" x14ac:dyDescent="0.35">
      <c r="A71" s="1">
        <v>64</v>
      </c>
      <c r="B71" s="44"/>
      <c r="C71" s="44"/>
      <c r="D71" s="45"/>
      <c r="E71" s="45"/>
      <c r="F71" s="44"/>
      <c r="G71" s="44"/>
      <c r="H71" s="45"/>
      <c r="I71" s="45"/>
      <c r="J71" s="45"/>
      <c r="K71" s="45"/>
    </row>
    <row r="72" spans="1:11" x14ac:dyDescent="0.35">
      <c r="A72" s="1">
        <v>65</v>
      </c>
      <c r="B72" s="44"/>
      <c r="C72" s="44"/>
      <c r="D72" s="45"/>
      <c r="E72" s="45"/>
      <c r="F72" s="44"/>
      <c r="G72" s="44"/>
      <c r="H72" s="45"/>
      <c r="I72" s="45"/>
      <c r="J72" s="45"/>
      <c r="K72" s="45"/>
    </row>
    <row r="73" spans="1:11" x14ac:dyDescent="0.35">
      <c r="A73" s="1">
        <v>66</v>
      </c>
      <c r="B73" s="44"/>
      <c r="C73" s="44"/>
      <c r="D73" s="45"/>
      <c r="E73" s="45"/>
      <c r="F73" s="44"/>
      <c r="G73" s="44"/>
      <c r="H73" s="45"/>
      <c r="I73" s="45"/>
      <c r="J73" s="45"/>
      <c r="K73" s="45"/>
    </row>
    <row r="74" spans="1:11" x14ac:dyDescent="0.35">
      <c r="A74" s="1">
        <v>67</v>
      </c>
      <c r="B74" s="44"/>
      <c r="C74" s="44"/>
      <c r="D74" s="45"/>
      <c r="E74" s="45"/>
      <c r="F74" s="44"/>
      <c r="G74" s="44"/>
      <c r="H74" s="45"/>
      <c r="I74" s="45"/>
      <c r="J74" s="45"/>
      <c r="K74" s="45"/>
    </row>
    <row r="75" spans="1:11" x14ac:dyDescent="0.35">
      <c r="A75" s="1">
        <v>68</v>
      </c>
      <c r="B75" s="44"/>
      <c r="C75" s="44"/>
      <c r="D75" s="45"/>
      <c r="E75" s="45"/>
      <c r="F75" s="44"/>
      <c r="G75" s="44"/>
      <c r="H75" s="45"/>
      <c r="I75" s="45"/>
      <c r="J75" s="45"/>
      <c r="K75" s="45"/>
    </row>
    <row r="76" spans="1:11" x14ac:dyDescent="0.35">
      <c r="A76" s="1">
        <v>69</v>
      </c>
      <c r="B76" s="44"/>
      <c r="C76" s="44"/>
      <c r="D76" s="45"/>
      <c r="E76" s="45"/>
      <c r="F76" s="44"/>
      <c r="G76" s="44"/>
      <c r="H76" s="45"/>
      <c r="I76" s="45"/>
      <c r="J76" s="45"/>
      <c r="K76" s="45"/>
    </row>
    <row r="77" spans="1:11" x14ac:dyDescent="0.35">
      <c r="A77" s="1">
        <v>70</v>
      </c>
      <c r="B77" s="44"/>
      <c r="C77" s="44"/>
      <c r="D77" s="45"/>
      <c r="E77" s="45"/>
      <c r="F77" s="44"/>
      <c r="G77" s="44"/>
      <c r="H77" s="45"/>
      <c r="I77" s="45"/>
      <c r="J77" s="45"/>
      <c r="K77" s="45"/>
    </row>
    <row r="78" spans="1:11" x14ac:dyDescent="0.35">
      <c r="A78" s="1">
        <v>71</v>
      </c>
      <c r="B78" s="44"/>
      <c r="C78" s="44"/>
      <c r="D78" s="45"/>
      <c r="E78" s="45"/>
      <c r="F78" s="44"/>
      <c r="G78" s="44"/>
      <c r="H78" s="45"/>
      <c r="I78" s="45"/>
      <c r="J78" s="45"/>
      <c r="K78" s="45"/>
    </row>
    <row r="79" spans="1:11" x14ac:dyDescent="0.35">
      <c r="A79" s="1">
        <v>72</v>
      </c>
      <c r="B79" s="44"/>
      <c r="C79" s="44"/>
      <c r="D79" s="45"/>
      <c r="E79" s="45"/>
      <c r="F79" s="44"/>
      <c r="G79" s="44"/>
      <c r="H79" s="45"/>
      <c r="I79" s="45"/>
      <c r="J79" s="45"/>
      <c r="K79" s="45"/>
    </row>
    <row r="80" spans="1:11" x14ac:dyDescent="0.35">
      <c r="A80" s="1">
        <v>73</v>
      </c>
      <c r="B80" s="44"/>
      <c r="C80" s="44"/>
      <c r="D80" s="45"/>
      <c r="E80" s="45"/>
      <c r="F80" s="44"/>
      <c r="G80" s="44"/>
      <c r="H80" s="45"/>
      <c r="I80" s="45"/>
      <c r="J80" s="45"/>
      <c r="K80" s="45"/>
    </row>
    <row r="81" spans="1:11" x14ac:dyDescent="0.35">
      <c r="A81" s="1">
        <v>74</v>
      </c>
      <c r="B81" s="44"/>
      <c r="C81" s="44"/>
      <c r="D81" s="45"/>
      <c r="E81" s="45"/>
      <c r="F81" s="44"/>
      <c r="G81" s="44"/>
      <c r="H81" s="45"/>
      <c r="I81" s="45"/>
      <c r="J81" s="45"/>
      <c r="K81" s="45"/>
    </row>
    <row r="82" spans="1:11" x14ac:dyDescent="0.35">
      <c r="A82" s="1">
        <v>75</v>
      </c>
      <c r="B82" s="44"/>
      <c r="C82" s="44"/>
      <c r="D82" s="45"/>
      <c r="E82" s="45"/>
      <c r="F82" s="44"/>
      <c r="G82" s="44"/>
      <c r="H82" s="45"/>
      <c r="I82" s="45"/>
      <c r="J82" s="45"/>
      <c r="K82" s="45"/>
    </row>
    <row r="83" spans="1:11" x14ac:dyDescent="0.35">
      <c r="A83" s="1">
        <v>76</v>
      </c>
      <c r="B83" s="44"/>
      <c r="C83" s="44"/>
      <c r="D83" s="45"/>
      <c r="E83" s="45"/>
      <c r="F83" s="44"/>
      <c r="G83" s="44"/>
      <c r="H83" s="45"/>
      <c r="I83" s="45"/>
      <c r="J83" s="45"/>
      <c r="K83" s="45"/>
    </row>
    <row r="84" spans="1:11" x14ac:dyDescent="0.35">
      <c r="A84" s="1">
        <v>77</v>
      </c>
      <c r="B84" s="44"/>
      <c r="C84" s="44"/>
      <c r="D84" s="45"/>
      <c r="E84" s="45"/>
      <c r="F84" s="44"/>
      <c r="G84" s="44"/>
      <c r="H84" s="45"/>
      <c r="I84" s="45"/>
      <c r="J84" s="45"/>
      <c r="K84" s="45"/>
    </row>
    <row r="85" spans="1:11" x14ac:dyDescent="0.35">
      <c r="A85" s="1">
        <v>78</v>
      </c>
      <c r="B85" s="44"/>
      <c r="C85" s="44"/>
      <c r="D85" s="45"/>
      <c r="E85" s="45"/>
      <c r="F85" s="44"/>
      <c r="G85" s="44"/>
      <c r="H85" s="45"/>
      <c r="I85" s="45"/>
      <c r="J85" s="45"/>
      <c r="K85" s="45"/>
    </row>
    <row r="86" spans="1:11" x14ac:dyDescent="0.35">
      <c r="A86" s="1">
        <v>79</v>
      </c>
      <c r="B86" s="44"/>
      <c r="C86" s="44"/>
      <c r="D86" s="45"/>
      <c r="E86" s="45"/>
      <c r="F86" s="44"/>
      <c r="G86" s="44"/>
      <c r="H86" s="45"/>
      <c r="I86" s="45"/>
      <c r="J86" s="45"/>
      <c r="K86" s="45"/>
    </row>
    <row r="87" spans="1:11" x14ac:dyDescent="0.35">
      <c r="A87" s="1">
        <v>80</v>
      </c>
      <c r="B87" s="44"/>
      <c r="C87" s="44"/>
      <c r="D87" s="45"/>
      <c r="E87" s="45"/>
      <c r="F87" s="44"/>
      <c r="G87" s="44"/>
      <c r="H87" s="45"/>
      <c r="I87" s="45"/>
      <c r="J87" s="45"/>
      <c r="K87" s="45"/>
    </row>
    <row r="88" spans="1:11" x14ac:dyDescent="0.35">
      <c r="A88" s="1">
        <v>81</v>
      </c>
      <c r="B88" s="44"/>
      <c r="C88" s="44"/>
      <c r="D88" s="45"/>
      <c r="E88" s="45"/>
      <c r="F88" s="44"/>
      <c r="G88" s="44"/>
      <c r="H88" s="45"/>
      <c r="I88" s="45"/>
      <c r="J88" s="45"/>
      <c r="K88" s="45"/>
    </row>
    <row r="89" spans="1:11" x14ac:dyDescent="0.35">
      <c r="A89" s="1">
        <v>82</v>
      </c>
      <c r="B89" s="44"/>
      <c r="C89" s="44"/>
      <c r="D89" s="45"/>
      <c r="E89" s="45"/>
      <c r="F89" s="44"/>
      <c r="G89" s="44"/>
      <c r="H89" s="45"/>
      <c r="I89" s="45"/>
      <c r="J89" s="45"/>
      <c r="K89" s="45"/>
    </row>
    <row r="90" spans="1:11" x14ac:dyDescent="0.35">
      <c r="A90" s="1">
        <v>83</v>
      </c>
      <c r="B90" s="44"/>
      <c r="C90" s="44"/>
      <c r="D90" s="45"/>
      <c r="E90" s="45"/>
      <c r="F90" s="44"/>
      <c r="G90" s="44"/>
      <c r="H90" s="45"/>
      <c r="I90" s="45"/>
      <c r="J90" s="45"/>
      <c r="K90" s="45"/>
    </row>
    <row r="91" spans="1:11" x14ac:dyDescent="0.35">
      <c r="A91" s="1">
        <v>84</v>
      </c>
      <c r="B91" s="44"/>
      <c r="C91" s="44"/>
      <c r="D91" s="45"/>
      <c r="E91" s="45"/>
      <c r="F91" s="44"/>
      <c r="G91" s="44"/>
      <c r="H91" s="45"/>
      <c r="I91" s="45"/>
      <c r="J91" s="45"/>
      <c r="K91" s="45"/>
    </row>
    <row r="92" spans="1:11" x14ac:dyDescent="0.35">
      <c r="A92" s="1">
        <v>85</v>
      </c>
      <c r="B92" s="44"/>
      <c r="C92" s="44"/>
      <c r="D92" s="45"/>
      <c r="E92" s="45"/>
      <c r="F92" s="44"/>
      <c r="G92" s="44"/>
      <c r="H92" s="45"/>
      <c r="I92" s="45"/>
      <c r="J92" s="45"/>
      <c r="K92" s="45"/>
    </row>
    <row r="93" spans="1:11" x14ac:dyDescent="0.35">
      <c r="A93" s="1">
        <v>86</v>
      </c>
      <c r="B93" s="44"/>
      <c r="C93" s="44"/>
      <c r="D93" s="45"/>
      <c r="E93" s="45"/>
      <c r="F93" s="44"/>
      <c r="G93" s="44"/>
      <c r="H93" s="45"/>
      <c r="I93" s="45"/>
      <c r="J93" s="45"/>
      <c r="K93" s="45"/>
    </row>
    <row r="94" spans="1:11" x14ac:dyDescent="0.35">
      <c r="A94" s="1">
        <v>87</v>
      </c>
      <c r="B94" s="44"/>
      <c r="C94" s="44"/>
      <c r="D94" s="45"/>
      <c r="E94" s="45"/>
      <c r="F94" s="44"/>
      <c r="G94" s="44"/>
      <c r="H94" s="45"/>
      <c r="I94" s="45"/>
      <c r="J94" s="45"/>
      <c r="K94" s="45"/>
    </row>
    <row r="95" spans="1:11" x14ac:dyDescent="0.35">
      <c r="A95" s="1">
        <v>88</v>
      </c>
      <c r="B95" s="44"/>
      <c r="C95" s="44"/>
      <c r="D95" s="45"/>
      <c r="E95" s="45"/>
      <c r="F95" s="44"/>
      <c r="G95" s="44"/>
      <c r="H95" s="45"/>
      <c r="I95" s="45"/>
      <c r="J95" s="45"/>
      <c r="K95" s="45"/>
    </row>
    <row r="96" spans="1:11" x14ac:dyDescent="0.35">
      <c r="A96" s="1">
        <v>89</v>
      </c>
      <c r="B96" s="44"/>
      <c r="C96" s="44"/>
      <c r="D96" s="45"/>
      <c r="E96" s="45"/>
      <c r="F96" s="44"/>
      <c r="G96" s="44"/>
      <c r="H96" s="45"/>
      <c r="I96" s="45"/>
      <c r="J96" s="45"/>
      <c r="K96" s="45"/>
    </row>
    <row r="97" spans="1:11" x14ac:dyDescent="0.35">
      <c r="A97" s="1">
        <v>90</v>
      </c>
      <c r="B97" s="44"/>
      <c r="C97" s="44"/>
      <c r="D97" s="45"/>
      <c r="E97" s="45"/>
      <c r="F97" s="44"/>
      <c r="G97" s="44"/>
      <c r="H97" s="45"/>
      <c r="I97" s="45"/>
      <c r="J97" s="45"/>
      <c r="K97" s="45"/>
    </row>
    <row r="98" spans="1:11" x14ac:dyDescent="0.35">
      <c r="A98" s="1">
        <v>91</v>
      </c>
      <c r="B98" s="44"/>
      <c r="C98" s="44"/>
      <c r="D98" s="45"/>
      <c r="E98" s="45"/>
      <c r="F98" s="44"/>
      <c r="G98" s="44"/>
      <c r="H98" s="45"/>
      <c r="I98" s="45"/>
      <c r="J98" s="45"/>
      <c r="K98" s="45"/>
    </row>
    <row r="99" spans="1:11" x14ac:dyDescent="0.35">
      <c r="A99" s="1">
        <v>92</v>
      </c>
      <c r="B99" s="44"/>
      <c r="C99" s="44"/>
      <c r="D99" s="45"/>
      <c r="E99" s="45"/>
      <c r="F99" s="44"/>
      <c r="G99" s="44"/>
      <c r="H99" s="45"/>
      <c r="I99" s="45"/>
      <c r="J99" s="45"/>
      <c r="K99" s="45"/>
    </row>
    <row r="100" spans="1:11" x14ac:dyDescent="0.35">
      <c r="A100" s="1">
        <v>93</v>
      </c>
      <c r="B100" s="44"/>
      <c r="C100" s="44"/>
      <c r="D100" s="45"/>
      <c r="E100" s="45"/>
      <c r="F100" s="44"/>
      <c r="G100" s="44"/>
      <c r="H100" s="45"/>
      <c r="I100" s="45"/>
      <c r="J100" s="45"/>
      <c r="K100" s="45"/>
    </row>
    <row r="101" spans="1:11" x14ac:dyDescent="0.35">
      <c r="A101" s="1">
        <v>94</v>
      </c>
      <c r="B101" s="44"/>
      <c r="C101" s="44"/>
      <c r="D101" s="45"/>
      <c r="E101" s="45"/>
      <c r="F101" s="44"/>
      <c r="G101" s="44"/>
      <c r="H101" s="45"/>
      <c r="I101" s="45"/>
      <c r="J101" s="45"/>
      <c r="K101" s="45"/>
    </row>
    <row r="102" spans="1:11" x14ac:dyDescent="0.35">
      <c r="A102" s="1">
        <v>95</v>
      </c>
      <c r="B102" s="44"/>
      <c r="C102" s="44"/>
      <c r="D102" s="45"/>
      <c r="E102" s="45"/>
      <c r="F102" s="44"/>
      <c r="G102" s="44"/>
      <c r="H102" s="45"/>
      <c r="I102" s="45"/>
      <c r="J102" s="45"/>
      <c r="K102" s="45"/>
    </row>
    <row r="103" spans="1:11" x14ac:dyDescent="0.35">
      <c r="A103" s="1">
        <v>96</v>
      </c>
      <c r="B103" s="44"/>
      <c r="C103" s="44"/>
      <c r="D103" s="45"/>
      <c r="E103" s="45"/>
      <c r="F103" s="44"/>
      <c r="G103" s="44"/>
      <c r="H103" s="45"/>
      <c r="I103" s="45"/>
      <c r="J103" s="45"/>
      <c r="K103" s="45"/>
    </row>
    <row r="104" spans="1:11" x14ac:dyDescent="0.35">
      <c r="A104" s="1">
        <v>97</v>
      </c>
      <c r="B104" s="44"/>
      <c r="C104" s="44"/>
      <c r="D104" s="45"/>
      <c r="E104" s="45"/>
      <c r="F104" s="44"/>
      <c r="G104" s="44"/>
      <c r="H104" s="45"/>
      <c r="I104" s="45"/>
      <c r="J104" s="45"/>
      <c r="K104" s="45"/>
    </row>
    <row r="105" spans="1:11" x14ac:dyDescent="0.35">
      <c r="A105" s="1">
        <v>98</v>
      </c>
      <c r="B105" s="44"/>
      <c r="C105" s="44"/>
      <c r="D105" s="45"/>
      <c r="E105" s="45"/>
      <c r="F105" s="44"/>
      <c r="G105" s="44"/>
      <c r="H105" s="45"/>
      <c r="I105" s="45"/>
      <c r="J105" s="45"/>
      <c r="K105" s="45"/>
    </row>
    <row r="106" spans="1:11" x14ac:dyDescent="0.35">
      <c r="A106" s="1">
        <v>99</v>
      </c>
      <c r="B106" s="44"/>
      <c r="C106" s="44"/>
      <c r="D106" s="45"/>
      <c r="E106" s="45"/>
      <c r="F106" s="44"/>
      <c r="G106" s="44"/>
      <c r="H106" s="45"/>
      <c r="I106" s="45"/>
      <c r="J106" s="45"/>
      <c r="K106" s="45"/>
    </row>
    <row r="107" spans="1:11" x14ac:dyDescent="0.35">
      <c r="A107" s="1">
        <v>100</v>
      </c>
      <c r="B107" s="44"/>
      <c r="C107" s="44"/>
      <c r="D107" s="45"/>
      <c r="E107" s="45"/>
      <c r="F107" s="44"/>
      <c r="G107" s="44"/>
      <c r="H107" s="45"/>
      <c r="I107" s="45"/>
      <c r="J107" s="45"/>
      <c r="K107" s="45"/>
    </row>
    <row r="108" spans="1:11" x14ac:dyDescent="0.35">
      <c r="A108" s="1">
        <v>101</v>
      </c>
      <c r="B108" s="44"/>
      <c r="C108" s="44"/>
      <c r="D108" s="45"/>
      <c r="E108" s="45"/>
      <c r="F108" s="44"/>
      <c r="G108" s="44"/>
      <c r="H108" s="45"/>
      <c r="I108" s="45"/>
      <c r="J108" s="45"/>
      <c r="K108" s="45"/>
    </row>
    <row r="109" spans="1:11" x14ac:dyDescent="0.35">
      <c r="A109" s="1">
        <v>102</v>
      </c>
      <c r="B109" s="44"/>
      <c r="C109" s="44"/>
      <c r="D109" s="45"/>
      <c r="E109" s="45"/>
      <c r="F109" s="44"/>
      <c r="G109" s="44"/>
      <c r="H109" s="45"/>
      <c r="I109" s="45"/>
      <c r="J109" s="45"/>
      <c r="K109" s="45"/>
    </row>
    <row r="110" spans="1:11" x14ac:dyDescent="0.35">
      <c r="A110" s="1">
        <v>103</v>
      </c>
      <c r="B110" s="44"/>
      <c r="C110" s="44"/>
      <c r="D110" s="45"/>
      <c r="E110" s="45"/>
      <c r="F110" s="44"/>
      <c r="G110" s="44"/>
      <c r="H110" s="45"/>
      <c r="I110" s="45"/>
      <c r="J110" s="45"/>
      <c r="K110" s="45"/>
    </row>
    <row r="111" spans="1:11" x14ac:dyDescent="0.35">
      <c r="A111" s="1">
        <v>104</v>
      </c>
      <c r="B111" s="44"/>
      <c r="C111" s="44"/>
      <c r="D111" s="45"/>
      <c r="E111" s="45"/>
      <c r="F111" s="44"/>
      <c r="G111" s="44"/>
      <c r="H111" s="45"/>
      <c r="I111" s="45"/>
      <c r="J111" s="45"/>
      <c r="K111" s="45"/>
    </row>
    <row r="112" spans="1:11" x14ac:dyDescent="0.35">
      <c r="A112" s="1">
        <v>105</v>
      </c>
      <c r="B112" s="44"/>
      <c r="C112" s="44"/>
      <c r="D112" s="45"/>
      <c r="E112" s="45"/>
      <c r="F112" s="44"/>
      <c r="G112" s="44"/>
      <c r="H112" s="45"/>
      <c r="I112" s="45"/>
      <c r="J112" s="45"/>
      <c r="K112" s="45"/>
    </row>
    <row r="113" spans="1:11" x14ac:dyDescent="0.35">
      <c r="A113" s="1">
        <v>106</v>
      </c>
      <c r="B113" s="44"/>
      <c r="C113" s="44"/>
      <c r="D113" s="45"/>
      <c r="E113" s="45"/>
      <c r="F113" s="44"/>
      <c r="G113" s="44"/>
      <c r="H113" s="45"/>
      <c r="I113" s="45"/>
      <c r="J113" s="45"/>
      <c r="K113" s="45"/>
    </row>
    <row r="114" spans="1:11" x14ac:dyDescent="0.35">
      <c r="A114" s="1">
        <v>107</v>
      </c>
      <c r="B114" s="44"/>
      <c r="C114" s="44"/>
      <c r="D114" s="45"/>
      <c r="E114" s="45"/>
      <c r="F114" s="44"/>
      <c r="G114" s="44"/>
      <c r="H114" s="45"/>
      <c r="I114" s="45"/>
      <c r="J114" s="45"/>
      <c r="K114" s="45"/>
    </row>
    <row r="115" spans="1:11" x14ac:dyDescent="0.35">
      <c r="A115" s="1">
        <v>108</v>
      </c>
      <c r="B115" s="44"/>
      <c r="C115" s="44"/>
      <c r="D115" s="45"/>
      <c r="E115" s="45"/>
      <c r="F115" s="44"/>
      <c r="G115" s="44"/>
      <c r="H115" s="45"/>
      <c r="I115" s="45"/>
      <c r="J115" s="45"/>
      <c r="K115" s="45"/>
    </row>
    <row r="116" spans="1:11" x14ac:dyDescent="0.35">
      <c r="A116" s="1">
        <v>109</v>
      </c>
      <c r="B116" s="44"/>
      <c r="C116" s="44"/>
      <c r="D116" s="45"/>
      <c r="E116" s="45"/>
      <c r="F116" s="44"/>
      <c r="G116" s="44"/>
      <c r="H116" s="45"/>
      <c r="I116" s="45"/>
      <c r="J116" s="45"/>
      <c r="K116" s="45"/>
    </row>
    <row r="117" spans="1:11" x14ac:dyDescent="0.35">
      <c r="A117" s="1">
        <v>110</v>
      </c>
      <c r="B117" s="44"/>
      <c r="C117" s="44"/>
      <c r="D117" s="45"/>
      <c r="E117" s="45"/>
      <c r="F117" s="44"/>
      <c r="G117" s="44"/>
      <c r="H117" s="45"/>
      <c r="I117" s="45"/>
      <c r="J117" s="45"/>
      <c r="K117" s="45"/>
    </row>
    <row r="118" spans="1:11" x14ac:dyDescent="0.35">
      <c r="A118" s="1">
        <v>111</v>
      </c>
      <c r="B118" s="44"/>
      <c r="C118" s="44"/>
      <c r="D118" s="45"/>
      <c r="E118" s="45"/>
      <c r="F118" s="44"/>
      <c r="G118" s="44"/>
      <c r="H118" s="45"/>
      <c r="I118" s="45"/>
      <c r="J118" s="45"/>
      <c r="K118" s="45"/>
    </row>
    <row r="119" spans="1:11" x14ac:dyDescent="0.35">
      <c r="A119" s="1">
        <v>112</v>
      </c>
      <c r="B119" s="44"/>
      <c r="C119" s="44"/>
      <c r="D119" s="45"/>
      <c r="E119" s="45"/>
      <c r="F119" s="44"/>
      <c r="G119" s="44"/>
      <c r="H119" s="45"/>
      <c r="I119" s="45"/>
      <c r="J119" s="45"/>
      <c r="K119" s="45"/>
    </row>
    <row r="120" spans="1:11" x14ac:dyDescent="0.35">
      <c r="A120" s="1">
        <v>113</v>
      </c>
      <c r="B120" s="44"/>
      <c r="C120" s="44"/>
      <c r="D120" s="45"/>
      <c r="E120" s="45"/>
      <c r="F120" s="44"/>
      <c r="G120" s="44"/>
      <c r="H120" s="45"/>
      <c r="I120" s="45"/>
      <c r="J120" s="45"/>
      <c r="K120" s="45"/>
    </row>
    <row r="121" spans="1:11" x14ac:dyDescent="0.35">
      <c r="A121" s="1">
        <v>114</v>
      </c>
      <c r="B121" s="44"/>
      <c r="C121" s="44"/>
      <c r="D121" s="45"/>
      <c r="E121" s="45"/>
      <c r="F121" s="44"/>
      <c r="G121" s="44"/>
      <c r="H121" s="45"/>
      <c r="I121" s="45"/>
      <c r="J121" s="45"/>
      <c r="K121" s="45"/>
    </row>
    <row r="122" spans="1:11" x14ac:dyDescent="0.35">
      <c r="A122" s="1">
        <v>115</v>
      </c>
      <c r="B122" s="44"/>
      <c r="C122" s="44"/>
      <c r="D122" s="45"/>
      <c r="E122" s="45"/>
      <c r="F122" s="44"/>
      <c r="G122" s="44"/>
      <c r="H122" s="45"/>
      <c r="I122" s="45"/>
      <c r="J122" s="45"/>
      <c r="K122" s="45"/>
    </row>
    <row r="123" spans="1:11" x14ac:dyDescent="0.35">
      <c r="A123" s="1">
        <v>116</v>
      </c>
      <c r="B123" s="44"/>
      <c r="C123" s="44"/>
      <c r="D123" s="45"/>
      <c r="E123" s="45"/>
      <c r="F123" s="44"/>
      <c r="G123" s="44"/>
      <c r="H123" s="45"/>
      <c r="I123" s="45"/>
      <c r="J123" s="45"/>
      <c r="K123" s="45"/>
    </row>
    <row r="124" spans="1:11" x14ac:dyDescent="0.35">
      <c r="A124" s="1">
        <v>117</v>
      </c>
      <c r="B124" s="46"/>
      <c r="C124" s="46"/>
      <c r="D124" s="45"/>
      <c r="E124" s="45"/>
      <c r="F124" s="44"/>
      <c r="G124" s="44"/>
      <c r="H124" s="45"/>
      <c r="I124" s="45"/>
      <c r="J124" s="45"/>
      <c r="K124" s="45"/>
    </row>
    <row r="125" spans="1:11" x14ac:dyDescent="0.35">
      <c r="A125" s="1"/>
      <c r="B125" s="12"/>
      <c r="C125" s="12"/>
      <c r="D125" s="3"/>
      <c r="E125" s="3"/>
      <c r="F125" s="2"/>
      <c r="G125" s="2"/>
      <c r="H125" s="3"/>
      <c r="I125" s="3"/>
      <c r="J125" s="3"/>
      <c r="K125" s="3"/>
    </row>
    <row r="126" spans="1:11" x14ac:dyDescent="0.35">
      <c r="A126" s="1"/>
      <c r="B126" s="1"/>
      <c r="C126" s="1"/>
      <c r="D126" s="3"/>
      <c r="E126" s="3"/>
      <c r="F126" s="2"/>
      <c r="G126" s="2"/>
      <c r="H126" s="3"/>
      <c r="I126" s="3"/>
      <c r="J126" s="3"/>
      <c r="K126" s="3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4"/>
  <sheetViews>
    <sheetView workbookViewId="0">
      <selection activeCell="I16" sqref="I16"/>
    </sheetView>
  </sheetViews>
  <sheetFormatPr defaultColWidth="9.1328125" defaultRowHeight="13.5" x14ac:dyDescent="0.35"/>
  <cols>
    <col min="1" max="1" width="9.1328125" style="15"/>
    <col min="2" max="2" width="9.59765625" style="15" bestFit="1" customWidth="1"/>
    <col min="3" max="8" width="9.1328125" style="16"/>
    <col min="9" max="9" width="13.265625" style="16" customWidth="1"/>
    <col min="10" max="16384" width="9.1328125" style="16"/>
  </cols>
  <sheetData>
    <row r="1" spans="1:10" ht="13.9" x14ac:dyDescent="0.4">
      <c r="A1" s="14"/>
    </row>
    <row r="2" spans="1:10" ht="13.9" thickBot="1" x14ac:dyDescent="0.4"/>
    <row r="3" spans="1:10" ht="13.9" thickBot="1" x14ac:dyDescent="0.4">
      <c r="A3" s="47" t="s">
        <v>15</v>
      </c>
      <c r="B3" s="48"/>
      <c r="C3" s="49"/>
      <c r="D3" s="49"/>
      <c r="E3" s="49"/>
      <c r="F3" s="50"/>
    </row>
    <row r="4" spans="1:10" ht="13.9" x14ac:dyDescent="0.4">
      <c r="B4" s="14"/>
    </row>
    <row r="5" spans="1:10" ht="13.9" x14ac:dyDescent="0.4">
      <c r="B5" s="14"/>
      <c r="D5" s="51" t="s">
        <v>38</v>
      </c>
    </row>
    <row r="6" spans="1:10" ht="18" x14ac:dyDescent="0.6">
      <c r="A6" s="17" t="s">
        <v>17</v>
      </c>
      <c r="B6" s="17" t="s">
        <v>12</v>
      </c>
      <c r="C6" s="18" t="s">
        <v>27</v>
      </c>
      <c r="D6" s="18" t="s">
        <v>18</v>
      </c>
      <c r="E6" s="24" t="s">
        <v>19</v>
      </c>
      <c r="F6" s="24" t="s">
        <v>20</v>
      </c>
      <c r="I6" s="19"/>
      <c r="J6" s="15"/>
    </row>
    <row r="7" spans="1:10" ht="15" x14ac:dyDescent="0.4">
      <c r="A7" s="20">
        <v>0</v>
      </c>
      <c r="B7" s="21">
        <v>1</v>
      </c>
      <c r="C7" s="55"/>
      <c r="D7" s="55"/>
      <c r="E7" s="56"/>
      <c r="F7" s="56"/>
      <c r="I7" s="19"/>
      <c r="J7" s="15"/>
    </row>
    <row r="8" spans="1:10" ht="13.9" x14ac:dyDescent="0.4">
      <c r="A8" s="20">
        <v>1</v>
      </c>
      <c r="B8" s="21">
        <v>0.98795999999999995</v>
      </c>
      <c r="C8" s="55"/>
      <c r="D8" s="55"/>
      <c r="E8" s="56"/>
      <c r="F8" s="56"/>
    </row>
    <row r="9" spans="1:10" ht="13.9" x14ac:dyDescent="0.4">
      <c r="A9" s="20">
        <v>2</v>
      </c>
      <c r="B9" s="21">
        <v>0.98726000000000003</v>
      </c>
      <c r="C9" s="55"/>
      <c r="D9" s="55"/>
      <c r="E9" s="56"/>
      <c r="F9" s="56"/>
    </row>
    <row r="10" spans="1:10" ht="13.9" x14ac:dyDescent="0.4">
      <c r="A10" s="20">
        <v>3</v>
      </c>
      <c r="B10" s="21">
        <v>0.98677999999999999</v>
      </c>
      <c r="C10" s="55"/>
      <c r="D10" s="55"/>
      <c r="E10" s="56"/>
      <c r="F10" s="56"/>
    </row>
    <row r="11" spans="1:10" ht="13.9" x14ac:dyDescent="0.4">
      <c r="A11" s="20">
        <v>4</v>
      </c>
      <c r="B11" s="21">
        <v>0.98646</v>
      </c>
      <c r="C11" s="55"/>
      <c r="D11" s="55"/>
      <c r="E11" s="56"/>
      <c r="F11" s="56"/>
    </row>
    <row r="12" spans="1:10" ht="13.9" x14ac:dyDescent="0.4">
      <c r="A12" s="20">
        <v>5</v>
      </c>
      <c r="B12" s="21">
        <v>0.98621000000000003</v>
      </c>
      <c r="C12" s="55"/>
      <c r="D12" s="55"/>
      <c r="E12" s="56"/>
      <c r="F12" s="56"/>
    </row>
    <row r="13" spans="1:10" ht="13.9" x14ac:dyDescent="0.4">
      <c r="A13" s="20">
        <v>6</v>
      </c>
      <c r="B13" s="21">
        <v>0.98597999999999997</v>
      </c>
      <c r="C13" s="55"/>
      <c r="D13" s="55"/>
      <c r="E13" s="56"/>
      <c r="F13" s="56"/>
    </row>
    <row r="14" spans="1:10" ht="13.9" x14ac:dyDescent="0.4">
      <c r="A14" s="20">
        <v>7</v>
      </c>
      <c r="B14" s="21">
        <v>0.98577000000000004</v>
      </c>
      <c r="C14" s="55"/>
      <c r="D14" s="55"/>
      <c r="E14" s="56"/>
      <c r="F14" s="56"/>
    </row>
    <row r="15" spans="1:10" ht="13.9" x14ac:dyDescent="0.4">
      <c r="A15" s="20">
        <v>8</v>
      </c>
      <c r="B15" s="21">
        <v>0.98555000000000004</v>
      </c>
      <c r="C15" s="55"/>
      <c r="D15" s="55"/>
      <c r="E15" s="56"/>
      <c r="F15" s="56"/>
    </row>
    <row r="16" spans="1:10" ht="13.9" x14ac:dyDescent="0.4">
      <c r="A16" s="20">
        <v>9</v>
      </c>
      <c r="B16" s="21">
        <v>0.98534999999999995</v>
      </c>
      <c r="C16" s="55"/>
      <c r="D16" s="55"/>
      <c r="E16" s="56"/>
      <c r="F16" s="56"/>
    </row>
    <row r="17" spans="1:6" ht="13.9" x14ac:dyDescent="0.4">
      <c r="A17" s="20">
        <v>10</v>
      </c>
      <c r="B17" s="21">
        <v>0.98517999999999994</v>
      </c>
      <c r="C17" s="55"/>
      <c r="D17" s="55"/>
      <c r="E17" s="56"/>
      <c r="F17" s="56"/>
    </row>
    <row r="18" spans="1:6" ht="13.9" x14ac:dyDescent="0.4">
      <c r="A18" s="20">
        <v>11</v>
      </c>
      <c r="B18" s="21">
        <v>0.98501000000000005</v>
      </c>
      <c r="C18" s="55"/>
      <c r="D18" s="55"/>
      <c r="E18" s="56"/>
      <c r="F18" s="56"/>
    </row>
    <row r="19" spans="1:6" ht="13.9" x14ac:dyDescent="0.4">
      <c r="A19" s="20">
        <v>12</v>
      </c>
      <c r="B19" s="21">
        <v>0.98482999999999998</v>
      </c>
      <c r="C19" s="55"/>
      <c r="D19" s="55"/>
      <c r="E19" s="56"/>
      <c r="F19" s="56"/>
    </row>
    <row r="20" spans="1:6" ht="13.9" x14ac:dyDescent="0.4">
      <c r="A20" s="20">
        <v>13</v>
      </c>
      <c r="B20" s="21">
        <v>0.98465000000000003</v>
      </c>
      <c r="C20" s="55"/>
      <c r="D20" s="55"/>
      <c r="E20" s="56"/>
      <c r="F20" s="56"/>
    </row>
    <row r="21" spans="1:6" ht="13.9" x14ac:dyDescent="0.4">
      <c r="A21" s="20">
        <v>14</v>
      </c>
      <c r="B21" s="21">
        <v>0.98443000000000003</v>
      </c>
      <c r="C21" s="55"/>
      <c r="D21" s="55"/>
      <c r="E21" s="56"/>
      <c r="F21" s="56"/>
    </row>
    <row r="22" spans="1:6" ht="13.9" x14ac:dyDescent="0.4">
      <c r="A22" s="20">
        <v>15</v>
      </c>
      <c r="B22" s="21">
        <v>0.98418000000000005</v>
      </c>
      <c r="C22" s="55"/>
      <c r="D22" s="55"/>
      <c r="E22" s="56"/>
      <c r="F22" s="56"/>
    </row>
    <row r="23" spans="1:6" ht="13.9" x14ac:dyDescent="0.4">
      <c r="A23" s="20">
        <v>16</v>
      </c>
      <c r="B23" s="21">
        <v>0.98392000000000002</v>
      </c>
      <c r="C23" s="55"/>
      <c r="D23" s="55"/>
      <c r="E23" s="56"/>
      <c r="F23" s="56"/>
    </row>
    <row r="24" spans="1:6" ht="13.9" x14ac:dyDescent="0.4">
      <c r="A24" s="20">
        <v>17</v>
      </c>
      <c r="B24" s="21">
        <v>0.98363999999999996</v>
      </c>
      <c r="C24" s="55"/>
      <c r="D24" s="55"/>
      <c r="E24" s="56"/>
      <c r="F24" s="56"/>
    </row>
    <row r="25" spans="1:6" ht="13.9" x14ac:dyDescent="0.4">
      <c r="A25" s="20">
        <v>18</v>
      </c>
      <c r="B25" s="21">
        <v>0.98333999999999999</v>
      </c>
      <c r="C25" s="55"/>
      <c r="D25" s="55"/>
      <c r="E25" s="56"/>
      <c r="F25" s="56"/>
    </row>
    <row r="26" spans="1:6" ht="13.9" x14ac:dyDescent="0.4">
      <c r="A26" s="20">
        <v>19</v>
      </c>
      <c r="B26" s="21">
        <v>0.98301000000000005</v>
      </c>
      <c r="C26" s="55"/>
      <c r="D26" s="55"/>
      <c r="E26" s="56"/>
      <c r="F26" s="56"/>
    </row>
    <row r="27" spans="1:6" ht="13.9" x14ac:dyDescent="0.4">
      <c r="A27" s="20">
        <v>20</v>
      </c>
      <c r="B27" s="21">
        <v>0.98265000000000002</v>
      </c>
      <c r="C27" s="55"/>
      <c r="D27" s="55"/>
      <c r="E27" s="56"/>
      <c r="F27" s="56"/>
    </row>
    <row r="28" spans="1:6" ht="13.9" x14ac:dyDescent="0.4">
      <c r="A28" s="20">
        <v>21</v>
      </c>
      <c r="B28" s="21">
        <v>0.98226999999999998</v>
      </c>
      <c r="C28" s="55"/>
      <c r="D28" s="55"/>
      <c r="E28" s="56"/>
      <c r="F28" s="56"/>
    </row>
    <row r="29" spans="1:6" ht="13.9" x14ac:dyDescent="0.4">
      <c r="A29" s="20">
        <v>22</v>
      </c>
      <c r="B29" s="21">
        <v>0.98189000000000004</v>
      </c>
      <c r="C29" s="55"/>
      <c r="D29" s="55"/>
      <c r="E29" s="56"/>
      <c r="F29" s="56"/>
    </row>
    <row r="30" spans="1:6" ht="13.9" x14ac:dyDescent="0.4">
      <c r="A30" s="20">
        <v>23</v>
      </c>
      <c r="B30" s="21">
        <v>0.98155000000000003</v>
      </c>
      <c r="C30" s="55"/>
      <c r="D30" s="55"/>
      <c r="E30" s="56"/>
      <c r="F30" s="56"/>
    </row>
    <row r="31" spans="1:6" ht="13.9" x14ac:dyDescent="0.4">
      <c r="A31" s="20">
        <v>24</v>
      </c>
      <c r="B31" s="21">
        <v>0.98121000000000003</v>
      </c>
      <c r="C31" s="55"/>
      <c r="D31" s="55"/>
      <c r="E31" s="56"/>
      <c r="F31" s="56"/>
    </row>
    <row r="32" spans="1:6" ht="13.9" x14ac:dyDescent="0.4">
      <c r="A32" s="20">
        <v>25</v>
      </c>
      <c r="B32" s="21">
        <v>0.98087000000000002</v>
      </c>
      <c r="C32" s="55"/>
      <c r="D32" s="55"/>
      <c r="E32" s="56"/>
      <c r="F32" s="56"/>
    </row>
    <row r="33" spans="1:6" ht="13.9" x14ac:dyDescent="0.4">
      <c r="A33" s="20">
        <v>26</v>
      </c>
      <c r="B33" s="21">
        <v>0.98048999999999997</v>
      </c>
      <c r="C33" s="55"/>
      <c r="D33" s="55"/>
      <c r="E33" s="56"/>
      <c r="F33" s="56"/>
    </row>
    <row r="34" spans="1:6" ht="13.9" x14ac:dyDescent="0.4">
      <c r="A34" s="20">
        <v>27</v>
      </c>
      <c r="B34" s="21">
        <v>0.98007999999999995</v>
      </c>
      <c r="C34" s="55"/>
      <c r="D34" s="55"/>
      <c r="E34" s="56"/>
      <c r="F34" s="56"/>
    </row>
    <row r="35" spans="1:6" ht="13.9" x14ac:dyDescent="0.4">
      <c r="A35" s="20">
        <v>28</v>
      </c>
      <c r="B35" s="21">
        <v>0.97967000000000004</v>
      </c>
      <c r="C35" s="55"/>
      <c r="D35" s="55"/>
      <c r="E35" s="56"/>
      <c r="F35" s="56"/>
    </row>
    <row r="36" spans="1:6" ht="13.9" x14ac:dyDescent="0.4">
      <c r="A36" s="20">
        <v>29</v>
      </c>
      <c r="B36" s="21">
        <v>0.97924</v>
      </c>
      <c r="C36" s="55"/>
      <c r="D36" s="55"/>
      <c r="E36" s="56"/>
      <c r="F36" s="56"/>
    </row>
    <row r="37" spans="1:6" ht="13.9" x14ac:dyDescent="0.4">
      <c r="A37" s="20">
        <v>30</v>
      </c>
      <c r="B37" s="21">
        <v>0.9788</v>
      </c>
      <c r="C37" s="55"/>
      <c r="D37" s="55"/>
      <c r="E37" s="56"/>
      <c r="F37" s="56"/>
    </row>
    <row r="38" spans="1:6" ht="13.9" x14ac:dyDescent="0.4">
      <c r="A38" s="20">
        <v>31</v>
      </c>
      <c r="B38" s="21">
        <v>0.97831999999999997</v>
      </c>
      <c r="C38" s="55"/>
      <c r="D38" s="55"/>
      <c r="E38" s="56"/>
      <c r="F38" s="56"/>
    </row>
    <row r="39" spans="1:6" ht="13.9" x14ac:dyDescent="0.4">
      <c r="A39" s="20">
        <v>32</v>
      </c>
      <c r="B39" s="21">
        <v>0.97780999999999996</v>
      </c>
      <c r="C39" s="55"/>
      <c r="D39" s="55"/>
      <c r="E39" s="56"/>
      <c r="F39" s="56"/>
    </row>
    <row r="40" spans="1:6" ht="13.9" x14ac:dyDescent="0.4">
      <c r="A40" s="20">
        <v>33</v>
      </c>
      <c r="B40" s="21">
        <v>0.97728000000000004</v>
      </c>
      <c r="C40" s="55"/>
      <c r="D40" s="55"/>
      <c r="E40" s="56"/>
      <c r="F40" s="56"/>
    </row>
    <row r="41" spans="1:6" ht="13.9" x14ac:dyDescent="0.4">
      <c r="A41" s="20">
        <v>34</v>
      </c>
      <c r="B41" s="21">
        <v>0.97672999999999999</v>
      </c>
      <c r="C41" s="55"/>
      <c r="D41" s="55"/>
      <c r="E41" s="56"/>
      <c r="F41" s="56"/>
    </row>
    <row r="42" spans="1:6" ht="13.9" x14ac:dyDescent="0.4">
      <c r="A42" s="20">
        <v>35</v>
      </c>
      <c r="B42" s="21">
        <v>0.97609999999999997</v>
      </c>
      <c r="C42" s="55"/>
      <c r="D42" s="55"/>
      <c r="E42" s="56"/>
      <c r="F42" s="56"/>
    </row>
    <row r="43" spans="1:6" ht="13.9" x14ac:dyDescent="0.4">
      <c r="A43" s="20">
        <v>36</v>
      </c>
      <c r="B43" s="21">
        <v>0.97541</v>
      </c>
      <c r="C43" s="55"/>
      <c r="D43" s="55"/>
      <c r="E43" s="56"/>
      <c r="F43" s="56"/>
    </row>
    <row r="44" spans="1:6" ht="13.9" x14ac:dyDescent="0.4">
      <c r="A44" s="20">
        <v>37</v>
      </c>
      <c r="B44" s="21">
        <v>0.97463</v>
      </c>
      <c r="C44" s="55"/>
      <c r="D44" s="55"/>
      <c r="E44" s="56"/>
      <c r="F44" s="56"/>
    </row>
    <row r="45" spans="1:6" ht="13.9" x14ac:dyDescent="0.4">
      <c r="A45" s="20">
        <v>38</v>
      </c>
      <c r="B45" s="21">
        <v>0.97375</v>
      </c>
      <c r="C45" s="55"/>
      <c r="D45" s="55"/>
      <c r="E45" s="56"/>
      <c r="F45" s="56"/>
    </row>
    <row r="46" spans="1:6" ht="13.9" x14ac:dyDescent="0.4">
      <c r="A46" s="20">
        <v>39</v>
      </c>
      <c r="B46" s="21">
        <v>0.97282000000000002</v>
      </c>
      <c r="C46" s="55"/>
      <c r="D46" s="55"/>
      <c r="E46" s="56"/>
      <c r="F46" s="56"/>
    </row>
    <row r="47" spans="1:6" ht="13.9" x14ac:dyDescent="0.4">
      <c r="A47" s="20">
        <v>40</v>
      </c>
      <c r="B47" s="21">
        <v>0.9718</v>
      </c>
      <c r="C47" s="55"/>
      <c r="D47" s="55"/>
      <c r="E47" s="56"/>
      <c r="F47" s="56"/>
    </row>
    <row r="48" spans="1:6" ht="13.9" x14ac:dyDescent="0.4">
      <c r="A48" s="20">
        <v>41</v>
      </c>
      <c r="B48" s="21">
        <v>0.97067999999999999</v>
      </c>
      <c r="C48" s="55"/>
      <c r="D48" s="55"/>
      <c r="E48" s="56"/>
      <c r="F48" s="56"/>
    </row>
    <row r="49" spans="1:6" ht="13.9" x14ac:dyDescent="0.4">
      <c r="A49" s="20">
        <v>42</v>
      </c>
      <c r="B49" s="21">
        <v>0.96948999999999996</v>
      </c>
      <c r="C49" s="55"/>
      <c r="D49" s="55"/>
      <c r="E49" s="56"/>
      <c r="F49" s="56"/>
    </row>
    <row r="50" spans="1:6" ht="13.9" x14ac:dyDescent="0.4">
      <c r="A50" s="20">
        <v>43</v>
      </c>
      <c r="B50" s="21">
        <v>0.96819</v>
      </c>
      <c r="C50" s="55"/>
      <c r="D50" s="55"/>
      <c r="E50" s="56"/>
      <c r="F50" s="56"/>
    </row>
    <row r="51" spans="1:6" ht="13.9" x14ac:dyDescent="0.4">
      <c r="A51" s="20">
        <v>44</v>
      </c>
      <c r="B51" s="21">
        <v>0.96675</v>
      </c>
      <c r="C51" s="55"/>
      <c r="D51" s="55"/>
      <c r="E51" s="56"/>
      <c r="F51" s="56"/>
    </row>
    <row r="52" spans="1:6" ht="13.9" x14ac:dyDescent="0.4">
      <c r="A52" s="20">
        <v>45</v>
      </c>
      <c r="B52" s="21">
        <v>0.96518999999999999</v>
      </c>
      <c r="C52" s="55"/>
      <c r="D52" s="55"/>
      <c r="E52" s="56"/>
      <c r="F52" s="56"/>
    </row>
    <row r="53" spans="1:6" ht="13.9" x14ac:dyDescent="0.4">
      <c r="A53" s="20">
        <v>46</v>
      </c>
      <c r="B53" s="21">
        <v>0.96338999999999997</v>
      </c>
      <c r="C53" s="55"/>
      <c r="D53" s="55"/>
      <c r="E53" s="56"/>
      <c r="F53" s="56"/>
    </row>
    <row r="54" spans="1:6" ht="13.9" x14ac:dyDescent="0.4">
      <c r="A54" s="20">
        <v>47</v>
      </c>
      <c r="B54" s="21">
        <v>0.96140999999999999</v>
      </c>
      <c r="C54" s="55"/>
      <c r="D54" s="55"/>
      <c r="E54" s="56"/>
      <c r="F54" s="56"/>
    </row>
    <row r="55" spans="1:6" ht="13.9" x14ac:dyDescent="0.4">
      <c r="A55" s="20">
        <v>48</v>
      </c>
      <c r="B55" s="21">
        <v>0.95923000000000003</v>
      </c>
      <c r="C55" s="55"/>
      <c r="D55" s="55"/>
      <c r="E55" s="56"/>
      <c r="F55" s="56"/>
    </row>
    <row r="56" spans="1:6" ht="13.9" x14ac:dyDescent="0.4">
      <c r="A56" s="20">
        <v>49</v>
      </c>
      <c r="B56" s="21">
        <v>0.95684000000000002</v>
      </c>
      <c r="C56" s="55"/>
      <c r="D56" s="55"/>
      <c r="E56" s="56"/>
      <c r="F56" s="56"/>
    </row>
    <row r="57" spans="1:6" ht="13.9" x14ac:dyDescent="0.4">
      <c r="A57" s="20">
        <v>50</v>
      </c>
      <c r="B57" s="21">
        <v>0.95425000000000004</v>
      </c>
      <c r="C57" s="55"/>
      <c r="D57" s="55"/>
      <c r="E57" s="56"/>
      <c r="F57" s="56"/>
    </row>
    <row r="58" spans="1:6" ht="13.9" x14ac:dyDescent="0.4">
      <c r="A58" s="20">
        <v>51</v>
      </c>
      <c r="B58" s="21">
        <v>0.95152000000000003</v>
      </c>
      <c r="C58" s="55"/>
      <c r="D58" s="55"/>
      <c r="E58" s="56"/>
      <c r="F58" s="56"/>
    </row>
    <row r="59" spans="1:6" ht="13.9" x14ac:dyDescent="0.4">
      <c r="A59" s="20">
        <v>52</v>
      </c>
      <c r="B59" s="21">
        <v>0.94849000000000006</v>
      </c>
      <c r="C59" s="55"/>
      <c r="D59" s="55"/>
      <c r="E59" s="56"/>
      <c r="F59" s="56"/>
    </row>
    <row r="60" spans="1:6" ht="13.9" x14ac:dyDescent="0.4">
      <c r="A60" s="20">
        <v>53</v>
      </c>
      <c r="B60" s="21">
        <v>0.94518999999999997</v>
      </c>
      <c r="C60" s="55"/>
      <c r="D60" s="55"/>
      <c r="E60" s="56"/>
      <c r="F60" s="56"/>
    </row>
    <row r="61" spans="1:6" ht="13.9" x14ac:dyDescent="0.4">
      <c r="A61" s="20">
        <v>54</v>
      </c>
      <c r="B61" s="21">
        <v>0.94150999999999996</v>
      </c>
      <c r="C61" s="55"/>
      <c r="D61" s="55"/>
      <c r="E61" s="56"/>
      <c r="F61" s="56"/>
    </row>
    <row r="62" spans="1:6" ht="13.9" x14ac:dyDescent="0.4">
      <c r="A62" s="20">
        <v>55</v>
      </c>
      <c r="B62" s="21">
        <v>0.93745000000000001</v>
      </c>
      <c r="C62" s="55"/>
      <c r="D62" s="55"/>
      <c r="E62" s="56"/>
      <c r="F62" s="56"/>
    </row>
    <row r="63" spans="1:6" ht="13.9" x14ac:dyDescent="0.4">
      <c r="A63" s="20">
        <v>56</v>
      </c>
      <c r="B63" s="21">
        <v>0.93306</v>
      </c>
      <c r="C63" s="55"/>
      <c r="D63" s="55"/>
      <c r="E63" s="56"/>
      <c r="F63" s="56"/>
    </row>
    <row r="64" spans="1:6" ht="13.9" x14ac:dyDescent="0.4">
      <c r="A64" s="20">
        <v>57</v>
      </c>
      <c r="B64" s="21">
        <v>0.92830000000000001</v>
      </c>
      <c r="C64" s="55"/>
      <c r="D64" s="55"/>
      <c r="E64" s="56"/>
      <c r="F64" s="56"/>
    </row>
    <row r="65" spans="1:6" ht="13.9" x14ac:dyDescent="0.4">
      <c r="A65" s="20">
        <v>58</v>
      </c>
      <c r="B65" s="21">
        <v>0.92310999999999999</v>
      </c>
      <c r="C65" s="55"/>
      <c r="D65" s="55"/>
      <c r="E65" s="56"/>
      <c r="F65" s="56"/>
    </row>
    <row r="66" spans="1:6" ht="13.9" x14ac:dyDescent="0.4">
      <c r="A66" s="20">
        <v>59</v>
      </c>
      <c r="B66" s="21">
        <v>0.91752</v>
      </c>
      <c r="C66" s="55"/>
      <c r="D66" s="55"/>
      <c r="E66" s="56"/>
      <c r="F66" s="56"/>
    </row>
    <row r="67" spans="1:6" ht="13.9" x14ac:dyDescent="0.4">
      <c r="A67" s="20">
        <v>60</v>
      </c>
      <c r="B67" s="21">
        <v>0.91127000000000002</v>
      </c>
      <c r="C67" s="55"/>
      <c r="D67" s="55"/>
      <c r="E67" s="56"/>
      <c r="F67" s="56"/>
    </row>
    <row r="68" spans="1:6" ht="13.9" x14ac:dyDescent="0.4">
      <c r="A68" s="20">
        <v>61</v>
      </c>
      <c r="B68" s="21">
        <v>0.90441000000000005</v>
      </c>
      <c r="C68" s="55"/>
      <c r="D68" s="55"/>
      <c r="E68" s="56"/>
      <c r="F68" s="56"/>
    </row>
    <row r="69" spans="1:6" ht="13.9" x14ac:dyDescent="0.4">
      <c r="A69" s="20">
        <v>62</v>
      </c>
      <c r="B69" s="21">
        <v>0.89685999999999999</v>
      </c>
      <c r="C69" s="55"/>
      <c r="D69" s="55"/>
      <c r="E69" s="56"/>
      <c r="F69" s="56"/>
    </row>
    <row r="70" spans="1:6" ht="13.9" x14ac:dyDescent="0.4">
      <c r="A70" s="20">
        <v>63</v>
      </c>
      <c r="B70" s="21">
        <v>0.88866000000000001</v>
      </c>
      <c r="C70" s="55"/>
      <c r="D70" s="55"/>
      <c r="E70" s="56"/>
      <c r="F70" s="56"/>
    </row>
    <row r="71" spans="1:6" ht="13.9" x14ac:dyDescent="0.4">
      <c r="A71" s="20">
        <v>64</v>
      </c>
      <c r="B71" s="21">
        <v>0.87973000000000001</v>
      </c>
      <c r="C71" s="55"/>
      <c r="D71" s="55"/>
      <c r="E71" s="56"/>
      <c r="F71" s="56"/>
    </row>
    <row r="72" spans="1:6" ht="13.9" x14ac:dyDescent="0.4">
      <c r="A72" s="20">
        <v>65</v>
      </c>
      <c r="B72" s="21">
        <v>0.87009000000000003</v>
      </c>
      <c r="C72" s="55"/>
      <c r="D72" s="55"/>
      <c r="E72" s="56"/>
      <c r="F72" s="56"/>
    </row>
    <row r="73" spans="1:6" ht="13.9" x14ac:dyDescent="0.4">
      <c r="A73" s="20">
        <v>66</v>
      </c>
      <c r="B73" s="21">
        <v>0.85958000000000001</v>
      </c>
      <c r="C73" s="55"/>
      <c r="D73" s="55"/>
      <c r="E73" s="56"/>
      <c r="F73" s="56"/>
    </row>
    <row r="74" spans="1:6" ht="13.9" x14ac:dyDescent="0.4">
      <c r="A74" s="20">
        <v>67</v>
      </c>
      <c r="B74" s="21">
        <v>0.84802</v>
      </c>
      <c r="C74" s="55"/>
      <c r="D74" s="55"/>
      <c r="E74" s="56"/>
      <c r="F74" s="56"/>
    </row>
    <row r="75" spans="1:6" ht="13.9" x14ac:dyDescent="0.4">
      <c r="A75" s="20">
        <v>68</v>
      </c>
      <c r="B75" s="21">
        <v>0.83535000000000004</v>
      </c>
      <c r="C75" s="55"/>
      <c r="D75" s="55"/>
      <c r="E75" s="56"/>
      <c r="F75" s="56"/>
    </row>
    <row r="76" spans="1:6" ht="13.9" x14ac:dyDescent="0.4">
      <c r="A76" s="20">
        <v>69</v>
      </c>
      <c r="B76" s="21">
        <v>0.82152000000000003</v>
      </c>
      <c r="C76" s="55"/>
      <c r="D76" s="55"/>
      <c r="E76" s="56"/>
      <c r="F76" s="56"/>
    </row>
    <row r="77" spans="1:6" ht="13.9" x14ac:dyDescent="0.4">
      <c r="A77" s="20">
        <v>70</v>
      </c>
      <c r="B77" s="21">
        <v>0.80628999999999995</v>
      </c>
      <c r="C77" s="55"/>
      <c r="D77" s="55"/>
      <c r="E77" s="56"/>
      <c r="F77" s="56"/>
    </row>
    <row r="78" spans="1:6" ht="13.9" x14ac:dyDescent="0.4">
      <c r="A78" s="20">
        <v>71</v>
      </c>
      <c r="B78" s="21">
        <v>0.78927000000000003</v>
      </c>
      <c r="C78" s="55"/>
      <c r="D78" s="55"/>
      <c r="E78" s="56"/>
      <c r="F78" s="56"/>
    </row>
    <row r="79" spans="1:6" ht="13.9" x14ac:dyDescent="0.4">
      <c r="A79" s="20">
        <v>72</v>
      </c>
      <c r="B79" s="21">
        <v>0.77036000000000004</v>
      </c>
      <c r="C79" s="55"/>
      <c r="D79" s="55"/>
      <c r="E79" s="56"/>
      <c r="F79" s="56"/>
    </row>
    <row r="80" spans="1:6" ht="13.9" x14ac:dyDescent="0.4">
      <c r="A80" s="20">
        <v>73</v>
      </c>
      <c r="B80" s="21">
        <v>0.74936999999999998</v>
      </c>
      <c r="C80" s="55"/>
      <c r="D80" s="55"/>
      <c r="E80" s="56"/>
      <c r="F80" s="56"/>
    </row>
    <row r="81" spans="1:6" ht="13.9" x14ac:dyDescent="0.4">
      <c r="A81" s="20">
        <v>74</v>
      </c>
      <c r="B81" s="21">
        <v>0.72624</v>
      </c>
      <c r="C81" s="55"/>
      <c r="D81" s="55"/>
      <c r="E81" s="56"/>
      <c r="F81" s="56"/>
    </row>
    <row r="82" spans="1:6" ht="13.9" x14ac:dyDescent="0.4">
      <c r="A82" s="20">
        <v>75</v>
      </c>
      <c r="B82" s="21">
        <v>0.70086000000000004</v>
      </c>
      <c r="C82" s="55"/>
      <c r="D82" s="55"/>
      <c r="E82" s="56"/>
      <c r="F82" s="56"/>
    </row>
    <row r="83" spans="1:6" ht="13.9" x14ac:dyDescent="0.4">
      <c r="A83" s="20">
        <v>76</v>
      </c>
      <c r="B83" s="21">
        <v>0.67323</v>
      </c>
      <c r="C83" s="55"/>
      <c r="D83" s="55"/>
      <c r="E83" s="56"/>
      <c r="F83" s="56"/>
    </row>
    <row r="84" spans="1:6" ht="13.9" x14ac:dyDescent="0.4">
      <c r="A84" s="20">
        <v>77</v>
      </c>
      <c r="B84" s="21">
        <v>0.64302999999999999</v>
      </c>
      <c r="C84" s="55"/>
      <c r="D84" s="55"/>
      <c r="E84" s="56"/>
      <c r="F84" s="56"/>
    </row>
    <row r="85" spans="1:6" ht="13.9" x14ac:dyDescent="0.4">
      <c r="A85" s="20">
        <v>78</v>
      </c>
      <c r="B85" s="21">
        <v>0.61041000000000001</v>
      </c>
      <c r="C85" s="55"/>
      <c r="D85" s="55"/>
      <c r="E85" s="56"/>
      <c r="F85" s="56"/>
    </row>
    <row r="86" spans="1:6" ht="13.9" x14ac:dyDescent="0.4">
      <c r="A86" s="20">
        <v>79</v>
      </c>
      <c r="B86" s="21">
        <v>0.57554000000000005</v>
      </c>
      <c r="C86" s="55"/>
      <c r="D86" s="55"/>
      <c r="E86" s="56"/>
      <c r="F86" s="56"/>
    </row>
    <row r="87" spans="1:6" ht="13.9" x14ac:dyDescent="0.4">
      <c r="A87" s="20">
        <v>80</v>
      </c>
      <c r="B87" s="21">
        <v>0.53871999999999998</v>
      </c>
      <c r="C87" s="55"/>
      <c r="D87" s="55"/>
      <c r="E87" s="56"/>
      <c r="F87" s="56"/>
    </row>
    <row r="88" spans="1:6" ht="13.9" x14ac:dyDescent="0.4">
      <c r="A88" s="20">
        <v>81</v>
      </c>
      <c r="B88" s="21">
        <v>0.50026000000000004</v>
      </c>
      <c r="C88" s="55"/>
      <c r="D88" s="55"/>
      <c r="E88" s="56"/>
      <c r="F88" s="56"/>
    </row>
    <row r="89" spans="1:6" ht="13.9" x14ac:dyDescent="0.4">
      <c r="A89" s="20">
        <v>82</v>
      </c>
      <c r="B89" s="21">
        <v>0.46049000000000001</v>
      </c>
      <c r="C89" s="55"/>
      <c r="D89" s="55"/>
      <c r="E89" s="56"/>
      <c r="F89" s="56"/>
    </row>
    <row r="90" spans="1:6" ht="13.9" x14ac:dyDescent="0.4">
      <c r="A90" s="20">
        <v>83</v>
      </c>
      <c r="B90" s="21">
        <v>0.41974</v>
      </c>
      <c r="C90" s="55"/>
      <c r="D90" s="55"/>
      <c r="E90" s="56"/>
      <c r="F90" s="56"/>
    </row>
    <row r="91" spans="1:6" ht="13.9" x14ac:dyDescent="0.4">
      <c r="A91" s="20">
        <v>84</v>
      </c>
      <c r="B91" s="21">
        <v>0.37847999999999998</v>
      </c>
      <c r="C91" s="55"/>
      <c r="D91" s="55"/>
      <c r="E91" s="56"/>
      <c r="F91" s="56"/>
    </row>
    <row r="92" spans="1:6" ht="13.9" x14ac:dyDescent="0.4">
      <c r="A92" s="20">
        <v>85</v>
      </c>
      <c r="B92" s="21">
        <v>0.33722000000000002</v>
      </c>
      <c r="C92" s="55"/>
      <c r="D92" s="55"/>
      <c r="E92" s="56"/>
      <c r="F92" s="56"/>
    </row>
    <row r="93" spans="1:6" ht="13.9" x14ac:dyDescent="0.4">
      <c r="A93" s="20">
        <v>86</v>
      </c>
      <c r="B93" s="21">
        <v>0.29649999999999999</v>
      </c>
      <c r="C93" s="55"/>
      <c r="D93" s="55"/>
      <c r="E93" s="56"/>
      <c r="F93" s="56"/>
    </row>
    <row r="94" spans="1:6" ht="13.9" x14ac:dyDescent="0.4">
      <c r="A94" s="20">
        <v>87</v>
      </c>
      <c r="B94" s="21">
        <v>0.25691999999999998</v>
      </c>
      <c r="C94" s="55"/>
      <c r="D94" s="55"/>
      <c r="E94" s="56"/>
      <c r="F94" s="56"/>
    </row>
    <row r="95" spans="1:6" ht="13.9" x14ac:dyDescent="0.4">
      <c r="A95" s="20">
        <v>88</v>
      </c>
      <c r="B95" s="21">
        <v>0.21906</v>
      </c>
      <c r="C95" s="55"/>
      <c r="D95" s="55"/>
      <c r="E95" s="56"/>
      <c r="F95" s="56"/>
    </row>
    <row r="96" spans="1:6" ht="13.9" x14ac:dyDescent="0.4">
      <c r="A96" s="20">
        <v>89</v>
      </c>
      <c r="B96" s="21">
        <v>0.18348</v>
      </c>
      <c r="C96" s="55"/>
      <c r="D96" s="55"/>
      <c r="E96" s="56"/>
      <c r="F96" s="56"/>
    </row>
    <row r="97" spans="1:6" ht="13.9" x14ac:dyDescent="0.4">
      <c r="A97" s="20">
        <v>90</v>
      </c>
      <c r="B97" s="21">
        <v>0.15068000000000001</v>
      </c>
      <c r="C97" s="55"/>
      <c r="D97" s="55"/>
      <c r="E97" s="56"/>
      <c r="F97" s="56"/>
    </row>
    <row r="98" spans="1:6" ht="13.9" x14ac:dyDescent="0.4">
      <c r="A98" s="20">
        <v>91</v>
      </c>
      <c r="B98" s="21">
        <v>0.12107999999999999</v>
      </c>
      <c r="C98" s="55"/>
      <c r="D98" s="55"/>
      <c r="E98" s="56"/>
      <c r="F98" s="56"/>
    </row>
    <row r="99" spans="1:6" ht="13.9" x14ac:dyDescent="0.4">
      <c r="A99" s="20">
        <v>92</v>
      </c>
      <c r="B99" s="21">
        <v>9.4979999999999995E-2</v>
      </c>
      <c r="C99" s="55"/>
      <c r="D99" s="55"/>
      <c r="E99" s="56"/>
      <c r="F99" s="56"/>
    </row>
    <row r="100" spans="1:6" ht="13.9" x14ac:dyDescent="0.4">
      <c r="A100" s="20">
        <v>93</v>
      </c>
      <c r="B100" s="21">
        <v>7.2559999999999999E-2</v>
      </c>
      <c r="C100" s="55"/>
      <c r="D100" s="55"/>
      <c r="E100" s="56"/>
      <c r="F100" s="56"/>
    </row>
    <row r="101" spans="1:6" ht="13.9" x14ac:dyDescent="0.4">
      <c r="A101" s="20">
        <v>94</v>
      </c>
      <c r="B101" s="21">
        <v>5.3830000000000003E-2</v>
      </c>
      <c r="C101" s="55"/>
      <c r="D101" s="55"/>
      <c r="E101" s="56"/>
      <c r="F101" s="56"/>
    </row>
    <row r="102" spans="1:6" ht="13.9" x14ac:dyDescent="0.4">
      <c r="A102" s="20">
        <v>95</v>
      </c>
      <c r="B102" s="21">
        <v>3.866E-2</v>
      </c>
      <c r="C102" s="55"/>
      <c r="D102" s="55"/>
      <c r="E102" s="56"/>
      <c r="F102" s="56"/>
    </row>
    <row r="103" spans="1:6" ht="13.9" x14ac:dyDescent="0.4">
      <c r="A103" s="20">
        <v>96</v>
      </c>
      <c r="B103" s="21">
        <v>2.6790000000000001E-2</v>
      </c>
      <c r="C103" s="55"/>
      <c r="D103" s="55"/>
      <c r="E103" s="56"/>
      <c r="F103" s="56"/>
    </row>
    <row r="104" spans="1:6" ht="13.9" x14ac:dyDescent="0.4">
      <c r="A104" s="20">
        <v>97</v>
      </c>
      <c r="B104" s="21">
        <v>1.7840000000000002E-2</v>
      </c>
      <c r="C104" s="55"/>
      <c r="D104" s="55"/>
      <c r="E104" s="56"/>
      <c r="F104" s="56"/>
    </row>
    <row r="105" spans="1:6" ht="13.9" x14ac:dyDescent="0.4">
      <c r="A105" s="20">
        <v>98</v>
      </c>
      <c r="B105" s="21">
        <v>1.1379999999999999E-2</v>
      </c>
      <c r="C105" s="55"/>
      <c r="D105" s="55"/>
      <c r="E105" s="56"/>
      <c r="F105" s="56"/>
    </row>
    <row r="106" spans="1:6" ht="13.9" x14ac:dyDescent="0.4">
      <c r="A106" s="20">
        <v>99</v>
      </c>
      <c r="B106" s="21">
        <v>6.9100000000000003E-3</v>
      </c>
      <c r="C106" s="55"/>
      <c r="D106" s="55"/>
      <c r="E106" s="56"/>
      <c r="F106" s="56"/>
    </row>
    <row r="107" spans="1:6" ht="13.9" x14ac:dyDescent="0.4">
      <c r="A107" s="20">
        <v>100</v>
      </c>
      <c r="B107" s="21">
        <v>3.98E-3</v>
      </c>
      <c r="C107" s="55"/>
      <c r="D107" s="55"/>
      <c r="E107" s="56"/>
      <c r="F107" s="56"/>
    </row>
    <row r="108" spans="1:6" ht="13.9" x14ac:dyDescent="0.4">
      <c r="A108" s="20">
        <v>101</v>
      </c>
      <c r="B108" s="21">
        <v>2.16E-3</v>
      </c>
      <c r="C108" s="55"/>
      <c r="D108" s="55"/>
      <c r="E108" s="56"/>
      <c r="F108" s="56"/>
    </row>
    <row r="109" spans="1:6" ht="13.9" x14ac:dyDescent="0.4">
      <c r="A109" s="20">
        <v>102</v>
      </c>
      <c r="B109" s="21">
        <v>1.1000000000000001E-3</v>
      </c>
      <c r="C109" s="55"/>
      <c r="D109" s="55"/>
      <c r="E109" s="56"/>
      <c r="F109" s="56"/>
    </row>
    <row r="110" spans="1:6" ht="13.9" x14ac:dyDescent="0.4">
      <c r="A110" s="20">
        <v>103</v>
      </c>
      <c r="B110" s="21">
        <v>5.1999999999999995E-4</v>
      </c>
      <c r="C110" s="55"/>
      <c r="D110" s="55"/>
      <c r="E110" s="56"/>
      <c r="F110" s="56"/>
    </row>
    <row r="111" spans="1:6" ht="13.9" x14ac:dyDescent="0.4">
      <c r="A111" s="20">
        <v>104</v>
      </c>
      <c r="B111" s="21">
        <v>2.4000000000000001E-4</v>
      </c>
      <c r="C111" s="55"/>
      <c r="D111" s="55"/>
      <c r="E111" s="56"/>
      <c r="F111" s="56"/>
    </row>
    <row r="112" spans="1:6" ht="13.9" x14ac:dyDescent="0.4">
      <c r="A112" s="20">
        <v>105</v>
      </c>
      <c r="B112" s="21">
        <v>1.1E-4</v>
      </c>
      <c r="C112" s="55"/>
      <c r="D112" s="55"/>
      <c r="E112" s="56"/>
      <c r="F112" s="56"/>
    </row>
    <row r="113" spans="1:6" ht="13.9" x14ac:dyDescent="0.4">
      <c r="A113" s="20">
        <v>106</v>
      </c>
      <c r="B113" s="21">
        <v>5.0000000000000002E-5</v>
      </c>
      <c r="C113" s="55"/>
      <c r="D113" s="55"/>
      <c r="E113" s="56"/>
      <c r="F113" s="56"/>
    </row>
    <row r="114" spans="1:6" ht="13.9" x14ac:dyDescent="0.4">
      <c r="A114" s="20">
        <v>107</v>
      </c>
      <c r="B114" s="21">
        <v>2.0000000000000002E-5</v>
      </c>
      <c r="C114" s="55"/>
      <c r="D114" s="55"/>
      <c r="E114" s="56"/>
      <c r="F114" s="56"/>
    </row>
    <row r="115" spans="1:6" ht="13.9" x14ac:dyDescent="0.4">
      <c r="A115" s="22"/>
      <c r="B115" s="23"/>
    </row>
    <row r="116" spans="1:6" ht="13.9" x14ac:dyDescent="0.4">
      <c r="A116" s="22"/>
    </row>
    <row r="117" spans="1:6" ht="13.9" x14ac:dyDescent="0.4">
      <c r="A117" s="22"/>
    </row>
    <row r="118" spans="1:6" ht="13.9" x14ac:dyDescent="0.4">
      <c r="A118" s="22"/>
    </row>
    <row r="119" spans="1:6" ht="13.9" x14ac:dyDescent="0.4">
      <c r="A119" s="22"/>
    </row>
    <row r="120" spans="1:6" ht="13.9" x14ac:dyDescent="0.4">
      <c r="A120" s="22"/>
    </row>
    <row r="121" spans="1:6" ht="13.9" x14ac:dyDescent="0.4">
      <c r="A121" s="22"/>
    </row>
    <row r="122" spans="1:6" ht="13.9" x14ac:dyDescent="0.4">
      <c r="A122" s="22"/>
    </row>
    <row r="123" spans="1:6" ht="13.9" x14ac:dyDescent="0.4">
      <c r="A123" s="22"/>
    </row>
    <row r="124" spans="1:6" ht="13.9" x14ac:dyDescent="0.4">
      <c r="A124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1"/>
  <sheetViews>
    <sheetView workbookViewId="0">
      <selection activeCell="F27" sqref="F27"/>
    </sheetView>
  </sheetViews>
  <sheetFormatPr defaultRowHeight="12.75" x14ac:dyDescent="0.35"/>
  <cols>
    <col min="4" max="4" width="10" customWidth="1"/>
  </cols>
  <sheetData>
    <row r="2" spans="1:13" ht="13.15" thickBot="1" x14ac:dyDescent="0.4"/>
    <row r="3" spans="1:13" ht="13.15" x14ac:dyDescent="0.4">
      <c r="A3" s="63" t="s">
        <v>40</v>
      </c>
      <c r="B3" s="63"/>
      <c r="C3" s="64"/>
      <c r="D3" s="64"/>
      <c r="E3" s="70"/>
      <c r="F3" s="64"/>
      <c r="G3" s="70"/>
      <c r="H3" s="64"/>
      <c r="I3" s="64"/>
      <c r="J3" s="65"/>
    </row>
    <row r="4" spans="1:13" ht="15.4" thickBot="1" x14ac:dyDescent="0.55000000000000004">
      <c r="A4" s="68" t="s">
        <v>41</v>
      </c>
      <c r="B4" s="75"/>
      <c r="C4" s="69"/>
      <c r="D4" s="69"/>
      <c r="E4" s="74"/>
      <c r="F4" s="69"/>
      <c r="G4" s="69"/>
      <c r="H4" s="69"/>
      <c r="I4" s="61"/>
      <c r="J4" s="62"/>
    </row>
    <row r="5" spans="1:13" x14ac:dyDescent="0.35">
      <c r="A5" s="66"/>
      <c r="B5" s="67"/>
      <c r="C5" s="67"/>
      <c r="D5" s="67"/>
      <c r="E5" s="71"/>
      <c r="F5" s="67"/>
      <c r="G5" s="71"/>
      <c r="H5" s="67"/>
      <c r="I5" s="60"/>
      <c r="J5" s="60"/>
      <c r="K5" s="60"/>
      <c r="L5" s="60"/>
      <c r="M5" s="60"/>
    </row>
    <row r="6" spans="1:13" x14ac:dyDescent="0.35">
      <c r="A6" s="59"/>
      <c r="B6" s="60"/>
      <c r="C6" s="67"/>
      <c r="D6" s="67"/>
      <c r="E6" s="71"/>
      <c r="F6" s="67"/>
      <c r="G6" s="71"/>
      <c r="H6" s="67"/>
      <c r="I6" s="60"/>
      <c r="J6" s="60"/>
      <c r="K6" s="60"/>
      <c r="L6" s="60"/>
      <c r="M6" s="60"/>
    </row>
    <row r="7" spans="1:13" x14ac:dyDescent="0.35">
      <c r="A7" s="79" t="s">
        <v>39</v>
      </c>
      <c r="B7" s="79" t="s">
        <v>6</v>
      </c>
      <c r="C7" s="79" t="s">
        <v>23</v>
      </c>
      <c r="D7" s="79" t="s">
        <v>7</v>
      </c>
      <c r="E7" s="60"/>
      <c r="F7" s="60"/>
      <c r="G7" s="60"/>
      <c r="H7" s="60"/>
      <c r="I7" s="60"/>
      <c r="J7" s="60"/>
      <c r="K7" s="60"/>
      <c r="L7" s="60"/>
      <c r="M7" s="60"/>
    </row>
    <row r="8" spans="1:13" x14ac:dyDescent="0.35">
      <c r="A8" s="78">
        <v>25</v>
      </c>
      <c r="B8" s="73">
        <v>1.23E-3</v>
      </c>
      <c r="C8" s="58"/>
      <c r="D8" s="58"/>
      <c r="E8" s="60"/>
      <c r="F8" s="60"/>
      <c r="G8" s="60"/>
      <c r="H8" s="60"/>
      <c r="I8" s="60"/>
      <c r="J8" s="60"/>
      <c r="K8" s="60"/>
      <c r="L8" s="60"/>
      <c r="M8" s="60"/>
    </row>
    <row r="9" spans="1:13" x14ac:dyDescent="0.35">
      <c r="A9" s="78">
        <f>A8+1</f>
        <v>26</v>
      </c>
      <c r="B9" s="73">
        <v>1.1900000000000001E-3</v>
      </c>
      <c r="C9" s="58"/>
      <c r="D9" s="58"/>
      <c r="E9" s="60"/>
      <c r="F9" s="60"/>
      <c r="G9" s="60"/>
      <c r="H9" s="60"/>
      <c r="I9" s="72"/>
      <c r="J9" s="60"/>
      <c r="K9" s="60"/>
      <c r="L9" s="60"/>
      <c r="M9" s="60"/>
    </row>
    <row r="10" spans="1:13" x14ac:dyDescent="0.35">
      <c r="A10" s="78">
        <f t="shared" ref="A10:A18" si="0">A9+1</f>
        <v>27</v>
      </c>
      <c r="B10" s="73">
        <v>1.2199999999999999E-3</v>
      </c>
      <c r="C10" s="58"/>
      <c r="D10" s="58"/>
      <c r="E10" s="60"/>
      <c r="F10" s="60"/>
      <c r="G10" s="60"/>
      <c r="H10" s="60"/>
      <c r="I10" s="60"/>
      <c r="J10" s="60"/>
      <c r="K10" s="60"/>
      <c r="L10" s="60"/>
      <c r="M10" s="60"/>
    </row>
    <row r="11" spans="1:13" x14ac:dyDescent="0.35">
      <c r="A11" s="78">
        <f t="shared" si="0"/>
        <v>28</v>
      </c>
      <c r="B11" s="77">
        <v>1.24E-3</v>
      </c>
      <c r="C11" s="58"/>
      <c r="D11" s="58"/>
      <c r="E11" s="60"/>
      <c r="F11" s="60"/>
      <c r="G11" s="60"/>
      <c r="H11" s="60"/>
      <c r="I11" s="60"/>
      <c r="J11" s="72"/>
      <c r="K11" s="60"/>
      <c r="L11" s="60"/>
      <c r="M11" s="60"/>
    </row>
    <row r="12" spans="1:13" x14ac:dyDescent="0.35">
      <c r="A12" s="78">
        <f t="shared" si="0"/>
        <v>29</v>
      </c>
      <c r="B12" s="77">
        <v>1.31E-3</v>
      </c>
      <c r="C12" s="58"/>
      <c r="D12" s="58"/>
      <c r="E12" s="60"/>
      <c r="F12" s="60"/>
      <c r="G12" s="60"/>
      <c r="H12" s="60"/>
      <c r="I12" s="60"/>
      <c r="J12" s="60"/>
      <c r="K12" s="60"/>
      <c r="L12" s="60"/>
      <c r="M12" s="60"/>
    </row>
    <row r="13" spans="1:13" x14ac:dyDescent="0.35">
      <c r="A13" s="78">
        <f t="shared" si="0"/>
        <v>30</v>
      </c>
      <c r="B13" s="77">
        <v>1.3699999999999999E-3</v>
      </c>
      <c r="C13" s="58"/>
      <c r="D13" s="58"/>
    </row>
    <row r="14" spans="1:13" x14ac:dyDescent="0.35">
      <c r="A14" s="78">
        <f t="shared" si="0"/>
        <v>31</v>
      </c>
      <c r="B14" s="77">
        <v>1.4599999999999999E-3</v>
      </c>
      <c r="C14" s="58"/>
      <c r="D14" s="58"/>
    </row>
    <row r="15" spans="1:13" x14ac:dyDescent="0.35">
      <c r="A15" s="78">
        <f t="shared" si="0"/>
        <v>32</v>
      </c>
      <c r="B15" s="77">
        <v>1.56E-3</v>
      </c>
      <c r="C15" s="58"/>
      <c r="D15" s="58"/>
    </row>
    <row r="16" spans="1:13" x14ac:dyDescent="0.35">
      <c r="A16" s="78">
        <f t="shared" si="0"/>
        <v>33</v>
      </c>
      <c r="B16" s="77">
        <v>1.6299999999999999E-3</v>
      </c>
      <c r="C16" s="58"/>
      <c r="D16" s="58"/>
    </row>
    <row r="17" spans="1:4" x14ac:dyDescent="0.35">
      <c r="A17" s="78">
        <f t="shared" si="0"/>
        <v>34</v>
      </c>
      <c r="B17" s="77">
        <v>1.7600000000000001E-3</v>
      </c>
      <c r="C17" s="58"/>
      <c r="D17" s="58"/>
    </row>
    <row r="18" spans="1:4" x14ac:dyDescent="0.35">
      <c r="A18" s="78">
        <f t="shared" si="0"/>
        <v>35</v>
      </c>
      <c r="B18" s="77">
        <v>1.8799999999999999E-3</v>
      </c>
      <c r="C18" s="58"/>
      <c r="D18" s="58"/>
    </row>
    <row r="19" spans="1:4" x14ac:dyDescent="0.35">
      <c r="A19" s="59"/>
    </row>
    <row r="20" spans="1:4" x14ac:dyDescent="0.35">
      <c r="A20" s="59"/>
    </row>
    <row r="21" spans="1:4" x14ac:dyDescent="0.35">
      <c r="A21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8"/>
  <sheetViews>
    <sheetView topLeftCell="A2" workbookViewId="0">
      <selection activeCell="G10" sqref="G10"/>
    </sheetView>
  </sheetViews>
  <sheetFormatPr defaultRowHeight="12.75" x14ac:dyDescent="0.35"/>
  <cols>
    <col min="4" max="4" width="10" customWidth="1"/>
  </cols>
  <sheetData>
    <row r="2" spans="1:13" ht="13.15" thickBot="1" x14ac:dyDescent="0.4"/>
    <row r="3" spans="1:13" ht="13.15" x14ac:dyDescent="0.4">
      <c r="A3" s="63" t="s">
        <v>42</v>
      </c>
      <c r="B3" s="63"/>
      <c r="C3" s="64"/>
      <c r="D3" s="64"/>
      <c r="E3" s="70"/>
      <c r="F3" s="64"/>
      <c r="G3" s="70"/>
      <c r="H3" s="64"/>
      <c r="I3" s="64"/>
      <c r="J3" s="65"/>
    </row>
    <row r="4" spans="1:13" ht="13.5" thickBot="1" x14ac:dyDescent="0.45">
      <c r="A4" s="68" t="s">
        <v>43</v>
      </c>
      <c r="B4" s="75"/>
      <c r="C4" s="69"/>
      <c r="D4" s="69"/>
      <c r="E4" s="74"/>
      <c r="F4" s="69"/>
      <c r="G4" s="69"/>
      <c r="H4" s="69"/>
      <c r="I4" s="61"/>
      <c r="J4" s="62"/>
    </row>
    <row r="5" spans="1:13" x14ac:dyDescent="0.35">
      <c r="A5" s="66"/>
      <c r="B5" s="67"/>
      <c r="C5" s="67"/>
      <c r="D5" s="67"/>
      <c r="E5" s="71"/>
      <c r="F5" s="67"/>
      <c r="G5" s="71"/>
      <c r="H5" s="67"/>
      <c r="I5" s="60"/>
      <c r="J5" s="60"/>
      <c r="K5" s="60"/>
      <c r="L5" s="60"/>
      <c r="M5" s="60"/>
    </row>
    <row r="6" spans="1:13" ht="13.15" x14ac:dyDescent="0.4">
      <c r="A6" s="89" t="s">
        <v>44</v>
      </c>
      <c r="B6" s="90"/>
      <c r="C6" s="86"/>
      <c r="D6" s="67"/>
      <c r="E6" s="87" t="s">
        <v>45</v>
      </c>
      <c r="F6" s="88"/>
      <c r="G6" s="71"/>
      <c r="H6" s="67"/>
      <c r="I6" s="60"/>
      <c r="J6" s="60"/>
      <c r="K6" s="60"/>
      <c r="L6" s="60"/>
      <c r="M6" s="60"/>
    </row>
    <row r="7" spans="1:13" ht="15" x14ac:dyDescent="0.5">
      <c r="A7" s="91" t="s">
        <v>39</v>
      </c>
      <c r="B7" s="91" t="s">
        <v>23</v>
      </c>
      <c r="C7" s="91" t="s">
        <v>7</v>
      </c>
      <c r="D7" s="67"/>
      <c r="E7" s="76" t="s">
        <v>50</v>
      </c>
      <c r="F7" s="58"/>
      <c r="G7" s="60"/>
      <c r="H7" s="60"/>
      <c r="I7" s="60"/>
      <c r="J7" s="60"/>
      <c r="K7" s="60"/>
      <c r="L7" s="60"/>
      <c r="M7" s="60"/>
    </row>
    <row r="8" spans="1:13" ht="15" x14ac:dyDescent="0.5">
      <c r="A8" s="78">
        <v>25</v>
      </c>
      <c r="B8" s="73">
        <v>92925</v>
      </c>
      <c r="C8" s="73">
        <f>B8-B9</f>
        <v>130</v>
      </c>
      <c r="D8" s="67"/>
      <c r="E8" s="57" t="s">
        <v>52</v>
      </c>
      <c r="F8" s="58"/>
      <c r="G8" s="60"/>
      <c r="H8" s="60"/>
      <c r="I8" s="60"/>
      <c r="J8" s="60"/>
      <c r="K8" s="60"/>
      <c r="L8" s="60"/>
      <c r="M8" s="60"/>
    </row>
    <row r="9" spans="1:13" ht="15" x14ac:dyDescent="0.5">
      <c r="A9" s="78">
        <f>A8+1</f>
        <v>26</v>
      </c>
      <c r="B9" s="73">
        <v>92795</v>
      </c>
      <c r="C9" s="73">
        <f t="shared" ref="C9:C27" si="0">B9-B10</f>
        <v>126</v>
      </c>
      <c r="D9" s="67"/>
      <c r="E9" s="57" t="s">
        <v>51</v>
      </c>
      <c r="F9" s="58"/>
      <c r="G9" s="60"/>
      <c r="H9" s="60"/>
      <c r="I9" s="72"/>
      <c r="J9" s="60"/>
      <c r="K9" s="60"/>
      <c r="L9" s="60"/>
      <c r="M9" s="60"/>
    </row>
    <row r="10" spans="1:13" ht="14.65" x14ac:dyDescent="0.5">
      <c r="A10" s="78">
        <f t="shared" ref="A10:A28" si="1">A9+1</f>
        <v>27</v>
      </c>
      <c r="B10" s="73">
        <v>92669</v>
      </c>
      <c r="C10" s="73">
        <f t="shared" si="0"/>
        <v>129</v>
      </c>
      <c r="D10" s="67"/>
      <c r="E10" s="84" t="s">
        <v>46</v>
      </c>
      <c r="F10" s="58"/>
      <c r="G10" s="60"/>
      <c r="H10" s="60"/>
      <c r="I10" s="60"/>
      <c r="J10" s="60"/>
      <c r="K10" s="60"/>
      <c r="L10" s="60"/>
      <c r="M10" s="60"/>
    </row>
    <row r="11" spans="1:13" ht="15" x14ac:dyDescent="0.5">
      <c r="A11" s="78">
        <f t="shared" si="1"/>
        <v>28</v>
      </c>
      <c r="B11" s="77">
        <v>92540</v>
      </c>
      <c r="C11" s="73">
        <f t="shared" si="0"/>
        <v>133</v>
      </c>
      <c r="D11" s="67"/>
      <c r="E11" s="76" t="s">
        <v>54</v>
      </c>
      <c r="F11" s="58"/>
      <c r="G11" s="60"/>
      <c r="H11" s="60"/>
      <c r="I11" s="60"/>
      <c r="J11" s="72"/>
      <c r="K11" s="60"/>
      <c r="L11" s="60"/>
      <c r="M11" s="60"/>
    </row>
    <row r="12" spans="1:13" ht="14.65" x14ac:dyDescent="0.5">
      <c r="A12" s="78">
        <f t="shared" si="1"/>
        <v>29</v>
      </c>
      <c r="B12" s="77">
        <v>92407</v>
      </c>
      <c r="C12" s="73">
        <f t="shared" si="0"/>
        <v>138</v>
      </c>
      <c r="D12" s="67"/>
      <c r="E12" s="85" t="s">
        <v>47</v>
      </c>
      <c r="F12" s="58"/>
      <c r="G12" s="60"/>
      <c r="H12" s="60"/>
      <c r="I12" s="60"/>
      <c r="J12" s="60"/>
      <c r="K12" s="60"/>
      <c r="L12" s="60"/>
      <c r="M12" s="60"/>
    </row>
    <row r="13" spans="1:13" ht="15" x14ac:dyDescent="0.5">
      <c r="A13" s="78">
        <f t="shared" si="1"/>
        <v>30</v>
      </c>
      <c r="B13" s="77">
        <v>92269</v>
      </c>
      <c r="C13" s="73">
        <f t="shared" si="0"/>
        <v>142</v>
      </c>
      <c r="D13" s="67"/>
      <c r="E13" s="76" t="s">
        <v>53</v>
      </c>
      <c r="F13" s="58"/>
    </row>
    <row r="14" spans="1:13" ht="14.65" x14ac:dyDescent="0.5">
      <c r="A14" s="78">
        <f t="shared" si="1"/>
        <v>31</v>
      </c>
      <c r="B14" s="77">
        <v>92127</v>
      </c>
      <c r="C14" s="73">
        <f t="shared" si="0"/>
        <v>149</v>
      </c>
      <c r="D14" s="67"/>
      <c r="E14" s="85" t="s">
        <v>48</v>
      </c>
      <c r="F14" s="58"/>
    </row>
    <row r="15" spans="1:13" ht="15" x14ac:dyDescent="0.5">
      <c r="A15" s="78">
        <f t="shared" si="1"/>
        <v>32</v>
      </c>
      <c r="B15" s="77">
        <v>91978</v>
      </c>
      <c r="C15" s="73">
        <f t="shared" si="0"/>
        <v>159</v>
      </c>
      <c r="D15" s="67"/>
      <c r="E15" s="76" t="s">
        <v>55</v>
      </c>
      <c r="F15" s="58"/>
    </row>
    <row r="16" spans="1:13" ht="14.65" x14ac:dyDescent="0.5">
      <c r="A16" s="78">
        <f t="shared" si="1"/>
        <v>33</v>
      </c>
      <c r="B16" s="77">
        <v>91819</v>
      </c>
      <c r="C16" s="73">
        <f t="shared" si="0"/>
        <v>166</v>
      </c>
      <c r="D16" s="67"/>
      <c r="E16" s="85" t="s">
        <v>49</v>
      </c>
      <c r="F16" s="58"/>
    </row>
    <row r="17" spans="1:4" x14ac:dyDescent="0.35">
      <c r="A17" s="78">
        <f t="shared" si="1"/>
        <v>34</v>
      </c>
      <c r="B17" s="77">
        <v>91653</v>
      </c>
      <c r="C17" s="73">
        <f t="shared" si="0"/>
        <v>172</v>
      </c>
      <c r="D17" s="67"/>
    </row>
    <row r="18" spans="1:4" x14ac:dyDescent="0.35">
      <c r="A18" s="78">
        <f t="shared" si="1"/>
        <v>35</v>
      </c>
      <c r="B18" s="77">
        <v>91481</v>
      </c>
      <c r="C18" s="73">
        <f t="shared" si="0"/>
        <v>179</v>
      </c>
      <c r="D18" s="67"/>
    </row>
    <row r="19" spans="1:4" x14ac:dyDescent="0.35">
      <c r="A19" s="78">
        <f t="shared" si="1"/>
        <v>36</v>
      </c>
      <c r="B19" s="77">
        <v>91302</v>
      </c>
      <c r="C19" s="73">
        <f t="shared" si="0"/>
        <v>196</v>
      </c>
    </row>
    <row r="20" spans="1:4" x14ac:dyDescent="0.35">
      <c r="A20" s="78">
        <f t="shared" si="1"/>
        <v>37</v>
      </c>
      <c r="B20" s="77">
        <v>91106</v>
      </c>
      <c r="C20" s="73">
        <f t="shared" si="0"/>
        <v>209</v>
      </c>
    </row>
    <row r="21" spans="1:4" x14ac:dyDescent="0.35">
      <c r="A21" s="78">
        <f t="shared" si="1"/>
        <v>38</v>
      </c>
      <c r="B21" s="77">
        <v>90897</v>
      </c>
      <c r="C21" s="73">
        <f t="shared" si="0"/>
        <v>223</v>
      </c>
    </row>
    <row r="22" spans="1:4" x14ac:dyDescent="0.35">
      <c r="A22" s="78">
        <f t="shared" si="1"/>
        <v>39</v>
      </c>
      <c r="B22" s="77">
        <v>90674</v>
      </c>
      <c r="C22" s="73">
        <f t="shared" si="0"/>
        <v>241</v>
      </c>
    </row>
    <row r="23" spans="1:4" x14ac:dyDescent="0.35">
      <c r="A23" s="78">
        <f t="shared" si="1"/>
        <v>40</v>
      </c>
      <c r="B23" s="77">
        <v>90433</v>
      </c>
      <c r="C23" s="73">
        <f t="shared" si="0"/>
        <v>262</v>
      </c>
    </row>
    <row r="24" spans="1:4" x14ac:dyDescent="0.35">
      <c r="A24" s="78">
        <f t="shared" si="1"/>
        <v>41</v>
      </c>
      <c r="B24" s="77">
        <v>90171</v>
      </c>
      <c r="C24" s="73">
        <f t="shared" si="0"/>
        <v>276</v>
      </c>
    </row>
    <row r="25" spans="1:4" x14ac:dyDescent="0.35">
      <c r="A25" s="78">
        <f t="shared" si="1"/>
        <v>42</v>
      </c>
      <c r="B25" s="77">
        <v>89895</v>
      </c>
      <c r="C25" s="73">
        <f t="shared" si="0"/>
        <v>296</v>
      </c>
    </row>
    <row r="26" spans="1:4" x14ac:dyDescent="0.35">
      <c r="A26" s="78">
        <f t="shared" si="1"/>
        <v>43</v>
      </c>
      <c r="B26" s="77">
        <v>89599</v>
      </c>
      <c r="C26" s="73">
        <f t="shared" si="0"/>
        <v>324</v>
      </c>
    </row>
    <row r="27" spans="1:4" x14ac:dyDescent="0.35">
      <c r="A27" s="78">
        <f t="shared" si="1"/>
        <v>44</v>
      </c>
      <c r="B27" s="77">
        <v>89275</v>
      </c>
      <c r="C27" s="73">
        <f t="shared" si="0"/>
        <v>363</v>
      </c>
    </row>
    <row r="28" spans="1:4" x14ac:dyDescent="0.35">
      <c r="A28" s="78">
        <f t="shared" si="1"/>
        <v>45</v>
      </c>
      <c r="B28" s="77">
        <v>88912</v>
      </c>
      <c r="C28" s="73">
        <v>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6:H20"/>
  <sheetViews>
    <sheetView workbookViewId="0">
      <selection activeCell="D9" sqref="D9:H9"/>
    </sheetView>
  </sheetViews>
  <sheetFormatPr defaultColWidth="9.1328125" defaultRowHeight="12.75" x14ac:dyDescent="0.35"/>
  <cols>
    <col min="1" max="7" width="9.1328125" style="16"/>
    <col min="8" max="8" width="12.59765625" style="16" customWidth="1"/>
    <col min="9" max="16384" width="9.1328125" style="16"/>
  </cols>
  <sheetData>
    <row r="6" spans="4:8" ht="13.15" thickBot="1" x14ac:dyDescent="0.4"/>
    <row r="7" spans="4:8" ht="13.9" thickBot="1" x14ac:dyDescent="0.4">
      <c r="D7" s="52" t="s">
        <v>15</v>
      </c>
      <c r="E7" s="48"/>
      <c r="F7" s="48"/>
      <c r="G7" s="48"/>
      <c r="H7" s="53"/>
    </row>
    <row r="8" spans="4:8" ht="13.9" thickBot="1" x14ac:dyDescent="0.4">
      <c r="D8" s="15"/>
      <c r="E8" s="15"/>
      <c r="F8" s="15"/>
      <c r="G8" s="15"/>
      <c r="H8" s="15"/>
    </row>
    <row r="9" spans="4:8" ht="15.75" thickBot="1" x14ac:dyDescent="0.4">
      <c r="D9" s="80" t="s">
        <v>16</v>
      </c>
      <c r="E9" s="81" t="s">
        <v>35</v>
      </c>
      <c r="F9" s="81" t="s">
        <v>30</v>
      </c>
      <c r="G9" s="81" t="s">
        <v>31</v>
      </c>
      <c r="H9" s="81" t="s">
        <v>32</v>
      </c>
    </row>
    <row r="10" spans="4:8" ht="13.9" thickBot="1" x14ac:dyDescent="0.4">
      <c r="D10" s="26">
        <v>35</v>
      </c>
      <c r="E10" s="54"/>
      <c r="F10" s="54"/>
      <c r="G10" s="54"/>
      <c r="H10" s="27">
        <v>8.5500000000000003E-3</v>
      </c>
    </row>
    <row r="11" spans="4:8" ht="13.9" thickBot="1" x14ac:dyDescent="0.4">
      <c r="D11" s="26">
        <v>36</v>
      </c>
      <c r="E11" s="54"/>
      <c r="F11" s="54"/>
      <c r="G11" s="54"/>
      <c r="H11" s="27">
        <v>8.9499999999999996E-3</v>
      </c>
    </row>
    <row r="12" spans="4:8" ht="13.9" thickBot="1" x14ac:dyDescent="0.4">
      <c r="D12" s="26">
        <v>37</v>
      </c>
      <c r="E12" s="54"/>
      <c r="F12" s="54"/>
      <c r="G12" s="54"/>
      <c r="H12" s="27">
        <v>9.4999999999999998E-3</v>
      </c>
    </row>
    <row r="13" spans="4:8" ht="13.9" thickBot="1" x14ac:dyDescent="0.4">
      <c r="D13" s="26">
        <v>38</v>
      </c>
      <c r="E13" s="54"/>
      <c r="F13" s="54"/>
      <c r="G13" s="54"/>
      <c r="H13" s="27">
        <v>0.01</v>
      </c>
    </row>
    <row r="14" spans="4:8" ht="13.9" thickBot="1" x14ac:dyDescent="0.4">
      <c r="D14" s="26">
        <v>39</v>
      </c>
      <c r="E14" s="54"/>
      <c r="F14" s="54"/>
      <c r="G14" s="54"/>
      <c r="H14" s="27">
        <v>1.06E-2</v>
      </c>
    </row>
    <row r="15" spans="4:8" ht="13.9" thickBot="1" x14ac:dyDescent="0.4">
      <c r="D15" s="26">
        <v>40</v>
      </c>
      <c r="E15" s="27">
        <v>60000</v>
      </c>
      <c r="F15" s="54"/>
      <c r="G15" s="54"/>
      <c r="H15" s="27">
        <v>1.1350000000000001E-2</v>
      </c>
    </row>
    <row r="16" spans="4:8" ht="13.9" thickBot="1" x14ac:dyDescent="0.4">
      <c r="D16" s="26">
        <v>41</v>
      </c>
      <c r="E16" s="54"/>
      <c r="F16" s="54"/>
      <c r="G16" s="54"/>
      <c r="H16" s="27">
        <v>2.0049999999999998E-2</v>
      </c>
    </row>
    <row r="17" spans="4:8" ht="13.9" thickBot="1" x14ac:dyDescent="0.4">
      <c r="D17" s="26">
        <v>42</v>
      </c>
      <c r="E17" s="54"/>
      <c r="F17" s="54"/>
      <c r="G17" s="54"/>
      <c r="H17" s="27">
        <v>2.095E-2</v>
      </c>
    </row>
    <row r="18" spans="4:8" ht="13.9" thickBot="1" x14ac:dyDescent="0.4">
      <c r="D18" s="26">
        <v>43</v>
      </c>
      <c r="E18" s="54"/>
      <c r="F18" s="54"/>
      <c r="G18" s="54"/>
      <c r="H18" s="27">
        <v>2.1950000000000001E-2</v>
      </c>
    </row>
    <row r="19" spans="4:8" ht="13.9" thickBot="1" x14ac:dyDescent="0.4">
      <c r="D19" s="26">
        <v>44</v>
      </c>
      <c r="E19" s="54"/>
      <c r="F19" s="54"/>
      <c r="G19" s="54"/>
      <c r="H19" s="27">
        <v>3.1150000000000001E-2</v>
      </c>
    </row>
    <row r="20" spans="4:8" ht="13.9" thickBot="1" x14ac:dyDescent="0.4">
      <c r="D20" s="26">
        <v>45</v>
      </c>
      <c r="E20" s="54"/>
      <c r="F20" s="54"/>
      <c r="G20" s="54"/>
      <c r="H20" s="27">
        <v>0.04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6:M20"/>
  <sheetViews>
    <sheetView workbookViewId="0">
      <selection activeCell="D9" sqref="D9:H9"/>
    </sheetView>
  </sheetViews>
  <sheetFormatPr defaultColWidth="9.1328125" defaultRowHeight="12.75" x14ac:dyDescent="0.35"/>
  <cols>
    <col min="1" max="7" width="9.1328125" style="16"/>
    <col min="8" max="8" width="12.59765625" style="16" customWidth="1"/>
    <col min="9" max="16384" width="9.1328125" style="16"/>
  </cols>
  <sheetData>
    <row r="6" spans="4:13" ht="13.15" thickBot="1" x14ac:dyDescent="0.4"/>
    <row r="7" spans="4:13" ht="13.9" thickBot="1" x14ac:dyDescent="0.4">
      <c r="D7" s="52" t="s">
        <v>15</v>
      </c>
      <c r="E7" s="48"/>
      <c r="F7" s="48"/>
      <c r="G7" s="48"/>
      <c r="H7" s="53"/>
    </row>
    <row r="8" spans="4:13" ht="13.9" thickBot="1" x14ac:dyDescent="0.4">
      <c r="D8" s="15"/>
      <c r="E8" s="15"/>
      <c r="F8" s="15"/>
      <c r="G8" s="15"/>
      <c r="H8" s="15"/>
    </row>
    <row r="9" spans="4:13" ht="15.75" thickBot="1" x14ac:dyDescent="0.4">
      <c r="D9" s="80" t="s">
        <v>16</v>
      </c>
      <c r="E9" s="81" t="s">
        <v>35</v>
      </c>
      <c r="F9" s="81" t="s">
        <v>30</v>
      </c>
      <c r="G9" s="81" t="s">
        <v>31</v>
      </c>
      <c r="H9" s="81" t="s">
        <v>32</v>
      </c>
    </row>
    <row r="10" spans="4:13" ht="13.9" thickBot="1" x14ac:dyDescent="0.4">
      <c r="D10" s="26">
        <v>35</v>
      </c>
      <c r="E10" s="54"/>
      <c r="F10" s="28">
        <v>629.59959166287001</v>
      </c>
      <c r="G10" s="54"/>
      <c r="H10" s="54"/>
      <c r="M10" s="29"/>
    </row>
    <row r="11" spans="4:13" ht="13.9" thickBot="1" x14ac:dyDescent="0.4">
      <c r="D11" s="26">
        <v>36</v>
      </c>
      <c r="E11" s="54"/>
      <c r="F11" s="28">
        <v>653.15600515690198</v>
      </c>
      <c r="G11" s="54"/>
      <c r="H11" s="54"/>
      <c r="M11" s="29"/>
    </row>
    <row r="12" spans="4:13" ht="13.9" thickBot="1" x14ac:dyDescent="0.4">
      <c r="D12" s="26">
        <v>37</v>
      </c>
      <c r="E12" s="54"/>
      <c r="F12" s="28">
        <v>686.70778989107919</v>
      </c>
      <c r="G12" s="54"/>
      <c r="H12" s="54"/>
      <c r="M12" s="29"/>
    </row>
    <row r="13" spans="4:13" ht="13.9" thickBot="1" x14ac:dyDescent="0.4">
      <c r="D13" s="26">
        <v>38</v>
      </c>
      <c r="E13" s="54"/>
      <c r="F13" s="28">
        <v>715.62180209701944</v>
      </c>
      <c r="G13" s="54"/>
      <c r="H13" s="54"/>
      <c r="M13" s="29"/>
    </row>
    <row r="14" spans="4:13" ht="13.9" thickBot="1" x14ac:dyDescent="0.4">
      <c r="D14" s="26">
        <v>39</v>
      </c>
      <c r="E14" s="54"/>
      <c r="F14" s="28">
        <v>750.51838365447838</v>
      </c>
      <c r="G14" s="54"/>
      <c r="H14" s="54"/>
      <c r="M14" s="29"/>
    </row>
    <row r="15" spans="4:13" ht="13.9" thickBot="1" x14ac:dyDescent="0.4">
      <c r="D15" s="26">
        <v>40</v>
      </c>
      <c r="E15" s="27">
        <v>70000</v>
      </c>
      <c r="F15" s="28">
        <v>794.5</v>
      </c>
      <c r="G15" s="54"/>
      <c r="H15" s="54"/>
      <c r="M15" s="29"/>
    </row>
    <row r="16" spans="4:13" ht="13.9" thickBot="1" x14ac:dyDescent="0.4">
      <c r="D16" s="26">
        <v>41</v>
      </c>
      <c r="E16" s="54"/>
      <c r="F16" s="28">
        <v>1419.429725</v>
      </c>
      <c r="G16" s="54"/>
      <c r="H16" s="54"/>
      <c r="M16" s="29"/>
    </row>
    <row r="17" spans="4:13" ht="13.9" thickBot="1" x14ac:dyDescent="0.4">
      <c r="D17" s="26">
        <v>42</v>
      </c>
      <c r="E17" s="54"/>
      <c r="F17" s="28">
        <v>1512.88182773875</v>
      </c>
      <c r="G17" s="54"/>
      <c r="H17" s="54"/>
      <c r="M17" s="29"/>
    </row>
    <row r="18" spans="4:13" ht="13.9" thickBot="1" x14ac:dyDescent="0.4">
      <c r="D18" s="26">
        <v>43</v>
      </c>
      <c r="E18" s="54"/>
      <c r="F18" s="28">
        <v>1618.3035135826153</v>
      </c>
      <c r="G18" s="54"/>
      <c r="H18" s="54"/>
      <c r="M18" s="29"/>
    </row>
    <row r="19" spans="4:13" ht="13.9" thickBot="1" x14ac:dyDescent="0.4">
      <c r="D19" s="26">
        <v>44</v>
      </c>
      <c r="E19" s="54"/>
      <c r="F19" s="28">
        <v>2347.0003343159105</v>
      </c>
      <c r="G19" s="54"/>
      <c r="H19" s="54"/>
      <c r="M19" s="29"/>
    </row>
    <row r="20" spans="4:13" ht="13.9" thickBot="1" x14ac:dyDescent="0.4">
      <c r="D20" s="26">
        <v>45</v>
      </c>
      <c r="E20" s="54"/>
      <c r="F20" s="28">
        <v>3107.6846160254909</v>
      </c>
      <c r="G20" s="54"/>
      <c r="H20" s="54"/>
      <c r="M20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4</vt:i4>
      </vt:variant>
    </vt:vector>
  </HeadingPairs>
  <TitlesOfParts>
    <vt:vector size="15" baseType="lpstr">
      <vt:lpstr>Copertina</vt:lpstr>
      <vt:lpstr>Tavole_lx</vt:lpstr>
      <vt:lpstr>Foglio1</vt:lpstr>
      <vt:lpstr>Es_d1</vt:lpstr>
      <vt:lpstr>Es_d2</vt:lpstr>
      <vt:lpstr>Es_d3</vt:lpstr>
      <vt:lpstr>Es_d4</vt:lpstr>
      <vt:lpstr>Es_d5</vt:lpstr>
      <vt:lpstr>Es__d6</vt:lpstr>
      <vt:lpstr>Es_d7</vt:lpstr>
      <vt:lpstr>Es_d8</vt:lpstr>
      <vt:lpstr>Copertina!Area_stampa</vt:lpstr>
      <vt:lpstr>Tavole_lx!Area_stampa</vt:lpstr>
      <vt:lpstr>Es_d1!La</vt:lpstr>
      <vt:lpstr>Es_d1!Tavola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2003-01-19T21:24:50Z</cp:lastPrinted>
  <dcterms:created xsi:type="dcterms:W3CDTF">2003-01-19T11:28:52Z</dcterms:created>
  <dcterms:modified xsi:type="dcterms:W3CDTF">2021-03-02T16:50:25Z</dcterms:modified>
</cp:coreProperties>
</file>