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dort\Desktop\MA Teledidattica\Forme assicurative con prestazioni Adeguabili\Assicurazioni Index e Unit Linked - With profit\"/>
    </mc:Choice>
  </mc:AlternateContent>
  <xr:revisionPtr revIDLastSave="0" documentId="13_ncr:1_{98AF4393-D4F2-471B-B2B3-43E9B0361F49}" xr6:coauthVersionLast="46" xr6:coauthVersionMax="46" xr10:uidLastSave="{00000000-0000-0000-0000-000000000000}"/>
  <bookViews>
    <workbookView xWindow="-98" yWindow="-98" windowWidth="19396" windowHeight="10395" activeTab="3" xr2:uid="{00000000-000D-0000-FFFF-FFFF00000000}"/>
  </bookViews>
  <sheets>
    <sheet name="Cliqué" sheetId="12" r:id="rId1"/>
    <sheet name="Integrale" sheetId="13" r:id="rId2"/>
    <sheet name="Additiva" sheetId="14" r:id="rId3"/>
    <sheet name="Media" sheetId="15" r:id="rId4"/>
    <sheet name="Confronto" sheetId="16" r:id="rId5"/>
  </sheets>
  <calcPr calcId="181029"/>
</workbook>
</file>

<file path=xl/calcChain.xml><?xml version="1.0" encoding="utf-8"?>
<calcChain xmlns="http://schemas.openxmlformats.org/spreadsheetml/2006/main">
  <c r="C15" i="15" l="1"/>
  <c r="C16" i="15" s="1"/>
  <c r="C18" i="15" s="1"/>
  <c r="F15" i="14"/>
  <c r="I15" i="14"/>
  <c r="H15" i="14"/>
  <c r="G15" i="14"/>
  <c r="J14" i="14"/>
  <c r="J15" i="14" s="1"/>
  <c r="I14" i="14"/>
  <c r="H14" i="14"/>
  <c r="G14" i="14"/>
  <c r="F14" i="14"/>
  <c r="F20" i="12"/>
  <c r="I20" i="12"/>
  <c r="H20" i="12"/>
  <c r="G20" i="12"/>
  <c r="J19" i="12"/>
  <c r="J20" i="12" s="1"/>
  <c r="C22" i="12" s="1"/>
  <c r="C24" i="12" s="1"/>
  <c r="I19" i="12"/>
  <c r="H19" i="12"/>
  <c r="G19" i="12"/>
  <c r="F19" i="12"/>
  <c r="C17" i="13"/>
  <c r="C19" i="13" s="1"/>
  <c r="D6" i="16" s="1"/>
  <c r="E6" i="16" s="1"/>
  <c r="J14" i="13"/>
  <c r="D17" i="13" s="1"/>
  <c r="I14" i="13"/>
  <c r="H14" i="13"/>
  <c r="G14" i="13"/>
  <c r="F14" i="13"/>
  <c r="C17" i="14" l="1"/>
  <c r="C19" i="14" s="1"/>
  <c r="D8" i="16" s="1"/>
  <c r="E8" i="16" s="1"/>
  <c r="D9" i="16"/>
  <c r="E9" i="16" s="1"/>
  <c r="D7" i="16" l="1"/>
  <c r="E7" i="16" s="1"/>
</calcChain>
</file>

<file path=xl/sharedStrings.xml><?xml version="1.0" encoding="utf-8"?>
<sst xmlns="http://schemas.openxmlformats.org/spreadsheetml/2006/main" count="66" uniqueCount="29">
  <si>
    <t>S</t>
  </si>
  <si>
    <t>I(t)</t>
  </si>
  <si>
    <t>anni t</t>
  </si>
  <si>
    <t>Dati:</t>
  </si>
  <si>
    <t>Premio unico U =</t>
  </si>
  <si>
    <t>a =</t>
  </si>
  <si>
    <t>g' =</t>
  </si>
  <si>
    <t>Andamento dell'indice</t>
  </si>
  <si>
    <t>Calcolo di gt:</t>
  </si>
  <si>
    <t>Calcolo di jt:</t>
  </si>
  <si>
    <r>
      <rPr>
        <sz val="11"/>
        <color theme="1"/>
        <rFont val="Symbol"/>
        <family val="1"/>
        <charset val="2"/>
      </rPr>
      <t>g</t>
    </r>
    <r>
      <rPr>
        <sz val="11"/>
        <color theme="1"/>
        <rFont val="Calibri"/>
        <family val="2"/>
        <scheme val="minor"/>
      </rPr>
      <t xml:space="preserve"> =</t>
    </r>
  </si>
  <si>
    <t>Quesito</t>
  </si>
  <si>
    <t>jt :</t>
  </si>
  <si>
    <t>gt :</t>
  </si>
  <si>
    <t>Calcolo di S =</t>
  </si>
  <si>
    <r>
      <t xml:space="preserve">Calcolo di </t>
    </r>
    <r>
      <rPr>
        <sz val="11"/>
        <color theme="1"/>
        <rFont val="Symbol"/>
        <family val="1"/>
        <charset val="2"/>
      </rPr>
      <t>F(</t>
    </r>
    <r>
      <rPr>
        <sz val="11"/>
        <color theme="1"/>
        <rFont val="Calibri"/>
        <family val="2"/>
        <scheme val="minor"/>
      </rPr>
      <t>It</t>
    </r>
    <r>
      <rPr>
        <sz val="11"/>
        <color theme="1"/>
        <rFont val="Symbol"/>
        <family val="1"/>
        <charset val="2"/>
      </rPr>
      <t>) =</t>
    </r>
  </si>
  <si>
    <t>Partecipazione integrale (dati esercizio precedente)</t>
  </si>
  <si>
    <t>Partecipazione additiva (dati esercizio iniziale)</t>
  </si>
  <si>
    <r>
      <rPr>
        <sz val="11"/>
        <color theme="1"/>
        <rFont val="Symbol"/>
        <family val="1"/>
        <charset val="2"/>
      </rPr>
      <t>b</t>
    </r>
    <r>
      <rPr>
        <sz val="11"/>
        <color theme="1"/>
        <rFont val="Calibri"/>
        <family val="2"/>
        <scheme val="minor"/>
      </rPr>
      <t xml:space="preserve"> = </t>
    </r>
  </si>
  <si>
    <t>Calcolo di I_medio</t>
  </si>
  <si>
    <t>Tabella di sintesi</t>
  </si>
  <si>
    <t>Integrale</t>
  </si>
  <si>
    <t>Cliqué</t>
  </si>
  <si>
    <t>Additiva</t>
  </si>
  <si>
    <t>Media</t>
  </si>
  <si>
    <t>Tasso annuo incr. Comp.</t>
  </si>
  <si>
    <t>Produttoria</t>
  </si>
  <si>
    <t>Rapporto</t>
  </si>
  <si>
    <t>Partecipazione media (dati esercizio iniziale)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</si>
</sst>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.00000_-;\-* #,##0.00000_-;_-* &quot;-&quot;??_-;_-@_-"/>
    <numFmt numFmtId="165" formatCode="0.000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mbria"/>
      <family val="1"/>
      <scheme val="maj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2" fontId="0" fillId="0" borderId="0" xfId="0" applyNumberFormat="1"/>
    <xf numFmtId="9" fontId="0" fillId="0" borderId="0" xfId="0" applyNumberFormat="1"/>
    <xf numFmtId="0" fontId="2" fillId="0" borderId="1" xfId="0" applyFont="1" applyBorder="1"/>
    <xf numFmtId="0" fontId="0" fillId="0" borderId="1" xfId="0" applyBorder="1"/>
    <xf numFmtId="0" fontId="3" fillId="0" borderId="0" xfId="0" applyFont="1"/>
    <xf numFmtId="0" fontId="0" fillId="4" borderId="1" xfId="0" applyFill="1" applyBorder="1"/>
    <xf numFmtId="164" fontId="0" fillId="2" borderId="1" xfId="1" applyNumberFormat="1" applyFont="1" applyFill="1" applyBorder="1"/>
    <xf numFmtId="165" fontId="0" fillId="0" borderId="1" xfId="0" applyNumberFormat="1" applyBorder="1"/>
    <xf numFmtId="2" fontId="3" fillId="2" borderId="1" xfId="0" applyNumberFormat="1" applyFont="1" applyFill="1" applyBorder="1"/>
    <xf numFmtId="9" fontId="0" fillId="0" borderId="0" xfId="2" applyFont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10" fontId="0" fillId="0" borderId="1" xfId="2" applyNumberFormat="1" applyFont="1" applyBorder="1"/>
    <xf numFmtId="0" fontId="0" fillId="3" borderId="0" xfId="0" applyFill="1"/>
    <xf numFmtId="0" fontId="2" fillId="0" borderId="0" xfId="0" applyFont="1" applyBorder="1"/>
    <xf numFmtId="0" fontId="0" fillId="5" borderId="0" xfId="0" applyFill="1" applyBorder="1"/>
    <xf numFmtId="165" fontId="0" fillId="5" borderId="0" xfId="0" applyNumberFormat="1" applyFill="1" applyBorder="1"/>
    <xf numFmtId="0" fontId="0" fillId="5" borderId="0" xfId="0" applyFill="1"/>
    <xf numFmtId="9" fontId="0" fillId="5" borderId="0" xfId="0" applyNumberFormat="1" applyFill="1"/>
    <xf numFmtId="164" fontId="0" fillId="2" borderId="3" xfId="1" applyNumberFormat="1" applyFont="1" applyFill="1" applyBorder="1"/>
    <xf numFmtId="166" fontId="0" fillId="2" borderId="2" xfId="0" applyNumberFormat="1" applyFill="1" applyBorder="1"/>
    <xf numFmtId="0" fontId="2" fillId="2" borderId="1" xfId="0" applyFont="1" applyFill="1" applyBorder="1"/>
    <xf numFmtId="164" fontId="0" fillId="2" borderId="4" xfId="1" applyNumberFormat="1" applyFont="1" applyFill="1" applyBorder="1"/>
    <xf numFmtId="2" fontId="0" fillId="2" borderId="2" xfId="0" applyNumberFormat="1" applyFill="1" applyBorder="1"/>
  </cellXfs>
  <cellStyles count="3">
    <cellStyle name="Migliaia" xfId="1" builtinId="3"/>
    <cellStyle name="Normale" xfId="0" builtinId="0"/>
    <cellStyle name="Percentual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9</xdr:col>
      <xdr:colOff>381000</xdr:colOff>
      <xdr:row>7</xdr:row>
      <xdr:rowOff>19050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0500"/>
          <a:ext cx="6124575" cy="1162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5"/>
  <sheetViews>
    <sheetView topLeftCell="A6" workbookViewId="0">
      <selection activeCell="J17" sqref="J17"/>
    </sheetView>
  </sheetViews>
  <sheetFormatPr defaultRowHeight="14.25" x14ac:dyDescent="0.45"/>
  <cols>
    <col min="2" max="2" width="21.265625" customWidth="1"/>
    <col min="5" max="5" width="10" bestFit="1" customWidth="1"/>
  </cols>
  <sheetData>
    <row r="1" spans="2:10" x14ac:dyDescent="0.45">
      <c r="B1" s="5" t="s">
        <v>11</v>
      </c>
    </row>
    <row r="9" spans="2:10" x14ac:dyDescent="0.45">
      <c r="B9" s="5" t="s">
        <v>3</v>
      </c>
    </row>
    <row r="10" spans="2:10" x14ac:dyDescent="0.45">
      <c r="B10" t="s">
        <v>4</v>
      </c>
      <c r="C10">
        <v>1000</v>
      </c>
    </row>
    <row r="11" spans="2:10" ht="14.65" x14ac:dyDescent="0.45">
      <c r="B11" t="s">
        <v>10</v>
      </c>
      <c r="C11" s="10">
        <v>0.8</v>
      </c>
    </row>
    <row r="12" spans="2:10" x14ac:dyDescent="0.45">
      <c r="B12" t="s">
        <v>5</v>
      </c>
      <c r="C12" s="2">
        <v>0.8</v>
      </c>
    </row>
    <row r="13" spans="2:10" x14ac:dyDescent="0.45">
      <c r="B13" t="s">
        <v>6</v>
      </c>
      <c r="C13" s="2">
        <v>0.2</v>
      </c>
    </row>
    <row r="15" spans="2:10" ht="15.4" x14ac:dyDescent="0.45">
      <c r="B15" t="s">
        <v>7</v>
      </c>
      <c r="D15" s="3" t="s">
        <v>2</v>
      </c>
      <c r="E15" s="3">
        <v>0</v>
      </c>
      <c r="F15" s="3">
        <v>1</v>
      </c>
      <c r="G15" s="3">
        <v>2</v>
      </c>
      <c r="H15" s="3">
        <v>3</v>
      </c>
      <c r="I15" s="3">
        <v>4</v>
      </c>
      <c r="J15" s="3">
        <v>5</v>
      </c>
    </row>
    <row r="16" spans="2:10" ht="15.4" x14ac:dyDescent="0.45">
      <c r="D16" s="3" t="s">
        <v>1</v>
      </c>
      <c r="E16" s="22">
        <v>100</v>
      </c>
      <c r="F16" s="22">
        <v>90</v>
      </c>
      <c r="G16" s="22">
        <v>95</v>
      </c>
      <c r="H16" s="22">
        <v>80</v>
      </c>
      <c r="I16" s="22">
        <v>125</v>
      </c>
      <c r="J16" s="22">
        <v>150</v>
      </c>
    </row>
    <row r="17" spans="2:10" ht="15.4" x14ac:dyDescent="0.45">
      <c r="D17" s="15"/>
      <c r="E17" s="15"/>
      <c r="F17" s="15"/>
      <c r="G17" s="15"/>
      <c r="H17" s="15"/>
      <c r="I17" s="15"/>
      <c r="J17" s="15"/>
    </row>
    <row r="19" spans="2:10" x14ac:dyDescent="0.45">
      <c r="B19" t="s">
        <v>8</v>
      </c>
      <c r="D19" t="s">
        <v>13</v>
      </c>
      <c r="E19" s="6"/>
      <c r="F19" s="8">
        <f>(F16-E16)/E16</f>
        <v>-0.1</v>
      </c>
      <c r="G19" s="8">
        <f t="shared" ref="G19:J19" si="0">(G16-F16)/F16</f>
        <v>5.5555555555555552E-2</v>
      </c>
      <c r="H19" s="8">
        <f t="shared" si="0"/>
        <v>-0.15789473684210525</v>
      </c>
      <c r="I19" s="8">
        <f t="shared" si="0"/>
        <v>0.5625</v>
      </c>
      <c r="J19" s="8">
        <f t="shared" si="0"/>
        <v>0.2</v>
      </c>
    </row>
    <row r="20" spans="2:10" x14ac:dyDescent="0.45">
      <c r="B20" t="s">
        <v>9</v>
      </c>
      <c r="D20" t="s">
        <v>12</v>
      </c>
      <c r="E20" s="6"/>
      <c r="F20" s="8">
        <f>MAX(0,MIN($C$13,F19))</f>
        <v>0</v>
      </c>
      <c r="G20" s="8">
        <f t="shared" ref="G20:J20" si="1">MAX(0,MIN($C$13,G19))</f>
        <v>5.5555555555555552E-2</v>
      </c>
      <c r="H20" s="8">
        <f t="shared" si="1"/>
        <v>0</v>
      </c>
      <c r="I20" s="8">
        <f t="shared" si="1"/>
        <v>0.2</v>
      </c>
      <c r="J20" s="8">
        <f t="shared" si="1"/>
        <v>0.2</v>
      </c>
    </row>
    <row r="22" spans="2:10" ht="14.65" x14ac:dyDescent="0.45">
      <c r="B22" t="s">
        <v>15</v>
      </c>
      <c r="C22" s="7">
        <f>C12*(1+F20)*(1+G20)*(1+H20)*(1+I20)*(1+J20)</f>
        <v>1.216</v>
      </c>
    </row>
    <row r="24" spans="2:10" x14ac:dyDescent="0.45">
      <c r="B24" t="s">
        <v>14</v>
      </c>
      <c r="C24" s="9">
        <f>MAX(C11*C10,C22*C10)</f>
        <v>1216</v>
      </c>
    </row>
    <row r="25" spans="2:10" x14ac:dyDescent="0.45">
      <c r="E2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0"/>
  <sheetViews>
    <sheetView workbookViewId="0">
      <selection activeCell="J13" sqref="J13"/>
    </sheetView>
  </sheetViews>
  <sheetFormatPr defaultRowHeight="14.25" x14ac:dyDescent="0.45"/>
  <cols>
    <col min="2" max="2" width="21.265625" customWidth="1"/>
    <col min="5" max="5" width="10" bestFit="1" customWidth="1"/>
  </cols>
  <sheetData>
    <row r="1" spans="2:10" x14ac:dyDescent="0.45">
      <c r="B1" s="5" t="s">
        <v>11</v>
      </c>
    </row>
    <row r="2" spans="2:10" x14ac:dyDescent="0.45">
      <c r="B2" s="14" t="s">
        <v>16</v>
      </c>
      <c r="C2" s="14"/>
      <c r="D2" s="14"/>
      <c r="E2" s="14"/>
    </row>
    <row r="5" spans="2:10" x14ac:dyDescent="0.45">
      <c r="B5" s="5" t="s">
        <v>3</v>
      </c>
    </row>
    <row r="6" spans="2:10" x14ac:dyDescent="0.45">
      <c r="B6" t="s">
        <v>4</v>
      </c>
      <c r="C6">
        <v>1000</v>
      </c>
    </row>
    <row r="7" spans="2:10" ht="14.65" x14ac:dyDescent="0.45">
      <c r="B7" t="s">
        <v>10</v>
      </c>
      <c r="C7" s="10">
        <v>0.8</v>
      </c>
    </row>
    <row r="8" spans="2:10" x14ac:dyDescent="0.45">
      <c r="B8" s="18"/>
      <c r="C8" s="19"/>
    </row>
    <row r="9" spans="2:10" x14ac:dyDescent="0.45">
      <c r="B9" s="18"/>
      <c r="C9" s="19"/>
    </row>
    <row r="11" spans="2:10" ht="15.4" x14ac:dyDescent="0.45">
      <c r="B11" t="s">
        <v>7</v>
      </c>
      <c r="D11" s="3" t="s">
        <v>2</v>
      </c>
      <c r="E11" s="3">
        <v>0</v>
      </c>
      <c r="F11" s="3">
        <v>1</v>
      </c>
      <c r="G11" s="3">
        <v>2</v>
      </c>
      <c r="H11" s="3">
        <v>3</v>
      </c>
      <c r="I11" s="3">
        <v>4</v>
      </c>
      <c r="J11" s="3">
        <v>5</v>
      </c>
    </row>
    <row r="12" spans="2:10" ht="15.4" x14ac:dyDescent="0.45">
      <c r="D12" s="3" t="s">
        <v>1</v>
      </c>
      <c r="E12" s="3">
        <v>100</v>
      </c>
      <c r="F12" s="3">
        <v>90</v>
      </c>
      <c r="G12" s="3">
        <v>95</v>
      </c>
      <c r="H12" s="3">
        <v>80</v>
      </c>
      <c r="I12" s="3">
        <v>125</v>
      </c>
      <c r="J12" s="3">
        <v>150</v>
      </c>
    </row>
    <row r="14" spans="2:10" x14ac:dyDescent="0.45">
      <c r="B14" t="s">
        <v>8</v>
      </c>
      <c r="D14" t="s">
        <v>13</v>
      </c>
      <c r="E14" s="6"/>
      <c r="F14" s="8">
        <f>(F12-E12)/E12</f>
        <v>-0.1</v>
      </c>
      <c r="G14" s="8">
        <f t="shared" ref="G14:J14" si="0">(G12-F12)/F12</f>
        <v>5.5555555555555552E-2</v>
      </c>
      <c r="H14" s="8">
        <f t="shared" si="0"/>
        <v>-0.15789473684210525</v>
      </c>
      <c r="I14" s="8">
        <f t="shared" si="0"/>
        <v>0.5625</v>
      </c>
      <c r="J14" s="8">
        <f t="shared" si="0"/>
        <v>0.2</v>
      </c>
    </row>
    <row r="15" spans="2:10" x14ac:dyDescent="0.45">
      <c r="D15" s="16"/>
      <c r="E15" s="16"/>
      <c r="F15" s="17"/>
      <c r="G15" s="17"/>
      <c r="H15" s="17"/>
      <c r="I15" s="17"/>
      <c r="J15" s="17"/>
    </row>
    <row r="16" spans="2:10" ht="14.65" thickBot="1" x14ac:dyDescent="0.5">
      <c r="C16" t="s">
        <v>27</v>
      </c>
      <c r="D16" t="s">
        <v>26</v>
      </c>
    </row>
    <row r="17" spans="2:5" ht="15" thickBot="1" x14ac:dyDescent="0.5">
      <c r="B17" t="s">
        <v>15</v>
      </c>
      <c r="C17" s="20">
        <f>J12/E12</f>
        <v>1.5</v>
      </c>
      <c r="D17" s="21">
        <f>(1+F14)*(1+G14)*(1+H14)*(1+I14)*(1+J14)</f>
        <v>1.5</v>
      </c>
    </row>
    <row r="19" spans="2:5" x14ac:dyDescent="0.45">
      <c r="B19" t="s">
        <v>14</v>
      </c>
      <c r="C19" s="9">
        <f>MAX(C6*C7,C17*C6)</f>
        <v>1500</v>
      </c>
    </row>
    <row r="20" spans="2:5" x14ac:dyDescent="0.45">
      <c r="E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0"/>
  <sheetViews>
    <sheetView workbookViewId="0">
      <selection activeCell="J13" sqref="J13"/>
    </sheetView>
  </sheetViews>
  <sheetFormatPr defaultRowHeight="14.25" x14ac:dyDescent="0.45"/>
  <cols>
    <col min="2" max="2" width="21.265625" customWidth="1"/>
    <col min="5" max="5" width="10" bestFit="1" customWidth="1"/>
  </cols>
  <sheetData>
    <row r="1" spans="2:10" x14ac:dyDescent="0.45">
      <c r="B1" s="5" t="s">
        <v>11</v>
      </c>
    </row>
    <row r="2" spans="2:10" x14ac:dyDescent="0.45">
      <c r="B2" s="14" t="s">
        <v>17</v>
      </c>
      <c r="C2" s="14"/>
      <c r="D2" s="14"/>
      <c r="E2" s="14"/>
    </row>
    <row r="5" spans="2:10" x14ac:dyDescent="0.45">
      <c r="B5" s="5" t="s">
        <v>3</v>
      </c>
    </row>
    <row r="6" spans="2:10" x14ac:dyDescent="0.45">
      <c r="B6" t="s">
        <v>4</v>
      </c>
      <c r="C6">
        <v>1000</v>
      </c>
    </row>
    <row r="7" spans="2:10" ht="14.65" x14ac:dyDescent="0.45">
      <c r="B7" t="s">
        <v>10</v>
      </c>
      <c r="C7" s="10">
        <v>0.8</v>
      </c>
    </row>
    <row r="8" spans="2:10" x14ac:dyDescent="0.45">
      <c r="B8" t="s">
        <v>5</v>
      </c>
      <c r="C8" s="2">
        <v>0.8</v>
      </c>
    </row>
    <row r="9" spans="2:10" x14ac:dyDescent="0.45">
      <c r="B9" t="s">
        <v>6</v>
      </c>
      <c r="C9" s="2">
        <v>0.2</v>
      </c>
    </row>
    <row r="11" spans="2:10" ht="15.4" x14ac:dyDescent="0.45">
      <c r="B11" t="s">
        <v>7</v>
      </c>
      <c r="D11" s="3" t="s">
        <v>2</v>
      </c>
      <c r="E11" s="3">
        <v>0</v>
      </c>
      <c r="F11" s="3">
        <v>1</v>
      </c>
      <c r="G11" s="3">
        <v>2</v>
      </c>
      <c r="H11" s="3">
        <v>3</v>
      </c>
      <c r="I11" s="3">
        <v>4</v>
      </c>
      <c r="J11" s="3">
        <v>5</v>
      </c>
    </row>
    <row r="12" spans="2:10" ht="15.4" x14ac:dyDescent="0.45">
      <c r="D12" s="3" t="s">
        <v>1</v>
      </c>
      <c r="E12" s="3">
        <v>100</v>
      </c>
      <c r="F12" s="3">
        <v>90</v>
      </c>
      <c r="G12" s="3">
        <v>95</v>
      </c>
      <c r="H12" s="3">
        <v>80</v>
      </c>
      <c r="I12" s="3">
        <v>125</v>
      </c>
      <c r="J12" s="3">
        <v>150</v>
      </c>
    </row>
    <row r="14" spans="2:10" x14ac:dyDescent="0.45">
      <c r="B14" t="s">
        <v>8</v>
      </c>
      <c r="D14" t="s">
        <v>13</v>
      </c>
      <c r="E14" s="6"/>
      <c r="F14" s="8">
        <f>(F12-E12)/E12</f>
        <v>-0.1</v>
      </c>
      <c r="G14" s="8">
        <f t="shared" ref="G14:J14" si="0">(G12-F12)/F12</f>
        <v>5.5555555555555552E-2</v>
      </c>
      <c r="H14" s="8">
        <f t="shared" si="0"/>
        <v>-0.15789473684210525</v>
      </c>
      <c r="I14" s="8">
        <f t="shared" si="0"/>
        <v>0.5625</v>
      </c>
      <c r="J14" s="8">
        <f t="shared" si="0"/>
        <v>0.2</v>
      </c>
    </row>
    <row r="15" spans="2:10" x14ac:dyDescent="0.45">
      <c r="B15" t="s">
        <v>9</v>
      </c>
      <c r="D15" t="s">
        <v>12</v>
      </c>
      <c r="E15" s="6"/>
      <c r="F15" s="8">
        <f>MAX(0,MIN($C$9,F14))</f>
        <v>0</v>
      </c>
      <c r="G15" s="8">
        <f t="shared" ref="G15:J15" si="1">MAX(0,MIN($C$9,G14))</f>
        <v>5.5555555555555552E-2</v>
      </c>
      <c r="H15" s="8">
        <f t="shared" si="1"/>
        <v>0</v>
      </c>
      <c r="I15" s="8">
        <f t="shared" si="1"/>
        <v>0.2</v>
      </c>
      <c r="J15" s="8">
        <f t="shared" si="1"/>
        <v>0.2</v>
      </c>
    </row>
    <row r="17" spans="2:5" ht="14.65" x14ac:dyDescent="0.45">
      <c r="B17" t="s">
        <v>15</v>
      </c>
      <c r="C17" s="7">
        <f>1+C8*SUM(F15:J15)</f>
        <v>1.3644444444444446</v>
      </c>
    </row>
    <row r="19" spans="2:5" x14ac:dyDescent="0.45">
      <c r="B19" t="s">
        <v>14</v>
      </c>
      <c r="C19" s="9">
        <f>MAX(C7*C6,C17*C6)</f>
        <v>1364.4444444444446</v>
      </c>
    </row>
    <row r="20" spans="2:5" x14ac:dyDescent="0.45">
      <c r="E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9"/>
  <sheetViews>
    <sheetView tabSelected="1" workbookViewId="0">
      <selection activeCell="J14" sqref="J14"/>
    </sheetView>
  </sheetViews>
  <sheetFormatPr defaultRowHeight="14.25" x14ac:dyDescent="0.45"/>
  <cols>
    <col min="2" max="2" width="21.265625" customWidth="1"/>
    <col min="5" max="5" width="10" bestFit="1" customWidth="1"/>
  </cols>
  <sheetData>
    <row r="1" spans="2:10" x14ac:dyDescent="0.45">
      <c r="B1" s="5" t="s">
        <v>11</v>
      </c>
    </row>
    <row r="2" spans="2:10" x14ac:dyDescent="0.45">
      <c r="B2" s="14" t="s">
        <v>28</v>
      </c>
      <c r="C2" s="14"/>
      <c r="D2" s="14"/>
      <c r="E2" s="14"/>
    </row>
    <row r="5" spans="2:10" x14ac:dyDescent="0.45">
      <c r="B5" s="5" t="s">
        <v>3</v>
      </c>
    </row>
    <row r="6" spans="2:10" x14ac:dyDescent="0.45">
      <c r="B6" t="s">
        <v>4</v>
      </c>
      <c r="C6">
        <v>1000</v>
      </c>
    </row>
    <row r="7" spans="2:10" ht="14.65" x14ac:dyDescent="0.45">
      <c r="B7" t="s">
        <v>10</v>
      </c>
      <c r="C7" s="10">
        <v>0.8</v>
      </c>
    </row>
    <row r="8" spans="2:10" x14ac:dyDescent="0.45">
      <c r="B8" t="s">
        <v>5</v>
      </c>
      <c r="C8" s="2">
        <v>0.8</v>
      </c>
    </row>
    <row r="9" spans="2:10" x14ac:dyDescent="0.45">
      <c r="B9" t="s">
        <v>6</v>
      </c>
      <c r="C9" s="2">
        <v>0.2</v>
      </c>
    </row>
    <row r="10" spans="2:10" ht="14.65" x14ac:dyDescent="0.45">
      <c r="B10" t="s">
        <v>18</v>
      </c>
      <c r="C10" s="2">
        <v>0.02</v>
      </c>
    </row>
    <row r="12" spans="2:10" ht="15.4" x14ac:dyDescent="0.45">
      <c r="B12" t="s">
        <v>7</v>
      </c>
      <c r="D12" s="3" t="s">
        <v>2</v>
      </c>
      <c r="E12" s="3">
        <v>0</v>
      </c>
      <c r="F12" s="3">
        <v>1</v>
      </c>
      <c r="G12" s="3">
        <v>2</v>
      </c>
      <c r="H12" s="3">
        <v>3</v>
      </c>
      <c r="I12" s="3">
        <v>4</v>
      </c>
      <c r="J12" s="3">
        <v>5</v>
      </c>
    </row>
    <row r="13" spans="2:10" ht="15.4" x14ac:dyDescent="0.45">
      <c r="D13" s="3" t="s">
        <v>1</v>
      </c>
      <c r="E13" s="3">
        <v>100</v>
      </c>
      <c r="F13" s="3">
        <v>90</v>
      </c>
      <c r="G13" s="3">
        <v>95</v>
      </c>
      <c r="H13" s="3">
        <v>80</v>
      </c>
      <c r="I13" s="3">
        <v>125</v>
      </c>
      <c r="J13" s="3">
        <v>150</v>
      </c>
    </row>
    <row r="14" spans="2:10" ht="14.65" thickBot="1" x14ac:dyDescent="0.5"/>
    <row r="15" spans="2:10" ht="14.65" thickBot="1" x14ac:dyDescent="0.5">
      <c r="B15" t="s">
        <v>19</v>
      </c>
      <c r="C15" s="24">
        <f>SUM(E13:J13)/6</f>
        <v>106.66666666666667</v>
      </c>
    </row>
    <row r="16" spans="2:10" ht="14.65" x14ac:dyDescent="0.45">
      <c r="B16" t="s">
        <v>15</v>
      </c>
      <c r="C16" s="23">
        <f>1+C8*MAX((C15-E13)/E13,0)+C10</f>
        <v>1.0733333333333335</v>
      </c>
    </row>
    <row r="18" spans="2:5" x14ac:dyDescent="0.45">
      <c r="B18" t="s">
        <v>14</v>
      </c>
      <c r="C18" s="9">
        <f>MAX(C7*C6,C16*C6)</f>
        <v>1073.3333333333335</v>
      </c>
    </row>
    <row r="19" spans="2:5" x14ac:dyDescent="0.45">
      <c r="E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3:E9"/>
  <sheetViews>
    <sheetView workbookViewId="0">
      <selection activeCell="E26" sqref="E26"/>
    </sheetView>
  </sheetViews>
  <sheetFormatPr defaultRowHeight="14.25" x14ac:dyDescent="0.45"/>
  <cols>
    <col min="3" max="3" width="11.73046875" customWidth="1"/>
    <col min="4" max="4" width="10.59765625" customWidth="1"/>
    <col min="5" max="5" width="22.73046875" customWidth="1"/>
  </cols>
  <sheetData>
    <row r="3" spans="3:5" x14ac:dyDescent="0.45">
      <c r="C3" s="14" t="s">
        <v>20</v>
      </c>
      <c r="D3" s="14"/>
      <c r="E3" s="14"/>
    </row>
    <row r="5" spans="3:5" x14ac:dyDescent="0.45">
      <c r="C5" s="11"/>
      <c r="D5" s="11" t="s">
        <v>0</v>
      </c>
      <c r="E5" s="4" t="s">
        <v>25</v>
      </c>
    </row>
    <row r="6" spans="3:5" x14ac:dyDescent="0.45">
      <c r="C6" s="11" t="s">
        <v>21</v>
      </c>
      <c r="D6" s="12">
        <f>Integrale!C19</f>
        <v>1500</v>
      </c>
      <c r="E6" s="13">
        <f>(D6/1000)^(1/5)-1</f>
        <v>8.4471771197698553E-2</v>
      </c>
    </row>
    <row r="7" spans="3:5" x14ac:dyDescent="0.45">
      <c r="C7" s="11" t="s">
        <v>22</v>
      </c>
      <c r="D7" s="12">
        <f>Cliqué!C24</f>
        <v>1216</v>
      </c>
      <c r="E7" s="13">
        <f t="shared" ref="E7:E9" si="0">(D7/1000)^(1/5)-1</f>
        <v>3.9888355290730981E-2</v>
      </c>
    </row>
    <row r="8" spans="3:5" x14ac:dyDescent="0.45">
      <c r="C8" s="11" t="s">
        <v>23</v>
      </c>
      <c r="D8" s="12">
        <f>Additiva!C19</f>
        <v>1364.4444444444446</v>
      </c>
      <c r="E8" s="13">
        <f t="shared" si="0"/>
        <v>6.4121386082776066E-2</v>
      </c>
    </row>
    <row r="9" spans="3:5" x14ac:dyDescent="0.45">
      <c r="C9" s="11" t="s">
        <v>24</v>
      </c>
      <c r="D9" s="12">
        <f>Media!C18</f>
        <v>1073.3333333333335</v>
      </c>
      <c r="E9" s="13">
        <f t="shared" si="0"/>
        <v>1.4254453655793586E-2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Cliqué</vt:lpstr>
      <vt:lpstr>Integrale</vt:lpstr>
      <vt:lpstr>Additiva</vt:lpstr>
      <vt:lpstr>Media</vt:lpstr>
      <vt:lpstr>Confronto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nedort</dc:creator>
  <cp:lastModifiedBy>nedort</cp:lastModifiedBy>
  <cp:lastPrinted>2020-04-24T16:22:56Z</cp:lastPrinted>
  <dcterms:created xsi:type="dcterms:W3CDTF">2020-04-23T13:01:08Z</dcterms:created>
  <dcterms:modified xsi:type="dcterms:W3CDTF">2021-06-01T15:50:04Z</dcterms:modified>
</cp:coreProperties>
</file>