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kho\OneDrive\Documents\Tampere\"/>
    </mc:Choice>
  </mc:AlternateContent>
  <xr:revisionPtr revIDLastSave="0" documentId="13_ncr:1_{AD1E901A-D13F-45A3-8AA0-C193A257D7EA}" xr6:coauthVersionLast="46" xr6:coauthVersionMax="46" xr10:uidLastSave="{00000000-0000-0000-0000-000000000000}"/>
  <bookViews>
    <workbookView xWindow="-108" yWindow="-108" windowWidth="23256" windowHeight="12576" xr2:uid="{0124E680-1584-4145-9C71-7671741056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2" l="1"/>
  <c r="H29" i="2"/>
  <c r="K29" i="2"/>
  <c r="B29" i="2"/>
  <c r="K24" i="2" a="1"/>
  <c r="K24" i="2" s="1"/>
  <c r="E24" i="2" a="1"/>
  <c r="E24" i="2" s="1"/>
  <c r="B24" i="2" a="1"/>
  <c r="B24" i="2" s="1"/>
  <c r="J22" i="2"/>
  <c r="G22" i="2"/>
  <c r="D22" i="2"/>
  <c r="A22" i="2"/>
  <c r="J21" i="2"/>
  <c r="G21" i="2"/>
  <c r="D21" i="2"/>
  <c r="A21" i="2"/>
  <c r="J20" i="2"/>
  <c r="G20" i="2"/>
  <c r="D20" i="2"/>
  <c r="A20" i="2"/>
  <c r="J19" i="2"/>
  <c r="G19" i="2"/>
  <c r="D19" i="2"/>
  <c r="A19" i="2"/>
  <c r="J18" i="2"/>
  <c r="G18" i="2"/>
  <c r="H24" i="2" s="1" a="1"/>
  <c r="H24" i="2" s="1"/>
  <c r="D18" i="2"/>
  <c r="A18" i="2"/>
  <c r="K9" i="2" a="1"/>
  <c r="K9" i="2" s="1"/>
  <c r="H9" i="2" a="1"/>
  <c r="H9" i="2" s="1"/>
  <c r="E9" i="2" a="1"/>
  <c r="E9" i="2" s="1"/>
  <c r="B9" i="2" a="1"/>
  <c r="B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<sst xmlns="http://schemas.openxmlformats.org/spreadsheetml/2006/main" count="50" uniqueCount="39">
  <si>
    <t xml:space="preserve">small R </t>
  </si>
  <si>
    <t xml:space="preserve">large R </t>
  </si>
  <si>
    <r>
      <t xml:space="preserve">I </t>
    </r>
    <r>
      <rPr>
        <sz val="11"/>
        <color theme="1"/>
        <rFont val="Calibri"/>
        <family val="2"/>
        <scheme val="minor"/>
      </rPr>
      <t>(mA)</t>
    </r>
  </si>
  <si>
    <r>
      <t>U</t>
    </r>
    <r>
      <rPr>
        <sz val="11"/>
        <color theme="1"/>
        <rFont val="Calibri"/>
        <family val="2"/>
        <scheme val="minor"/>
      </rPr>
      <t xml:space="preserve"> (V)</t>
    </r>
  </si>
  <si>
    <t>short coupling</t>
  </si>
  <si>
    <t>long coupling</t>
  </si>
  <si>
    <t>Measuring range</t>
  </si>
  <si>
    <t>Reading accuracy</t>
  </si>
  <si>
    <t>Class</t>
  </si>
  <si>
    <t>R_v</t>
  </si>
  <si>
    <t>U_max</t>
  </si>
  <si>
    <t>5 V</t>
  </si>
  <si>
    <t>15 mA</t>
  </si>
  <si>
    <t>50 V</t>
  </si>
  <si>
    <t>5 mA</t>
  </si>
  <si>
    <t>1.8 mA</t>
  </si>
  <si>
    <t>4 mA</t>
  </si>
  <si>
    <t>6 mA</t>
  </si>
  <si>
    <t>8 mA</t>
  </si>
  <si>
    <t>10.1 mA</t>
  </si>
  <si>
    <t xml:space="preserve">1
</t>
  </si>
  <si>
    <t xml:space="preserve">1.6        
</t>
  </si>
  <si>
    <t xml:space="preserve">16
</t>
  </si>
  <si>
    <t xml:space="preserve">3.6 
</t>
  </si>
  <si>
    <t xml:space="preserve">3.4        
</t>
  </si>
  <si>
    <t xml:space="preserve">5.4 
</t>
  </si>
  <si>
    <t xml:space="preserve">5.1        
</t>
  </si>
  <si>
    <t xml:space="preserve">2.89528    
</t>
  </si>
  <si>
    <t xml:space="preserve">21.832096
</t>
  </si>
  <si>
    <t xml:space="preserve">6.8        
</t>
  </si>
  <si>
    <t xml:space="preserve"> </t>
  </si>
  <si>
    <t xml:space="preserve">Small </t>
  </si>
  <si>
    <t>Short</t>
  </si>
  <si>
    <t>Long</t>
  </si>
  <si>
    <t>Large</t>
  </si>
  <si>
    <t>slope (resistance)</t>
  </si>
  <si>
    <t>standard error</t>
  </si>
  <si>
    <t>standard deviation</t>
  </si>
  <si>
    <t>actual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</si>
</sst>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6" fillId="0" borderId="0" xfId="5"/>
    <xf numFmtId="0" fontId="6" fillId="0" borderId="0" xfId="5" applyFont="1" applyAlignment="1">
      <alignment wrapText="1"/>
    </xf>
    <xf numFmtId="0" fontId="6" fillId="0" borderId="0" xfId="5"/>
    <xf numFmtId="0" fontId="6" fillId="0" borderId="0" xfId="5" applyAlignment="1">
      <alignment horizontal="center"/>
    </xf>
    <xf numFmtId="0" fontId="3" fillId="2" borderId="0" xfId="1"/>
    <xf numFmtId="0" fontId="4" fillId="3" borderId="0" xfId="2"/>
    <xf numFmtId="0" fontId="5" fillId="4" borderId="0" xfId="3"/>
    <xf numFmtId="0" fontId="2" fillId="5" borderId="0" xfId="4" applyAlignment="1">
      <alignment horizontal="center"/>
    </xf>
    <xf numFmtId="0" fontId="2" fillId="5" borderId="0" xfId="4"/>
  </cellXfs>
  <cellStyles count="6">
    <cellStyle name="40% - Accent5" xfId="4" builtinId="47"/>
    <cellStyle name="Bad" xfId="2" builtinId="27"/>
    <cellStyle name="Good" xfId="1" builtinId="26"/>
    <cellStyle name="Neutral" xfId="3" builtinId="28"/>
    <cellStyle name="Normal" xfId="0" builtinId="0"/>
    <cellStyle name="Normal 2" xfId="5" xr:uid="{D2B56E5F-AAE3-481A-8B0C-C0E4E245C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5BFF-5286-49F2-8741-D7C241EC7876}">
  <dimension ref="A1:Q19"/>
  <sheetViews>
    <sheetView tabSelected="1" workbookViewId="0">
      <selection activeCell="P23" sqref="P23"/>
    </sheetView>
  </sheetViews>
  <sheetFormatPr defaultRowHeight="14.4" x14ac:dyDescent="0.3"/>
  <cols>
    <col min="1" max="1" width="17.77734375" customWidth="1"/>
  </cols>
  <sheetData>
    <row r="1" spans="1:17" x14ac:dyDescent="0.3">
      <c r="B1" s="5" t="s">
        <v>0</v>
      </c>
      <c r="C1" s="5"/>
      <c r="D1" s="5" t="s">
        <v>1</v>
      </c>
      <c r="E1" s="5"/>
    </row>
    <row r="2" spans="1:17" ht="13.8" customHeight="1" x14ac:dyDescent="0.3">
      <c r="B2" s="3" t="s">
        <v>3</v>
      </c>
      <c r="C2" s="3" t="s">
        <v>2</v>
      </c>
      <c r="D2" s="3" t="s">
        <v>3</v>
      </c>
      <c r="E2" s="3" t="s">
        <v>2</v>
      </c>
      <c r="G2" s="8" t="s">
        <v>30</v>
      </c>
      <c r="H2" s="8" t="s">
        <v>20</v>
      </c>
      <c r="I2" s="7"/>
      <c r="J2" s="8" t="s">
        <v>21</v>
      </c>
      <c r="K2" s="8"/>
      <c r="L2" s="7"/>
      <c r="M2" s="7"/>
      <c r="N2" s="8" t="s">
        <v>22</v>
      </c>
      <c r="O2" s="7"/>
      <c r="P2" s="7"/>
      <c r="Q2" s="8"/>
    </row>
    <row r="3" spans="1:17" ht="14.4" customHeight="1" x14ac:dyDescent="0.3">
      <c r="A3" s="6" t="s">
        <v>4</v>
      </c>
      <c r="B3" s="1">
        <v>1</v>
      </c>
      <c r="C3" s="1" t="s">
        <v>15</v>
      </c>
      <c r="D3" s="1">
        <v>15</v>
      </c>
      <c r="E3" s="1"/>
      <c r="G3" s="8" t="s">
        <v>23</v>
      </c>
      <c r="H3" s="7"/>
      <c r="I3" s="7"/>
      <c r="J3" s="8" t="s">
        <v>24</v>
      </c>
      <c r="K3" s="8"/>
      <c r="L3" s="7"/>
      <c r="M3" s="7"/>
      <c r="N3" s="7"/>
      <c r="O3" s="7"/>
      <c r="P3" s="7"/>
      <c r="Q3" s="8"/>
    </row>
    <row r="4" spans="1:17" ht="14.4" customHeight="1" x14ac:dyDescent="0.3">
      <c r="A4" s="6"/>
      <c r="B4" s="1">
        <v>2</v>
      </c>
      <c r="C4" s="1" t="s">
        <v>16</v>
      </c>
      <c r="D4" s="1">
        <v>18</v>
      </c>
      <c r="E4" s="1"/>
      <c r="G4" s="8" t="s">
        <v>25</v>
      </c>
      <c r="H4" s="7"/>
      <c r="I4" s="7"/>
      <c r="J4" s="8" t="s">
        <v>26</v>
      </c>
      <c r="K4" s="8" t="s">
        <v>27</v>
      </c>
      <c r="L4" s="7"/>
      <c r="M4" s="7"/>
      <c r="N4" s="7"/>
      <c r="O4" s="7"/>
      <c r="P4" s="7"/>
      <c r="Q4" s="8" t="s">
        <v>28</v>
      </c>
    </row>
    <row r="5" spans="1:17" ht="15" customHeight="1" x14ac:dyDescent="0.3">
      <c r="A5" s="6"/>
      <c r="B5" s="1">
        <v>3</v>
      </c>
      <c r="C5" s="1" t="s">
        <v>17</v>
      </c>
      <c r="D5" s="1">
        <v>21</v>
      </c>
      <c r="E5" s="1"/>
      <c r="G5" s="7"/>
      <c r="H5" s="7"/>
      <c r="I5" s="7"/>
      <c r="J5" s="8" t="s">
        <v>29</v>
      </c>
      <c r="K5" s="7"/>
      <c r="L5" s="7"/>
      <c r="M5" s="7"/>
      <c r="N5" s="7"/>
      <c r="O5" s="7"/>
      <c r="P5" s="7"/>
      <c r="Q5" s="8"/>
    </row>
    <row r="6" spans="1:17" x14ac:dyDescent="0.3">
      <c r="A6" s="6"/>
      <c r="B6" s="1">
        <v>4</v>
      </c>
      <c r="C6" s="1" t="s">
        <v>18</v>
      </c>
      <c r="D6" s="1">
        <v>24</v>
      </c>
      <c r="E6" s="1"/>
    </row>
    <row r="7" spans="1:17" x14ac:dyDescent="0.3">
      <c r="A7" s="6"/>
      <c r="B7" s="1">
        <v>5</v>
      </c>
      <c r="C7" s="1" t="s">
        <v>19</v>
      </c>
      <c r="D7" s="1">
        <v>27</v>
      </c>
      <c r="E7" s="1"/>
    </row>
    <row r="8" spans="1:17" x14ac:dyDescent="0.3">
      <c r="A8" s="6" t="s">
        <v>5</v>
      </c>
      <c r="B8" s="1">
        <v>1</v>
      </c>
      <c r="C8" s="1"/>
      <c r="D8" s="1">
        <v>15</v>
      </c>
      <c r="E8" s="1"/>
    </row>
    <row r="9" spans="1:17" x14ac:dyDescent="0.3">
      <c r="A9" s="6"/>
      <c r="B9" s="1">
        <v>2</v>
      </c>
      <c r="C9" s="1"/>
      <c r="D9" s="1">
        <v>18</v>
      </c>
      <c r="E9" s="1"/>
    </row>
    <row r="10" spans="1:17" x14ac:dyDescent="0.3">
      <c r="A10" s="6"/>
      <c r="B10" s="1">
        <v>3</v>
      </c>
      <c r="C10" s="1"/>
      <c r="D10" s="1">
        <v>21</v>
      </c>
      <c r="E10" s="1"/>
    </row>
    <row r="11" spans="1:17" x14ac:dyDescent="0.3">
      <c r="A11" s="6"/>
      <c r="B11" s="1">
        <v>4</v>
      </c>
      <c r="C11" s="1"/>
      <c r="D11" s="1">
        <v>24</v>
      </c>
      <c r="E11" s="1"/>
    </row>
    <row r="12" spans="1:17" x14ac:dyDescent="0.3">
      <c r="A12" s="6"/>
      <c r="B12" s="1">
        <v>5</v>
      </c>
      <c r="C12" s="1"/>
      <c r="D12" s="1">
        <v>27</v>
      </c>
      <c r="E12" s="1"/>
    </row>
    <row r="13" spans="1:17" x14ac:dyDescent="0.3">
      <c r="A13" s="4" t="s">
        <v>6</v>
      </c>
      <c r="B13" s="4" t="s">
        <v>11</v>
      </c>
      <c r="C13" s="4" t="s">
        <v>12</v>
      </c>
      <c r="D13" s="4" t="s">
        <v>13</v>
      </c>
      <c r="E13" s="4" t="s">
        <v>14</v>
      </c>
    </row>
    <row r="14" spans="1:17" x14ac:dyDescent="0.3">
      <c r="A14" s="1" t="s">
        <v>7</v>
      </c>
    </row>
    <row r="15" spans="1:17" x14ac:dyDescent="0.3">
      <c r="A15" s="1" t="s">
        <v>8</v>
      </c>
    </row>
    <row r="16" spans="1:17" x14ac:dyDescent="0.3">
      <c r="A16" s="1" t="s">
        <v>7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/>
    </row>
  </sheetData>
  <mergeCells count="4">
    <mergeCell ref="B1:C1"/>
    <mergeCell ref="D1:E1"/>
    <mergeCell ref="A3:A7"/>
    <mergeCell ref="A8:A1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5735-8BDC-46A9-876F-47505C1DABAF}">
  <dimension ref="A1:N29"/>
  <sheetViews>
    <sheetView workbookViewId="0">
      <selection activeCell="O21" sqref="O21"/>
    </sheetView>
  </sheetViews>
  <sheetFormatPr defaultRowHeight="14.4" x14ac:dyDescent="0.3"/>
  <cols>
    <col min="14" max="14" width="17.6640625" customWidth="1"/>
  </cols>
  <sheetData>
    <row r="1" spans="2:12" x14ac:dyDescent="0.3">
      <c r="B1" s="10" t="s">
        <v>31</v>
      </c>
      <c r="C1" s="10"/>
      <c r="D1" s="10"/>
      <c r="E1" s="10"/>
      <c r="F1" s="10"/>
      <c r="G1" s="9"/>
      <c r="H1" s="10" t="s">
        <v>34</v>
      </c>
      <c r="I1" s="10"/>
      <c r="J1" s="10"/>
      <c r="K1" s="10"/>
      <c r="L1" s="10"/>
    </row>
    <row r="2" spans="2:12" x14ac:dyDescent="0.3">
      <c r="B2" s="5" t="s">
        <v>32</v>
      </c>
      <c r="C2" s="5"/>
      <c r="D2" s="2"/>
      <c r="E2" s="5" t="s">
        <v>33</v>
      </c>
      <c r="F2" s="5"/>
      <c r="H2" s="5" t="s">
        <v>32</v>
      </c>
      <c r="I2" s="5"/>
      <c r="J2" s="2"/>
      <c r="K2" s="5" t="s">
        <v>33</v>
      </c>
      <c r="L2" s="5"/>
    </row>
    <row r="3" spans="2:12" x14ac:dyDescent="0.3">
      <c r="B3">
        <v>1.6</v>
      </c>
      <c r="C3">
        <v>1</v>
      </c>
      <c r="E3">
        <v>1.6</v>
      </c>
      <c r="F3">
        <v>0.96714666999999999</v>
      </c>
      <c r="H3">
        <v>2.29</v>
      </c>
      <c r="I3">
        <v>16</v>
      </c>
      <c r="K3">
        <v>2.2799999999999998</v>
      </c>
      <c r="L3">
        <v>15.879616</v>
      </c>
    </row>
    <row r="4" spans="2:12" x14ac:dyDescent="0.3">
      <c r="B4">
        <v>3.6</v>
      </c>
      <c r="C4">
        <v>2</v>
      </c>
      <c r="E4">
        <v>3.4</v>
      </c>
      <c r="F4">
        <v>1.9301866700000001</v>
      </c>
      <c r="H4">
        <v>2.8</v>
      </c>
      <c r="I4">
        <v>19</v>
      </c>
      <c r="K4">
        <v>2.71</v>
      </c>
      <c r="L4">
        <v>18.856912000000001</v>
      </c>
    </row>
    <row r="5" spans="2:12" x14ac:dyDescent="0.3">
      <c r="B5">
        <v>5.4</v>
      </c>
      <c r="C5">
        <v>3</v>
      </c>
      <c r="E5">
        <v>5.0999999999999996</v>
      </c>
      <c r="F5">
        <v>2.8952800000000001</v>
      </c>
      <c r="H5">
        <v>3.22</v>
      </c>
      <c r="I5">
        <v>22</v>
      </c>
      <c r="K5">
        <v>3.18</v>
      </c>
      <c r="L5">
        <v>21.832090000000001</v>
      </c>
    </row>
    <row r="6" spans="2:12" x14ac:dyDescent="0.3">
      <c r="B6">
        <v>7.2</v>
      </c>
      <c r="C6">
        <v>4</v>
      </c>
      <c r="E6">
        <v>6.8</v>
      </c>
      <c r="F6">
        <v>3.8603730000000001</v>
      </c>
      <c r="H6">
        <v>3.68</v>
      </c>
      <c r="I6">
        <v>25</v>
      </c>
      <c r="K6">
        <v>3.61</v>
      </c>
      <c r="L6">
        <v>24.809391999999999</v>
      </c>
    </row>
    <row r="7" spans="2:12" x14ac:dyDescent="0.3">
      <c r="B7">
        <v>9.1</v>
      </c>
      <c r="C7">
        <v>5</v>
      </c>
      <c r="E7">
        <v>8.6999999999999993</v>
      </c>
      <c r="F7">
        <v>4.8213600000000003</v>
      </c>
      <c r="H7">
        <v>4.17</v>
      </c>
      <c r="I7">
        <v>28</v>
      </c>
      <c r="K7">
        <v>4.1500000000000004</v>
      </c>
      <c r="L7">
        <v>27.78088</v>
      </c>
    </row>
    <row r="9" spans="2:12" x14ac:dyDescent="0.3">
      <c r="B9" cm="1">
        <f t="array" ref="B9:C13">LINEST(B3:B7,C3:C7,1,1)</f>
        <v>1.8599999999999999</v>
      </c>
      <c r="C9">
        <v>-0.20000000000000018</v>
      </c>
      <c r="E9" cm="1">
        <f t="array" ref="E9:F13">LINEST(E3:E7,F3:F7,1,1)</f>
        <v>1.825961352015826</v>
      </c>
      <c r="F9">
        <v>-0.16591940250634618</v>
      </c>
      <c r="H9" cm="1">
        <f t="array" ref="H9:I13">LINEST(H3:H7,I3:I7,1,1)</f>
        <v>0.15466666666666667</v>
      </c>
      <c r="I9">
        <v>-0.17066666666666652</v>
      </c>
      <c r="K9" cm="1">
        <f t="array" ref="K9:L13">LINEST(K3:K7,L3:L7,1,1)</f>
        <v>0.15593799606043615</v>
      </c>
      <c r="L9">
        <v>-0.2184037117563169</v>
      </c>
    </row>
    <row r="10" spans="2:12" x14ac:dyDescent="0.3">
      <c r="B10">
        <v>2.000000000000007E-2</v>
      </c>
      <c r="C10">
        <v>6.6332495807108219E-2</v>
      </c>
      <c r="E10">
        <v>2.1527765378549436E-2</v>
      </c>
      <c r="F10">
        <v>6.888321912718906E-2</v>
      </c>
      <c r="H10">
        <v>2.5239592648000908E-3</v>
      </c>
      <c r="I10">
        <v>5.6550207125401826E-2</v>
      </c>
      <c r="K10">
        <v>3.6911760197788561E-3</v>
      </c>
      <c r="L10">
        <v>8.2068195376289205E-2</v>
      </c>
    </row>
    <row r="11" spans="2:12" x14ac:dyDescent="0.3">
      <c r="B11">
        <v>0.99965325936199723</v>
      </c>
      <c r="C11">
        <v>6.3245553203367805E-2</v>
      </c>
      <c r="E11">
        <v>0.99958317387335083</v>
      </c>
      <c r="F11">
        <v>6.5616583301799591E-2</v>
      </c>
      <c r="H11">
        <v>0.99920173761300979</v>
      </c>
      <c r="I11">
        <v>2.3944379994757001E-2</v>
      </c>
      <c r="K11">
        <v>0.99832190142984301</v>
      </c>
      <c r="L11">
        <v>3.4731604860293461E-2</v>
      </c>
    </row>
    <row r="12" spans="2:12" x14ac:dyDescent="0.3">
      <c r="B12">
        <v>8648.99999999994</v>
      </c>
      <c r="C12">
        <v>3</v>
      </c>
      <c r="E12">
        <v>7194.2455856267679</v>
      </c>
      <c r="F12">
        <v>3</v>
      </c>
      <c r="H12">
        <v>3755.1627906977669</v>
      </c>
      <c r="I12">
        <v>3</v>
      </c>
      <c r="K12">
        <v>1784.7376534082673</v>
      </c>
      <c r="L12">
        <v>3</v>
      </c>
    </row>
    <row r="13" spans="2:12" x14ac:dyDescent="0.3">
      <c r="B13">
        <v>34.595999999999997</v>
      </c>
      <c r="C13">
        <v>1.200000000000008E-2</v>
      </c>
      <c r="E13">
        <v>30.975083391987386</v>
      </c>
      <c r="F13">
        <v>1.2916608012606013E-2</v>
      </c>
      <c r="H13">
        <v>2.1529600000000002</v>
      </c>
      <c r="I13">
        <v>1.7199999999999577E-3</v>
      </c>
      <c r="K13">
        <v>2.152901146871486</v>
      </c>
      <c r="L13">
        <v>3.6188531285146807E-3</v>
      </c>
    </row>
    <row r="16" spans="2:12" x14ac:dyDescent="0.3">
      <c r="B16" s="10" t="s">
        <v>31</v>
      </c>
      <c r="C16" s="10"/>
      <c r="D16" s="10"/>
      <c r="E16" s="10"/>
      <c r="F16" s="10"/>
      <c r="G16" s="9"/>
      <c r="H16" s="10" t="s">
        <v>34</v>
      </c>
      <c r="I16" s="10"/>
      <c r="J16" s="10"/>
      <c r="K16" s="10"/>
      <c r="L16" s="10"/>
    </row>
    <row r="17" spans="1:14" x14ac:dyDescent="0.3">
      <c r="B17" s="14" t="s">
        <v>32</v>
      </c>
      <c r="C17" s="14"/>
      <c r="D17" s="2"/>
      <c r="E17" s="5" t="s">
        <v>33</v>
      </c>
      <c r="F17" s="5"/>
      <c r="H17" s="14" t="s">
        <v>32</v>
      </c>
      <c r="I17" s="14"/>
      <c r="J17" s="2"/>
      <c r="K17" s="5" t="s">
        <v>33</v>
      </c>
      <c r="L17" s="5"/>
      <c r="N17" s="15" t="s">
        <v>38</v>
      </c>
    </row>
    <row r="18" spans="1:14" x14ac:dyDescent="0.3">
      <c r="A18" s="15">
        <f>B3/1000</f>
        <v>1.6000000000000001E-3</v>
      </c>
      <c r="B18" s="15">
        <v>1.6</v>
      </c>
      <c r="C18" s="15">
        <v>1</v>
      </c>
      <c r="D18">
        <f>E18/1000</f>
        <v>1.6000000000000001E-3</v>
      </c>
      <c r="E18">
        <v>1.6</v>
      </c>
      <c r="F18">
        <v>0.96714666999999999</v>
      </c>
      <c r="G18" s="15">
        <f>H18/1000</f>
        <v>2.2899999999999999E-3</v>
      </c>
      <c r="H18" s="15">
        <v>2.29</v>
      </c>
      <c r="I18" s="15">
        <v>16</v>
      </c>
      <c r="J18">
        <f>K18/1000</f>
        <v>2.2799999999999999E-3</v>
      </c>
      <c r="K18">
        <v>2.2799999999999998</v>
      </c>
      <c r="L18">
        <v>15.879616</v>
      </c>
    </row>
    <row r="19" spans="1:14" x14ac:dyDescent="0.3">
      <c r="A19" s="15">
        <f>B4/1000</f>
        <v>3.5999999999999999E-3</v>
      </c>
      <c r="B19" s="15">
        <v>3.6</v>
      </c>
      <c r="C19" s="15">
        <v>2</v>
      </c>
      <c r="D19">
        <f>E19/1000</f>
        <v>3.3999999999999998E-3</v>
      </c>
      <c r="E19">
        <v>3.4</v>
      </c>
      <c r="F19">
        <v>1.9301866700000001</v>
      </c>
      <c r="G19" s="15">
        <f t="shared" ref="G19:G22" si="0">H19/1000</f>
        <v>2.8E-3</v>
      </c>
      <c r="H19" s="15">
        <v>2.8</v>
      </c>
      <c r="I19" s="15">
        <v>19</v>
      </c>
      <c r="J19">
        <f t="shared" ref="J19:J22" si="1">K19/1000</f>
        <v>2.7100000000000002E-3</v>
      </c>
      <c r="K19">
        <v>2.71</v>
      </c>
      <c r="L19">
        <v>18.856912000000001</v>
      </c>
    </row>
    <row r="20" spans="1:14" x14ac:dyDescent="0.3">
      <c r="A20" s="15">
        <f>B5/1000</f>
        <v>5.4000000000000003E-3</v>
      </c>
      <c r="B20" s="15">
        <v>5.4</v>
      </c>
      <c r="C20" s="15">
        <v>3</v>
      </c>
      <c r="D20">
        <f>E20/1000</f>
        <v>5.0999999999999995E-3</v>
      </c>
      <c r="E20">
        <v>5.0999999999999996</v>
      </c>
      <c r="F20">
        <v>2.8952800000000001</v>
      </c>
      <c r="G20" s="15">
        <f t="shared" si="0"/>
        <v>3.2200000000000002E-3</v>
      </c>
      <c r="H20" s="15">
        <v>3.22</v>
      </c>
      <c r="I20" s="15">
        <v>22</v>
      </c>
      <c r="J20">
        <f t="shared" si="1"/>
        <v>3.1800000000000001E-3</v>
      </c>
      <c r="K20">
        <v>3.18</v>
      </c>
      <c r="L20">
        <v>21.832090000000001</v>
      </c>
    </row>
    <row r="21" spans="1:14" x14ac:dyDescent="0.3">
      <c r="A21" s="15">
        <f>B6/1000</f>
        <v>7.1999999999999998E-3</v>
      </c>
      <c r="B21" s="15">
        <v>7.2</v>
      </c>
      <c r="C21" s="15">
        <v>4</v>
      </c>
      <c r="D21">
        <f>E21/1000</f>
        <v>6.7999999999999996E-3</v>
      </c>
      <c r="E21">
        <v>6.8</v>
      </c>
      <c r="F21">
        <v>3.8603730000000001</v>
      </c>
      <c r="G21" s="15">
        <f t="shared" si="0"/>
        <v>3.6800000000000001E-3</v>
      </c>
      <c r="H21" s="15">
        <v>3.68</v>
      </c>
      <c r="I21" s="15">
        <v>25</v>
      </c>
      <c r="J21">
        <f t="shared" si="1"/>
        <v>3.6099999999999999E-3</v>
      </c>
      <c r="K21">
        <v>3.61</v>
      </c>
      <c r="L21">
        <v>24.809391999999999</v>
      </c>
    </row>
    <row r="22" spans="1:14" x14ac:dyDescent="0.3">
      <c r="A22" s="15">
        <f>B7/1000</f>
        <v>9.1000000000000004E-3</v>
      </c>
      <c r="B22" s="15">
        <v>9.1</v>
      </c>
      <c r="C22" s="15">
        <v>5</v>
      </c>
      <c r="D22">
        <f>E22/1000</f>
        <v>8.6999999999999994E-3</v>
      </c>
      <c r="E22">
        <v>8.6999999999999993</v>
      </c>
      <c r="F22">
        <v>4.8213600000000003</v>
      </c>
      <c r="G22" s="15">
        <f t="shared" si="0"/>
        <v>4.1700000000000001E-3</v>
      </c>
      <c r="H22" s="15">
        <v>4.17</v>
      </c>
      <c r="I22" s="15">
        <v>28</v>
      </c>
      <c r="J22">
        <f t="shared" si="1"/>
        <v>4.15E-3</v>
      </c>
      <c r="K22">
        <v>4.1500000000000004</v>
      </c>
      <c r="L22">
        <v>27.78088</v>
      </c>
    </row>
    <row r="24" spans="1:14" x14ac:dyDescent="0.3">
      <c r="B24" s="11" cm="1">
        <f t="array" ref="B24:C28">LINEST(C18:C22,A18:A22,1,1)</f>
        <v>537.44798890429968</v>
      </c>
      <c r="C24">
        <v>0.10852981969486741</v>
      </c>
      <c r="E24" s="11" cm="1">
        <f t="array" ref="E24:F28">LINEST(F18:F22,D18:D22,1,1)</f>
        <v>547.42843969278442</v>
      </c>
      <c r="F24">
        <v>9.2035656772944119E-2</v>
      </c>
      <c r="H24" s="11" cm="1">
        <f t="array" ref="H24:I28">LINEST(I18:I22,G18:G22,1,1)</f>
        <v>6460.3560621530796</v>
      </c>
      <c r="I24">
        <v>1.120129207121245</v>
      </c>
      <c r="K24" s="11" cm="1">
        <f t="array" ref="K24:L28">LINEST(L18:L22,J18:J22,1,1)</f>
        <v>6402.0439318902645</v>
      </c>
      <c r="L24">
        <v>1.4348660329976184</v>
      </c>
      <c r="N24" s="11" t="s">
        <v>35</v>
      </c>
    </row>
    <row r="25" spans="1:14" x14ac:dyDescent="0.3">
      <c r="B25" s="12">
        <v>5.7790106333795848</v>
      </c>
      <c r="C25">
        <v>3.4609471351972704E-2</v>
      </c>
      <c r="E25" s="12">
        <v>6.4540856783421887</v>
      </c>
      <c r="F25">
        <v>3.6744102297224371E-2</v>
      </c>
      <c r="H25" s="12">
        <v>105.42462631667391</v>
      </c>
      <c r="I25">
        <v>0.34768971433462081</v>
      </c>
      <c r="K25" s="12">
        <v>151.54145645045642</v>
      </c>
      <c r="L25">
        <v>0.49296181893673319</v>
      </c>
      <c r="N25" s="12" t="s">
        <v>36</v>
      </c>
    </row>
    <row r="26" spans="1:14" x14ac:dyDescent="0.3">
      <c r="B26">
        <v>0.99965325936199734</v>
      </c>
      <c r="C26">
        <v>3.3997089973642168E-2</v>
      </c>
      <c r="E26">
        <v>0.99958317387335072</v>
      </c>
      <c r="F26">
        <v>3.5927872433272667E-2</v>
      </c>
      <c r="H26">
        <v>0.99920173761300979</v>
      </c>
      <c r="I26">
        <v>0.15475099873572834</v>
      </c>
      <c r="K26">
        <v>0.99832190142984312</v>
      </c>
      <c r="L26">
        <v>0.22254006061972476</v>
      </c>
      <c r="N26" s="13" t="s">
        <v>37</v>
      </c>
    </row>
    <row r="27" spans="1:14" x14ac:dyDescent="0.3">
      <c r="B27">
        <v>8648.9999999999418</v>
      </c>
      <c r="C27">
        <v>3</v>
      </c>
      <c r="E27">
        <v>7194.2455856267406</v>
      </c>
      <c r="F27">
        <v>3</v>
      </c>
      <c r="H27">
        <v>3755.1627906976732</v>
      </c>
      <c r="I27">
        <v>3</v>
      </c>
      <c r="K27">
        <v>1784.7376534082771</v>
      </c>
      <c r="L27">
        <v>3</v>
      </c>
    </row>
    <row r="28" spans="1:14" x14ac:dyDescent="0.3">
      <c r="B28">
        <v>9.9965325936199729</v>
      </c>
      <c r="C28">
        <v>3.4674063800277629E-3</v>
      </c>
      <c r="E28">
        <v>9.2864186593597537</v>
      </c>
      <c r="F28">
        <v>3.8724360527445422E-3</v>
      </c>
      <c r="H28">
        <v>89.92815638517088</v>
      </c>
      <c r="I28">
        <v>7.1843614829116179E-2</v>
      </c>
      <c r="K28">
        <v>88.387487793202084</v>
      </c>
      <c r="L28">
        <v>0.14857223574189232</v>
      </c>
    </row>
    <row r="29" spans="1:14" x14ac:dyDescent="0.3">
      <c r="B29" s="13">
        <f>B25/SQRT(5)</f>
        <v>2.5844521237861731</v>
      </c>
      <c r="E29" s="13">
        <f t="shared" ref="C29:L29" si="2">E25/SQRT(5)</f>
        <v>2.8863548618761952</v>
      </c>
      <c r="H29" s="13">
        <f t="shared" si="2"/>
        <v>47.147326189319223</v>
      </c>
      <c r="K29" s="13">
        <f t="shared" si="2"/>
        <v>67.771399606508908</v>
      </c>
    </row>
  </sheetData>
  <mergeCells count="12">
    <mergeCell ref="B16:F16"/>
    <mergeCell ref="H16:L16"/>
    <mergeCell ref="B17:C17"/>
    <mergeCell ref="E17:F17"/>
    <mergeCell ref="H17:I17"/>
    <mergeCell ref="K17:L17"/>
    <mergeCell ref="B1:F1"/>
    <mergeCell ref="H1:L1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2021-01-22T14:32:39Z</dcterms:created>
  <dcterms:modified xsi:type="dcterms:W3CDTF">2021-01-27T15:52:18Z</dcterms:modified>
</cp:coreProperties>
</file>