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07"/>
  <workbookPr defaultThemeVersion="166925"/>
  <mc:AlternateContent xmlns:mc="http://schemas.openxmlformats.org/markup-compatibility/2006">
    <mc:Choice Requires="x15">
      <x15ac:absPath xmlns:x15ac="http://schemas.microsoft.com/office/spreadsheetml/2010/11/ac" url="/Users/pawelrzeczkowski/Google Drive/Goggle Certificate/Portfolio Projects/GDI_components/"/>
    </mc:Choice>
  </mc:AlternateContent>
  <xr:revisionPtr revIDLastSave="0" documentId="13_ncr:1_{35278940-DF07-D943-9D4B-25DA2032193E}" xr6:coauthVersionLast="47" xr6:coauthVersionMax="47" xr10:uidLastSave="{00000000-0000-0000-0000-000000000000}"/>
  <bookViews>
    <workbookView xWindow="0" yWindow="500" windowWidth="33600" windowHeight="19500" activeTab="3" xr2:uid="{00000000-000D-0000-FFFF-FFFF00000000}"/>
  </bookViews>
  <sheets>
    <sheet name="README" sheetId="6" r:id="rId1"/>
    <sheet name="Data" sheetId="2" r:id="rId2"/>
    <sheet name="DataOrder" sheetId="7" state="hidden" r:id="rId3"/>
    <sheet name="GDI_PRZ Format" sheetId="4" r:id="rId4"/>
    <sheet name="GDI_FRED Format" sheetId="3" r:id="rId5"/>
  </sheets>
  <definedNames>
    <definedName name="heid_42186" localSheetId="4">'GDI_FRED Format'!#REF!</definedName>
    <definedName name="heid_42186" localSheetId="3">'GDI_PRZ Format'!#REF!</definedName>
    <definedName name="heid_42187" localSheetId="4">'GDI_FRED Format'!#REF!</definedName>
    <definedName name="heid_42187" localSheetId="3">'GDI_PRZ Format'!#REF!</definedName>
    <definedName name="heid_42188" localSheetId="4">'GDI_FRED Format'!#REF!</definedName>
    <definedName name="heid_42188" localSheetId="3">'GDI_PRZ Format'!#REF!</definedName>
    <definedName name="heid_42189" localSheetId="4">'GDI_FRED Format'!#REF!</definedName>
    <definedName name="heid_42189" localSheetId="3">'GDI_PRZ Format'!#REF!</definedName>
    <definedName name="heid_42190" localSheetId="4">'GDI_FRED Format'!#REF!</definedName>
    <definedName name="heid_42190" localSheetId="3">'GDI_PRZ Format'!#REF!</definedName>
    <definedName name="heid_42191" localSheetId="4">'GDI_FRED Format'!#REF!</definedName>
    <definedName name="heid_42191" localSheetId="3">'GDI_PRZ Format'!#REF!</definedName>
    <definedName name="heid_42192" localSheetId="4">'GDI_FRED Format'!#REF!</definedName>
    <definedName name="heid_42192" localSheetId="3">'GDI_PRZ Format'!#REF!</definedName>
    <definedName name="heid_42193" localSheetId="4">'GDI_FRED Format'!#REF!</definedName>
    <definedName name="heid_42193" localSheetId="3">'GDI_PRZ Format'!#REF!</definedName>
    <definedName name="heid_42194" localSheetId="4">'GDI_FRED Format'!#REF!</definedName>
    <definedName name="heid_42194" localSheetId="3">'GDI_PRZ Format'!#REF!</definedName>
    <definedName name="heid_42195" localSheetId="4">'GDI_FRED Format'!#REF!</definedName>
    <definedName name="heid_42195" localSheetId="3">'GDI_PRZ Format'!#REF!</definedName>
    <definedName name="heid_42196" localSheetId="4">'GDI_FRED Format'!#REF!</definedName>
    <definedName name="heid_42196" localSheetId="3">'GDI_PRZ Format'!#REF!</definedName>
    <definedName name="heid_42197" localSheetId="4">'GDI_FRED Format'!#REF!</definedName>
    <definedName name="heid_42197" localSheetId="3">'GDI_PRZ Format'!#REF!</definedName>
    <definedName name="heid_42198" localSheetId="4">'GDI_FRED Format'!#REF!</definedName>
    <definedName name="heid_42198" localSheetId="3">'GDI_PRZ Format'!#REF!</definedName>
    <definedName name="heid_42199" localSheetId="4">'GDI_FRED Format'!#REF!</definedName>
    <definedName name="heid_42199" localSheetId="3">'GDI_PRZ Format'!#REF!</definedName>
    <definedName name="heid_42200" localSheetId="4">'GDI_FRED Format'!#REF!</definedName>
    <definedName name="heid_42200" localSheetId="3">'GDI_PRZ Format'!#REF!</definedName>
    <definedName name="heid_42201" localSheetId="4">'GDI_FRED Format'!#REF!</definedName>
    <definedName name="heid_42201" localSheetId="3">'GDI_PRZ Format'!#REF!</definedName>
    <definedName name="heid_42202" localSheetId="4">'GDI_FRED Format'!#REF!</definedName>
    <definedName name="heid_42202" localSheetId="3">'GDI_PRZ Format'!#REF!</definedName>
    <definedName name="heid_42203" localSheetId="4">'GDI_FRED Format'!#REF!</definedName>
    <definedName name="heid_42203" localSheetId="3">'GDI_PRZ Format'!#REF!</definedName>
    <definedName name="heid_42204" localSheetId="4">'GDI_FRED Format'!#REF!</definedName>
    <definedName name="heid_42204" localSheetId="3">'GDI_PRZ Format'!#REF!</definedName>
    <definedName name="heid_42205" localSheetId="4">'GDI_FRED Format'!#REF!</definedName>
    <definedName name="heid_42205" localSheetId="3">'GDI_PRZ Format'!#REF!</definedName>
    <definedName name="heid_42206" localSheetId="4">'GDI_FRED Format'!#REF!</definedName>
    <definedName name="heid_42206" localSheetId="3">'GDI_PRZ Format'!#REF!</definedName>
    <definedName name="heid_42207" localSheetId="4">'GDI_FRED Format'!#REF!</definedName>
    <definedName name="heid_42207" localSheetId="3">'GDI_PRZ Format'!#REF!</definedName>
    <definedName name="heid_42208" localSheetId="4">'GDI_FRED Format'!#REF!</definedName>
    <definedName name="heid_42208" localSheetId="3">'GDI_PRZ Format'!#REF!</definedName>
    <definedName name="heid_42209" localSheetId="4">'GDI_FRED Format'!$A$26</definedName>
    <definedName name="heid_42209" localSheetId="3">'GDI_PRZ Format'!$F$33</definedName>
    <definedName name="heid_42210" localSheetId="4">'GDI_FRED Format'!#REF!</definedName>
    <definedName name="heid_42210" localSheetId="3">'GDI_PRZ Format'!#REF!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V27" i="4" l="1"/>
  <c r="CU27" i="4"/>
  <c r="CT27" i="4"/>
  <c r="CS27" i="4"/>
  <c r="CR27" i="4"/>
  <c r="CQ27" i="4"/>
  <c r="CP27" i="4"/>
  <c r="CO27" i="4"/>
  <c r="CN27" i="4"/>
  <c r="CM27" i="4"/>
  <c r="CL27" i="4"/>
  <c r="CK27" i="4"/>
  <c r="CJ27" i="4"/>
  <c r="CI27" i="4"/>
  <c r="CH27" i="4"/>
  <c r="CG27" i="4"/>
  <c r="CF27" i="4"/>
  <c r="CE27" i="4"/>
  <c r="CD27" i="4"/>
  <c r="CC25" i="4"/>
  <c r="CC27" i="4" s="1"/>
  <c r="CB25" i="4"/>
  <c r="CB27" i="4" s="1"/>
  <c r="CA25" i="4"/>
  <c r="CA27" i="4" s="1"/>
  <c r="BZ25" i="4"/>
  <c r="BZ27" i="4" s="1"/>
  <c r="BY25" i="4"/>
  <c r="BY27" i="4" s="1"/>
  <c r="BX25" i="4"/>
  <c r="BX27" i="4" s="1"/>
  <c r="BW25" i="4"/>
  <c r="BW27" i="4" s="1"/>
  <c r="BV25" i="4"/>
  <c r="BV27" i="4" s="1"/>
  <c r="BU25" i="4"/>
  <c r="BU27" i="4" s="1"/>
  <c r="BT25" i="4"/>
  <c r="BT27" i="4" s="1"/>
  <c r="BS25" i="4"/>
  <c r="BS27" i="4" s="1"/>
  <c r="BR25" i="4"/>
  <c r="BR27" i="4" s="1"/>
  <c r="BQ25" i="4"/>
  <c r="BQ27" i="4" s="1"/>
  <c r="BP25" i="4"/>
  <c r="BP27" i="4" s="1"/>
  <c r="BO25" i="4"/>
  <c r="BO27" i="4" s="1"/>
  <c r="BN25" i="4"/>
  <c r="BN27" i="4" s="1"/>
  <c r="BM25" i="4"/>
  <c r="BM27" i="4" s="1"/>
  <c r="BL25" i="4"/>
  <c r="BL27" i="4" s="1"/>
  <c r="BK25" i="4"/>
  <c r="BK27" i="4" s="1"/>
  <c r="BJ25" i="4"/>
  <c r="BJ27" i="4" s="1"/>
  <c r="BI25" i="4"/>
  <c r="BI27" i="4" s="1"/>
  <c r="BH25" i="4"/>
  <c r="BH27" i="4" s="1"/>
  <c r="BG25" i="4"/>
  <c r="BG27" i="4" s="1"/>
  <c r="BF25" i="4"/>
  <c r="BF27" i="4" s="1"/>
  <c r="BE25" i="4"/>
  <c r="BE27" i="4" s="1"/>
  <c r="BD25" i="4"/>
  <c r="BD27" i="4" s="1"/>
  <c r="BC25" i="4"/>
  <c r="BC27" i="4" s="1"/>
  <c r="BB25" i="4"/>
  <c r="BB27" i="4" s="1"/>
  <c r="BA25" i="4"/>
  <c r="BA27" i="4" s="1"/>
  <c r="AZ25" i="4"/>
  <c r="AZ27" i="4" s="1"/>
  <c r="AY25" i="4"/>
  <c r="AY27" i="4" s="1"/>
  <c r="AX25" i="4"/>
  <c r="AX27" i="4" s="1"/>
  <c r="AW25" i="4"/>
  <c r="AW27" i="4" s="1"/>
  <c r="AV25" i="4"/>
  <c r="AV27" i="4" s="1"/>
  <c r="AU25" i="4"/>
  <c r="AU27" i="4" s="1"/>
  <c r="AT25" i="4"/>
  <c r="AT27" i="4" s="1"/>
  <c r="AS25" i="4"/>
  <c r="AS27" i="4" s="1"/>
  <c r="AR25" i="4"/>
  <c r="AR27" i="4" s="1"/>
  <c r="AQ25" i="4"/>
  <c r="AQ27" i="4" s="1"/>
  <c r="AP25" i="4"/>
  <c r="AP27" i="4" s="1"/>
  <c r="AO25" i="4"/>
  <c r="AO27" i="4" s="1"/>
  <c r="AN25" i="4"/>
  <c r="AN27" i="4" s="1"/>
  <c r="AM25" i="4"/>
  <c r="AM27" i="4" s="1"/>
  <c r="AL25" i="4"/>
  <c r="AL27" i="4" s="1"/>
  <c r="AK25" i="4"/>
  <c r="AK27" i="4" s="1"/>
  <c r="AJ25" i="4"/>
  <c r="AJ27" i="4" s="1"/>
  <c r="AI25" i="4"/>
  <c r="AI27" i="4" s="1"/>
  <c r="AH25" i="4"/>
  <c r="AH27" i="4" s="1"/>
  <c r="AG25" i="4"/>
  <c r="AG27" i="4" s="1"/>
  <c r="AF25" i="4"/>
  <c r="AF27" i="4" s="1"/>
  <c r="AE25" i="4"/>
  <c r="AE27" i="4" s="1"/>
  <c r="AD25" i="4"/>
  <c r="AD27" i="4" s="1"/>
  <c r="AC25" i="4"/>
  <c r="AC27" i="4" s="1"/>
  <c r="AB25" i="4"/>
  <c r="AB27" i="4" s="1"/>
  <c r="AA25" i="4"/>
  <c r="AA27" i="4" s="1"/>
  <c r="Z25" i="4"/>
  <c r="Z27" i="4" s="1"/>
  <c r="Y25" i="4"/>
  <c r="Y27" i="4" s="1"/>
  <c r="X25" i="4"/>
  <c r="X27" i="4" s="1"/>
  <c r="W25" i="4"/>
  <c r="W27" i="4" s="1"/>
  <c r="V25" i="4"/>
  <c r="V27" i="4" s="1"/>
  <c r="U25" i="4"/>
  <c r="U27" i="4" s="1"/>
  <c r="T25" i="4"/>
  <c r="T27" i="4" s="1"/>
  <c r="S25" i="4"/>
  <c r="S27" i="4" s="1"/>
  <c r="R25" i="4"/>
  <c r="R27" i="4" s="1"/>
  <c r="Q25" i="4"/>
  <c r="Q27" i="4" s="1"/>
  <c r="P25" i="4"/>
  <c r="P27" i="4" s="1"/>
  <c r="O25" i="4"/>
  <c r="O27" i="4" s="1"/>
  <c r="N25" i="4"/>
  <c r="N27" i="4" s="1"/>
  <c r="M25" i="4"/>
  <c r="M27" i="4" s="1"/>
  <c r="L25" i="4"/>
  <c r="L27" i="4" s="1"/>
  <c r="K25" i="4"/>
  <c r="K27" i="4" s="1"/>
  <c r="J25" i="4"/>
  <c r="J27" i="4" s="1"/>
  <c r="I25" i="4"/>
  <c r="I27" i="4" s="1"/>
  <c r="H25" i="4"/>
  <c r="H27" i="4" s="1"/>
  <c r="CV21" i="4"/>
  <c r="CU21" i="4"/>
  <c r="CT21" i="4"/>
  <c r="CS21" i="4"/>
  <c r="CR21" i="4"/>
  <c r="CQ21" i="4"/>
  <c r="CP21"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O21" i="4"/>
  <c r="N21" i="4"/>
  <c r="M21" i="4"/>
  <c r="L21" i="4"/>
  <c r="K21" i="4"/>
  <c r="J21" i="4"/>
  <c r="I21" i="4"/>
  <c r="H21" i="4"/>
  <c r="CV7" i="4"/>
  <c r="CV9" i="4" s="1"/>
  <c r="CV14" i="4" s="1"/>
  <c r="CV16" i="4" s="1"/>
  <c r="CU7" i="4"/>
  <c r="CU9" i="4" s="1"/>
  <c r="CU14" i="4" s="1"/>
  <c r="CU16" i="4" s="1"/>
  <c r="CT7" i="4"/>
  <c r="CT9" i="4" s="1"/>
  <c r="CT14" i="4" s="1"/>
  <c r="CT16" i="4" s="1"/>
  <c r="CS7" i="4"/>
  <c r="CS9" i="4" s="1"/>
  <c r="CS14" i="4" s="1"/>
  <c r="CS16" i="4" s="1"/>
  <c r="CR7" i="4"/>
  <c r="CR9" i="4" s="1"/>
  <c r="CR14" i="4" s="1"/>
  <c r="CR16" i="4" s="1"/>
  <c r="CQ7" i="4"/>
  <c r="CQ9" i="4" s="1"/>
  <c r="CQ14" i="4" s="1"/>
  <c r="CQ16" i="4" s="1"/>
  <c r="CP7" i="4"/>
  <c r="CP9" i="4" s="1"/>
  <c r="CP14" i="4" s="1"/>
  <c r="CP16" i="4" s="1"/>
  <c r="CO7" i="4"/>
  <c r="CO9" i="4" s="1"/>
  <c r="CO14" i="4" s="1"/>
  <c r="CO16" i="4" s="1"/>
  <c r="CN7" i="4"/>
  <c r="CN9" i="4" s="1"/>
  <c r="CN14" i="4" s="1"/>
  <c r="CN16" i="4" s="1"/>
  <c r="CM7" i="4"/>
  <c r="CM9" i="4" s="1"/>
  <c r="CM14" i="4" s="1"/>
  <c r="CM16" i="4" s="1"/>
  <c r="CL7" i="4"/>
  <c r="CL9" i="4" s="1"/>
  <c r="CL14" i="4" s="1"/>
  <c r="CL16" i="4" s="1"/>
  <c r="CK7" i="4"/>
  <c r="CK9" i="4" s="1"/>
  <c r="CK14" i="4" s="1"/>
  <c r="CK16" i="4" s="1"/>
  <c r="CJ7" i="4"/>
  <c r="CJ9" i="4" s="1"/>
  <c r="CJ14" i="4" s="1"/>
  <c r="CJ16" i="4" s="1"/>
  <c r="CI7" i="4"/>
  <c r="CI9" i="4" s="1"/>
  <c r="CI14" i="4" s="1"/>
  <c r="CI16" i="4" s="1"/>
  <c r="CH7" i="4"/>
  <c r="CH9" i="4" s="1"/>
  <c r="CH14" i="4" s="1"/>
  <c r="CH16" i="4" s="1"/>
  <c r="CG7" i="4"/>
  <c r="CG9" i="4" s="1"/>
  <c r="CG14" i="4" s="1"/>
  <c r="CG16" i="4" s="1"/>
  <c r="CF7" i="4"/>
  <c r="CF9" i="4" s="1"/>
  <c r="CF14" i="4" s="1"/>
  <c r="CF16" i="4" s="1"/>
  <c r="CE7" i="4"/>
  <c r="CE9" i="4" s="1"/>
  <c r="CE14" i="4" s="1"/>
  <c r="CE16" i="4" s="1"/>
  <c r="CD7" i="4"/>
  <c r="CD9" i="4" s="1"/>
  <c r="CD14" i="4" s="1"/>
  <c r="CD16" i="4" s="1"/>
  <c r="CC7" i="4"/>
  <c r="CC9" i="4" s="1"/>
  <c r="CC14" i="4" s="1"/>
  <c r="CC16" i="4" s="1"/>
  <c r="CB7" i="4"/>
  <c r="CB9" i="4" s="1"/>
  <c r="CB14" i="4" s="1"/>
  <c r="CB16" i="4" s="1"/>
  <c r="CA7" i="4"/>
  <c r="CA9" i="4" s="1"/>
  <c r="CA14" i="4" s="1"/>
  <c r="CA16" i="4" s="1"/>
  <c r="BZ7" i="4"/>
  <c r="BZ9" i="4" s="1"/>
  <c r="BZ14" i="4" s="1"/>
  <c r="BZ16" i="4" s="1"/>
  <c r="BY7" i="4"/>
  <c r="BY9" i="4" s="1"/>
  <c r="BY14" i="4" s="1"/>
  <c r="BY16" i="4" s="1"/>
  <c r="BX7" i="4"/>
  <c r="BX9" i="4" s="1"/>
  <c r="BX14" i="4" s="1"/>
  <c r="BX16" i="4" s="1"/>
  <c r="BW7" i="4"/>
  <c r="BW9" i="4" s="1"/>
  <c r="BW14" i="4" s="1"/>
  <c r="BW16" i="4" s="1"/>
  <c r="BV7" i="4"/>
  <c r="BV9" i="4" s="1"/>
  <c r="BV14" i="4" s="1"/>
  <c r="BV16" i="4" s="1"/>
  <c r="BU7" i="4"/>
  <c r="BU9" i="4" s="1"/>
  <c r="BU14" i="4" s="1"/>
  <c r="BU16" i="4" s="1"/>
  <c r="BT7" i="4"/>
  <c r="BT9" i="4" s="1"/>
  <c r="BT14" i="4" s="1"/>
  <c r="BT16" i="4" s="1"/>
  <c r="BS7" i="4"/>
  <c r="BS9" i="4" s="1"/>
  <c r="BS14" i="4" s="1"/>
  <c r="BS16" i="4" s="1"/>
  <c r="BR7" i="4"/>
  <c r="BR9" i="4" s="1"/>
  <c r="BR14" i="4" s="1"/>
  <c r="BR16" i="4" s="1"/>
  <c r="BQ7" i="4"/>
  <c r="BQ9" i="4" s="1"/>
  <c r="BQ14" i="4" s="1"/>
  <c r="BQ16" i="4" s="1"/>
  <c r="BP7" i="4"/>
  <c r="BP9" i="4" s="1"/>
  <c r="BP14" i="4" s="1"/>
  <c r="BP16" i="4" s="1"/>
  <c r="BO7" i="4"/>
  <c r="BO9" i="4" s="1"/>
  <c r="BO14" i="4" s="1"/>
  <c r="BO16" i="4" s="1"/>
  <c r="BN7" i="4"/>
  <c r="BN9" i="4" s="1"/>
  <c r="BN14" i="4" s="1"/>
  <c r="BN16" i="4" s="1"/>
  <c r="BM7" i="4"/>
  <c r="BM9" i="4" s="1"/>
  <c r="BM14" i="4" s="1"/>
  <c r="BM16" i="4" s="1"/>
  <c r="BL7" i="4"/>
  <c r="BL9" i="4" s="1"/>
  <c r="BL14" i="4" s="1"/>
  <c r="BL16" i="4" s="1"/>
  <c r="BK7" i="4"/>
  <c r="BK9" i="4" s="1"/>
  <c r="BK14" i="4" s="1"/>
  <c r="BK16" i="4" s="1"/>
  <c r="BJ7" i="4"/>
  <c r="BJ9" i="4" s="1"/>
  <c r="BJ14" i="4" s="1"/>
  <c r="BJ16" i="4" s="1"/>
  <c r="BI7" i="4"/>
  <c r="BI9" i="4" s="1"/>
  <c r="BI14" i="4" s="1"/>
  <c r="BI16" i="4" s="1"/>
  <c r="BH7" i="4"/>
  <c r="BH9" i="4" s="1"/>
  <c r="BH14" i="4" s="1"/>
  <c r="BH16" i="4" s="1"/>
  <c r="BG7" i="4"/>
  <c r="BG9" i="4" s="1"/>
  <c r="BG14" i="4" s="1"/>
  <c r="BG16" i="4" s="1"/>
  <c r="BF7" i="4"/>
  <c r="BF9" i="4" s="1"/>
  <c r="BF14" i="4" s="1"/>
  <c r="BF16" i="4" s="1"/>
  <c r="BE7" i="4"/>
  <c r="BE9" i="4" s="1"/>
  <c r="BE14" i="4" s="1"/>
  <c r="BE16" i="4" s="1"/>
  <c r="BD7" i="4"/>
  <c r="BD9" i="4" s="1"/>
  <c r="BD14" i="4" s="1"/>
  <c r="BD16" i="4" s="1"/>
  <c r="BC7" i="4"/>
  <c r="BC9" i="4" s="1"/>
  <c r="BC14" i="4" s="1"/>
  <c r="BC16" i="4" s="1"/>
  <c r="BB7" i="4"/>
  <c r="BB9" i="4" s="1"/>
  <c r="BB14" i="4" s="1"/>
  <c r="BB16" i="4" s="1"/>
  <c r="BA7" i="4"/>
  <c r="BA9" i="4" s="1"/>
  <c r="BA14" i="4" s="1"/>
  <c r="BA16" i="4" s="1"/>
  <c r="AZ7" i="4"/>
  <c r="AZ9" i="4" s="1"/>
  <c r="AZ14" i="4" s="1"/>
  <c r="AZ16" i="4" s="1"/>
  <c r="AY7" i="4"/>
  <c r="AY9" i="4" s="1"/>
  <c r="AY14" i="4" s="1"/>
  <c r="AY16" i="4" s="1"/>
  <c r="AX7" i="4"/>
  <c r="AX9" i="4" s="1"/>
  <c r="AX14" i="4" s="1"/>
  <c r="AX16" i="4" s="1"/>
  <c r="AW7" i="4"/>
  <c r="AW9" i="4" s="1"/>
  <c r="AW14" i="4" s="1"/>
  <c r="AW16" i="4" s="1"/>
  <c r="AV7" i="4"/>
  <c r="AV9" i="4" s="1"/>
  <c r="AV14" i="4" s="1"/>
  <c r="AV16" i="4" s="1"/>
  <c r="AU7" i="4"/>
  <c r="AU9" i="4" s="1"/>
  <c r="AU14" i="4" s="1"/>
  <c r="AU16" i="4" s="1"/>
  <c r="AT7" i="4"/>
  <c r="AT9" i="4" s="1"/>
  <c r="AT14" i="4" s="1"/>
  <c r="AT16" i="4" s="1"/>
  <c r="AS7" i="4"/>
  <c r="AS9" i="4" s="1"/>
  <c r="AS14" i="4" s="1"/>
  <c r="AS16" i="4" s="1"/>
  <c r="AR7" i="4"/>
  <c r="AR9" i="4" s="1"/>
  <c r="AR14" i="4" s="1"/>
  <c r="AR16" i="4" s="1"/>
  <c r="AQ7" i="4"/>
  <c r="AQ9" i="4" s="1"/>
  <c r="AQ14" i="4" s="1"/>
  <c r="AQ16" i="4" s="1"/>
  <c r="AP7" i="4"/>
  <c r="AP9" i="4" s="1"/>
  <c r="AP14" i="4" s="1"/>
  <c r="AP16" i="4" s="1"/>
  <c r="AO7" i="4"/>
  <c r="AO9" i="4" s="1"/>
  <c r="AO14" i="4" s="1"/>
  <c r="AO16" i="4" s="1"/>
  <c r="AN7" i="4"/>
  <c r="AN9" i="4" s="1"/>
  <c r="AN14" i="4" s="1"/>
  <c r="AN16" i="4" s="1"/>
  <c r="AM7" i="4"/>
  <c r="AM9" i="4" s="1"/>
  <c r="AM14" i="4" s="1"/>
  <c r="AM16" i="4" s="1"/>
  <c r="AL7" i="4"/>
  <c r="AL9" i="4" s="1"/>
  <c r="AL14" i="4" s="1"/>
  <c r="AL16" i="4" s="1"/>
  <c r="AK7" i="4"/>
  <c r="AK9" i="4" s="1"/>
  <c r="AK14" i="4" s="1"/>
  <c r="AK16" i="4" s="1"/>
  <c r="AJ7" i="4"/>
  <c r="AJ9" i="4" s="1"/>
  <c r="AJ14" i="4" s="1"/>
  <c r="AJ16" i="4" s="1"/>
  <c r="AI7" i="4"/>
  <c r="AI9" i="4" s="1"/>
  <c r="AI14" i="4" s="1"/>
  <c r="AI16" i="4" s="1"/>
  <c r="AH7" i="4"/>
  <c r="AH9" i="4" s="1"/>
  <c r="AH14" i="4" s="1"/>
  <c r="AH16" i="4" s="1"/>
  <c r="AG7" i="4"/>
  <c r="AG9" i="4" s="1"/>
  <c r="AG14" i="4" s="1"/>
  <c r="AG16" i="4" s="1"/>
  <c r="AF7" i="4"/>
  <c r="AF9" i="4" s="1"/>
  <c r="AF14" i="4" s="1"/>
  <c r="AF16" i="4" s="1"/>
  <c r="AE7" i="4"/>
  <c r="AE9" i="4" s="1"/>
  <c r="AE14" i="4" s="1"/>
  <c r="AE16" i="4" s="1"/>
  <c r="AD7" i="4"/>
  <c r="AD9" i="4" s="1"/>
  <c r="AD14" i="4" s="1"/>
  <c r="AD16" i="4" s="1"/>
  <c r="AC7" i="4"/>
  <c r="AC9" i="4" s="1"/>
  <c r="AC14" i="4" s="1"/>
  <c r="AC16" i="4" s="1"/>
  <c r="AB7" i="4"/>
  <c r="AB9" i="4" s="1"/>
  <c r="AB14" i="4" s="1"/>
  <c r="AB16" i="4" s="1"/>
  <c r="AA7" i="4"/>
  <c r="AA9" i="4" s="1"/>
  <c r="AA14" i="4" s="1"/>
  <c r="AA16" i="4" s="1"/>
  <c r="Z7" i="4"/>
  <c r="Z9" i="4" s="1"/>
  <c r="Z14" i="4" s="1"/>
  <c r="Z16" i="4" s="1"/>
  <c r="Y7" i="4"/>
  <c r="Y9" i="4" s="1"/>
  <c r="Y14" i="4" s="1"/>
  <c r="Y16" i="4" s="1"/>
  <c r="X7" i="4"/>
  <c r="X9" i="4" s="1"/>
  <c r="X14" i="4" s="1"/>
  <c r="X16" i="4" s="1"/>
  <c r="W7" i="4"/>
  <c r="W9" i="4" s="1"/>
  <c r="W14" i="4" s="1"/>
  <c r="W16" i="4" s="1"/>
  <c r="V7" i="4"/>
  <c r="V9" i="4" s="1"/>
  <c r="V14" i="4" s="1"/>
  <c r="V16" i="4" s="1"/>
  <c r="U7" i="4"/>
  <c r="U9" i="4" s="1"/>
  <c r="U14" i="4" s="1"/>
  <c r="U16" i="4" s="1"/>
  <c r="T7" i="4"/>
  <c r="T9" i="4" s="1"/>
  <c r="T14" i="4" s="1"/>
  <c r="T16" i="4" s="1"/>
  <c r="S7" i="4"/>
  <c r="S9" i="4" s="1"/>
  <c r="S14" i="4" s="1"/>
  <c r="S16" i="4" s="1"/>
  <c r="R7" i="4"/>
  <c r="R9" i="4" s="1"/>
  <c r="R14" i="4" s="1"/>
  <c r="R16" i="4" s="1"/>
  <c r="Q7" i="4"/>
  <c r="Q9" i="4" s="1"/>
  <c r="Q14" i="4" s="1"/>
  <c r="Q16" i="4" s="1"/>
  <c r="P7" i="4"/>
  <c r="P9" i="4" s="1"/>
  <c r="P14" i="4" s="1"/>
  <c r="P16" i="4" s="1"/>
  <c r="O7" i="4"/>
  <c r="O9" i="4" s="1"/>
  <c r="O14" i="4" s="1"/>
  <c r="O16" i="4" s="1"/>
  <c r="N7" i="4"/>
  <c r="N9" i="4" s="1"/>
  <c r="N14" i="4" s="1"/>
  <c r="N16" i="4" s="1"/>
  <c r="M7" i="4"/>
  <c r="M9" i="4" s="1"/>
  <c r="M14" i="4" s="1"/>
  <c r="M16" i="4" s="1"/>
  <c r="L7" i="4"/>
  <c r="L9" i="4" s="1"/>
  <c r="L14" i="4" s="1"/>
  <c r="L16" i="4" s="1"/>
  <c r="K7" i="4"/>
  <c r="K9" i="4" s="1"/>
  <c r="K14" i="4" s="1"/>
  <c r="K16" i="4" s="1"/>
  <c r="J7" i="4"/>
  <c r="J9" i="4" s="1"/>
  <c r="J14" i="4" s="1"/>
  <c r="J16" i="4" s="1"/>
  <c r="I7" i="4"/>
  <c r="I9" i="4" s="1"/>
  <c r="I14" i="4" s="1"/>
  <c r="I16" i="4" s="1"/>
  <c r="H7" i="4"/>
  <c r="H9" i="4" s="1"/>
  <c r="H14" i="4" s="1"/>
  <c r="H16" i="4" s="1"/>
  <c r="CU4" i="3"/>
  <c r="CT4" i="3"/>
  <c r="CS4" i="3"/>
  <c r="CR4" i="3"/>
  <c r="CQ4" i="3"/>
  <c r="CP4" i="3"/>
  <c r="CO4" i="3"/>
  <c r="CN4" i="3"/>
  <c r="CM4" i="3"/>
  <c r="CL4" i="3"/>
  <c r="CK4" i="3"/>
  <c r="CJ4" i="3"/>
  <c r="CI4" i="3"/>
  <c r="CH4" i="3"/>
  <c r="CG4" i="3"/>
  <c r="CF4" i="3"/>
  <c r="CE4" i="3"/>
  <c r="CD4" i="3"/>
  <c r="CC4" i="3"/>
  <c r="BS4" i="3"/>
  <c r="CB5" i="3"/>
  <c r="CB4" i="3" s="1"/>
  <c r="CA5" i="3"/>
  <c r="CA4" i="3" s="1"/>
  <c r="BZ5" i="3"/>
  <c r="BZ4" i="3" s="1"/>
  <c r="BY5" i="3"/>
  <c r="BY4" i="3" s="1"/>
  <c r="BX5" i="3"/>
  <c r="BX4" i="3" s="1"/>
  <c r="BW5" i="3"/>
  <c r="BW4" i="3" s="1"/>
  <c r="BV5" i="3"/>
  <c r="BV4" i="3" s="1"/>
  <c r="BU5" i="3"/>
  <c r="BU4" i="3" s="1"/>
  <c r="BT5" i="3"/>
  <c r="BT4" i="3" s="1"/>
  <c r="BS5" i="3"/>
  <c r="BR5" i="3"/>
  <c r="BR4" i="3" s="1"/>
  <c r="BQ5" i="3"/>
  <c r="BQ4" i="3" s="1"/>
  <c r="BP5" i="3"/>
  <c r="BP4" i="3" s="1"/>
  <c r="BO5" i="3"/>
  <c r="BO4" i="3" s="1"/>
  <c r="BN5" i="3"/>
  <c r="BN4" i="3" s="1"/>
  <c r="BM5" i="3"/>
  <c r="BM4" i="3" s="1"/>
  <c r="BL5" i="3"/>
  <c r="BL4" i="3" s="1"/>
  <c r="BK5" i="3"/>
  <c r="BK4" i="3" s="1"/>
  <c r="BJ5" i="3"/>
  <c r="BJ4" i="3" s="1"/>
  <c r="BI5" i="3"/>
  <c r="BI4" i="3" s="1"/>
  <c r="BH5" i="3"/>
  <c r="BH4" i="3" s="1"/>
  <c r="BG5" i="3"/>
  <c r="BG4" i="3" s="1"/>
  <c r="BF5" i="3"/>
  <c r="BF4" i="3" s="1"/>
  <c r="BE5" i="3"/>
  <c r="BE4" i="3" s="1"/>
  <c r="BD5" i="3"/>
  <c r="BD4" i="3" s="1"/>
  <c r="BC5" i="3"/>
  <c r="BC4" i="3" s="1"/>
  <c r="BB5" i="3"/>
  <c r="BB4" i="3" s="1"/>
  <c r="BA5" i="3"/>
  <c r="BA4" i="3" s="1"/>
  <c r="AZ5" i="3"/>
  <c r="AZ4" i="3" s="1"/>
  <c r="AY5" i="3"/>
  <c r="AY4" i="3" s="1"/>
  <c r="AX5" i="3"/>
  <c r="AX4" i="3" s="1"/>
  <c r="AW5" i="3"/>
  <c r="AW4" i="3" s="1"/>
  <c r="AV5" i="3"/>
  <c r="AV4" i="3" s="1"/>
  <c r="AU5" i="3"/>
  <c r="AU4" i="3" s="1"/>
  <c r="AT5" i="3"/>
  <c r="AT4" i="3" s="1"/>
  <c r="AS5" i="3"/>
  <c r="AS4" i="3" s="1"/>
  <c r="AR5" i="3"/>
  <c r="AR4" i="3" s="1"/>
  <c r="AQ5" i="3"/>
  <c r="AQ4" i="3" s="1"/>
  <c r="AP5" i="3"/>
  <c r="AP4" i="3" s="1"/>
  <c r="AP3" i="3" s="1"/>
  <c r="AO5" i="3"/>
  <c r="AO4" i="3" s="1"/>
  <c r="AN5" i="3"/>
  <c r="AN4" i="3" s="1"/>
  <c r="AM5" i="3"/>
  <c r="AM4" i="3" s="1"/>
  <c r="AL5" i="3"/>
  <c r="AL4" i="3" s="1"/>
  <c r="AK5" i="3"/>
  <c r="AK4" i="3" s="1"/>
  <c r="AJ5" i="3"/>
  <c r="AJ4" i="3" s="1"/>
  <c r="AI5" i="3"/>
  <c r="AI4" i="3" s="1"/>
  <c r="AH5" i="3"/>
  <c r="AH4" i="3" s="1"/>
  <c r="AG5" i="3"/>
  <c r="AG4" i="3" s="1"/>
  <c r="AF5" i="3"/>
  <c r="AF4" i="3" s="1"/>
  <c r="AE5" i="3"/>
  <c r="AE4" i="3" s="1"/>
  <c r="AD5" i="3"/>
  <c r="AD4" i="3" s="1"/>
  <c r="AC5" i="3"/>
  <c r="AC4" i="3" s="1"/>
  <c r="AB5" i="3"/>
  <c r="AB4" i="3" s="1"/>
  <c r="AA5" i="3"/>
  <c r="AA4" i="3" s="1"/>
  <c r="Z5" i="3"/>
  <c r="Z4" i="3" s="1"/>
  <c r="Y5" i="3"/>
  <c r="Y4" i="3" s="1"/>
  <c r="X5" i="3"/>
  <c r="X4" i="3" s="1"/>
  <c r="W5" i="3"/>
  <c r="W4" i="3" s="1"/>
  <c r="V5" i="3"/>
  <c r="V4" i="3" s="1"/>
  <c r="U5" i="3"/>
  <c r="U4" i="3" s="1"/>
  <c r="T5" i="3"/>
  <c r="T4" i="3" s="1"/>
  <c r="S5" i="3"/>
  <c r="S4" i="3" s="1"/>
  <c r="R5" i="3"/>
  <c r="R4" i="3" s="1"/>
  <c r="Q5" i="3"/>
  <c r="Q4" i="3" s="1"/>
  <c r="P5" i="3"/>
  <c r="P4" i="3" s="1"/>
  <c r="O5" i="3"/>
  <c r="O4" i="3" s="1"/>
  <c r="N5" i="3"/>
  <c r="N4" i="3" s="1"/>
  <c r="M5" i="3"/>
  <c r="M4" i="3" s="1"/>
  <c r="L5" i="3"/>
  <c r="L4" i="3" s="1"/>
  <c r="K5" i="3"/>
  <c r="K4" i="3" s="1"/>
  <c r="J5" i="3"/>
  <c r="J4" i="3" s="1"/>
  <c r="I5" i="3"/>
  <c r="I4" i="3" s="1"/>
  <c r="H5" i="3"/>
  <c r="H4" i="3" s="1"/>
  <c r="G5" i="3"/>
  <c r="G4" i="3" s="1"/>
  <c r="CU19" i="3"/>
  <c r="CU17" i="3" s="1"/>
  <c r="CU12" i="3" s="1"/>
  <c r="CU11" i="3" s="1"/>
  <c r="CT19" i="3"/>
  <c r="CT17" i="3" s="1"/>
  <c r="CT12" i="3" s="1"/>
  <c r="CT11" i="3" s="1"/>
  <c r="CS19" i="3"/>
  <c r="CS17" i="3" s="1"/>
  <c r="CS12" i="3" s="1"/>
  <c r="CS11" i="3" s="1"/>
  <c r="CR19" i="3"/>
  <c r="CR17" i="3" s="1"/>
  <c r="CR12" i="3" s="1"/>
  <c r="CR11" i="3" s="1"/>
  <c r="CQ19" i="3"/>
  <c r="CQ17" i="3" s="1"/>
  <c r="CQ12" i="3" s="1"/>
  <c r="CQ11" i="3" s="1"/>
  <c r="CP19" i="3"/>
  <c r="CP17" i="3" s="1"/>
  <c r="CP12" i="3" s="1"/>
  <c r="CP11" i="3" s="1"/>
  <c r="CP3" i="3" s="1"/>
  <c r="CO19" i="3"/>
  <c r="CO17" i="3" s="1"/>
  <c r="CO12" i="3" s="1"/>
  <c r="CO11" i="3" s="1"/>
  <c r="CN19" i="3"/>
  <c r="CN17" i="3" s="1"/>
  <c r="CN12" i="3" s="1"/>
  <c r="CN11" i="3" s="1"/>
  <c r="CM19" i="3"/>
  <c r="CM17" i="3" s="1"/>
  <c r="CM12" i="3" s="1"/>
  <c r="CM11" i="3" s="1"/>
  <c r="CL19" i="3"/>
  <c r="CL17" i="3" s="1"/>
  <c r="CL12" i="3" s="1"/>
  <c r="CL11" i="3" s="1"/>
  <c r="CK19" i="3"/>
  <c r="CK17" i="3" s="1"/>
  <c r="CK12" i="3" s="1"/>
  <c r="CK11" i="3" s="1"/>
  <c r="CJ19" i="3"/>
  <c r="CJ17" i="3" s="1"/>
  <c r="CJ12" i="3" s="1"/>
  <c r="CJ11" i="3" s="1"/>
  <c r="CI19" i="3"/>
  <c r="CI17" i="3" s="1"/>
  <c r="CI12" i="3" s="1"/>
  <c r="CI11" i="3" s="1"/>
  <c r="CH19" i="3"/>
  <c r="CH17" i="3" s="1"/>
  <c r="CH12" i="3" s="1"/>
  <c r="CH11" i="3" s="1"/>
  <c r="CG19" i="3"/>
  <c r="CG17" i="3" s="1"/>
  <c r="CG12" i="3" s="1"/>
  <c r="CG11" i="3" s="1"/>
  <c r="CF19" i="3"/>
  <c r="CF17" i="3" s="1"/>
  <c r="CF12" i="3" s="1"/>
  <c r="CF11" i="3" s="1"/>
  <c r="CE19" i="3"/>
  <c r="CE17" i="3" s="1"/>
  <c r="CE12" i="3" s="1"/>
  <c r="CE11" i="3" s="1"/>
  <c r="CD19" i="3"/>
  <c r="CD17" i="3" s="1"/>
  <c r="CD12" i="3" s="1"/>
  <c r="CD11" i="3" s="1"/>
  <c r="CD3" i="3" s="1"/>
  <c r="CC19" i="3"/>
  <c r="CC17" i="3" s="1"/>
  <c r="CC12" i="3" s="1"/>
  <c r="CC11" i="3" s="1"/>
  <c r="CB19" i="3"/>
  <c r="CB17" i="3" s="1"/>
  <c r="CB12" i="3" s="1"/>
  <c r="CB11" i="3" s="1"/>
  <c r="CA19" i="3"/>
  <c r="CA17" i="3" s="1"/>
  <c r="CA12" i="3" s="1"/>
  <c r="CA11" i="3" s="1"/>
  <c r="BZ19" i="3"/>
  <c r="BZ17" i="3" s="1"/>
  <c r="BZ12" i="3" s="1"/>
  <c r="BZ11" i="3" s="1"/>
  <c r="BY19" i="3"/>
  <c r="BY17" i="3" s="1"/>
  <c r="BY12" i="3" s="1"/>
  <c r="BY11" i="3" s="1"/>
  <c r="BX19" i="3"/>
  <c r="BX17" i="3" s="1"/>
  <c r="BX12" i="3" s="1"/>
  <c r="BX11" i="3" s="1"/>
  <c r="BW19" i="3"/>
  <c r="BW17" i="3" s="1"/>
  <c r="BW12" i="3" s="1"/>
  <c r="BW11" i="3" s="1"/>
  <c r="BV19" i="3"/>
  <c r="BV17" i="3" s="1"/>
  <c r="BV12" i="3" s="1"/>
  <c r="BV11" i="3" s="1"/>
  <c r="BU19" i="3"/>
  <c r="BU17" i="3" s="1"/>
  <c r="BU12" i="3" s="1"/>
  <c r="BU11" i="3" s="1"/>
  <c r="BT19" i="3"/>
  <c r="BT17" i="3" s="1"/>
  <c r="BT12" i="3" s="1"/>
  <c r="BT11" i="3" s="1"/>
  <c r="BS19" i="3"/>
  <c r="BS17" i="3" s="1"/>
  <c r="BS12" i="3" s="1"/>
  <c r="BS11" i="3" s="1"/>
  <c r="BR19" i="3"/>
  <c r="BR17" i="3" s="1"/>
  <c r="BR12" i="3" s="1"/>
  <c r="BR11" i="3" s="1"/>
  <c r="BQ19" i="3"/>
  <c r="BQ17" i="3" s="1"/>
  <c r="BQ12" i="3" s="1"/>
  <c r="BQ11" i="3" s="1"/>
  <c r="BP19" i="3"/>
  <c r="BP17" i="3" s="1"/>
  <c r="BP12" i="3" s="1"/>
  <c r="BP11" i="3" s="1"/>
  <c r="BO19" i="3"/>
  <c r="BO17" i="3" s="1"/>
  <c r="BO12" i="3" s="1"/>
  <c r="BO11" i="3" s="1"/>
  <c r="BN19" i="3"/>
  <c r="BN17" i="3" s="1"/>
  <c r="BN12" i="3" s="1"/>
  <c r="BN11" i="3" s="1"/>
  <c r="BM19" i="3"/>
  <c r="BM17" i="3" s="1"/>
  <c r="BM12" i="3" s="1"/>
  <c r="BM11" i="3" s="1"/>
  <c r="BL19" i="3"/>
  <c r="BL17" i="3" s="1"/>
  <c r="BL12" i="3" s="1"/>
  <c r="BL11" i="3" s="1"/>
  <c r="BK19" i="3"/>
  <c r="BK17" i="3" s="1"/>
  <c r="BK12" i="3" s="1"/>
  <c r="BK11" i="3" s="1"/>
  <c r="BJ19" i="3"/>
  <c r="BJ17" i="3" s="1"/>
  <c r="BJ12" i="3" s="1"/>
  <c r="BJ11" i="3" s="1"/>
  <c r="BI19" i="3"/>
  <c r="BI17" i="3" s="1"/>
  <c r="BI12" i="3" s="1"/>
  <c r="BI11" i="3" s="1"/>
  <c r="BH19" i="3"/>
  <c r="BH17" i="3" s="1"/>
  <c r="BH12" i="3" s="1"/>
  <c r="BH11" i="3" s="1"/>
  <c r="BG19" i="3"/>
  <c r="BG17" i="3" s="1"/>
  <c r="BG12" i="3" s="1"/>
  <c r="BG11" i="3" s="1"/>
  <c r="BF19" i="3"/>
  <c r="BF17" i="3" s="1"/>
  <c r="BF12" i="3" s="1"/>
  <c r="BF11" i="3" s="1"/>
  <c r="BE19" i="3"/>
  <c r="BE17" i="3" s="1"/>
  <c r="BE12" i="3" s="1"/>
  <c r="BE11" i="3" s="1"/>
  <c r="BD19" i="3"/>
  <c r="BD17" i="3" s="1"/>
  <c r="BD12" i="3" s="1"/>
  <c r="BD11" i="3" s="1"/>
  <c r="BC19" i="3"/>
  <c r="BC17" i="3" s="1"/>
  <c r="BC12" i="3" s="1"/>
  <c r="BC11" i="3" s="1"/>
  <c r="BB19" i="3"/>
  <c r="BB17" i="3" s="1"/>
  <c r="BB12" i="3" s="1"/>
  <c r="BB11" i="3" s="1"/>
  <c r="BA19" i="3"/>
  <c r="BA17" i="3" s="1"/>
  <c r="BA12" i="3" s="1"/>
  <c r="BA11" i="3" s="1"/>
  <c r="AZ19" i="3"/>
  <c r="AZ17" i="3" s="1"/>
  <c r="AZ12" i="3" s="1"/>
  <c r="AZ11" i="3" s="1"/>
  <c r="AY19" i="3"/>
  <c r="AY17" i="3" s="1"/>
  <c r="AY12" i="3" s="1"/>
  <c r="AY11" i="3" s="1"/>
  <c r="AX19" i="3"/>
  <c r="AX17" i="3" s="1"/>
  <c r="AX12" i="3" s="1"/>
  <c r="AX11" i="3" s="1"/>
  <c r="AW19" i="3"/>
  <c r="AW17" i="3" s="1"/>
  <c r="AW12" i="3" s="1"/>
  <c r="AW11" i="3" s="1"/>
  <c r="AV19" i="3"/>
  <c r="AV17" i="3" s="1"/>
  <c r="AV12" i="3" s="1"/>
  <c r="AV11" i="3" s="1"/>
  <c r="AU19" i="3"/>
  <c r="AU17" i="3" s="1"/>
  <c r="AU12" i="3" s="1"/>
  <c r="AU11" i="3" s="1"/>
  <c r="AT19" i="3"/>
  <c r="AT17" i="3" s="1"/>
  <c r="AT12" i="3" s="1"/>
  <c r="AT11" i="3" s="1"/>
  <c r="AS19" i="3"/>
  <c r="AS17" i="3" s="1"/>
  <c r="AS12" i="3" s="1"/>
  <c r="AS11" i="3" s="1"/>
  <c r="AR19" i="3"/>
  <c r="AR17" i="3" s="1"/>
  <c r="AR12" i="3" s="1"/>
  <c r="AR11" i="3" s="1"/>
  <c r="AQ19" i="3"/>
  <c r="AQ17" i="3" s="1"/>
  <c r="AQ12" i="3" s="1"/>
  <c r="AQ11" i="3" s="1"/>
  <c r="AP19" i="3"/>
  <c r="AP17" i="3" s="1"/>
  <c r="AP12" i="3" s="1"/>
  <c r="AP11" i="3" s="1"/>
  <c r="AO19" i="3"/>
  <c r="AO17" i="3" s="1"/>
  <c r="AO12" i="3" s="1"/>
  <c r="AO11" i="3" s="1"/>
  <c r="AN19" i="3"/>
  <c r="AN17" i="3" s="1"/>
  <c r="AN12" i="3" s="1"/>
  <c r="AN11" i="3" s="1"/>
  <c r="AM19" i="3"/>
  <c r="AM17" i="3" s="1"/>
  <c r="AM12" i="3" s="1"/>
  <c r="AM11" i="3" s="1"/>
  <c r="AL19" i="3"/>
  <c r="AL17" i="3" s="1"/>
  <c r="AL12" i="3" s="1"/>
  <c r="AL11" i="3" s="1"/>
  <c r="AK19" i="3"/>
  <c r="AK17" i="3" s="1"/>
  <c r="AK12" i="3" s="1"/>
  <c r="AK11" i="3" s="1"/>
  <c r="AJ19" i="3"/>
  <c r="AJ17" i="3" s="1"/>
  <c r="AJ12" i="3" s="1"/>
  <c r="AJ11" i="3" s="1"/>
  <c r="AI19" i="3"/>
  <c r="AI17" i="3" s="1"/>
  <c r="AI12" i="3" s="1"/>
  <c r="AI11" i="3" s="1"/>
  <c r="AH19" i="3"/>
  <c r="AH17" i="3" s="1"/>
  <c r="AH12" i="3" s="1"/>
  <c r="AH11" i="3" s="1"/>
  <c r="AG19" i="3"/>
  <c r="AG17" i="3" s="1"/>
  <c r="AG12" i="3" s="1"/>
  <c r="AG11" i="3" s="1"/>
  <c r="AF19" i="3"/>
  <c r="AF17" i="3" s="1"/>
  <c r="AF12" i="3" s="1"/>
  <c r="AF11" i="3" s="1"/>
  <c r="AE19" i="3"/>
  <c r="AE17" i="3" s="1"/>
  <c r="AE12" i="3" s="1"/>
  <c r="AE11" i="3" s="1"/>
  <c r="AD19" i="3"/>
  <c r="AD17" i="3" s="1"/>
  <c r="AD12" i="3" s="1"/>
  <c r="AD11" i="3" s="1"/>
  <c r="AC19" i="3"/>
  <c r="AC17" i="3" s="1"/>
  <c r="AC12" i="3" s="1"/>
  <c r="AC11" i="3" s="1"/>
  <c r="AB19" i="3"/>
  <c r="AB17" i="3" s="1"/>
  <c r="AB12" i="3" s="1"/>
  <c r="AB11" i="3" s="1"/>
  <c r="AA19" i="3"/>
  <c r="AA17" i="3" s="1"/>
  <c r="AA12" i="3" s="1"/>
  <c r="AA11" i="3" s="1"/>
  <c r="Z19" i="3"/>
  <c r="Z17" i="3" s="1"/>
  <c r="Z12" i="3" s="1"/>
  <c r="Z11" i="3" s="1"/>
  <c r="Y19" i="3"/>
  <c r="Y17" i="3" s="1"/>
  <c r="Y12" i="3" s="1"/>
  <c r="Y11" i="3" s="1"/>
  <c r="X19" i="3"/>
  <c r="X17" i="3" s="1"/>
  <c r="X12" i="3" s="1"/>
  <c r="X11" i="3" s="1"/>
  <c r="W19" i="3"/>
  <c r="W17" i="3" s="1"/>
  <c r="W12" i="3" s="1"/>
  <c r="W11" i="3" s="1"/>
  <c r="V19" i="3"/>
  <c r="V17" i="3" s="1"/>
  <c r="V12" i="3" s="1"/>
  <c r="V11" i="3" s="1"/>
  <c r="U19" i="3"/>
  <c r="U17" i="3" s="1"/>
  <c r="U12" i="3" s="1"/>
  <c r="U11" i="3" s="1"/>
  <c r="T19" i="3"/>
  <c r="T17" i="3" s="1"/>
  <c r="T12" i="3" s="1"/>
  <c r="T11" i="3" s="1"/>
  <c r="S19" i="3"/>
  <c r="S17" i="3" s="1"/>
  <c r="S12" i="3" s="1"/>
  <c r="S11" i="3" s="1"/>
  <c r="R19" i="3"/>
  <c r="R17" i="3" s="1"/>
  <c r="R12" i="3" s="1"/>
  <c r="R11" i="3" s="1"/>
  <c r="Q19" i="3"/>
  <c r="Q17" i="3" s="1"/>
  <c r="Q12" i="3" s="1"/>
  <c r="Q11" i="3" s="1"/>
  <c r="P19" i="3"/>
  <c r="P17" i="3" s="1"/>
  <c r="P12" i="3" s="1"/>
  <c r="P11" i="3" s="1"/>
  <c r="O19" i="3"/>
  <c r="O17" i="3" s="1"/>
  <c r="O12" i="3" s="1"/>
  <c r="O11" i="3" s="1"/>
  <c r="N19" i="3"/>
  <c r="N17" i="3" s="1"/>
  <c r="N12" i="3" s="1"/>
  <c r="N11" i="3" s="1"/>
  <c r="M19" i="3"/>
  <c r="M17" i="3" s="1"/>
  <c r="M12" i="3" s="1"/>
  <c r="M11" i="3" s="1"/>
  <c r="L19" i="3"/>
  <c r="L17" i="3" s="1"/>
  <c r="L12" i="3" s="1"/>
  <c r="L11" i="3" s="1"/>
  <c r="K19" i="3"/>
  <c r="K17" i="3" s="1"/>
  <c r="K12" i="3" s="1"/>
  <c r="K11" i="3" s="1"/>
  <c r="J19" i="3"/>
  <c r="J17" i="3" s="1"/>
  <c r="J12" i="3" s="1"/>
  <c r="J11" i="3" s="1"/>
  <c r="I19" i="3"/>
  <c r="I17" i="3" s="1"/>
  <c r="I12" i="3" s="1"/>
  <c r="I11" i="3" s="1"/>
  <c r="H19" i="3"/>
  <c r="H17" i="3" s="1"/>
  <c r="H12" i="3" s="1"/>
  <c r="H11" i="3" s="1"/>
  <c r="G19" i="3"/>
  <c r="G17" i="3" s="1"/>
  <c r="G12" i="3" s="1"/>
  <c r="G11" i="3" s="1"/>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S23" i="3"/>
  <c r="R23" i="3"/>
  <c r="Q23" i="3"/>
  <c r="P23" i="3"/>
  <c r="O23" i="3"/>
  <c r="N23" i="3"/>
  <c r="M23" i="3"/>
  <c r="L23" i="3"/>
  <c r="K23" i="3"/>
  <c r="J23" i="3"/>
  <c r="I23" i="3"/>
  <c r="H23" i="3"/>
  <c r="G23" i="3"/>
  <c r="CQ3" i="3" l="1"/>
  <c r="CE3" i="3"/>
  <c r="CN3" i="3"/>
  <c r="BB3" i="3"/>
  <c r="CO3" i="3"/>
  <c r="N3" i="3"/>
  <c r="AA3" i="3"/>
  <c r="BK3" i="3"/>
  <c r="M3" i="3"/>
  <c r="Y3" i="3"/>
  <c r="AK3" i="3"/>
  <c r="AW3" i="3"/>
  <c r="BI3" i="3"/>
  <c r="BU3" i="3"/>
  <c r="AZ3" i="3"/>
  <c r="BA3" i="3"/>
  <c r="O3" i="3"/>
  <c r="AM3" i="3"/>
  <c r="AY3" i="3"/>
  <c r="BW3" i="3"/>
  <c r="CA3" i="3"/>
  <c r="AU3" i="3"/>
  <c r="L3" i="3"/>
  <c r="X3" i="3"/>
  <c r="AJ3" i="3"/>
  <c r="AV3" i="3"/>
  <c r="BH3" i="3"/>
  <c r="BT3" i="3"/>
  <c r="AS3" i="3"/>
  <c r="BO3" i="3"/>
  <c r="BG3" i="3"/>
  <c r="Z3" i="3"/>
  <c r="AL3" i="3"/>
  <c r="AX3" i="3"/>
  <c r="BJ3" i="3"/>
  <c r="BV3" i="3"/>
  <c r="CG3" i="3"/>
  <c r="CS3" i="3"/>
  <c r="S3" i="3"/>
  <c r="CM3" i="3"/>
  <c r="CH3" i="3"/>
  <c r="CT3" i="3"/>
  <c r="CB3" i="3"/>
  <c r="W3" i="3"/>
  <c r="CU3" i="3"/>
  <c r="G3" i="3"/>
  <c r="K3" i="3"/>
  <c r="AB3" i="3"/>
  <c r="AN3" i="3"/>
  <c r="BX3" i="3"/>
  <c r="CI3" i="3"/>
  <c r="Q3" i="3"/>
  <c r="AC3" i="3"/>
  <c r="AO3" i="3"/>
  <c r="BM3" i="3"/>
  <c r="BY3" i="3"/>
  <c r="CJ3" i="3"/>
  <c r="U3" i="3"/>
  <c r="AQ3" i="3"/>
  <c r="AI3" i="3"/>
  <c r="BL3" i="3"/>
  <c r="R3" i="3"/>
  <c r="AD3" i="3"/>
  <c r="BN3" i="3"/>
  <c r="BZ3" i="3"/>
  <c r="CK3" i="3"/>
  <c r="AE3" i="3"/>
  <c r="P3" i="3"/>
  <c r="AR3" i="3"/>
  <c r="AG3" i="3"/>
  <c r="CC3" i="3"/>
  <c r="H3" i="3"/>
  <c r="BD3" i="3"/>
  <c r="I3" i="3"/>
  <c r="BP3" i="3"/>
  <c r="BC3" i="3"/>
  <c r="BE3" i="3"/>
  <c r="AH3" i="3"/>
  <c r="BR3" i="3"/>
  <c r="T3" i="3"/>
  <c r="AF3" i="3"/>
  <c r="BQ3" i="3"/>
  <c r="CL3" i="3"/>
  <c r="CF3" i="3"/>
  <c r="CR3" i="3"/>
  <c r="BS3" i="3"/>
  <c r="J3" i="3"/>
  <c r="V3" i="3"/>
  <c r="AT3" i="3"/>
  <c r="BF3" i="3"/>
  <c r="AE31" i="4"/>
  <c r="BC31" i="4"/>
  <c r="CA31" i="4"/>
  <c r="CM31" i="4"/>
  <c r="BT31" i="4"/>
  <c r="V31" i="4"/>
  <c r="AH31" i="4"/>
  <c r="AT31" i="4"/>
  <c r="BF31" i="4"/>
  <c r="BR31" i="4"/>
  <c r="M31" i="4"/>
  <c r="Y31" i="4"/>
  <c r="AK31" i="4"/>
  <c r="AW31" i="4"/>
  <c r="BI31" i="4"/>
  <c r="BU31" i="4"/>
  <c r="N31" i="4"/>
  <c r="AL31" i="4"/>
  <c r="BJ31" i="4"/>
  <c r="CE31" i="4"/>
  <c r="CQ31" i="4"/>
  <c r="AJ31" i="4"/>
  <c r="J31" i="4"/>
  <c r="O31" i="4"/>
  <c r="AM31" i="4"/>
  <c r="BK31" i="4"/>
  <c r="CF31" i="4"/>
  <c r="CR31" i="4"/>
  <c r="L31" i="4"/>
  <c r="BH31" i="4"/>
  <c r="S31" i="4"/>
  <c r="AQ31" i="4"/>
  <c r="BO31" i="4"/>
  <c r="CG31" i="4"/>
  <c r="CS31" i="4"/>
  <c r="CP31" i="4"/>
  <c r="T31" i="4"/>
  <c r="AR31" i="4"/>
  <c r="BP31" i="4"/>
  <c r="AV31" i="4"/>
  <c r="Q31" i="4"/>
  <c r="AC31" i="4"/>
  <c r="AO31" i="4"/>
  <c r="BA31" i="4"/>
  <c r="BM31" i="4"/>
  <c r="BY31" i="4"/>
  <c r="X31" i="4"/>
  <c r="CD31" i="4"/>
  <c r="R31" i="4"/>
  <c r="AD31" i="4"/>
  <c r="AP31" i="4"/>
  <c r="BN31" i="4"/>
  <c r="BZ31" i="4"/>
  <c r="P31" i="4"/>
  <c r="AB31" i="4"/>
  <c r="AN31" i="4"/>
  <c r="AZ31" i="4"/>
  <c r="BL31" i="4"/>
  <c r="BX31" i="4"/>
  <c r="CH31" i="4"/>
  <c r="CT31" i="4"/>
  <c r="U31" i="4"/>
  <c r="AS31" i="4"/>
  <c r="BQ31" i="4"/>
  <c r="CI31" i="4"/>
  <c r="CU31" i="4"/>
  <c r="BB31" i="4"/>
  <c r="CJ31" i="4"/>
  <c r="CV31" i="4"/>
  <c r="Z31" i="4"/>
  <c r="AX31" i="4"/>
  <c r="BV31" i="4"/>
  <c r="CK31" i="4"/>
  <c r="AA31" i="4"/>
  <c r="AY31" i="4"/>
  <c r="BW31" i="4"/>
  <c r="CL31" i="4"/>
  <c r="H31" i="4"/>
  <c r="AF31" i="4"/>
  <c r="BD31" i="4"/>
  <c r="CB31" i="4"/>
  <c r="CN31" i="4"/>
  <c r="K31" i="4"/>
  <c r="W31" i="4"/>
  <c r="AI31" i="4"/>
  <c r="AU31" i="4"/>
  <c r="BG31" i="4"/>
  <c r="BS31" i="4"/>
  <c r="I31" i="4"/>
  <c r="AG31" i="4"/>
  <c r="BE31" i="4"/>
  <c r="CC31" i="4"/>
  <c r="CO3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tc={1D18A5B1-9D9E-9449-9486-4B4A9FDA8FB4}</author>
    <author>tc={2A545B41-9712-C248-8EB4-8250F1601B2A}</author>
    <author>tc={FD110AE3-3426-714F-A034-15C2F2D2670D}</author>
    <author>tc={62CBB0CE-78B4-F546-A849-0F6AC8D50E8A}</author>
    <author>tc={448C6CDD-3187-F644-A73C-C70EA315C50B}</author>
    <author>tc={17A82481-2A51-784B-9ED5-431DA5AB0ECF}</author>
    <author>tc={310CF144-9F0B-AC42-930A-A57605F2CE81}</author>
    <author>tc={11EBC41A-23A2-CD41-8E42-B4368438B376}</author>
    <author>tc={4F794012-8B47-5E4B-869B-2ADB059A2F1C}</author>
    <author>tc={54726825-EFF3-6147-A23D-318308BF2305}</author>
    <author>tc={4A8845BD-740E-2242-A9F0-7FBECBE982E2}</author>
  </authors>
  <commentList>
    <comment ref="D3" authorId="0" shapeId="0" xr:uid="{1D18A5B1-9D9E-9449-9486-4B4A9FDA8FB4}">
      <text>
        <t>[Threaded comment]
Your version of Excel allows you to read this threaded comment; however, any edits to it will get removed if the file is opened in a newer version of Excel. Learn more: https://go.microsoft.com/fwlink/?linkid=870924
Comment:
    The taxes that are levied on goods and services produced within a country and imports. These taxes can include value-added taxes (VAT), sales taxes, excise taxes, tariffs, and other taxes that are specifically levied on production and imports.
This line item is included in the GDI calculation because it represents income that is generated by the domestic economy, regardless of who earns it. In other words, even though taxes on production and imports may be collected by the government and not directly accrue to households or businesses, they are still considered as part of the economy's income as they are used to fund public goods and services, which in turn can have an impact on the overall economic activity.
Additionally, taxes on production and imports are also considered as intermediate consumption by the government, meaning the government uses the revenue to fund the delivery of services, infrastructure or other important areas. As a result, it will be included in the final calculation of GDI, as it is an income generated within the country.</t>
      </text>
    </comment>
    <comment ref="D5" authorId="1" shapeId="0" xr:uid="{2A545B41-9712-C248-8EB4-8250F1601B2A}">
      <text>
        <t>[Threaded comment]
Your version of Excel allows you to read this threaded comment; however, any edits to it will get removed if the file is opened in a newer version of Excel. Learn more: https://go.microsoft.com/fwlink/?linkid=870924
Comment:
    The net amount of dividends paid out to the residents of a country. Dividends refer to payments made by a company to its shareholders, typically in the form of cash or stock, out of the company's profits.
The "net dividends" in GDI, are calculated by taking the total amount of dividends paid out and subtracting any dividends received from foreign companies by the domestic residents. This resulting net amount is then included in the GDI calculation, as it represents income earned by residents of the country.</t>
      </text>
    </comment>
    <comment ref="D6" authorId="2" shapeId="0" xr:uid="{FD110AE3-3426-714F-A034-15C2F2D2670D}">
      <text>
        <t>[Threaded comment]
Your version of Excel allows you to read this threaded comment; however, any edits to it will get removed if the file is opened in a newer version of Excel. Learn more: https://go.microsoft.com/fwlink/?linkid=870924
Comment:
    Retained Earnings, also includes adjustments for changes in the value of a company's inventory and the depreciation of its capital assets.</t>
      </text>
    </comment>
    <comment ref="D10" authorId="3" shapeId="0" xr:uid="{62CBB0CE-78B4-F546-A849-0F6AC8D50E8A}">
      <text>
        <t>[Threaded comment]
Your version of Excel allows you to read this threaded comment; however, any edits to it will get removed if the file is opened in a newer version of Excel. Learn more: https://go.microsoft.com/fwlink/?linkid=870924
Comment:
    The line item "Net interest and miscellaneous payments, domestic industries" in GDI is a measure of the net income received by domestic industries from interest and miscellaneous payments. It includes the following elements:
Interest: This is the income received by domestic industries in the form of interest payments on loans, bonds, and other financial instruments.
Miscellaneous payments: These are other types of income received by domestic industries, such as rent, royalties, and dividends.
Net: This refers to the fact that any interest or miscellaneous payments made by domestic industries to other countries or industries is subtracted from the total, resulting in a net figure.
Domestic industries: This refers to industries located within the country and producing goods and services within the country.</t>
      </text>
    </comment>
    <comment ref="D12" authorId="4" shapeId="0" xr:uid="{448C6CDD-3187-F644-A73C-C70EA315C50B}">
      <text>
        <t>[Threaded comment]
Your version of Excel allows you to read this threaded comment; however, any edits to it will get removed if the file is opened in a newer version of Excel. Learn more: https://go.microsoft.com/fwlink/?linkid=870924
Comment:
    The income earned by self-employed individuals and unincorporated businesses, such as small businesses and farmers. It is also known as "gross mixed income" (GMI), as it combines both capital and labor income.</t>
      </text>
    </comment>
    <comment ref="D13" authorId="5" shapeId="0" xr:uid="{17A82481-2A51-784B-9ED5-431DA5AB0ECF}">
      <text>
        <t>[Threaded comment]
Your version of Excel allows you to read this threaded comment; however, any edits to it will get removed if the file is opened in a newer version of Excel. Learn more: https://go.microsoft.com/fwlink/?linkid=870924
Comment:
    Rental income is the income earned by individuals and businesses from renting out property, such as real estate, equipment, or vehicles. The capital consumption adjustment accounts for the depreciation of the assets being rented out. This means that the rental income is adjusted to account for the decrease in value of the assets over time.
Therefore, the line "Rental income of persons with capital consumption adjustment" on GDI includes rental income earned by residents of a country, adjusted for the depreciation of the assets being rented out.</t>
      </text>
    </comment>
    <comment ref="D15" authorId="6" shapeId="0" xr:uid="{310CF144-9F0B-AC42-930A-A57605F2CE81}">
      <text>
        <t>[Threaded comment]
Your version of Excel allows you to read this threaded comment; however, any edits to it will get removed if the file is opened in a newer version of Excel. Learn more: https://go.microsoft.com/fwlink/?linkid=870924
Comment:
    The net income generated by government-owned businesses or enterprises during a particular period of time. It includes any revenues generated by these enterprises (such as sales, fees, and investments) minus any expenses (such as wages, supplies, and taxes) that they incur.
This line item is included in the GDI calculation because it represents income that is generated by the domestic economy, regardless of who earns it. This can include income generated by state-owned enterprises in various industries such as power, transport, banking, insurance and so on.
It's important to note that the net income from government enterprises might include income from any dividends paid to the government by these enterprises. Additionally, this line item will not include the income earned by government employees, as that is captured in the "compensation of employees" line item.</t>
      </text>
    </comment>
    <comment ref="D16" authorId="7" shapeId="0" xr:uid="{11EBC41A-23A2-CD41-8E42-B4368438B376}">
      <text>
        <t xml:space="preserve">[Threaded comment]
Your version of Excel allows you to read this threaded comment; however, any edits to it will get removed if the file is opened in a newer version of Excel. Learn more: https://go.microsoft.com/fwlink/?linkid=870924
Comment:
    This is the income earned by businesses, including both incorporated and unincorporated firms. It includes profits, rental income, and other forms of income earned by businesses.
</t>
      </text>
    </comment>
    <comment ref="D21" authorId="8" shapeId="0" xr:uid="{4F794012-8B47-5E4B-869B-2ADB059A2F1C}">
      <text>
        <t>[Threaded comment]
Your version of Excel allows you to read this threaded comment; however, any edits to it will get removed if the file is opened in a newer version of Excel. Learn more: https://go.microsoft.com/fwlink/?linkid=870924
Comment:
    The depreciation or wear and tear of a country's physical capital stock, which is the value of all the equipment, buildings, and infrastructure used in the production of goods and services.
The consumption of fixed capital is calculated by estimating the decline in value of the capital stock over time due to normal wear and tear, obsolescence, and other factors. This decline in value is known as depreciation. The consumption of fixed capital is subtracted from Gross Domestic Product (GDP) to arrive at GDI.</t>
      </text>
    </comment>
    <comment ref="D26" authorId="9" shapeId="0" xr:uid="{54726825-EFF3-6147-A23D-318308BF2305}">
      <text>
        <t>[Threaded comment]
Your version of Excel allows you to read this threaded comment; however, any edits to it will get removed if the file is opened in a newer version of Excel. Learn more: https://go.microsoft.com/fwlink/?linkid=870924
Comment:
    Examples of supplements to wages and salaries that may be included in this line item are:
Employer contributions to Social Security and other government-mandated social insurance programs.
Employer contributions to private pension plans.
Employer-provided health insurance.
Employer-provided paid leave and vacation time.
Employer-provided bonuses and incentives.
Employer-provided education and training.
Employer-provided relocation expenses.
Employer-provided housing and other benefits.
This line item represents the monetary value of these non-wage benefits and supplements provided by employer to their employees, that are included in GDI calculation, which is measured as a part of the national income.</t>
      </text>
    </comment>
    <comment ref="D27" authorId="10" shapeId="0" xr:uid="{4A8845BD-740E-2242-A9F0-7FBECBE982E2}">
      <text>
        <t>[Threaded comment]
Your version of Excel allows you to read this threaded comment; however, any edits to it will get removed if the file is opened in a newer version of Excel. Learn more: https://go.microsoft.com/fwlink/?linkid=870924
Comment:
    The total wages, salaries, and benefits earned by all workers in the economy, including both private and public sector employees, regardless of the size of the business they work for. This number is calculated based on data from various government sources, such as the Bureau of Economic Analysis (BEA) and the Bureau of Labor Statistics (BLS).</t>
      </text>
    </comment>
  </commentList>
</comments>
</file>

<file path=xl/sharedStrings.xml><?xml version="1.0" encoding="utf-8"?>
<sst xmlns="http://schemas.openxmlformats.org/spreadsheetml/2006/main" count="405" uniqueCount="144">
  <si>
    <t>Data List: Components of GDI</t>
  </si>
  <si>
    <t>Data Updated: 2022-10-12</t>
  </si>
  <si>
    <t>FRED (Federal Reserve Economic Data)</t>
  </si>
  <si>
    <t>Link: https://fred.stlouisfed.org</t>
  </si>
  <si>
    <t>Help: https://fredhelp.stlouisfed.org</t>
  </si>
  <si>
    <t>Economic Research Division</t>
  </si>
  <si>
    <t>Federal Reserve Bank of St. Louis</t>
  </si>
  <si>
    <t>Series ID:</t>
  </si>
  <si>
    <t>A024RC1A027NBEA</t>
  </si>
  <si>
    <t>Title:</t>
  </si>
  <si>
    <t>Consumption of fixed capital: Private</t>
  </si>
  <si>
    <t>Source:</t>
  </si>
  <si>
    <t>U.S. Bureau of Economic Analysis</t>
  </si>
  <si>
    <t>Release:</t>
  </si>
  <si>
    <t>Gross Domestic Product</t>
  </si>
  <si>
    <t>Units:</t>
  </si>
  <si>
    <t>Billions of Dollars</t>
  </si>
  <si>
    <t>Seasonal Adjustment:</t>
  </si>
  <si>
    <t>Not Seasonally Adjusted</t>
  </si>
  <si>
    <t>Notes:</t>
  </si>
  <si>
    <t>BEA Account Code: A024RC</t>
  </si>
  <si>
    <t>For more information about this series, please see</t>
  </si>
  <si>
    <t>http://www.bea.gov/national/.</t>
  </si>
  <si>
    <t>A030RC1A027NBEA</t>
  </si>
  <si>
    <t>BEA Account Code: A030RC</t>
  </si>
  <si>
    <t>A038RC1A027NBEA</t>
  </si>
  <si>
    <t>Compensation of employees: Supplements to wages and salaries</t>
  </si>
  <si>
    <t>BEA Account Code: A038RC</t>
  </si>
  <si>
    <t>A041RC1A027NBEA</t>
  </si>
  <si>
    <t>BEA Account Code: A041RC</t>
  </si>
  <si>
    <t>A048RC1A027NBEA</t>
  </si>
  <si>
    <t>Rental income of persons with capital consumption adjustment</t>
  </si>
  <si>
    <t>BEA Account Code: A048RC</t>
  </si>
  <si>
    <t>A054RC1A027NBEA</t>
  </si>
  <si>
    <t>Taxes on corporate income, NIPAs</t>
  </si>
  <si>
    <t>BEA Account Code: A054RC</t>
  </si>
  <si>
    <t>A108RC1A027NBEA</t>
  </si>
  <si>
    <t>Current surplus of government enterprises</t>
  </si>
  <si>
    <t>BEA Account Code: A108RC</t>
  </si>
  <si>
    <t>A264RC1A027NBEA</t>
  </si>
  <si>
    <t>Consumption of fixed capital: Government</t>
  </si>
  <si>
    <t>BEA Account Code: A264RC</t>
  </si>
  <si>
    <t>A4102C1A027NBEA</t>
  </si>
  <si>
    <t>BEA Account Code: A4102C</t>
  </si>
  <si>
    <t>A445RC1A027NBEA</t>
  </si>
  <si>
    <t>BEA Account Code: A445RC</t>
  </si>
  <si>
    <t>A449RC1A027NBEA</t>
  </si>
  <si>
    <t>BEA Account Code: A449RC</t>
  </si>
  <si>
    <t>B029RC1A027NBEA</t>
  </si>
  <si>
    <t>Business current transfer payments (net)</t>
  </si>
  <si>
    <t>BEA Account Code: B029RC</t>
  </si>
  <si>
    <t>B4189C1A027NBEA</t>
  </si>
  <si>
    <t>BEA Account Code: B4189C</t>
  </si>
  <si>
    <t>GDIA</t>
  </si>
  <si>
    <t>Gross Domestic Income</t>
  </si>
  <si>
    <t>BEA Account Code: A261RC</t>
  </si>
  <si>
    <t>GDICOMPA</t>
  </si>
  <si>
    <t>Gross Domestic Income: Compensation of Employees, Paid</t>
  </si>
  <si>
    <t>BEA Account Code: A4002C</t>
  </si>
  <si>
    <t>GDICONSPA</t>
  </si>
  <si>
    <t>Consumption of Fixed Capital</t>
  </si>
  <si>
    <t>BEA Account Code: A262RC</t>
  </si>
  <si>
    <t>GDINOSA</t>
  </si>
  <si>
    <t>Gross Domestic Income: Net Operating Surplus</t>
  </si>
  <si>
    <t>BEA Account Code: W271RC</t>
  </si>
  <si>
    <t>GDISUBSA</t>
  </si>
  <si>
    <t>BEA Account Code: A107RC</t>
  </si>
  <si>
    <t>GDITAXESA</t>
  </si>
  <si>
    <t>Gross Domestic Income: Taxes on Production and Imports</t>
  </si>
  <si>
    <t>BEA Account Code: W056RC</t>
  </si>
  <si>
    <t>W260RC1A027NBEA</t>
  </si>
  <si>
    <t>Gross domestic income: Net operating surplus: Private enterprises</t>
  </si>
  <si>
    <t>BEA Account Code: W260RC</t>
  </si>
  <si>
    <t>W270RC1A027NBEA</t>
  </si>
  <si>
    <t>BEA Account Code: W270RC</t>
  </si>
  <si>
    <t>W272RC1A027NBEA</t>
  </si>
  <si>
    <t>Gross domestic income: Net interest and miscellaneous payments</t>
  </si>
  <si>
    <t>BEA Account Code: W272RC</t>
  </si>
  <si>
    <t>W273RC1A027NBEA</t>
  </si>
  <si>
    <t>BEA Account Code: W273RC</t>
  </si>
  <si>
    <t>W274RC1A027NBEA</t>
  </si>
  <si>
    <t>BEA Account Code: W274RC</t>
  </si>
  <si>
    <t>DATE</t>
  </si>
  <si>
    <t>Line</t>
  </si>
  <si>
    <t>Name</t>
  </si>
  <si>
    <t>Gross domestic income</t>
  </si>
  <si>
    <t>Compensation of employees, paid</t>
  </si>
  <si>
    <t>Wages and salaries</t>
  </si>
  <si>
    <t>To persons</t>
  </si>
  <si>
    <t>To the rest of the world</t>
  </si>
  <si>
    <t>Supplements to wages and salaries</t>
  </si>
  <si>
    <t>Taxes on production and imports</t>
  </si>
  <si>
    <t>Less: Subsidies</t>
  </si>
  <si>
    <t>Net operating surplus</t>
  </si>
  <si>
    <t>Private enterprises</t>
  </si>
  <si>
    <t>Net interest and miscellaneous payments, domestic industries</t>
  </si>
  <si>
    <t>Proprietors' income with inventory valuation and capital consumption adjustments</t>
  </si>
  <si>
    <t>Corporate profits with inventory valuation and capital consumption adjustments, domestic industries</t>
  </si>
  <si>
    <t>Taxes on corporate income</t>
  </si>
  <si>
    <t>Profits after tax with inventory valuation and capital consumption adjustments</t>
  </si>
  <si>
    <t>Net dividends</t>
  </si>
  <si>
    <t>Undistributed corporate profits with inventory valuation and capital consumption adjustments</t>
  </si>
  <si>
    <t>Consumption of fixed capital</t>
  </si>
  <si>
    <t>Private</t>
  </si>
  <si>
    <t>Government</t>
  </si>
  <si>
    <t> Addendum:</t>
  </si>
  <si>
    <t>Statistical discrepancy</t>
  </si>
  <si>
    <t>Depreciation</t>
  </si>
  <si>
    <t>Net lending or net borrowing (-), NIPAs: Government: Statistical discrepancy</t>
  </si>
  <si>
    <t>Gross domestic income: Compensation of employees, paid: Wages and salaries</t>
  </si>
  <si>
    <t>Corporate profits with inventory valuation and capital consumption adjustments: Domestic industries</t>
  </si>
  <si>
    <t>Gross domestic income: Corporate profits with inventory valuation and capital consumption adjustments, domestic industries: Profits after tax with inventory valuation and capital consumption adjustments: Net dividends</t>
  </si>
  <si>
    <t>Current payments to the rest of the world: Income payments: Wage and salary payments</t>
  </si>
  <si>
    <t>Gross Domestic Income: Subsidies, Subsidies are presented net of the current surplus of government enterprises.</t>
  </si>
  <si>
    <t>Gross domestic income: Compensation of employees, paid: Wages and salaries: to persons</t>
  </si>
  <si>
    <t>Gross domestic income: Corporate profits with inventory valuation and capital consumption adjustments, domestic industries: Profits after tax with inventory valuation and capital consumption adjustments</t>
  </si>
  <si>
    <t>GDI: Corp profits with inventory valuation and CCAdj, domestic industries: Profits after tax with inventory valuation and CCAdj: Undistributed corp profits with inventory valuation and CCAdj</t>
  </si>
  <si>
    <t>Input</t>
  </si>
  <si>
    <t>Sum</t>
  </si>
  <si>
    <t>Total</t>
  </si>
  <si>
    <t>Stat</t>
  </si>
  <si>
    <t>Date</t>
  </si>
  <si>
    <t>GDI</t>
  </si>
  <si>
    <t>18+19</t>
  </si>
  <si>
    <t>11+12+13+14+15</t>
  </si>
  <si>
    <t>16+17</t>
  </si>
  <si>
    <t>10+20</t>
  </si>
  <si>
    <t>22+23</t>
  </si>
  <si>
    <t>4+5</t>
  </si>
  <si>
    <t>3+6</t>
  </si>
  <si>
    <t>2+7+8+9+21</t>
  </si>
  <si>
    <t>Code</t>
  </si>
  <si>
    <t>Order</t>
  </si>
  <si>
    <t>R-Name</t>
  </si>
  <si>
    <t>Wages</t>
  </si>
  <si>
    <t>Business_Income</t>
  </si>
  <si>
    <t>Total_Compensation</t>
  </si>
  <si>
    <t>Bonuses_Benefits</t>
  </si>
  <si>
    <t>Dividents</t>
  </si>
  <si>
    <t>Retained_Earnings</t>
  </si>
  <si>
    <t>Sole_Proprietorships</t>
  </si>
  <si>
    <t>Rental_Income</t>
  </si>
  <si>
    <t>Interest_Loans_Bonds</t>
  </si>
  <si>
    <t>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</si>
</sst>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yyyy\-mm\-dd"/>
    <numFmt numFmtId="165" formatCode="0.000"/>
    <numFmt numFmtId="169" formatCode="yyyy"/>
  </numFmts>
  <fonts count="12" x14ac:knownFonts="1">
    <font>
      <sz val="10"/>
      <name val="Arial"/>
    </font>
    <font>
      <sz val="10"/>
      <name val="Arial"/>
      <family val="2"/>
    </font>
    <font>
      <u/>
      <sz val="10"/>
      <color theme="10"/>
      <name val="Arial"/>
      <family val="2"/>
    </font>
    <font>
      <sz val="12"/>
      <color rgb="FF333333"/>
      <name val="Calibri"/>
      <family val="2"/>
      <scheme val="minor"/>
    </font>
    <font>
      <sz val="12"/>
      <name val="Calibri"/>
      <family val="2"/>
      <scheme val="minor"/>
    </font>
    <font>
      <sz val="12"/>
      <color rgb="FF39619A"/>
      <name val="Calibri"/>
      <family val="2"/>
      <scheme val="minor"/>
    </font>
    <font>
      <u/>
      <sz val="12"/>
      <color theme="10"/>
      <name val="Calibri"/>
      <family val="2"/>
      <scheme val="minor"/>
    </font>
    <font>
      <sz val="12"/>
      <color rgb="FFC00000"/>
      <name val="Calibri"/>
      <family val="2"/>
      <scheme val="minor"/>
    </font>
    <font>
      <sz val="12"/>
      <color rgb="FF0432FF"/>
      <name val="Calibri"/>
      <family val="2"/>
      <scheme val="minor"/>
    </font>
    <font>
      <sz val="10"/>
      <name val="Arial"/>
    </font>
    <font>
      <b/>
      <sz val="12"/>
      <name val="Calibri"/>
      <family val="2"/>
      <scheme val="minor"/>
    </font>
    <font>
      <sz val="10"/>
      <color rgb="FF000000"/>
      <name val="Tahoma"/>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style="thin">
        <color indexed="64"/>
      </top>
      <bottom/>
      <diagonal/>
    </border>
  </borders>
  <cellStyleXfs count="3">
    <xf numFmtId="0" fontId="0" fillId="0" borderId="0"/>
    <xf numFmtId="0" fontId="2" fillId="0" borderId="0" applyNumberFormat="0" applyFill="0" applyBorder="0" applyAlignment="0" applyProtection="0"/>
    <xf numFmtId="43" fontId="9" fillId="0" borderId="0" applyFont="0" applyFill="0" applyBorder="0" applyAlignment="0" applyProtection="0"/>
  </cellStyleXfs>
  <cellXfs count="30">
    <xf numFmtId="0" fontId="0" fillId="0" borderId="0" xfId="0"/>
    <xf numFmtId="164" fontId="0" fillId="0" borderId="0" xfId="0" applyNumberFormat="1"/>
    <xf numFmtId="165" fontId="0" fillId="0" borderId="0" xfId="0" applyNumberFormat="1"/>
    <xf numFmtId="0" fontId="0" fillId="0" borderId="0" xfId="0" applyAlignment="1">
      <alignment horizontal="left"/>
    </xf>
    <xf numFmtId="0" fontId="3" fillId="0" borderId="0" xfId="0" applyFont="1"/>
    <xf numFmtId="0" fontId="4" fillId="0" borderId="0" xfId="0" applyFont="1"/>
    <xf numFmtId="0" fontId="5" fillId="0" borderId="0" xfId="0" applyFont="1"/>
    <xf numFmtId="0" fontId="6" fillId="0" borderId="0" xfId="1" applyFont="1"/>
    <xf numFmtId="4" fontId="3" fillId="0" borderId="0" xfId="0" applyNumberFormat="1" applyFont="1"/>
    <xf numFmtId="0" fontId="4" fillId="0" borderId="0" xfId="0" applyFont="1" applyAlignment="1">
      <alignment horizontal="right"/>
    </xf>
    <xf numFmtId="4" fontId="7" fillId="0" borderId="1" xfId="0" applyNumberFormat="1" applyFont="1" applyBorder="1" applyAlignment="1">
      <alignment horizontal="right"/>
    </xf>
    <xf numFmtId="0" fontId="1" fillId="0" borderId="0" xfId="0" applyFont="1" applyAlignment="1">
      <alignment horizontal="left"/>
    </xf>
    <xf numFmtId="0" fontId="1" fillId="0" borderId="0" xfId="0" applyFont="1"/>
    <xf numFmtId="0" fontId="4" fillId="2" borderId="0" xfId="0" applyFont="1" applyFill="1" applyAlignment="1">
      <alignment horizontal="right"/>
    </xf>
    <xf numFmtId="0" fontId="4" fillId="2" borderId="0" xfId="0" applyFont="1" applyFill="1"/>
    <xf numFmtId="0" fontId="3" fillId="0" borderId="0" xfId="0" quotePrefix="1" applyFont="1"/>
    <xf numFmtId="4" fontId="4" fillId="0" borderId="0" xfId="0" applyNumberFormat="1" applyFont="1"/>
    <xf numFmtId="4" fontId="8" fillId="0" borderId="0" xfId="0" applyNumberFormat="1" applyFont="1"/>
    <xf numFmtId="0" fontId="8" fillId="0" borderId="0" xfId="0" applyFont="1"/>
    <xf numFmtId="4" fontId="7" fillId="0" borderId="0" xfId="0" applyNumberFormat="1" applyFont="1"/>
    <xf numFmtId="164" fontId="0" fillId="0" borderId="0" xfId="0" applyNumberFormat="1" applyFill="1"/>
    <xf numFmtId="165" fontId="0" fillId="0" borderId="0" xfId="0" applyNumberFormat="1" applyFill="1"/>
    <xf numFmtId="0" fontId="0" fillId="0" borderId="0" xfId="0" applyFill="1"/>
    <xf numFmtId="0" fontId="4" fillId="0" borderId="0" xfId="0" applyFont="1" applyFill="1"/>
    <xf numFmtId="169" fontId="10" fillId="0" borderId="0" xfId="0" applyNumberFormat="1" applyFont="1"/>
    <xf numFmtId="4" fontId="8" fillId="0" borderId="1" xfId="0" applyNumberFormat="1" applyFont="1" applyBorder="1"/>
    <xf numFmtId="2" fontId="8" fillId="0" borderId="0" xfId="0" applyNumberFormat="1" applyFont="1"/>
    <xf numFmtId="43" fontId="8" fillId="0" borderId="0" xfId="2" applyFont="1"/>
    <xf numFmtId="43" fontId="8" fillId="0" borderId="0" xfId="2" applyFont="1" applyFill="1"/>
    <xf numFmtId="0" fontId="4" fillId="2" borderId="0" xfId="0" applyFont="1" applyFill="1" applyAlignment="1">
      <alignment horizontal="left"/>
    </xf>
  </cellXfs>
  <cellStyles count="3">
    <cellStyle name="Comma" xfId="2" builtinId="3"/>
    <cellStyle name="Hyperlink" xfId="1" builtinId="8"/>
    <cellStyle name="Normal" xfId="0" builtinId="0"/>
  </cellStyles>
  <dxfs count="0"/>
  <tableStyles count="0" defaultTableStyle="TableStyleMedium2" defaultPivotStyle="PivotStyleLight16"/>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wel Rzeczkowski" id="{C9D15B2D-26AB-4343-A0F3-5A9DDA1047E4}" userId="24a1fd319a0e4a90"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3" dT="2023-01-19T08:01:55.01" personId="{C9D15B2D-26AB-4343-A0F3-5A9DDA1047E4}" id="{1D18A5B1-9D9E-9449-9486-4B4A9FDA8FB4}">
    <text>The taxes that are levied on goods and services produced within a country and imports. These taxes can include value-added taxes (VAT), sales taxes, excise taxes, tariffs, and other taxes that are specifically levied on production and imports.
This line item is included in the GDI calculation because it represents income that is generated by the domestic economy, regardless of who earns it. In other words, even though taxes on production and imports may be collected by the government and not directly accrue to households or businesses, they are still considered as part of the economy's income as they are used to fund public goods and services, which in turn can have an impact on the overall economic activity.
Additionally, taxes on production and imports are also considered as intermediate consumption by the government, meaning the government uses the revenue to fund the delivery of services, infrastructure or other important areas. As a result, it will be included in the final calculation of GDI, as it is an income generated within the country.</text>
  </threadedComment>
  <threadedComment ref="D5" dT="2023-01-19T07:58:11.22" personId="{C9D15B2D-26AB-4343-A0F3-5A9DDA1047E4}" id="{2A545B41-9712-C248-8EB4-8250F1601B2A}">
    <text>The net amount of dividends paid out to the residents of a country. Dividends refer to payments made by a company to its shareholders, typically in the form of cash or stock, out of the company's profits.
The "net dividends" in GDI, are calculated by taking the total amount of dividends paid out and subtracting any dividends received from foreign companies by the domestic residents. This resulting net amount is then included in the GDI calculation, as it represents income earned by residents of the country.</text>
  </threadedComment>
  <threadedComment ref="D6" dT="2023-01-19T08:15:45.74" personId="{C9D15B2D-26AB-4343-A0F3-5A9DDA1047E4}" id="{FD110AE3-3426-714F-A034-15C2F2D2670D}">
    <text>Retained Earnings, also includes adjustments for changes in the value of a company's inventory and the depreciation of its capital assets.</text>
  </threadedComment>
  <threadedComment ref="D10" dT="2023-01-20T12:08:13.71" personId="{C9D15B2D-26AB-4343-A0F3-5A9DDA1047E4}" id="{62CBB0CE-78B4-F546-A849-0F6AC8D50E8A}">
    <text>The line item "Net interest and miscellaneous payments, domestic industries" in GDI is a measure of the net income received by domestic industries from interest and miscellaneous payments. It includes the following elements:
Interest: This is the income received by domestic industries in the form of interest payments on loans, bonds, and other financial instruments.
Miscellaneous payments: These are other types of income received by domestic industries, such as rent, royalties, and dividends.
Net: This refers to the fact that any interest or miscellaneous payments made by domestic industries to other countries or industries is subtracted from the total, resulting in a net figure.
Domestic industries: This refers to industries located within the country and producing goods and services within the country.</text>
  </threadedComment>
  <threadedComment ref="D12" dT="2023-01-19T07:55:37.19" personId="{C9D15B2D-26AB-4343-A0F3-5A9DDA1047E4}" id="{448C6CDD-3187-F644-A73C-C70EA315C50B}">
    <text>The income earned by self-employed individuals and unincorporated businesses, such as small businesses and farmers. It is also known as "gross mixed income" (GMI), as it combines both capital and labor income.</text>
  </threadedComment>
  <threadedComment ref="D13" dT="2023-01-19T08:18:24.64" personId="{C9D15B2D-26AB-4343-A0F3-5A9DDA1047E4}" id="{17A82481-2A51-784B-9ED5-431DA5AB0ECF}">
    <text>Rental income is the income earned by individuals and businesses from renting out property, such as real estate, equipment, or vehicles. The capital consumption adjustment accounts for the depreciation of the assets being rented out. This means that the rental income is adjusted to account for the decrease in value of the assets over time.
Therefore, the line "Rental income of persons with capital consumption adjustment" on GDI includes rental income earned by residents of a country, adjusted for the depreciation of the assets being rented out.</text>
  </threadedComment>
  <threadedComment ref="D15" dT="2023-01-19T08:06:07.20" personId="{C9D15B2D-26AB-4343-A0F3-5A9DDA1047E4}" id="{310CF144-9F0B-AC42-930A-A57605F2CE81}">
    <text>The net income generated by government-owned businesses or enterprises during a particular period of time. It includes any revenues generated by these enterprises (such as sales, fees, and investments) minus any expenses (such as wages, supplies, and taxes) that they incur.
This line item is included in the GDI calculation because it represents income that is generated by the domestic economy, regardless of who earns it. This can include income generated by state-owned enterprises in various industries such as power, transport, banking, insurance and so on.
It's important to note that the net income from government enterprises might include income from any dividends paid to the government by these enterprises. Additionally, this line item will not include the income earned by government employees, as that is captured in the "compensation of employees" line item.</text>
  </threadedComment>
  <threadedComment ref="D16" dT="2023-01-19T08:08:24.98" personId="{C9D15B2D-26AB-4343-A0F3-5A9DDA1047E4}" id="{11EBC41A-23A2-CD41-8E42-B4368438B376}">
    <text xml:space="preserve">This is the income earned by businesses, including both incorporated and unincorporated firms. It includes profits, rental income, and other forms of income earned by businesses.
</text>
  </threadedComment>
  <threadedComment ref="D21" dT="2023-01-19T08:53:54.74" personId="{C9D15B2D-26AB-4343-A0F3-5A9DDA1047E4}" id="{4F794012-8B47-5E4B-869B-2ADB059A2F1C}">
    <text>The depreciation or wear and tear of a country's physical capital stock, which is the value of all the equipment, buildings, and infrastructure used in the production of goods and services.
The consumption of fixed capital is calculated by estimating the decline in value of the capital stock over time due to normal wear and tear, obsolescence, and other factors. This decline in value is known as depreciation. The consumption of fixed capital is subtracted from Gross Domestic Product (GDP) to arrive at GDI.</text>
  </threadedComment>
  <threadedComment ref="D26" dT="2023-01-19T08:23:15.05" personId="{C9D15B2D-26AB-4343-A0F3-5A9DDA1047E4}" id="{54726825-EFF3-6147-A23D-318308BF2305}">
    <text>Examples of supplements to wages and salaries that may be included in this line item are:
Employer contributions to Social Security and other government-mandated social insurance programs.
Employer contributions to private pension plans.
Employer-provided health insurance.
Employer-provided paid leave and vacation time.
Employer-provided bonuses and incentives.
Employer-provided education and training.
Employer-provided relocation expenses.
Employer-provided housing and other benefits.
This line item represents the monetary value of these non-wage benefits and supplements provided by employer to their employees, that are included in GDI calculation, which is measured as a part of the national income.</text>
  </threadedComment>
  <threadedComment ref="D27" dT="2023-01-19T08:21:18.31" personId="{C9D15B2D-26AB-4343-A0F3-5A9DDA1047E4}" id="{4A8845BD-740E-2242-A9F0-7FBECBE982E2}">
    <text>The total wages, salaries, and benefits earned by all workers in the economy, including both private and public sector employees, regardless of the size of the business they work for. This number is calculated based on data from various government sources, such as the Bureau of Economic Analysis (BEA) and the Bureau of Labor Statistics (BLS).</text>
  </threadedComment>
</ThreadedComments>
</file>

<file path=xl/worksheets/_rels/sheet4.xml.rels><?xml version="1.0" encoding="UTF-8" standalone="yes"?>
<Relationships xmlns="http://schemas.openxmlformats.org/package/2006/relationships"><Relationship Id="rId8" Type="http://schemas.openxmlformats.org/officeDocument/2006/relationships/hyperlink" Target="https://fred.stlouisfed.org/series/GDISUBSA" TargetMode="External"/><Relationship Id="rId13" Type="http://schemas.openxmlformats.org/officeDocument/2006/relationships/hyperlink" Target="https://fred.stlouisfed.org/series/A041RC1A027NBEA" TargetMode="External"/><Relationship Id="rId18" Type="http://schemas.openxmlformats.org/officeDocument/2006/relationships/hyperlink" Target="https://fred.stlouisfed.org/series/A449RC1A027NBEA" TargetMode="External"/><Relationship Id="rId26" Type="http://schemas.openxmlformats.org/officeDocument/2006/relationships/vmlDrawing" Target="../drawings/vmlDrawing1.vml"/><Relationship Id="rId3" Type="http://schemas.openxmlformats.org/officeDocument/2006/relationships/hyperlink" Target="https://fred.stlouisfed.org/series/A4102C1A027NBEA" TargetMode="External"/><Relationship Id="rId21" Type="http://schemas.openxmlformats.org/officeDocument/2006/relationships/hyperlink" Target="https://fred.stlouisfed.org/series/GDICONSPA" TargetMode="External"/><Relationship Id="rId7" Type="http://schemas.openxmlformats.org/officeDocument/2006/relationships/hyperlink" Target="https://fred.stlouisfed.org/series/GDITAXESA" TargetMode="External"/><Relationship Id="rId12" Type="http://schemas.openxmlformats.org/officeDocument/2006/relationships/hyperlink" Target="https://fred.stlouisfed.org/series/B029RC1A027NBEA" TargetMode="External"/><Relationship Id="rId17" Type="http://schemas.openxmlformats.org/officeDocument/2006/relationships/hyperlink" Target="https://fred.stlouisfed.org/series/W273RC1A027NBEA" TargetMode="External"/><Relationship Id="rId25" Type="http://schemas.openxmlformats.org/officeDocument/2006/relationships/hyperlink" Target="https://fred.stlouisfed.org/series/A030RC1A027NBEA" TargetMode="External"/><Relationship Id="rId2" Type="http://schemas.openxmlformats.org/officeDocument/2006/relationships/hyperlink" Target="https://fred.stlouisfed.org/series/GDICOMPA" TargetMode="External"/><Relationship Id="rId16" Type="http://schemas.openxmlformats.org/officeDocument/2006/relationships/hyperlink" Target="https://fred.stlouisfed.org/series/A054RC1A027NBEA" TargetMode="External"/><Relationship Id="rId20" Type="http://schemas.openxmlformats.org/officeDocument/2006/relationships/hyperlink" Target="https://fred.stlouisfed.org/series/A108RC1A027NBEA" TargetMode="External"/><Relationship Id="rId1" Type="http://schemas.openxmlformats.org/officeDocument/2006/relationships/hyperlink" Target="https://fred.stlouisfed.org/series/GDIA" TargetMode="External"/><Relationship Id="rId6" Type="http://schemas.openxmlformats.org/officeDocument/2006/relationships/hyperlink" Target="https://fred.stlouisfed.org/series/A038RC1A027NBEA" TargetMode="External"/><Relationship Id="rId11" Type="http://schemas.openxmlformats.org/officeDocument/2006/relationships/hyperlink" Target="https://fred.stlouisfed.org/series/W272RC1A027NBEA" TargetMode="External"/><Relationship Id="rId24" Type="http://schemas.openxmlformats.org/officeDocument/2006/relationships/hyperlink" Target="https://fred.stlouisfed.org/release/tables?rid=53&amp;eid=42185" TargetMode="External"/><Relationship Id="rId5" Type="http://schemas.openxmlformats.org/officeDocument/2006/relationships/hyperlink" Target="https://fred.stlouisfed.org/series/B4189C1A027NBEA" TargetMode="External"/><Relationship Id="rId15" Type="http://schemas.openxmlformats.org/officeDocument/2006/relationships/hyperlink" Target="https://fred.stlouisfed.org/series/A445RC1A027NBEA" TargetMode="External"/><Relationship Id="rId23" Type="http://schemas.openxmlformats.org/officeDocument/2006/relationships/hyperlink" Target="https://fred.stlouisfed.org/series/A264RC1A027NBEA" TargetMode="External"/><Relationship Id="rId28" Type="http://schemas.microsoft.com/office/2017/10/relationships/threadedComment" Target="../threadedComments/threadedComment1.xml"/><Relationship Id="rId10" Type="http://schemas.openxmlformats.org/officeDocument/2006/relationships/hyperlink" Target="https://fred.stlouisfed.org/series/W260RC1A027NBEA" TargetMode="External"/><Relationship Id="rId19" Type="http://schemas.openxmlformats.org/officeDocument/2006/relationships/hyperlink" Target="https://fred.stlouisfed.org/series/W274RC1A027NBEA" TargetMode="External"/><Relationship Id="rId4" Type="http://schemas.openxmlformats.org/officeDocument/2006/relationships/hyperlink" Target="https://fred.stlouisfed.org/series/W270RC1A027NBEA" TargetMode="External"/><Relationship Id="rId9" Type="http://schemas.openxmlformats.org/officeDocument/2006/relationships/hyperlink" Target="https://fred.stlouisfed.org/series/GDINOSA" TargetMode="External"/><Relationship Id="rId14" Type="http://schemas.openxmlformats.org/officeDocument/2006/relationships/hyperlink" Target="https://fred.stlouisfed.org/series/A048RC1A027NBEA" TargetMode="External"/><Relationship Id="rId22" Type="http://schemas.openxmlformats.org/officeDocument/2006/relationships/hyperlink" Target="https://fred.stlouisfed.org/series/A024RC1A027NBEA" TargetMode="External"/><Relationship Id="rId27" Type="http://schemas.openxmlformats.org/officeDocument/2006/relationships/comments" Target="../comments1.xml"/></Relationships>
</file>

<file path=xl/worksheets/_rels/sheet5.xml.rels><?xml version="1.0" encoding="UTF-8" standalone="yes"?>
<Relationships xmlns="http://schemas.openxmlformats.org/package/2006/relationships"><Relationship Id="rId8" Type="http://schemas.openxmlformats.org/officeDocument/2006/relationships/hyperlink" Target="https://fred.stlouisfed.org/series/GDISUBSA" TargetMode="External"/><Relationship Id="rId13" Type="http://schemas.openxmlformats.org/officeDocument/2006/relationships/hyperlink" Target="https://fred.stlouisfed.org/series/A041RC1A027NBEA" TargetMode="External"/><Relationship Id="rId18" Type="http://schemas.openxmlformats.org/officeDocument/2006/relationships/hyperlink" Target="https://fred.stlouisfed.org/series/A449RC1A027NBEA" TargetMode="External"/><Relationship Id="rId3" Type="http://schemas.openxmlformats.org/officeDocument/2006/relationships/hyperlink" Target="https://fred.stlouisfed.org/series/A4102C1A027NBEA" TargetMode="External"/><Relationship Id="rId21" Type="http://schemas.openxmlformats.org/officeDocument/2006/relationships/hyperlink" Target="https://fred.stlouisfed.org/series/GDICONSPA" TargetMode="External"/><Relationship Id="rId7" Type="http://schemas.openxmlformats.org/officeDocument/2006/relationships/hyperlink" Target="https://fred.stlouisfed.org/series/GDITAXESA" TargetMode="External"/><Relationship Id="rId12" Type="http://schemas.openxmlformats.org/officeDocument/2006/relationships/hyperlink" Target="https://fred.stlouisfed.org/series/B029RC1A027NBEA" TargetMode="External"/><Relationship Id="rId17" Type="http://schemas.openxmlformats.org/officeDocument/2006/relationships/hyperlink" Target="https://fred.stlouisfed.org/series/W273RC1A027NBEA" TargetMode="External"/><Relationship Id="rId25" Type="http://schemas.openxmlformats.org/officeDocument/2006/relationships/hyperlink" Target="https://fred.stlouisfed.org/series/A030RC1A027NBEA" TargetMode="External"/><Relationship Id="rId2" Type="http://schemas.openxmlformats.org/officeDocument/2006/relationships/hyperlink" Target="https://fred.stlouisfed.org/series/GDICOMPA" TargetMode="External"/><Relationship Id="rId16" Type="http://schemas.openxmlformats.org/officeDocument/2006/relationships/hyperlink" Target="https://fred.stlouisfed.org/series/A054RC1A027NBEA" TargetMode="External"/><Relationship Id="rId20" Type="http://schemas.openxmlformats.org/officeDocument/2006/relationships/hyperlink" Target="https://fred.stlouisfed.org/series/A108RC1A027NBEA" TargetMode="External"/><Relationship Id="rId1" Type="http://schemas.openxmlformats.org/officeDocument/2006/relationships/hyperlink" Target="https://fred.stlouisfed.org/series/GDIA" TargetMode="External"/><Relationship Id="rId6" Type="http://schemas.openxmlformats.org/officeDocument/2006/relationships/hyperlink" Target="https://fred.stlouisfed.org/series/A038RC1A027NBEA" TargetMode="External"/><Relationship Id="rId11" Type="http://schemas.openxmlformats.org/officeDocument/2006/relationships/hyperlink" Target="https://fred.stlouisfed.org/series/W272RC1A027NBEA" TargetMode="External"/><Relationship Id="rId24" Type="http://schemas.openxmlformats.org/officeDocument/2006/relationships/hyperlink" Target="https://fred.stlouisfed.org/release/tables?rid=53&amp;eid=42185" TargetMode="External"/><Relationship Id="rId5" Type="http://schemas.openxmlformats.org/officeDocument/2006/relationships/hyperlink" Target="https://fred.stlouisfed.org/series/B4189C1A027NBEA" TargetMode="External"/><Relationship Id="rId15" Type="http://schemas.openxmlformats.org/officeDocument/2006/relationships/hyperlink" Target="https://fred.stlouisfed.org/series/A445RC1A027NBEA" TargetMode="External"/><Relationship Id="rId23" Type="http://schemas.openxmlformats.org/officeDocument/2006/relationships/hyperlink" Target="https://fred.stlouisfed.org/series/A264RC1A027NBEA" TargetMode="External"/><Relationship Id="rId10" Type="http://schemas.openxmlformats.org/officeDocument/2006/relationships/hyperlink" Target="https://fred.stlouisfed.org/series/W260RC1A027NBEA" TargetMode="External"/><Relationship Id="rId19" Type="http://schemas.openxmlformats.org/officeDocument/2006/relationships/hyperlink" Target="https://fred.stlouisfed.org/series/W274RC1A027NBEA" TargetMode="External"/><Relationship Id="rId4" Type="http://schemas.openxmlformats.org/officeDocument/2006/relationships/hyperlink" Target="https://fred.stlouisfed.org/series/W270RC1A027NBEA" TargetMode="External"/><Relationship Id="rId9" Type="http://schemas.openxmlformats.org/officeDocument/2006/relationships/hyperlink" Target="https://fred.stlouisfed.org/series/GDINOSA" TargetMode="External"/><Relationship Id="rId14" Type="http://schemas.openxmlformats.org/officeDocument/2006/relationships/hyperlink" Target="https://fred.stlouisfed.org/series/A048RC1A027NBEA" TargetMode="External"/><Relationship Id="rId22" Type="http://schemas.openxmlformats.org/officeDocument/2006/relationships/hyperlink" Target="https://fred.stlouisfed.org/series/A024RC1A027NBE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E52DFE-786C-3947-A5C3-FF1B050CD530}">
  <sheetPr>
    <tabColor theme="0" tint="-0.499984740745262"/>
  </sheetPr>
  <dimension ref="A1:E47"/>
  <sheetViews>
    <sheetView showGridLines="0" workbookViewId="0">
      <selection activeCell="D44" sqref="D44"/>
    </sheetView>
  </sheetViews>
  <sheetFormatPr baseColWidth="10" defaultRowHeight="13" x14ac:dyDescent="0.15"/>
  <cols>
    <col min="1" max="1" width="23.1640625" customWidth="1"/>
    <col min="2" max="2" width="5.1640625" customWidth="1"/>
    <col min="3" max="3" width="7" customWidth="1"/>
    <col min="4" max="4" width="172.5" customWidth="1"/>
    <col min="5" max="5" width="30.33203125" customWidth="1"/>
    <col min="6" max="248" width="8.83203125" customWidth="1"/>
  </cols>
  <sheetData>
    <row r="1" spans="1:5" x14ac:dyDescent="0.15">
      <c r="A1" t="s">
        <v>0</v>
      </c>
    </row>
    <row r="2" spans="1:5" x14ac:dyDescent="0.15">
      <c r="A2" t="s">
        <v>1</v>
      </c>
    </row>
    <row r="4" spans="1:5" x14ac:dyDescent="0.15">
      <c r="A4" t="s">
        <v>2</v>
      </c>
    </row>
    <row r="5" spans="1:5" x14ac:dyDescent="0.15">
      <c r="A5" t="s">
        <v>3</v>
      </c>
    </row>
    <row r="6" spans="1:5" x14ac:dyDescent="0.15">
      <c r="A6" t="s">
        <v>4</v>
      </c>
    </row>
    <row r="7" spans="1:5" x14ac:dyDescent="0.15">
      <c r="A7" t="s">
        <v>5</v>
      </c>
    </row>
    <row r="8" spans="1:5" x14ac:dyDescent="0.15">
      <c r="A8" t="s">
        <v>6</v>
      </c>
    </row>
    <row r="10" spans="1:5" x14ac:dyDescent="0.15">
      <c r="A10" s="3" t="s">
        <v>11</v>
      </c>
      <c r="B10" s="3" t="s">
        <v>12</v>
      </c>
    </row>
    <row r="11" spans="1:5" x14ac:dyDescent="0.15">
      <c r="A11" s="3" t="s">
        <v>13</v>
      </c>
      <c r="B11" s="3" t="s">
        <v>14</v>
      </c>
    </row>
    <row r="12" spans="1:5" x14ac:dyDescent="0.15">
      <c r="A12" s="3" t="s">
        <v>15</v>
      </c>
      <c r="B12" s="3" t="s">
        <v>16</v>
      </c>
    </row>
    <row r="15" spans="1:5" x14ac:dyDescent="0.15">
      <c r="A15" s="3" t="s">
        <v>7</v>
      </c>
      <c r="B15" s="11" t="s">
        <v>83</v>
      </c>
      <c r="C15" s="3"/>
      <c r="D15" s="3" t="s">
        <v>9</v>
      </c>
      <c r="E15" s="3" t="s">
        <v>19</v>
      </c>
    </row>
    <row r="16" spans="1:5" ht="16" x14ac:dyDescent="0.2">
      <c r="A16" s="3" t="s">
        <v>8</v>
      </c>
      <c r="B16" s="14">
        <v>22</v>
      </c>
      <c r="C16" s="13" t="s">
        <v>117</v>
      </c>
      <c r="D16" s="3" t="s">
        <v>10</v>
      </c>
      <c r="E16" s="3" t="s">
        <v>20</v>
      </c>
    </row>
    <row r="17" spans="1:5" ht="16" x14ac:dyDescent="0.2">
      <c r="A17" s="3" t="s">
        <v>23</v>
      </c>
      <c r="B17" s="14">
        <v>24</v>
      </c>
      <c r="C17" s="13" t="s">
        <v>120</v>
      </c>
      <c r="D17" s="3" t="s">
        <v>108</v>
      </c>
      <c r="E17" s="3" t="s">
        <v>24</v>
      </c>
    </row>
    <row r="18" spans="1:5" ht="16" x14ac:dyDescent="0.2">
      <c r="A18" s="3" t="s">
        <v>25</v>
      </c>
      <c r="B18" s="14">
        <v>6</v>
      </c>
      <c r="C18" s="13" t="s">
        <v>117</v>
      </c>
      <c r="D18" s="11" t="s">
        <v>26</v>
      </c>
      <c r="E18" s="3" t="s">
        <v>27</v>
      </c>
    </row>
    <row r="19" spans="1:5" ht="16" x14ac:dyDescent="0.2">
      <c r="A19" s="3" t="s">
        <v>28</v>
      </c>
      <c r="B19" s="14">
        <v>13</v>
      </c>
      <c r="C19" s="13" t="s">
        <v>117</v>
      </c>
      <c r="D19" s="3" t="s">
        <v>96</v>
      </c>
      <c r="E19" s="3" t="s">
        <v>29</v>
      </c>
    </row>
    <row r="20" spans="1:5" ht="16" x14ac:dyDescent="0.2">
      <c r="A20" s="3" t="s">
        <v>30</v>
      </c>
      <c r="B20" s="14">
        <v>14</v>
      </c>
      <c r="C20" s="13" t="s">
        <v>117</v>
      </c>
      <c r="D20" s="3" t="s">
        <v>31</v>
      </c>
      <c r="E20" s="3" t="s">
        <v>32</v>
      </c>
    </row>
    <row r="21" spans="1:5" ht="16" x14ac:dyDescent="0.2">
      <c r="A21" s="3" t="s">
        <v>33</v>
      </c>
      <c r="B21" s="14">
        <v>16</v>
      </c>
      <c r="C21" s="13" t="s">
        <v>117</v>
      </c>
      <c r="D21" s="3" t="s">
        <v>34</v>
      </c>
      <c r="E21" s="3" t="s">
        <v>35</v>
      </c>
    </row>
    <row r="22" spans="1:5" ht="16" x14ac:dyDescent="0.2">
      <c r="A22" s="3" t="s">
        <v>36</v>
      </c>
      <c r="B22" s="14">
        <v>20</v>
      </c>
      <c r="C22" s="13" t="s">
        <v>117</v>
      </c>
      <c r="D22" s="3" t="s">
        <v>37</v>
      </c>
      <c r="E22" s="3" t="s">
        <v>38</v>
      </c>
    </row>
    <row r="23" spans="1:5" ht="16" x14ac:dyDescent="0.2">
      <c r="A23" s="3" t="s">
        <v>39</v>
      </c>
      <c r="B23" s="14">
        <v>23</v>
      </c>
      <c r="C23" s="13" t="s">
        <v>117</v>
      </c>
      <c r="D23" s="3" t="s">
        <v>40</v>
      </c>
      <c r="E23" s="3" t="s">
        <v>41</v>
      </c>
    </row>
    <row r="24" spans="1:5" ht="16" x14ac:dyDescent="0.2">
      <c r="A24" s="3" t="s">
        <v>42</v>
      </c>
      <c r="B24" s="14">
        <v>3</v>
      </c>
      <c r="C24" s="13" t="s">
        <v>118</v>
      </c>
      <c r="D24" s="3" t="s">
        <v>109</v>
      </c>
      <c r="E24" s="3" t="s">
        <v>43</v>
      </c>
    </row>
    <row r="25" spans="1:5" ht="16" x14ac:dyDescent="0.2">
      <c r="A25" s="3" t="s">
        <v>44</v>
      </c>
      <c r="B25" s="14">
        <v>15</v>
      </c>
      <c r="C25" s="13" t="s">
        <v>118</v>
      </c>
      <c r="D25" s="3" t="s">
        <v>110</v>
      </c>
      <c r="E25" s="3" t="s">
        <v>45</v>
      </c>
    </row>
    <row r="26" spans="1:5" ht="16" x14ac:dyDescent="0.2">
      <c r="A26" s="3" t="s">
        <v>46</v>
      </c>
      <c r="B26" s="14">
        <v>18</v>
      </c>
      <c r="C26" s="13" t="s">
        <v>117</v>
      </c>
      <c r="D26" s="3" t="s">
        <v>111</v>
      </c>
      <c r="E26" s="3" t="s">
        <v>47</v>
      </c>
    </row>
    <row r="27" spans="1:5" ht="16" x14ac:dyDescent="0.2">
      <c r="A27" s="3" t="s">
        <v>48</v>
      </c>
      <c r="B27" s="14">
        <v>12</v>
      </c>
      <c r="C27" s="13" t="s">
        <v>117</v>
      </c>
      <c r="D27" s="3" t="s">
        <v>49</v>
      </c>
      <c r="E27" s="3" t="s">
        <v>50</v>
      </c>
    </row>
    <row r="28" spans="1:5" ht="16" x14ac:dyDescent="0.2">
      <c r="A28" s="3" t="s">
        <v>51</v>
      </c>
      <c r="B28" s="14">
        <v>5</v>
      </c>
      <c r="C28" s="13" t="s">
        <v>117</v>
      </c>
      <c r="D28" s="3" t="s">
        <v>112</v>
      </c>
      <c r="E28" s="3" t="s">
        <v>52</v>
      </c>
    </row>
    <row r="29" spans="1:5" ht="16" x14ac:dyDescent="0.2">
      <c r="A29" s="3" t="s">
        <v>53</v>
      </c>
      <c r="B29" s="14">
        <v>1</v>
      </c>
      <c r="C29" s="13" t="s">
        <v>119</v>
      </c>
      <c r="D29" s="3" t="s">
        <v>54</v>
      </c>
      <c r="E29" s="3" t="s">
        <v>55</v>
      </c>
    </row>
    <row r="30" spans="1:5" ht="16" x14ac:dyDescent="0.2">
      <c r="A30" s="3" t="s">
        <v>56</v>
      </c>
      <c r="B30" s="14">
        <v>2</v>
      </c>
      <c r="C30" s="13" t="s">
        <v>118</v>
      </c>
      <c r="D30" s="3" t="s">
        <v>57</v>
      </c>
      <c r="E30" s="3" t="s">
        <v>58</v>
      </c>
    </row>
    <row r="31" spans="1:5" ht="16" x14ac:dyDescent="0.2">
      <c r="A31" s="3" t="s">
        <v>59</v>
      </c>
      <c r="B31" s="14">
        <v>21</v>
      </c>
      <c r="C31" s="13" t="s">
        <v>118</v>
      </c>
      <c r="D31" s="3" t="s">
        <v>60</v>
      </c>
      <c r="E31" s="3" t="s">
        <v>61</v>
      </c>
    </row>
    <row r="32" spans="1:5" ht="16" x14ac:dyDescent="0.2">
      <c r="A32" s="3" t="s">
        <v>62</v>
      </c>
      <c r="B32" s="14">
        <v>9</v>
      </c>
      <c r="C32" s="13" t="s">
        <v>118</v>
      </c>
      <c r="D32" s="3" t="s">
        <v>63</v>
      </c>
      <c r="E32" s="3" t="s">
        <v>64</v>
      </c>
    </row>
    <row r="33" spans="1:5" ht="16" x14ac:dyDescent="0.2">
      <c r="A33" s="3" t="s">
        <v>65</v>
      </c>
      <c r="B33" s="14">
        <v>8</v>
      </c>
      <c r="C33" s="13" t="s">
        <v>117</v>
      </c>
      <c r="D33" s="3" t="s">
        <v>113</v>
      </c>
      <c r="E33" s="3" t="s">
        <v>66</v>
      </c>
    </row>
    <row r="34" spans="1:5" ht="16" x14ac:dyDescent="0.2">
      <c r="A34" s="3" t="s">
        <v>67</v>
      </c>
      <c r="B34" s="14">
        <v>7</v>
      </c>
      <c r="C34" s="13" t="s">
        <v>117</v>
      </c>
      <c r="D34" s="3" t="s">
        <v>68</v>
      </c>
      <c r="E34" s="3" t="s">
        <v>69</v>
      </c>
    </row>
    <row r="35" spans="1:5" ht="16" x14ac:dyDescent="0.2">
      <c r="A35" s="3" t="s">
        <v>70</v>
      </c>
      <c r="B35" s="14">
        <v>10</v>
      </c>
      <c r="C35" s="13" t="s">
        <v>118</v>
      </c>
      <c r="D35" s="3" t="s">
        <v>71</v>
      </c>
      <c r="E35" s="3" t="s">
        <v>72</v>
      </c>
    </row>
    <row r="36" spans="1:5" ht="16" x14ac:dyDescent="0.2">
      <c r="A36" s="3" t="s">
        <v>73</v>
      </c>
      <c r="B36" s="14">
        <v>4</v>
      </c>
      <c r="C36" s="13" t="s">
        <v>117</v>
      </c>
      <c r="D36" s="3" t="s">
        <v>114</v>
      </c>
      <c r="E36" s="3" t="s">
        <v>74</v>
      </c>
    </row>
    <row r="37" spans="1:5" ht="16" x14ac:dyDescent="0.2">
      <c r="A37" s="3" t="s">
        <v>75</v>
      </c>
      <c r="B37" s="14">
        <v>11</v>
      </c>
      <c r="C37" s="13" t="s">
        <v>117</v>
      </c>
      <c r="D37" s="3" t="s">
        <v>76</v>
      </c>
      <c r="E37" s="3" t="s">
        <v>77</v>
      </c>
    </row>
    <row r="38" spans="1:5" ht="16" x14ac:dyDescent="0.2">
      <c r="A38" s="3" t="s">
        <v>78</v>
      </c>
      <c r="B38" s="14">
        <v>17</v>
      </c>
      <c r="C38" s="13" t="s">
        <v>118</v>
      </c>
      <c r="D38" s="3" t="s">
        <v>115</v>
      </c>
      <c r="E38" s="3" t="s">
        <v>79</v>
      </c>
    </row>
    <row r="39" spans="1:5" ht="16" x14ac:dyDescent="0.2">
      <c r="A39" s="3" t="s">
        <v>80</v>
      </c>
      <c r="B39" s="14">
        <v>19</v>
      </c>
      <c r="C39" s="13" t="s">
        <v>117</v>
      </c>
      <c r="D39" s="3" t="s">
        <v>116</v>
      </c>
      <c r="E39" s="3" t="s">
        <v>81</v>
      </c>
    </row>
    <row r="43" spans="1:5" x14ac:dyDescent="0.15">
      <c r="A43" s="3" t="s">
        <v>21</v>
      </c>
    </row>
    <row r="44" spans="1:5" x14ac:dyDescent="0.15">
      <c r="A44" s="3" t="s">
        <v>22</v>
      </c>
    </row>
    <row r="46" spans="1:5" x14ac:dyDescent="0.15">
      <c r="A46" s="3" t="s">
        <v>17</v>
      </c>
    </row>
    <row r="47" spans="1:5" x14ac:dyDescent="0.15">
      <c r="A47" s="3" t="s">
        <v>18</v>
      </c>
    </row>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499984740745262"/>
  </sheetPr>
  <dimension ref="A1:Y96"/>
  <sheetViews>
    <sheetView showGridLines="0" workbookViewId="0">
      <selection activeCell="Z1" sqref="Z1:AE1048576"/>
    </sheetView>
  </sheetViews>
  <sheetFormatPr baseColWidth="10" defaultRowHeight="13" x14ac:dyDescent="0.15"/>
  <cols>
    <col min="1" max="1" width="12.6640625" customWidth="1"/>
    <col min="2" max="2" width="20.6640625" customWidth="1"/>
    <col min="3" max="3" width="17.6640625" customWidth="1"/>
    <col min="4" max="14" width="15.6640625" customWidth="1"/>
    <col min="15" max="16" width="12.6640625" customWidth="1"/>
    <col min="17" max="18" width="11.6640625" customWidth="1"/>
    <col min="19" max="19" width="10.6640625" customWidth="1"/>
    <col min="20" max="20" width="11.6640625" customWidth="1"/>
    <col min="21" max="21" width="15.6640625" customWidth="1"/>
    <col min="22" max="22" width="15.6640625" style="22" customWidth="1"/>
    <col min="23" max="25" width="15.6640625" customWidth="1"/>
    <col min="26" max="250" width="8.83203125" customWidth="1"/>
  </cols>
  <sheetData>
    <row r="1" spans="1:25" x14ac:dyDescent="0.15">
      <c r="A1" t="s">
        <v>82</v>
      </c>
      <c r="B1" t="s">
        <v>8</v>
      </c>
      <c r="C1" t="s">
        <v>23</v>
      </c>
      <c r="D1" t="s">
        <v>25</v>
      </c>
      <c r="E1" t="s">
        <v>28</v>
      </c>
      <c r="F1" t="s">
        <v>30</v>
      </c>
      <c r="G1" t="s">
        <v>33</v>
      </c>
      <c r="H1" t="s">
        <v>36</v>
      </c>
      <c r="I1" t="s">
        <v>39</v>
      </c>
      <c r="J1" t="s">
        <v>42</v>
      </c>
      <c r="K1" t="s">
        <v>44</v>
      </c>
      <c r="L1" t="s">
        <v>46</v>
      </c>
      <c r="M1" t="s">
        <v>48</v>
      </c>
      <c r="N1" t="s">
        <v>51</v>
      </c>
      <c r="O1" t="s">
        <v>53</v>
      </c>
      <c r="P1" t="s">
        <v>56</v>
      </c>
      <c r="Q1" t="s">
        <v>59</v>
      </c>
      <c r="R1" t="s">
        <v>62</v>
      </c>
      <c r="S1" t="s">
        <v>65</v>
      </c>
      <c r="T1" t="s">
        <v>67</v>
      </c>
      <c r="U1" t="s">
        <v>70</v>
      </c>
      <c r="V1" s="22" t="s">
        <v>73</v>
      </c>
      <c r="W1" t="s">
        <v>75</v>
      </c>
      <c r="X1" t="s">
        <v>78</v>
      </c>
      <c r="Y1" t="s">
        <v>80</v>
      </c>
    </row>
    <row r="2" spans="1:25" ht="16" x14ac:dyDescent="0.2">
      <c r="A2" s="29" t="s">
        <v>121</v>
      </c>
      <c r="B2" s="14">
        <v>22</v>
      </c>
      <c r="C2" s="14">
        <v>24</v>
      </c>
      <c r="D2" s="14">
        <v>6</v>
      </c>
      <c r="E2" s="14">
        <v>13</v>
      </c>
      <c r="F2" s="14">
        <v>14</v>
      </c>
      <c r="G2" s="14">
        <v>16</v>
      </c>
      <c r="H2" s="14">
        <v>20</v>
      </c>
      <c r="I2" s="14">
        <v>23</v>
      </c>
      <c r="J2" s="14">
        <v>3</v>
      </c>
      <c r="K2" s="14">
        <v>15</v>
      </c>
      <c r="L2" s="14">
        <v>18</v>
      </c>
      <c r="M2" s="14">
        <v>12</v>
      </c>
      <c r="N2" s="14">
        <v>5</v>
      </c>
      <c r="O2" s="14">
        <v>1</v>
      </c>
      <c r="P2" s="14">
        <v>2</v>
      </c>
      <c r="Q2" s="14">
        <v>21</v>
      </c>
      <c r="R2" s="14">
        <v>9</v>
      </c>
      <c r="S2" s="14">
        <v>8</v>
      </c>
      <c r="T2" s="14">
        <v>7</v>
      </c>
      <c r="U2" s="14">
        <v>10</v>
      </c>
      <c r="V2" s="14">
        <v>4</v>
      </c>
      <c r="W2" s="14">
        <v>11</v>
      </c>
      <c r="X2" s="14">
        <v>17</v>
      </c>
      <c r="Y2" s="14">
        <v>19</v>
      </c>
    </row>
    <row r="3" spans="1:25" ht="16" x14ac:dyDescent="0.2">
      <c r="A3" s="29" t="s">
        <v>121</v>
      </c>
      <c r="B3" s="13" t="s">
        <v>117</v>
      </c>
      <c r="C3" s="13" t="s">
        <v>120</v>
      </c>
      <c r="D3" s="13" t="s">
        <v>117</v>
      </c>
      <c r="E3" s="13" t="s">
        <v>117</v>
      </c>
      <c r="F3" s="13" t="s">
        <v>117</v>
      </c>
      <c r="G3" s="13" t="s">
        <v>117</v>
      </c>
      <c r="H3" s="13" t="s">
        <v>117</v>
      </c>
      <c r="I3" s="13" t="s">
        <v>117</v>
      </c>
      <c r="J3" s="13" t="s">
        <v>118</v>
      </c>
      <c r="K3" s="13" t="s">
        <v>118</v>
      </c>
      <c r="L3" s="13" t="s">
        <v>117</v>
      </c>
      <c r="M3" s="13" t="s">
        <v>117</v>
      </c>
      <c r="N3" s="13" t="s">
        <v>117</v>
      </c>
      <c r="O3" s="13" t="s">
        <v>119</v>
      </c>
      <c r="P3" s="13" t="s">
        <v>118</v>
      </c>
      <c r="Q3" s="13" t="s">
        <v>118</v>
      </c>
      <c r="R3" s="13" t="s">
        <v>118</v>
      </c>
      <c r="S3" s="13" t="s">
        <v>117</v>
      </c>
      <c r="T3" s="13" t="s">
        <v>117</v>
      </c>
      <c r="U3" s="13" t="s">
        <v>118</v>
      </c>
      <c r="V3" s="13" t="s">
        <v>117</v>
      </c>
      <c r="W3" s="13" t="s">
        <v>117</v>
      </c>
      <c r="X3" s="13" t="s">
        <v>118</v>
      </c>
      <c r="Y3" s="13" t="s">
        <v>117</v>
      </c>
    </row>
    <row r="4" spans="1:25" x14ac:dyDescent="0.15">
      <c r="A4" s="1">
        <v>10594</v>
      </c>
      <c r="B4" s="2">
        <v>9.4109999999999996</v>
      </c>
      <c r="C4" s="2">
        <v>0.73499999999999999</v>
      </c>
      <c r="D4" s="2">
        <v>0.94799999999999995</v>
      </c>
      <c r="E4" s="2">
        <v>14.015000000000001</v>
      </c>
      <c r="F4" s="2">
        <v>6.0650000000000004</v>
      </c>
      <c r="G4" s="2">
        <v>1.365</v>
      </c>
      <c r="H4" s="2">
        <v>0</v>
      </c>
      <c r="I4" s="2">
        <v>0.998</v>
      </c>
      <c r="J4" s="2">
        <v>50.459000000000003</v>
      </c>
      <c r="K4" s="2">
        <v>10.601000000000001</v>
      </c>
      <c r="L4" s="2">
        <v>5.5730000000000004</v>
      </c>
      <c r="M4" s="2">
        <v>0.51100000000000001</v>
      </c>
      <c r="O4" s="2">
        <v>103.822</v>
      </c>
      <c r="P4" s="2">
        <v>51.406999999999996</v>
      </c>
      <c r="Q4" s="2">
        <v>10.409000000000001</v>
      </c>
      <c r="R4" s="2">
        <v>35.228999999999999</v>
      </c>
      <c r="S4" s="2">
        <v>4.5999999999999999E-2</v>
      </c>
      <c r="T4" s="2">
        <v>6.8239999999999998</v>
      </c>
      <c r="U4" s="2">
        <v>35.228999999999999</v>
      </c>
      <c r="W4" s="2">
        <v>4.0380000000000003</v>
      </c>
      <c r="X4" s="2">
        <v>9.2360000000000007</v>
      </c>
      <c r="Y4" s="2">
        <v>3.6629999999999998</v>
      </c>
    </row>
    <row r="5" spans="1:25" x14ac:dyDescent="0.15">
      <c r="A5" s="1">
        <v>10959</v>
      </c>
      <c r="B5" s="2">
        <v>9.2210000000000001</v>
      </c>
      <c r="C5" s="2">
        <v>-0.44600000000000001</v>
      </c>
      <c r="D5" s="2">
        <v>0.95299999999999996</v>
      </c>
      <c r="E5" s="2">
        <v>10.872</v>
      </c>
      <c r="F5" s="2">
        <v>5.3710000000000004</v>
      </c>
      <c r="G5" s="2">
        <v>0.84199999999999997</v>
      </c>
      <c r="H5" s="2">
        <v>0</v>
      </c>
      <c r="I5" s="2">
        <v>0.996</v>
      </c>
      <c r="J5" s="2">
        <v>46.213000000000001</v>
      </c>
      <c r="K5" s="2">
        <v>7.3609999999999998</v>
      </c>
      <c r="L5" s="2">
        <v>5.3310000000000004</v>
      </c>
      <c r="M5" s="2">
        <v>0.46700000000000003</v>
      </c>
      <c r="O5" s="2">
        <v>92.605999999999995</v>
      </c>
      <c r="P5" s="2">
        <v>47.165999999999997</v>
      </c>
      <c r="Q5" s="2">
        <v>10.217000000000001</v>
      </c>
      <c r="R5" s="2">
        <v>28.327000000000002</v>
      </c>
      <c r="S5" s="2">
        <v>7.2999999999999995E-2</v>
      </c>
      <c r="T5" s="2">
        <v>6.9710000000000001</v>
      </c>
      <c r="U5" s="2">
        <v>28.327000000000002</v>
      </c>
      <c r="W5" s="2">
        <v>4.2560000000000002</v>
      </c>
      <c r="X5" s="2">
        <v>6.5190000000000001</v>
      </c>
      <c r="Y5" s="2">
        <v>1.1879999999999999</v>
      </c>
    </row>
    <row r="6" spans="1:25" x14ac:dyDescent="0.15">
      <c r="A6" s="1">
        <v>11324</v>
      </c>
      <c r="B6" s="2">
        <v>8.5500000000000007</v>
      </c>
      <c r="C6" s="2">
        <v>0.73699999999999999</v>
      </c>
      <c r="D6" s="2">
        <v>0.91400000000000003</v>
      </c>
      <c r="E6" s="2">
        <v>8.3149999999999995</v>
      </c>
      <c r="F6" s="2">
        <v>4.4400000000000004</v>
      </c>
      <c r="G6" s="2">
        <v>0.498</v>
      </c>
      <c r="H6" s="2">
        <v>0</v>
      </c>
      <c r="I6" s="2">
        <v>0.96399999999999997</v>
      </c>
      <c r="J6" s="2">
        <v>39.155999999999999</v>
      </c>
      <c r="K6" s="2">
        <v>2.9550000000000001</v>
      </c>
      <c r="L6" s="2">
        <v>4.07</v>
      </c>
      <c r="M6" s="2">
        <v>0.53800000000000003</v>
      </c>
      <c r="O6" s="2">
        <v>76.653000000000006</v>
      </c>
      <c r="P6" s="2">
        <v>40.07</v>
      </c>
      <c r="Q6" s="2">
        <v>9.5139999999999993</v>
      </c>
      <c r="R6" s="2">
        <v>20.545000000000002</v>
      </c>
      <c r="S6" s="2">
        <v>0.14499999999999999</v>
      </c>
      <c r="T6" s="2">
        <v>6.6689999999999996</v>
      </c>
      <c r="U6" s="2">
        <v>20.545000000000002</v>
      </c>
      <c r="W6" s="2">
        <v>4.298</v>
      </c>
      <c r="X6" s="2">
        <v>2.4569999999999999</v>
      </c>
      <c r="Y6" s="2">
        <v>-1.613</v>
      </c>
    </row>
    <row r="7" spans="1:25" x14ac:dyDescent="0.15">
      <c r="A7" s="1">
        <v>11689</v>
      </c>
      <c r="B7" s="2">
        <v>7.4649999999999999</v>
      </c>
      <c r="C7" s="2">
        <v>0.27300000000000002</v>
      </c>
      <c r="D7" s="2">
        <v>0.82499999999999996</v>
      </c>
      <c r="E7" s="2">
        <v>5.0119999999999996</v>
      </c>
      <c r="F7" s="2">
        <v>3.5990000000000002</v>
      </c>
      <c r="G7" s="2">
        <v>0.38300000000000001</v>
      </c>
      <c r="H7" s="2">
        <v>0</v>
      </c>
      <c r="I7" s="2">
        <v>0.873</v>
      </c>
      <c r="J7" s="2">
        <v>30.513000000000002</v>
      </c>
      <c r="K7" s="2">
        <v>-0.156</v>
      </c>
      <c r="L7" s="2">
        <v>2.58</v>
      </c>
      <c r="M7" s="2">
        <v>0.57899999999999996</v>
      </c>
      <c r="O7" s="2">
        <v>59.247999999999998</v>
      </c>
      <c r="P7" s="2">
        <v>31.338000000000001</v>
      </c>
      <c r="Q7" s="2">
        <v>8.3379999999999992</v>
      </c>
      <c r="R7" s="2">
        <v>13.12</v>
      </c>
      <c r="S7" s="2">
        <v>0.11700000000000001</v>
      </c>
      <c r="T7" s="2">
        <v>6.57</v>
      </c>
      <c r="U7" s="2">
        <v>13.12</v>
      </c>
      <c r="W7" s="2">
        <v>4.0860000000000003</v>
      </c>
      <c r="X7" s="2">
        <v>-0.53900000000000003</v>
      </c>
      <c r="Y7" s="2">
        <v>-3.1190000000000002</v>
      </c>
    </row>
    <row r="8" spans="1:25" x14ac:dyDescent="0.15">
      <c r="A8" s="1">
        <v>12055</v>
      </c>
      <c r="B8" s="2">
        <v>7.0419999999999998</v>
      </c>
      <c r="C8" s="2">
        <v>0.51800000000000002</v>
      </c>
      <c r="D8" s="2">
        <v>0.76</v>
      </c>
      <c r="E8" s="2">
        <v>5.2679999999999998</v>
      </c>
      <c r="F8" s="2">
        <v>2.8580000000000001</v>
      </c>
      <c r="G8" s="2">
        <v>0.52100000000000002</v>
      </c>
      <c r="H8" s="2">
        <v>0</v>
      </c>
      <c r="I8" s="2">
        <v>0.97</v>
      </c>
      <c r="J8" s="2">
        <v>29.026</v>
      </c>
      <c r="K8" s="2">
        <v>-0.17299999999999999</v>
      </c>
      <c r="L8" s="2">
        <v>2.04</v>
      </c>
      <c r="M8" s="2">
        <v>0.51500000000000001</v>
      </c>
      <c r="O8" s="2">
        <v>56.636000000000003</v>
      </c>
      <c r="P8" s="2">
        <v>29.786000000000001</v>
      </c>
      <c r="Q8" s="2">
        <v>8.0120000000000005</v>
      </c>
      <c r="R8" s="2">
        <v>12.14</v>
      </c>
      <c r="S8" s="2">
        <v>0.16600000000000001</v>
      </c>
      <c r="T8" s="2">
        <v>6.8639999999999999</v>
      </c>
      <c r="U8" s="2">
        <v>12.14</v>
      </c>
      <c r="W8" s="2">
        <v>3.673</v>
      </c>
      <c r="X8" s="2">
        <v>-0.69399999999999995</v>
      </c>
      <c r="Y8" s="2">
        <v>-2.734</v>
      </c>
    </row>
    <row r="9" spans="1:25" x14ac:dyDescent="0.15">
      <c r="A9" s="1">
        <v>12420</v>
      </c>
      <c r="B9" s="2">
        <v>7.2880000000000003</v>
      </c>
      <c r="C9" s="2">
        <v>0.373</v>
      </c>
      <c r="D9" s="2">
        <v>0.81899999999999995</v>
      </c>
      <c r="E9" s="2">
        <v>7.0069999999999997</v>
      </c>
      <c r="F9" s="2">
        <v>2.516</v>
      </c>
      <c r="G9" s="2">
        <v>0.74399999999999999</v>
      </c>
      <c r="H9" s="2">
        <v>0</v>
      </c>
      <c r="I9" s="2">
        <v>1.1419999999999999</v>
      </c>
      <c r="J9" s="2">
        <v>33.732999999999997</v>
      </c>
      <c r="K9" s="2">
        <v>2.4569999999999999</v>
      </c>
      <c r="L9" s="2">
        <v>2.5070000000000001</v>
      </c>
      <c r="M9" s="2">
        <v>0.502</v>
      </c>
      <c r="O9" s="2">
        <v>66.427999999999997</v>
      </c>
      <c r="P9" s="2">
        <v>34.552</v>
      </c>
      <c r="Q9" s="2">
        <v>8.43</v>
      </c>
      <c r="R9" s="2">
        <v>16.289000000000001</v>
      </c>
      <c r="S9" s="2">
        <v>0.46700000000000003</v>
      </c>
      <c r="T9" s="2">
        <v>7.625</v>
      </c>
      <c r="U9" s="2">
        <v>16.289000000000001</v>
      </c>
      <c r="W9" s="2">
        <v>3.8069999999999999</v>
      </c>
      <c r="X9" s="2">
        <v>1.7130000000000001</v>
      </c>
      <c r="Y9" s="2">
        <v>-0.79400000000000004</v>
      </c>
    </row>
    <row r="10" spans="1:25" x14ac:dyDescent="0.15">
      <c r="A10" s="1">
        <v>12785</v>
      </c>
      <c r="B10" s="2">
        <v>7.3239999999999998</v>
      </c>
      <c r="C10" s="2">
        <v>-0.23100000000000001</v>
      </c>
      <c r="D10" s="2">
        <v>0.94499999999999995</v>
      </c>
      <c r="E10" s="2">
        <v>10.124000000000001</v>
      </c>
      <c r="F10" s="2">
        <v>2.5640000000000001</v>
      </c>
      <c r="G10" s="2">
        <v>0.95099999999999996</v>
      </c>
      <c r="H10" s="2">
        <v>0</v>
      </c>
      <c r="I10" s="2">
        <v>1.1559999999999999</v>
      </c>
      <c r="J10" s="2">
        <v>36.720999999999997</v>
      </c>
      <c r="K10" s="2">
        <v>3.859</v>
      </c>
      <c r="L10" s="2">
        <v>2.6850000000000001</v>
      </c>
      <c r="M10" s="2">
        <v>0.50600000000000001</v>
      </c>
      <c r="O10" s="2">
        <v>74.471000000000004</v>
      </c>
      <c r="P10" s="2">
        <v>37.665999999999997</v>
      </c>
      <c r="Q10" s="2">
        <v>8.48</v>
      </c>
      <c r="R10" s="2">
        <v>20.933</v>
      </c>
      <c r="S10" s="2">
        <v>0.59799999999999998</v>
      </c>
      <c r="T10" s="2">
        <v>7.99</v>
      </c>
      <c r="U10" s="2">
        <v>20.933</v>
      </c>
      <c r="W10" s="2">
        <v>3.88</v>
      </c>
      <c r="X10" s="2">
        <v>2.9079999999999999</v>
      </c>
      <c r="Y10" s="2">
        <v>0.223</v>
      </c>
    </row>
    <row r="11" spans="1:25" x14ac:dyDescent="0.15">
      <c r="A11" s="1">
        <v>13150</v>
      </c>
      <c r="B11" s="2">
        <v>7.5090000000000003</v>
      </c>
      <c r="C11" s="2">
        <v>1.1819999999999999</v>
      </c>
      <c r="D11" s="2">
        <v>1.335</v>
      </c>
      <c r="E11" s="2">
        <v>10.393000000000001</v>
      </c>
      <c r="F11" s="2">
        <v>2.6840000000000002</v>
      </c>
      <c r="G11" s="2">
        <v>1.409</v>
      </c>
      <c r="H11" s="2">
        <v>0</v>
      </c>
      <c r="I11" s="2">
        <v>1.2929999999999999</v>
      </c>
      <c r="J11" s="2">
        <v>41.953000000000003</v>
      </c>
      <c r="K11" s="2">
        <v>6.1260000000000003</v>
      </c>
      <c r="L11" s="2">
        <v>4.4189999999999996</v>
      </c>
      <c r="M11" s="2">
        <v>0.53300000000000003</v>
      </c>
      <c r="O11" s="2">
        <v>83.647999999999996</v>
      </c>
      <c r="P11" s="2">
        <v>43.287999999999997</v>
      </c>
      <c r="Q11" s="2">
        <v>8.8010000000000002</v>
      </c>
      <c r="R11" s="2">
        <v>23.387</v>
      </c>
      <c r="S11" s="2">
        <v>0.28899999999999998</v>
      </c>
      <c r="T11" s="2">
        <v>8.4610000000000003</v>
      </c>
      <c r="U11" s="2">
        <v>23.387</v>
      </c>
      <c r="W11" s="2">
        <v>3.6509999999999998</v>
      </c>
      <c r="X11" s="2">
        <v>4.7169999999999996</v>
      </c>
      <c r="Y11" s="2">
        <v>0.29799999999999999</v>
      </c>
    </row>
    <row r="12" spans="1:25" x14ac:dyDescent="0.15">
      <c r="A12" s="1">
        <v>13516</v>
      </c>
      <c r="B12" s="2">
        <v>8.3710000000000004</v>
      </c>
      <c r="C12" s="2">
        <v>-4.4999999999999998E-2</v>
      </c>
      <c r="D12" s="2">
        <v>2.1709999999999998</v>
      </c>
      <c r="E12" s="2">
        <v>12.521000000000001</v>
      </c>
      <c r="F12" s="2">
        <v>2.9660000000000002</v>
      </c>
      <c r="G12" s="2">
        <v>1.502</v>
      </c>
      <c r="H12" s="2">
        <v>0</v>
      </c>
      <c r="I12" s="2">
        <v>1.3959999999999999</v>
      </c>
      <c r="J12" s="2">
        <v>46.137999999999998</v>
      </c>
      <c r="K12" s="2">
        <v>6.78</v>
      </c>
      <c r="L12" s="2">
        <v>4.5380000000000003</v>
      </c>
      <c r="M12" s="2">
        <v>0.52400000000000002</v>
      </c>
      <c r="O12" s="2">
        <v>93.048000000000002</v>
      </c>
      <c r="P12" s="2">
        <v>48.308999999999997</v>
      </c>
      <c r="Q12" s="2">
        <v>9.7669999999999995</v>
      </c>
      <c r="R12" s="2">
        <v>26.38</v>
      </c>
      <c r="S12" s="2">
        <v>0.34699999999999998</v>
      </c>
      <c r="T12" s="2">
        <v>8.9410000000000007</v>
      </c>
      <c r="U12" s="2">
        <v>26.38</v>
      </c>
      <c r="W12" s="2">
        <v>3.589</v>
      </c>
      <c r="X12" s="2">
        <v>5.2779999999999996</v>
      </c>
      <c r="Y12" s="2">
        <v>0.74</v>
      </c>
    </row>
    <row r="13" spans="1:25" x14ac:dyDescent="0.15">
      <c r="A13" s="1">
        <v>13881</v>
      </c>
      <c r="B13" s="2">
        <v>8.58</v>
      </c>
      <c r="C13" s="2">
        <v>0.68100000000000005</v>
      </c>
      <c r="D13" s="2">
        <v>2.399</v>
      </c>
      <c r="E13" s="2">
        <v>10.598000000000001</v>
      </c>
      <c r="F13" s="2">
        <v>3.48</v>
      </c>
      <c r="G13" s="2">
        <v>1.0289999999999999</v>
      </c>
      <c r="H13" s="2">
        <v>0</v>
      </c>
      <c r="I13" s="2">
        <v>1.462</v>
      </c>
      <c r="J13" s="2">
        <v>43.012</v>
      </c>
      <c r="K13" s="2">
        <v>4.7069999999999999</v>
      </c>
      <c r="L13" s="2">
        <v>2.9180000000000001</v>
      </c>
      <c r="M13" s="2">
        <v>0.41</v>
      </c>
      <c r="O13" s="2">
        <v>86.671000000000006</v>
      </c>
      <c r="P13" s="2">
        <v>45.411000000000001</v>
      </c>
      <c r="Q13" s="2">
        <v>10.042</v>
      </c>
      <c r="R13" s="2">
        <v>22.765999999999998</v>
      </c>
      <c r="S13" s="2">
        <v>0.47899999999999998</v>
      </c>
      <c r="T13" s="2">
        <v>8.9320000000000004</v>
      </c>
      <c r="U13" s="2">
        <v>22.765999999999998</v>
      </c>
      <c r="W13" s="2">
        <v>3.5710000000000002</v>
      </c>
      <c r="X13" s="2">
        <v>3.6779999999999999</v>
      </c>
      <c r="Y13" s="2">
        <v>0.76</v>
      </c>
    </row>
    <row r="14" spans="1:25" x14ac:dyDescent="0.15">
      <c r="A14" s="1">
        <v>14246</v>
      </c>
      <c r="B14" s="2">
        <v>8.59</v>
      </c>
      <c r="C14" s="2">
        <v>1.2889999999999999</v>
      </c>
      <c r="D14" s="2">
        <v>2.5680000000000001</v>
      </c>
      <c r="E14" s="2">
        <v>11.12</v>
      </c>
      <c r="F14" s="2">
        <v>3.7160000000000002</v>
      </c>
      <c r="G14" s="2">
        <v>1.4410000000000001</v>
      </c>
      <c r="H14" s="2">
        <v>0</v>
      </c>
      <c r="I14" s="2">
        <v>1.5129999999999999</v>
      </c>
      <c r="J14" s="2">
        <v>45.982999999999997</v>
      </c>
      <c r="K14" s="2">
        <v>6.2679999999999998</v>
      </c>
      <c r="L14" s="2">
        <v>3.5819999999999999</v>
      </c>
      <c r="M14" s="2">
        <v>0.435</v>
      </c>
      <c r="O14" s="2">
        <v>92.147999999999996</v>
      </c>
      <c r="P14" s="2">
        <v>48.551000000000002</v>
      </c>
      <c r="Q14" s="2">
        <v>10.103</v>
      </c>
      <c r="R14" s="2">
        <v>25.140999999999998</v>
      </c>
      <c r="S14" s="2">
        <v>0.79600000000000004</v>
      </c>
      <c r="T14" s="2">
        <v>9.1460000000000008</v>
      </c>
      <c r="U14" s="2">
        <v>25.140999999999998</v>
      </c>
      <c r="W14" s="2">
        <v>3.6019999999999999</v>
      </c>
      <c r="X14" s="2">
        <v>4.827</v>
      </c>
      <c r="Y14" s="2">
        <v>1.2450000000000001</v>
      </c>
    </row>
    <row r="15" spans="1:25" x14ac:dyDescent="0.15">
      <c r="A15" s="1">
        <v>14611</v>
      </c>
      <c r="B15" s="2">
        <v>8.9760000000000009</v>
      </c>
      <c r="C15" s="2">
        <v>1.0649999999999999</v>
      </c>
      <c r="D15" s="2">
        <v>2.8889999999999998</v>
      </c>
      <c r="E15" s="2">
        <v>12.234</v>
      </c>
      <c r="F15" s="2">
        <v>3.847</v>
      </c>
      <c r="G15" s="2">
        <v>2.8340000000000001</v>
      </c>
      <c r="H15" s="2">
        <v>0</v>
      </c>
      <c r="I15" s="2">
        <v>1.601</v>
      </c>
      <c r="J15" s="2">
        <v>49.856999999999999</v>
      </c>
      <c r="K15" s="2">
        <v>9.6059999999999999</v>
      </c>
      <c r="L15" s="2">
        <v>3.782</v>
      </c>
      <c r="M15" s="2">
        <v>0.45100000000000001</v>
      </c>
      <c r="O15" s="2">
        <v>101.834</v>
      </c>
      <c r="P15" s="2">
        <v>52.746000000000002</v>
      </c>
      <c r="Q15" s="2">
        <v>10.577</v>
      </c>
      <c r="R15" s="2">
        <v>29.465</v>
      </c>
      <c r="S15" s="2">
        <v>0.748</v>
      </c>
      <c r="T15" s="2">
        <v>9.7949999999999999</v>
      </c>
      <c r="U15" s="2">
        <v>29.465</v>
      </c>
      <c r="W15" s="2">
        <v>3.327</v>
      </c>
      <c r="X15" s="2">
        <v>6.7720000000000002</v>
      </c>
      <c r="Y15" s="2">
        <v>2.99</v>
      </c>
    </row>
    <row r="16" spans="1:25" x14ac:dyDescent="0.15">
      <c r="A16" s="1">
        <v>14977</v>
      </c>
      <c r="B16" s="2">
        <v>9.9499999999999993</v>
      </c>
      <c r="C16" s="2">
        <v>0.318</v>
      </c>
      <c r="D16" s="2">
        <v>4.1020000000000003</v>
      </c>
      <c r="E16" s="2">
        <v>16.649999999999999</v>
      </c>
      <c r="F16" s="2">
        <v>4.415</v>
      </c>
      <c r="G16" s="2">
        <v>7.61</v>
      </c>
      <c r="H16" s="2">
        <v>0</v>
      </c>
      <c r="I16" s="2">
        <v>2.1120000000000001</v>
      </c>
      <c r="J16" s="2">
        <v>62.079000000000001</v>
      </c>
      <c r="K16" s="2">
        <v>15.302</v>
      </c>
      <c r="L16" s="2">
        <v>4.2</v>
      </c>
      <c r="M16" s="2">
        <v>0.52700000000000002</v>
      </c>
      <c r="O16" s="2">
        <v>128.99100000000001</v>
      </c>
      <c r="P16" s="2">
        <v>66.180999999999997</v>
      </c>
      <c r="Q16" s="2">
        <v>12.061999999999999</v>
      </c>
      <c r="R16" s="2">
        <v>40.149000000000001</v>
      </c>
      <c r="S16" s="2">
        <v>0.45600000000000002</v>
      </c>
      <c r="T16" s="2">
        <v>11.054</v>
      </c>
      <c r="U16" s="2">
        <v>40.149000000000001</v>
      </c>
      <c r="W16" s="2">
        <v>3.2559999999999998</v>
      </c>
      <c r="X16" s="2">
        <v>7.6920000000000002</v>
      </c>
      <c r="Y16" s="2">
        <v>3.492</v>
      </c>
    </row>
    <row r="17" spans="1:25" x14ac:dyDescent="0.15">
      <c r="A17" s="1">
        <v>15342</v>
      </c>
      <c r="B17" s="2">
        <v>11.246</v>
      </c>
      <c r="C17" s="2">
        <v>-0.90700000000000003</v>
      </c>
      <c r="D17" s="2">
        <v>5.9379999999999997</v>
      </c>
      <c r="E17" s="2">
        <v>23.341000000000001</v>
      </c>
      <c r="F17" s="2">
        <v>5.4539999999999997</v>
      </c>
      <c r="G17" s="2">
        <v>11.414999999999999</v>
      </c>
      <c r="H17" s="2">
        <v>0</v>
      </c>
      <c r="I17" s="2">
        <v>3.665</v>
      </c>
      <c r="J17" s="2">
        <v>82.087999999999994</v>
      </c>
      <c r="K17" s="2">
        <v>20.411000000000001</v>
      </c>
      <c r="L17" s="2">
        <v>4.0289999999999999</v>
      </c>
      <c r="M17" s="2">
        <v>0.54500000000000004</v>
      </c>
      <c r="O17" s="2">
        <v>166.85900000000001</v>
      </c>
      <c r="P17" s="2">
        <v>88.025999999999996</v>
      </c>
      <c r="Q17" s="2">
        <v>14.911</v>
      </c>
      <c r="R17" s="2">
        <v>52.932000000000002</v>
      </c>
      <c r="S17" s="2">
        <v>0.52</v>
      </c>
      <c r="T17" s="2">
        <v>11.512</v>
      </c>
      <c r="U17" s="2">
        <v>52.932000000000002</v>
      </c>
      <c r="W17" s="2">
        <v>3.181</v>
      </c>
      <c r="X17" s="2">
        <v>8.9960000000000004</v>
      </c>
      <c r="Y17" s="2">
        <v>4.9669999999999996</v>
      </c>
    </row>
    <row r="18" spans="1:25" x14ac:dyDescent="0.15">
      <c r="A18" s="1">
        <v>15707</v>
      </c>
      <c r="B18" s="2">
        <v>11.539</v>
      </c>
      <c r="C18" s="2">
        <v>-1.825</v>
      </c>
      <c r="D18" s="2">
        <v>6.9119999999999999</v>
      </c>
      <c r="E18" s="2">
        <v>28.225000000000001</v>
      </c>
      <c r="F18" s="2">
        <v>6.024</v>
      </c>
      <c r="G18" s="2">
        <v>14.074</v>
      </c>
      <c r="H18" s="2">
        <v>0</v>
      </c>
      <c r="I18" s="2">
        <v>6.492</v>
      </c>
      <c r="J18" s="2">
        <v>105.80200000000001</v>
      </c>
      <c r="K18" s="2">
        <v>24.527999999999999</v>
      </c>
      <c r="L18" s="2">
        <v>4.2080000000000002</v>
      </c>
      <c r="M18" s="2">
        <v>0.64200000000000002</v>
      </c>
      <c r="O18" s="2">
        <v>204.90899999999999</v>
      </c>
      <c r="P18" s="2">
        <v>112.714</v>
      </c>
      <c r="Q18" s="2">
        <v>18.030999999999999</v>
      </c>
      <c r="R18" s="2">
        <v>62.317</v>
      </c>
      <c r="S18" s="2">
        <v>0.58299999999999996</v>
      </c>
      <c r="T18" s="2">
        <v>12.430999999999999</v>
      </c>
      <c r="U18" s="2">
        <v>62.317</v>
      </c>
      <c r="W18" s="2">
        <v>2.8980000000000001</v>
      </c>
      <c r="X18" s="2">
        <v>10.454000000000001</v>
      </c>
      <c r="Y18" s="2">
        <v>6.2460000000000004</v>
      </c>
    </row>
    <row r="19" spans="1:25" x14ac:dyDescent="0.15">
      <c r="A19" s="1">
        <v>16072</v>
      </c>
      <c r="B19" s="2">
        <v>12.038</v>
      </c>
      <c r="C19" s="2">
        <v>2.5329999999999999</v>
      </c>
      <c r="D19" s="2">
        <v>7.5720000000000001</v>
      </c>
      <c r="E19" s="2">
        <v>29.346</v>
      </c>
      <c r="F19" s="2">
        <v>6.3369999999999997</v>
      </c>
      <c r="G19" s="2">
        <v>12.949</v>
      </c>
      <c r="H19" s="2">
        <v>0</v>
      </c>
      <c r="I19" s="2">
        <v>9.3030000000000008</v>
      </c>
      <c r="J19" s="2">
        <v>116.8</v>
      </c>
      <c r="K19" s="2">
        <v>24.548999999999999</v>
      </c>
      <c r="L19" s="2">
        <v>4.3239999999999998</v>
      </c>
      <c r="M19" s="2">
        <v>0.81200000000000006</v>
      </c>
      <c r="O19" s="2">
        <v>221.91499999999999</v>
      </c>
      <c r="P19" s="2">
        <v>124.372</v>
      </c>
      <c r="Q19" s="2">
        <v>21.341000000000001</v>
      </c>
      <c r="R19" s="2">
        <v>63.53</v>
      </c>
      <c r="S19" s="2">
        <v>1.0409999999999999</v>
      </c>
      <c r="T19" s="2">
        <v>13.711</v>
      </c>
      <c r="U19" s="2">
        <v>63.53</v>
      </c>
      <c r="W19" s="2">
        <v>2.4860000000000002</v>
      </c>
      <c r="X19" s="2">
        <v>11.6</v>
      </c>
      <c r="Y19" s="2">
        <v>7.2759999999999998</v>
      </c>
    </row>
    <row r="20" spans="1:25" x14ac:dyDescent="0.15">
      <c r="A20" s="1">
        <v>16438</v>
      </c>
      <c r="B20" s="2">
        <v>12.507</v>
      </c>
      <c r="C20" s="2">
        <v>3.8319999999999999</v>
      </c>
      <c r="D20" s="2">
        <v>8.8109999999999999</v>
      </c>
      <c r="E20" s="2">
        <v>30.824000000000002</v>
      </c>
      <c r="F20" s="2">
        <v>6.5780000000000003</v>
      </c>
      <c r="G20" s="2">
        <v>10.689</v>
      </c>
      <c r="H20" s="2">
        <v>0</v>
      </c>
      <c r="I20" s="2">
        <v>10.6</v>
      </c>
      <c r="J20" s="2">
        <v>117.557</v>
      </c>
      <c r="K20" s="2">
        <v>20.11</v>
      </c>
      <c r="L20" s="2">
        <v>4.3719999999999999</v>
      </c>
      <c r="M20" s="2">
        <v>0.89100000000000001</v>
      </c>
      <c r="O20" s="2">
        <v>224.17599999999999</v>
      </c>
      <c r="P20" s="2">
        <v>126.36799999999999</v>
      </c>
      <c r="Q20" s="2">
        <v>23.106999999999999</v>
      </c>
      <c r="R20" s="2">
        <v>60.749000000000002</v>
      </c>
      <c r="S20" s="2">
        <v>1.1439999999999999</v>
      </c>
      <c r="T20" s="2">
        <v>15.095000000000001</v>
      </c>
      <c r="U20" s="2">
        <v>60.749000000000002</v>
      </c>
      <c r="W20" s="2">
        <v>2.347</v>
      </c>
      <c r="X20" s="2">
        <v>9.4209999999999994</v>
      </c>
      <c r="Y20" s="2">
        <v>5.0490000000000004</v>
      </c>
    </row>
    <row r="21" spans="1:25" x14ac:dyDescent="0.15">
      <c r="A21" s="1">
        <v>16803</v>
      </c>
      <c r="B21" s="2">
        <v>14.247</v>
      </c>
      <c r="C21" s="2">
        <v>1.2310000000000001</v>
      </c>
      <c r="D21" s="2">
        <v>10.48</v>
      </c>
      <c r="E21" s="2">
        <v>35.670999999999999</v>
      </c>
      <c r="F21" s="2">
        <v>6.899</v>
      </c>
      <c r="G21" s="2">
        <v>9.1039999999999992</v>
      </c>
      <c r="H21" s="2">
        <v>0</v>
      </c>
      <c r="I21" s="2">
        <v>11.444000000000001</v>
      </c>
      <c r="J21" s="2">
        <v>112.045</v>
      </c>
      <c r="K21" s="2">
        <v>17.552</v>
      </c>
      <c r="L21" s="2">
        <v>5.149</v>
      </c>
      <c r="M21" s="2">
        <v>0.69199999999999995</v>
      </c>
      <c r="O21" s="2">
        <v>226.303</v>
      </c>
      <c r="P21" s="2">
        <v>122.52500000000001</v>
      </c>
      <c r="Q21" s="2">
        <v>25.69</v>
      </c>
      <c r="R21" s="2">
        <v>62.613999999999997</v>
      </c>
      <c r="S21" s="2">
        <v>1.359</v>
      </c>
      <c r="T21" s="2">
        <v>16.832000000000001</v>
      </c>
      <c r="U21" s="2">
        <v>62.613999999999997</v>
      </c>
      <c r="W21" s="2">
        <v>1.8</v>
      </c>
      <c r="X21" s="2">
        <v>8.4480000000000004</v>
      </c>
      <c r="Y21" s="2">
        <v>3.2989999999999999</v>
      </c>
    </row>
    <row r="22" spans="1:25" x14ac:dyDescent="0.15">
      <c r="A22" s="1">
        <v>17168</v>
      </c>
      <c r="B22" s="2">
        <v>17.734999999999999</v>
      </c>
      <c r="C22" s="2">
        <v>2.8639999999999999</v>
      </c>
      <c r="D22" s="2">
        <v>9.2639999999999993</v>
      </c>
      <c r="E22" s="2">
        <v>34.579000000000001</v>
      </c>
      <c r="F22" s="2">
        <v>6.8890000000000002</v>
      </c>
      <c r="G22" s="2">
        <v>11.193</v>
      </c>
      <c r="H22" s="2">
        <v>0</v>
      </c>
      <c r="I22" s="2">
        <v>11.385999999999999</v>
      </c>
      <c r="J22" s="2">
        <v>123.02800000000001</v>
      </c>
      <c r="K22" s="2">
        <v>23.178000000000001</v>
      </c>
      <c r="L22" s="2">
        <v>5.7069999999999999</v>
      </c>
      <c r="M22" s="2">
        <v>0.71499999999999997</v>
      </c>
      <c r="O22" s="2">
        <v>246.75299999999999</v>
      </c>
      <c r="P22" s="2">
        <v>132.292</v>
      </c>
      <c r="Q22" s="2">
        <v>29.120999999999999</v>
      </c>
      <c r="R22" s="2">
        <v>67.634</v>
      </c>
      <c r="S22" s="2">
        <v>0.39800000000000002</v>
      </c>
      <c r="T22" s="2">
        <v>18.106000000000002</v>
      </c>
      <c r="U22" s="2">
        <v>67.634</v>
      </c>
      <c r="W22" s="2">
        <v>2.2719999999999998</v>
      </c>
      <c r="X22" s="2">
        <v>11.984999999999999</v>
      </c>
      <c r="Y22" s="2">
        <v>6.2779999999999996</v>
      </c>
    </row>
    <row r="23" spans="1:25" x14ac:dyDescent="0.15">
      <c r="A23" s="1">
        <v>17533</v>
      </c>
      <c r="B23" s="2">
        <v>20.82</v>
      </c>
      <c r="C23" s="2">
        <v>-0.251</v>
      </c>
      <c r="D23" s="2">
        <v>8.7629999999999999</v>
      </c>
      <c r="E23" s="2">
        <v>39.279000000000003</v>
      </c>
      <c r="F23" s="2">
        <v>7.484</v>
      </c>
      <c r="G23" s="2">
        <v>12.254</v>
      </c>
      <c r="H23" s="2">
        <v>0</v>
      </c>
      <c r="I23" s="2">
        <v>10.505000000000001</v>
      </c>
      <c r="J23" s="2">
        <v>135.464</v>
      </c>
      <c r="K23" s="2">
        <v>30.132000000000001</v>
      </c>
      <c r="L23" s="2">
        <v>6.367</v>
      </c>
      <c r="M23" s="2">
        <v>0.70799999999999996</v>
      </c>
      <c r="N23" s="2">
        <v>2.4E-2</v>
      </c>
      <c r="O23" s="2">
        <v>274.72000000000003</v>
      </c>
      <c r="P23" s="2">
        <v>144.227</v>
      </c>
      <c r="Q23" s="2">
        <v>31.326000000000001</v>
      </c>
      <c r="R23" s="2">
        <v>79.98</v>
      </c>
      <c r="S23" s="2">
        <v>0.54</v>
      </c>
      <c r="T23" s="2">
        <v>19.725999999999999</v>
      </c>
      <c r="U23" s="2">
        <v>79.98</v>
      </c>
      <c r="V23" s="21">
        <v>135.44</v>
      </c>
      <c r="W23" s="2">
        <v>2.3780000000000001</v>
      </c>
      <c r="X23" s="2">
        <v>17.878</v>
      </c>
      <c r="Y23" s="2">
        <v>11.510999999999999</v>
      </c>
    </row>
    <row r="24" spans="1:25" x14ac:dyDescent="0.15">
      <c r="A24" s="1">
        <v>17899</v>
      </c>
      <c r="B24" s="2">
        <v>22.59</v>
      </c>
      <c r="C24" s="2">
        <v>1.742</v>
      </c>
      <c r="D24" s="2">
        <v>9.6010000000000009</v>
      </c>
      <c r="E24" s="2">
        <v>34.69</v>
      </c>
      <c r="F24" s="2">
        <v>7.798</v>
      </c>
      <c r="G24" s="2">
        <v>10.01</v>
      </c>
      <c r="H24" s="2">
        <v>0</v>
      </c>
      <c r="I24" s="2">
        <v>9.6940000000000008</v>
      </c>
      <c r="J24" s="2">
        <v>134.67500000000001</v>
      </c>
      <c r="K24" s="2">
        <v>27.933</v>
      </c>
      <c r="L24" s="2">
        <v>6.5990000000000002</v>
      </c>
      <c r="M24" s="2">
        <v>0.68899999999999995</v>
      </c>
      <c r="N24" s="2">
        <v>5.5E-2</v>
      </c>
      <c r="O24" s="2">
        <v>270.73200000000003</v>
      </c>
      <c r="P24" s="2">
        <v>144.27600000000001</v>
      </c>
      <c r="Q24" s="2">
        <v>32.283999999999999</v>
      </c>
      <c r="R24" s="2">
        <v>73.766000000000005</v>
      </c>
      <c r="S24" s="2">
        <v>0.498</v>
      </c>
      <c r="T24" s="2">
        <v>20.904</v>
      </c>
      <c r="U24" s="2">
        <v>73.766000000000005</v>
      </c>
      <c r="V24" s="21">
        <v>134.62</v>
      </c>
      <c r="W24" s="2">
        <v>2.657</v>
      </c>
      <c r="X24" s="2">
        <v>17.922999999999998</v>
      </c>
      <c r="Y24" s="2">
        <v>11.324</v>
      </c>
    </row>
    <row r="25" spans="1:25" x14ac:dyDescent="0.15">
      <c r="A25" s="1">
        <v>18264</v>
      </c>
      <c r="B25" s="2">
        <v>24.334</v>
      </c>
      <c r="C25" s="2">
        <v>1.262</v>
      </c>
      <c r="D25" s="2">
        <v>11.016</v>
      </c>
      <c r="E25" s="2">
        <v>37.514000000000003</v>
      </c>
      <c r="F25" s="2">
        <v>8.7789999999999999</v>
      </c>
      <c r="G25" s="2">
        <v>17.728000000000002</v>
      </c>
      <c r="H25" s="2">
        <v>0</v>
      </c>
      <c r="I25" s="2">
        <v>9.06</v>
      </c>
      <c r="J25" s="2">
        <v>147.17500000000001</v>
      </c>
      <c r="K25" s="2">
        <v>34.79</v>
      </c>
      <c r="L25" s="2">
        <v>8.0510000000000002</v>
      </c>
      <c r="M25" s="2">
        <v>0.82399999999999995</v>
      </c>
      <c r="N25" s="2">
        <v>0.04</v>
      </c>
      <c r="O25" s="2">
        <v>298.565</v>
      </c>
      <c r="P25" s="2">
        <v>158.191</v>
      </c>
      <c r="Q25" s="2">
        <v>33.393999999999998</v>
      </c>
      <c r="R25" s="2">
        <v>84.873999999999995</v>
      </c>
      <c r="S25" s="2">
        <v>0.84299999999999997</v>
      </c>
      <c r="T25" s="2">
        <v>22.95</v>
      </c>
      <c r="U25" s="2">
        <v>84.873999999999995</v>
      </c>
      <c r="V25" s="21">
        <v>147.13499999999999</v>
      </c>
      <c r="W25" s="2">
        <v>2.968</v>
      </c>
      <c r="X25" s="2">
        <v>17.062000000000001</v>
      </c>
      <c r="Y25" s="2">
        <v>9.0109999999999992</v>
      </c>
    </row>
    <row r="26" spans="1:25" x14ac:dyDescent="0.15">
      <c r="A26" s="1">
        <v>18629</v>
      </c>
      <c r="B26" s="2">
        <v>27.745999999999999</v>
      </c>
      <c r="C26" s="2">
        <v>3.4460000000000002</v>
      </c>
      <c r="D26" s="2">
        <v>14.098000000000001</v>
      </c>
      <c r="E26" s="2">
        <v>42.594000000000001</v>
      </c>
      <c r="F26" s="2">
        <v>9.7200000000000006</v>
      </c>
      <c r="G26" s="2">
        <v>22.303999999999998</v>
      </c>
      <c r="H26" s="2">
        <v>0</v>
      </c>
      <c r="I26" s="2">
        <v>9.9789999999999992</v>
      </c>
      <c r="J26" s="2">
        <v>171.59299999999999</v>
      </c>
      <c r="K26" s="2">
        <v>39.454000000000001</v>
      </c>
      <c r="L26" s="2">
        <v>7.6630000000000003</v>
      </c>
      <c r="M26" s="2">
        <v>1.1599999999999999</v>
      </c>
      <c r="N26" s="2">
        <v>0.109</v>
      </c>
      <c r="O26" s="2">
        <v>343.46899999999999</v>
      </c>
      <c r="P26" s="2">
        <v>185.691</v>
      </c>
      <c r="Q26" s="2">
        <v>37.725999999999999</v>
      </c>
      <c r="R26" s="2">
        <v>96.355999999999995</v>
      </c>
      <c r="S26" s="2">
        <v>1.048</v>
      </c>
      <c r="T26" s="2">
        <v>24.745000000000001</v>
      </c>
      <c r="U26" s="2">
        <v>96.355999999999995</v>
      </c>
      <c r="V26" s="21">
        <v>171.48400000000001</v>
      </c>
      <c r="W26" s="2">
        <v>3.4289999999999998</v>
      </c>
      <c r="X26" s="2">
        <v>17.149999999999999</v>
      </c>
      <c r="Y26" s="2">
        <v>9.4870000000000001</v>
      </c>
    </row>
    <row r="27" spans="1:25" x14ac:dyDescent="0.15">
      <c r="A27" s="1">
        <v>18994</v>
      </c>
      <c r="B27" s="2">
        <v>29.544</v>
      </c>
      <c r="C27" s="2">
        <v>2.6059999999999999</v>
      </c>
      <c r="D27" s="2">
        <v>15.452</v>
      </c>
      <c r="E27" s="2">
        <v>43.04</v>
      </c>
      <c r="F27" s="2">
        <v>10.816000000000001</v>
      </c>
      <c r="G27" s="2">
        <v>19.106999999999999</v>
      </c>
      <c r="H27" s="2">
        <v>0</v>
      </c>
      <c r="I27" s="2">
        <v>11.061999999999999</v>
      </c>
      <c r="J27" s="2">
        <v>185.63399999999999</v>
      </c>
      <c r="K27" s="2">
        <v>37.777000000000001</v>
      </c>
      <c r="L27" s="2">
        <v>7.7530000000000001</v>
      </c>
      <c r="M27" s="2">
        <v>1.1970000000000001</v>
      </c>
      <c r="N27" s="2">
        <v>0.128</v>
      </c>
      <c r="O27" s="2">
        <v>364.73500000000001</v>
      </c>
      <c r="P27" s="2">
        <v>201.08600000000001</v>
      </c>
      <c r="Q27" s="2">
        <v>40.606000000000002</v>
      </c>
      <c r="R27" s="2">
        <v>96.697000000000003</v>
      </c>
      <c r="S27" s="2">
        <v>0.77400000000000002</v>
      </c>
      <c r="T27" s="2">
        <v>27.120999999999999</v>
      </c>
      <c r="U27" s="2">
        <v>96.697000000000003</v>
      </c>
      <c r="V27" s="21">
        <v>185.506</v>
      </c>
      <c r="W27" s="2">
        <v>3.8679999999999999</v>
      </c>
      <c r="X27" s="2">
        <v>18.670000000000002</v>
      </c>
      <c r="Y27" s="2">
        <v>10.917</v>
      </c>
    </row>
    <row r="28" spans="1:25" x14ac:dyDescent="0.15">
      <c r="A28" s="1">
        <v>19360</v>
      </c>
      <c r="B28" s="2">
        <v>31.344000000000001</v>
      </c>
      <c r="C28" s="2">
        <v>3.7909999999999999</v>
      </c>
      <c r="D28" s="2">
        <v>16.256</v>
      </c>
      <c r="E28" s="2">
        <v>42.017000000000003</v>
      </c>
      <c r="F28" s="2">
        <v>12.028</v>
      </c>
      <c r="G28" s="2">
        <v>19.943999999999999</v>
      </c>
      <c r="H28" s="2">
        <v>0</v>
      </c>
      <c r="I28" s="2">
        <v>12.144</v>
      </c>
      <c r="J28" s="2">
        <v>198.99600000000001</v>
      </c>
      <c r="K28" s="2">
        <v>38.496000000000002</v>
      </c>
      <c r="L28" s="2">
        <v>8.0939999999999994</v>
      </c>
      <c r="M28" s="2">
        <v>1.1539999999999999</v>
      </c>
      <c r="N28" s="2">
        <v>0.13500000000000001</v>
      </c>
      <c r="O28" s="2">
        <v>385.42700000000002</v>
      </c>
      <c r="P28" s="2">
        <v>215.25200000000001</v>
      </c>
      <c r="Q28" s="2">
        <v>43.488</v>
      </c>
      <c r="R28" s="2">
        <v>98.097999999999999</v>
      </c>
      <c r="S28" s="2">
        <v>0.51400000000000001</v>
      </c>
      <c r="T28" s="2">
        <v>29.100999999999999</v>
      </c>
      <c r="U28" s="2">
        <v>98.097999999999999</v>
      </c>
      <c r="V28" s="21">
        <v>198.86099999999999</v>
      </c>
      <c r="W28" s="2">
        <v>4.4029999999999996</v>
      </c>
      <c r="X28" s="2">
        <v>18.552</v>
      </c>
      <c r="Y28" s="2">
        <v>10.458</v>
      </c>
    </row>
    <row r="29" spans="1:25" x14ac:dyDescent="0.15">
      <c r="A29" s="1">
        <v>19725</v>
      </c>
      <c r="B29" s="2">
        <v>32.957999999999998</v>
      </c>
      <c r="C29" s="2">
        <v>2.91</v>
      </c>
      <c r="D29" s="2">
        <v>16.876000000000001</v>
      </c>
      <c r="E29" s="2">
        <v>42.255000000000003</v>
      </c>
      <c r="F29" s="2">
        <v>13.061</v>
      </c>
      <c r="G29" s="2">
        <v>17.347999999999999</v>
      </c>
      <c r="H29" s="2">
        <v>0</v>
      </c>
      <c r="I29" s="2">
        <v>13.022</v>
      </c>
      <c r="J29" s="2">
        <v>197.32</v>
      </c>
      <c r="K29" s="2">
        <v>37.497999999999998</v>
      </c>
      <c r="L29" s="2">
        <v>8.1359999999999992</v>
      </c>
      <c r="M29" s="2">
        <v>0.91500000000000004</v>
      </c>
      <c r="N29" s="2">
        <v>0.19</v>
      </c>
      <c r="O29" s="2">
        <v>387.64</v>
      </c>
      <c r="P29" s="2">
        <v>214.196</v>
      </c>
      <c r="Q29" s="2">
        <v>45.981000000000002</v>
      </c>
      <c r="R29" s="2">
        <v>98.902000000000001</v>
      </c>
      <c r="S29" s="2">
        <v>0.32700000000000001</v>
      </c>
      <c r="T29" s="2">
        <v>28.888999999999999</v>
      </c>
      <c r="U29" s="2">
        <v>98.902000000000001</v>
      </c>
      <c r="V29" s="21">
        <v>197.13</v>
      </c>
      <c r="W29" s="2">
        <v>5.1719999999999997</v>
      </c>
      <c r="X29" s="2">
        <v>20.149999999999999</v>
      </c>
      <c r="Y29" s="2">
        <v>12.013999999999999</v>
      </c>
    </row>
    <row r="30" spans="1:25" x14ac:dyDescent="0.15">
      <c r="A30" s="1">
        <v>20090</v>
      </c>
      <c r="B30" s="2">
        <v>34.994999999999997</v>
      </c>
      <c r="C30" s="2">
        <v>2.1309999999999998</v>
      </c>
      <c r="D30" s="2">
        <v>18.420000000000002</v>
      </c>
      <c r="E30" s="2">
        <v>44.271999999999998</v>
      </c>
      <c r="F30" s="2">
        <v>13.423</v>
      </c>
      <c r="G30" s="2">
        <v>21.789000000000001</v>
      </c>
      <c r="H30" s="2">
        <v>0</v>
      </c>
      <c r="I30" s="2">
        <v>13.897</v>
      </c>
      <c r="J30" s="2">
        <v>212.221</v>
      </c>
      <c r="K30" s="2">
        <v>47.814</v>
      </c>
      <c r="L30" s="2">
        <v>9.1509999999999998</v>
      </c>
      <c r="M30" s="2">
        <v>1.2969999999999999</v>
      </c>
      <c r="N30" s="2">
        <v>0.20499999999999999</v>
      </c>
      <c r="O30" s="2">
        <v>423.34699999999998</v>
      </c>
      <c r="P30" s="2">
        <v>230.64099999999999</v>
      </c>
      <c r="Q30" s="2">
        <v>48.893000000000001</v>
      </c>
      <c r="R30" s="2">
        <v>112.551</v>
      </c>
      <c r="S30" s="2">
        <v>0.20100000000000001</v>
      </c>
      <c r="T30" s="2">
        <v>31.466999999999999</v>
      </c>
      <c r="U30" s="2">
        <v>112.551</v>
      </c>
      <c r="V30" s="21">
        <v>212.01599999999999</v>
      </c>
      <c r="W30" s="2">
        <v>5.7450000000000001</v>
      </c>
      <c r="X30" s="2">
        <v>26.024999999999999</v>
      </c>
      <c r="Y30" s="2">
        <v>16.873999999999999</v>
      </c>
    </row>
    <row r="31" spans="1:25" x14ac:dyDescent="0.15">
      <c r="A31" s="1">
        <v>20455</v>
      </c>
      <c r="B31" s="2">
        <v>38.811</v>
      </c>
      <c r="C31" s="2">
        <v>-2.0329999999999999</v>
      </c>
      <c r="D31" s="2">
        <v>20.248999999999999</v>
      </c>
      <c r="E31" s="2">
        <v>45.819000000000003</v>
      </c>
      <c r="F31" s="2">
        <v>13.667999999999999</v>
      </c>
      <c r="G31" s="2">
        <v>21.591000000000001</v>
      </c>
      <c r="H31" s="2">
        <v>0</v>
      </c>
      <c r="I31" s="2">
        <v>15.316000000000001</v>
      </c>
      <c r="J31" s="2">
        <v>229.108</v>
      </c>
      <c r="K31" s="2">
        <v>46.825000000000003</v>
      </c>
      <c r="L31" s="2">
        <v>9.8689999999999998</v>
      </c>
      <c r="M31" s="2">
        <v>1.651</v>
      </c>
      <c r="N31" s="2">
        <v>0.22</v>
      </c>
      <c r="O31" s="2">
        <v>451.38600000000002</v>
      </c>
      <c r="P31" s="2">
        <v>249.357</v>
      </c>
      <c r="Q31" s="2">
        <v>54.127000000000002</v>
      </c>
      <c r="R31" s="2">
        <v>114.408</v>
      </c>
      <c r="S31" s="2">
        <v>0.74199999999999999</v>
      </c>
      <c r="T31" s="2">
        <v>34.237000000000002</v>
      </c>
      <c r="U31" s="2">
        <v>114.408</v>
      </c>
      <c r="V31" s="21">
        <v>228.88800000000001</v>
      </c>
      <c r="W31" s="2">
        <v>6.4450000000000003</v>
      </c>
      <c r="X31" s="2">
        <v>25.234000000000002</v>
      </c>
      <c r="Y31" s="2">
        <v>15.365</v>
      </c>
    </row>
    <row r="32" spans="1:25" x14ac:dyDescent="0.15">
      <c r="A32" s="1">
        <v>20821</v>
      </c>
      <c r="B32" s="2">
        <v>42.259</v>
      </c>
      <c r="C32" s="2">
        <v>-0.35699999999999998</v>
      </c>
      <c r="D32" s="2">
        <v>22.625</v>
      </c>
      <c r="E32" s="2">
        <v>47.784999999999997</v>
      </c>
      <c r="F32" s="2">
        <v>14.054</v>
      </c>
      <c r="G32" s="2">
        <v>20.88</v>
      </c>
      <c r="H32" s="2">
        <v>0</v>
      </c>
      <c r="I32" s="2">
        <v>16.66</v>
      </c>
      <c r="J32" s="2">
        <v>240.029</v>
      </c>
      <c r="K32" s="2">
        <v>46.048000000000002</v>
      </c>
      <c r="L32" s="2">
        <v>10.398999999999999</v>
      </c>
      <c r="M32" s="2">
        <v>1.823</v>
      </c>
      <c r="N32" s="2">
        <v>0.219</v>
      </c>
      <c r="O32" s="2">
        <v>474.39499999999998</v>
      </c>
      <c r="P32" s="2">
        <v>262.654</v>
      </c>
      <c r="Q32" s="2">
        <v>58.918999999999997</v>
      </c>
      <c r="R32" s="2">
        <v>117.34</v>
      </c>
      <c r="S32" s="2">
        <v>1.1319999999999999</v>
      </c>
      <c r="T32" s="2">
        <v>36.616</v>
      </c>
      <c r="U32" s="2">
        <v>117.34</v>
      </c>
      <c r="V32" s="21">
        <v>239.81</v>
      </c>
      <c r="W32" s="2">
        <v>7.63</v>
      </c>
      <c r="X32" s="2">
        <v>25.167999999999999</v>
      </c>
      <c r="Y32" s="2">
        <v>14.769</v>
      </c>
    </row>
    <row r="33" spans="1:25" x14ac:dyDescent="0.15">
      <c r="A33" s="1">
        <v>21186</v>
      </c>
      <c r="B33" s="2">
        <v>44.91</v>
      </c>
      <c r="C33" s="2">
        <v>0.64600000000000002</v>
      </c>
      <c r="D33" s="2">
        <v>23.353000000000002</v>
      </c>
      <c r="E33" s="2">
        <v>50.158000000000001</v>
      </c>
      <c r="F33" s="2">
        <v>14.798</v>
      </c>
      <c r="G33" s="2">
        <v>18.440000000000001</v>
      </c>
      <c r="H33" s="2">
        <v>0</v>
      </c>
      <c r="I33" s="2">
        <v>17.544</v>
      </c>
      <c r="J33" s="2">
        <v>241.38900000000001</v>
      </c>
      <c r="K33" s="2">
        <v>41.334000000000003</v>
      </c>
      <c r="L33" s="2">
        <v>10.356</v>
      </c>
      <c r="M33" s="2">
        <v>1.7030000000000001</v>
      </c>
      <c r="N33" s="2">
        <v>0.218</v>
      </c>
      <c r="O33" s="2">
        <v>480.58300000000003</v>
      </c>
      <c r="P33" s="2">
        <v>264.74200000000002</v>
      </c>
      <c r="Q33" s="2">
        <v>62.454000000000001</v>
      </c>
      <c r="R33" s="2">
        <v>117.035</v>
      </c>
      <c r="S33" s="2">
        <v>1.3680000000000001</v>
      </c>
      <c r="T33" s="2">
        <v>37.72</v>
      </c>
      <c r="U33" s="2">
        <v>117.035</v>
      </c>
      <c r="V33" s="21">
        <v>241.17099999999999</v>
      </c>
      <c r="W33" s="2">
        <v>9.0429999999999993</v>
      </c>
      <c r="X33" s="2">
        <v>22.893999999999998</v>
      </c>
      <c r="Y33" s="2">
        <v>12.538</v>
      </c>
    </row>
    <row r="34" spans="1:25" x14ac:dyDescent="0.15">
      <c r="A34" s="1">
        <v>21551</v>
      </c>
      <c r="B34" s="2">
        <v>46.819000000000003</v>
      </c>
      <c r="C34" s="2">
        <v>0.19800000000000001</v>
      </c>
      <c r="D34" s="2">
        <v>25.986999999999998</v>
      </c>
      <c r="E34" s="2">
        <v>50.345999999999997</v>
      </c>
      <c r="F34" s="2">
        <v>15.558999999999999</v>
      </c>
      <c r="G34" s="2">
        <v>22.815999999999999</v>
      </c>
      <c r="H34" s="2">
        <v>0.54500000000000004</v>
      </c>
      <c r="I34" s="2">
        <v>18.625</v>
      </c>
      <c r="J34" s="2">
        <v>259.923</v>
      </c>
      <c r="K34" s="2">
        <v>52.795999999999999</v>
      </c>
      <c r="L34" s="2">
        <v>11.619</v>
      </c>
      <c r="M34" s="2">
        <v>1.6579999999999999</v>
      </c>
      <c r="N34" s="2">
        <v>0.23400000000000001</v>
      </c>
      <c r="O34" s="2">
        <v>521.45600000000002</v>
      </c>
      <c r="P34" s="2">
        <v>285.91000000000003</v>
      </c>
      <c r="Q34" s="2">
        <v>65.444999999999993</v>
      </c>
      <c r="R34" s="2">
        <v>130.10900000000001</v>
      </c>
      <c r="S34" s="2">
        <v>1.0580000000000001</v>
      </c>
      <c r="T34" s="2">
        <v>41.052</v>
      </c>
      <c r="U34" s="2">
        <v>129.565</v>
      </c>
      <c r="V34" s="21">
        <v>259.68900000000002</v>
      </c>
      <c r="W34" s="2">
        <v>9.2050000000000001</v>
      </c>
      <c r="X34" s="2">
        <v>29.98</v>
      </c>
      <c r="Y34" s="2">
        <v>18.361000000000001</v>
      </c>
    </row>
    <row r="35" spans="1:25" x14ac:dyDescent="0.15">
      <c r="A35" s="1">
        <v>21916</v>
      </c>
      <c r="B35" s="2">
        <v>48.209000000000003</v>
      </c>
      <c r="C35" s="2">
        <v>-1.3069999999999999</v>
      </c>
      <c r="D35" s="2">
        <v>28.428000000000001</v>
      </c>
      <c r="E35" s="2">
        <v>50.587000000000003</v>
      </c>
      <c r="F35" s="2">
        <v>16.463000000000001</v>
      </c>
      <c r="G35" s="2">
        <v>21.885000000000002</v>
      </c>
      <c r="H35" s="2">
        <v>0.46700000000000003</v>
      </c>
      <c r="I35" s="2">
        <v>19.693000000000001</v>
      </c>
      <c r="J35" s="2">
        <v>273.01</v>
      </c>
      <c r="K35" s="2">
        <v>51.542999999999999</v>
      </c>
      <c r="L35" s="2">
        <v>12.307</v>
      </c>
      <c r="M35" s="2">
        <v>1.742</v>
      </c>
      <c r="N35" s="2">
        <v>0.314</v>
      </c>
      <c r="O35" s="2">
        <v>543.68799999999999</v>
      </c>
      <c r="P35" s="2">
        <v>301.43799999999999</v>
      </c>
      <c r="Q35" s="2">
        <v>67.900999999999996</v>
      </c>
      <c r="R35" s="2">
        <v>130.94800000000001</v>
      </c>
      <c r="S35" s="2">
        <v>1.1459999999999999</v>
      </c>
      <c r="T35" s="2">
        <v>44.546999999999997</v>
      </c>
      <c r="U35" s="2">
        <v>130.48099999999999</v>
      </c>
      <c r="V35" s="21">
        <v>272.69600000000003</v>
      </c>
      <c r="W35" s="2">
        <v>10.146000000000001</v>
      </c>
      <c r="X35" s="2">
        <v>29.658000000000001</v>
      </c>
      <c r="Y35" s="2">
        <v>17.350999999999999</v>
      </c>
    </row>
    <row r="36" spans="1:25" x14ac:dyDescent="0.15">
      <c r="A36" s="1">
        <v>22282</v>
      </c>
      <c r="B36" s="2">
        <v>49.780999999999999</v>
      </c>
      <c r="C36" s="2">
        <v>-0.91700000000000004</v>
      </c>
      <c r="D36" s="2">
        <v>29.902999999999999</v>
      </c>
      <c r="E36" s="2">
        <v>53.198999999999998</v>
      </c>
      <c r="F36" s="2">
        <v>17.2</v>
      </c>
      <c r="G36" s="2">
        <v>22.202999999999999</v>
      </c>
      <c r="H36" s="2">
        <v>0.33800000000000002</v>
      </c>
      <c r="I36" s="2">
        <v>20.823</v>
      </c>
      <c r="J36" s="2">
        <v>280.66300000000001</v>
      </c>
      <c r="K36" s="2">
        <v>52.628999999999998</v>
      </c>
      <c r="L36" s="2">
        <v>12.193</v>
      </c>
      <c r="M36" s="2">
        <v>1.901</v>
      </c>
      <c r="N36" s="2">
        <v>0.311</v>
      </c>
      <c r="O36" s="2">
        <v>563.12599999999998</v>
      </c>
      <c r="P36" s="2">
        <v>310.56599999999997</v>
      </c>
      <c r="Q36" s="2">
        <v>70.603999999999999</v>
      </c>
      <c r="R36" s="2">
        <v>137.001</v>
      </c>
      <c r="S36" s="2">
        <v>2.0139999999999998</v>
      </c>
      <c r="T36" s="2">
        <v>46.968000000000004</v>
      </c>
      <c r="U36" s="2">
        <v>136.66300000000001</v>
      </c>
      <c r="V36" s="21">
        <v>280.35199999999998</v>
      </c>
      <c r="W36" s="2">
        <v>11.734</v>
      </c>
      <c r="X36" s="2">
        <v>30.425999999999998</v>
      </c>
      <c r="Y36" s="2">
        <v>18.233000000000001</v>
      </c>
    </row>
    <row r="37" spans="1:25" x14ac:dyDescent="0.15">
      <c r="A37" s="1">
        <v>22647</v>
      </c>
      <c r="B37" s="2">
        <v>51.795000000000002</v>
      </c>
      <c r="C37" s="2">
        <v>-2.7E-2</v>
      </c>
      <c r="D37" s="2">
        <v>32.844000000000001</v>
      </c>
      <c r="E37" s="2">
        <v>55.234000000000002</v>
      </c>
      <c r="F37" s="2">
        <v>18.045999999999999</v>
      </c>
      <c r="G37" s="2">
        <v>23.295999999999999</v>
      </c>
      <c r="H37" s="2">
        <v>0.39800000000000002</v>
      </c>
      <c r="I37" s="2">
        <v>22.305</v>
      </c>
      <c r="J37" s="2">
        <v>299.45299999999997</v>
      </c>
      <c r="K37" s="2">
        <v>60.271000000000001</v>
      </c>
      <c r="L37" s="2">
        <v>13.154999999999999</v>
      </c>
      <c r="M37" s="2">
        <v>2.117</v>
      </c>
      <c r="N37" s="2">
        <v>0.26800000000000002</v>
      </c>
      <c r="O37" s="2">
        <v>603.94899999999996</v>
      </c>
      <c r="P37" s="2">
        <v>332.29700000000003</v>
      </c>
      <c r="Q37" s="2">
        <v>74.099999999999994</v>
      </c>
      <c r="R37" s="2">
        <v>149.446</v>
      </c>
      <c r="S37" s="2">
        <v>2.2730000000000001</v>
      </c>
      <c r="T37" s="2">
        <v>50.381999999999998</v>
      </c>
      <c r="U37" s="2">
        <v>149.048</v>
      </c>
      <c r="V37" s="21">
        <v>299.185</v>
      </c>
      <c r="W37" s="2">
        <v>13.38</v>
      </c>
      <c r="X37" s="2">
        <v>36.975000000000001</v>
      </c>
      <c r="Y37" s="2">
        <v>23.82</v>
      </c>
    </row>
    <row r="38" spans="1:25" x14ac:dyDescent="0.15">
      <c r="A38" s="1">
        <v>23012</v>
      </c>
      <c r="B38" s="2">
        <v>54.158000000000001</v>
      </c>
      <c r="C38" s="2">
        <v>-1.4690000000000001</v>
      </c>
      <c r="D38" s="2">
        <v>35.557000000000002</v>
      </c>
      <c r="E38" s="2">
        <v>56.398000000000003</v>
      </c>
      <c r="F38" s="2">
        <v>18.728000000000002</v>
      </c>
      <c r="G38" s="2">
        <v>25.491</v>
      </c>
      <c r="H38" s="2">
        <v>0.81399999999999995</v>
      </c>
      <c r="I38" s="2">
        <v>23.86</v>
      </c>
      <c r="J38" s="2">
        <v>314.91399999999999</v>
      </c>
      <c r="K38" s="2">
        <v>66.427000000000007</v>
      </c>
      <c r="L38" s="2">
        <v>14.442</v>
      </c>
      <c r="M38" s="2">
        <v>2.5289999999999999</v>
      </c>
      <c r="N38" s="2">
        <v>0.24099999999999999</v>
      </c>
      <c r="O38" s="2">
        <v>638.91999999999996</v>
      </c>
      <c r="P38" s="2">
        <v>350.471</v>
      </c>
      <c r="Q38" s="2">
        <v>78.018000000000001</v>
      </c>
      <c r="R38" s="2">
        <v>159.27799999999999</v>
      </c>
      <c r="S38" s="2">
        <v>2.234</v>
      </c>
      <c r="T38" s="2">
        <v>53.386000000000003</v>
      </c>
      <c r="U38" s="2">
        <v>158.464</v>
      </c>
      <c r="V38" s="21">
        <v>314.673</v>
      </c>
      <c r="W38" s="2">
        <v>14.382</v>
      </c>
      <c r="X38" s="2">
        <v>40.936</v>
      </c>
      <c r="Y38" s="2">
        <v>26.494</v>
      </c>
    </row>
    <row r="39" spans="1:25" x14ac:dyDescent="0.15">
      <c r="A39" s="1">
        <v>23377</v>
      </c>
      <c r="B39" s="2">
        <v>57.276000000000003</v>
      </c>
      <c r="C39" s="2">
        <v>-4.9000000000000002E-2</v>
      </c>
      <c r="D39" s="2">
        <v>38.186999999999998</v>
      </c>
      <c r="E39" s="2">
        <v>59.131999999999998</v>
      </c>
      <c r="F39" s="2">
        <v>18.831</v>
      </c>
      <c r="G39" s="2">
        <v>26.573</v>
      </c>
      <c r="H39" s="2">
        <v>0.86599999999999999</v>
      </c>
      <c r="I39" s="2">
        <v>25.114000000000001</v>
      </c>
      <c r="J39" s="2">
        <v>337.84199999999998</v>
      </c>
      <c r="K39" s="2">
        <v>73.239000000000004</v>
      </c>
      <c r="L39" s="2">
        <v>16.573</v>
      </c>
      <c r="M39" s="2">
        <v>3.004</v>
      </c>
      <c r="N39" s="2">
        <v>0.24099999999999999</v>
      </c>
      <c r="O39" s="2">
        <v>684.50900000000001</v>
      </c>
      <c r="P39" s="2">
        <v>376.029</v>
      </c>
      <c r="Q39" s="2">
        <v>82.39</v>
      </c>
      <c r="R39" s="2">
        <v>171.55099999999999</v>
      </c>
      <c r="S39" s="2">
        <v>2.7290000000000001</v>
      </c>
      <c r="T39" s="2">
        <v>57.268999999999998</v>
      </c>
      <c r="U39" s="2">
        <v>170.685</v>
      </c>
      <c r="V39" s="21">
        <v>337.601</v>
      </c>
      <c r="W39" s="2">
        <v>16.48</v>
      </c>
      <c r="X39" s="2">
        <v>46.665999999999997</v>
      </c>
      <c r="Y39" s="2">
        <v>30.093</v>
      </c>
    </row>
    <row r="40" spans="1:25" x14ac:dyDescent="0.15">
      <c r="A40" s="1">
        <v>23743</v>
      </c>
      <c r="B40" s="2">
        <v>61.567999999999998</v>
      </c>
      <c r="C40" s="2">
        <v>0.74299999999999999</v>
      </c>
      <c r="D40" s="2">
        <v>41.658000000000001</v>
      </c>
      <c r="E40" s="2">
        <v>63.661999999999999</v>
      </c>
      <c r="F40" s="2">
        <v>19.335999999999999</v>
      </c>
      <c r="G40" s="2">
        <v>29.768000000000001</v>
      </c>
      <c r="H40" s="2">
        <v>0.78800000000000003</v>
      </c>
      <c r="I40" s="2">
        <v>26.44</v>
      </c>
      <c r="J40" s="2">
        <v>363.75200000000001</v>
      </c>
      <c r="K40" s="2">
        <v>84.582999999999998</v>
      </c>
      <c r="L40" s="2">
        <v>18.170999999999999</v>
      </c>
      <c r="M40" s="2">
        <v>3.4849999999999999</v>
      </c>
      <c r="N40" s="2">
        <v>0.191</v>
      </c>
      <c r="O40" s="2">
        <v>741.54700000000003</v>
      </c>
      <c r="P40" s="2">
        <v>405.41</v>
      </c>
      <c r="Q40" s="2">
        <v>88.007999999999996</v>
      </c>
      <c r="R40" s="2">
        <v>190.42699999999999</v>
      </c>
      <c r="S40" s="2">
        <v>3.0070000000000001</v>
      </c>
      <c r="T40" s="2">
        <v>60.709000000000003</v>
      </c>
      <c r="U40" s="2">
        <v>189.64</v>
      </c>
      <c r="V40" s="21">
        <v>363.56099999999998</v>
      </c>
      <c r="W40" s="2">
        <v>18.574000000000002</v>
      </c>
      <c r="X40" s="2">
        <v>54.814999999999998</v>
      </c>
      <c r="Y40" s="2">
        <v>36.643999999999998</v>
      </c>
    </row>
    <row r="41" spans="1:25" x14ac:dyDescent="0.15">
      <c r="A41" s="1">
        <v>24108</v>
      </c>
      <c r="B41" s="2">
        <v>67.171999999999997</v>
      </c>
      <c r="C41" s="2">
        <v>5.0789999999999997</v>
      </c>
      <c r="D41" s="2">
        <v>48.927999999999997</v>
      </c>
      <c r="E41" s="2">
        <v>67.933000000000007</v>
      </c>
      <c r="F41" s="2">
        <v>19.91</v>
      </c>
      <c r="G41" s="2">
        <v>32.231999999999999</v>
      </c>
      <c r="H41" s="2">
        <v>0.38800000000000001</v>
      </c>
      <c r="I41" s="2">
        <v>28.138999999999999</v>
      </c>
      <c r="J41" s="2">
        <v>400.29700000000003</v>
      </c>
      <c r="K41" s="2">
        <v>91.593999999999994</v>
      </c>
      <c r="L41" s="2">
        <v>19.477</v>
      </c>
      <c r="M41" s="2">
        <v>3.3919999999999999</v>
      </c>
      <c r="N41" s="2">
        <v>0.18099999999999999</v>
      </c>
      <c r="O41" s="2">
        <v>808.33500000000004</v>
      </c>
      <c r="P41" s="2">
        <v>449.22500000000002</v>
      </c>
      <c r="Q41" s="2">
        <v>95.311000000000007</v>
      </c>
      <c r="R41" s="2">
        <v>204.53800000000001</v>
      </c>
      <c r="S41" s="2">
        <v>3.9489999999999998</v>
      </c>
      <c r="T41" s="2">
        <v>63.210999999999999</v>
      </c>
      <c r="U41" s="2">
        <v>204.15</v>
      </c>
      <c r="V41" s="21">
        <v>400.11599999999999</v>
      </c>
      <c r="W41" s="2">
        <v>21.32</v>
      </c>
      <c r="X41" s="2">
        <v>59.362000000000002</v>
      </c>
      <c r="Y41" s="2">
        <v>39.884999999999998</v>
      </c>
    </row>
    <row r="42" spans="1:25" x14ac:dyDescent="0.15">
      <c r="A42" s="1">
        <v>24473</v>
      </c>
      <c r="B42" s="2">
        <v>73.326999999999998</v>
      </c>
      <c r="C42" s="2">
        <v>3.3580000000000001</v>
      </c>
      <c r="D42" s="2">
        <v>52.780999999999999</v>
      </c>
      <c r="E42" s="2">
        <v>69.474999999999994</v>
      </c>
      <c r="F42" s="2">
        <v>20.344999999999999</v>
      </c>
      <c r="G42" s="2">
        <v>30.992000000000001</v>
      </c>
      <c r="H42" s="2">
        <v>0.27800000000000002</v>
      </c>
      <c r="I42" s="2">
        <v>30.23</v>
      </c>
      <c r="J42" s="2">
        <v>428.97899999999998</v>
      </c>
      <c r="K42" s="2">
        <v>89.090999999999994</v>
      </c>
      <c r="L42" s="2">
        <v>20.236999999999998</v>
      </c>
      <c r="M42" s="2">
        <v>3.6280000000000001</v>
      </c>
      <c r="N42" s="2">
        <v>0.183</v>
      </c>
      <c r="O42" s="2">
        <v>856.6</v>
      </c>
      <c r="P42" s="2">
        <v>481.76</v>
      </c>
      <c r="Q42" s="2">
        <v>103.557</v>
      </c>
      <c r="R42" s="2">
        <v>207.15700000000001</v>
      </c>
      <c r="S42" s="2">
        <v>3.8109999999999999</v>
      </c>
      <c r="T42" s="2">
        <v>67.936999999999998</v>
      </c>
      <c r="U42" s="2">
        <v>206.87899999999999</v>
      </c>
      <c r="V42" s="21">
        <v>428.79599999999999</v>
      </c>
      <c r="W42" s="2">
        <v>24.34</v>
      </c>
      <c r="X42" s="2">
        <v>58.098999999999997</v>
      </c>
      <c r="Y42" s="2">
        <v>37.862000000000002</v>
      </c>
    </row>
    <row r="43" spans="1:25" x14ac:dyDescent="0.15">
      <c r="A43" s="1">
        <v>24838</v>
      </c>
      <c r="B43" s="2">
        <v>80.602999999999994</v>
      </c>
      <c r="C43" s="2">
        <v>3.1320000000000001</v>
      </c>
      <c r="D43" s="2">
        <v>58.779000000000003</v>
      </c>
      <c r="E43" s="2">
        <v>73.831999999999994</v>
      </c>
      <c r="F43" s="2">
        <v>20.096</v>
      </c>
      <c r="G43" s="2">
        <v>37.164000000000001</v>
      </c>
      <c r="H43" s="2">
        <v>0.45300000000000001</v>
      </c>
      <c r="I43" s="2">
        <v>32.753999999999998</v>
      </c>
      <c r="J43" s="2">
        <v>471.96</v>
      </c>
      <c r="K43" s="2">
        <v>96.111000000000004</v>
      </c>
      <c r="L43" s="2">
        <v>22.631</v>
      </c>
      <c r="M43" s="2">
        <v>4.1829999999999998</v>
      </c>
      <c r="N43" s="2">
        <v>0.21099999999999999</v>
      </c>
      <c r="O43" s="2">
        <v>937.51900000000001</v>
      </c>
      <c r="P43" s="2">
        <v>530.73900000000003</v>
      </c>
      <c r="Q43" s="2">
        <v>113.357</v>
      </c>
      <c r="R43" s="2">
        <v>221.19</v>
      </c>
      <c r="S43" s="2">
        <v>4.1740000000000004</v>
      </c>
      <c r="T43" s="2">
        <v>76.406999999999996</v>
      </c>
      <c r="U43" s="2">
        <v>220.73699999999999</v>
      </c>
      <c r="V43" s="21">
        <v>471.74900000000002</v>
      </c>
      <c r="W43" s="2">
        <v>26.515000000000001</v>
      </c>
      <c r="X43" s="2">
        <v>58.947000000000003</v>
      </c>
      <c r="Y43" s="2">
        <v>36.316000000000003</v>
      </c>
    </row>
    <row r="44" spans="1:25" x14ac:dyDescent="0.15">
      <c r="A44" s="1">
        <v>25204</v>
      </c>
      <c r="B44" s="2">
        <v>89.433000000000007</v>
      </c>
      <c r="C44" s="2">
        <v>1.5840000000000001</v>
      </c>
      <c r="D44" s="2">
        <v>66.125</v>
      </c>
      <c r="E44" s="2">
        <v>77.004999999999995</v>
      </c>
      <c r="F44" s="2">
        <v>20.347999999999999</v>
      </c>
      <c r="G44" s="2">
        <v>36.957999999999998</v>
      </c>
      <c r="H44" s="2">
        <v>0.16300000000000001</v>
      </c>
      <c r="I44" s="2">
        <v>35.463000000000001</v>
      </c>
      <c r="J44" s="2">
        <v>518.31100000000004</v>
      </c>
      <c r="K44" s="2">
        <v>91.820999999999998</v>
      </c>
      <c r="L44" s="2">
        <v>23.422000000000001</v>
      </c>
      <c r="M44" s="2">
        <v>4.798</v>
      </c>
      <c r="N44" s="2">
        <v>0.215</v>
      </c>
      <c r="O44" s="2">
        <v>1016.0309999999999</v>
      </c>
      <c r="P44" s="2">
        <v>584.43600000000004</v>
      </c>
      <c r="Q44" s="2">
        <v>124.896</v>
      </c>
      <c r="R44" s="2">
        <v>227.376</v>
      </c>
      <c r="S44" s="2">
        <v>4.5339999999999998</v>
      </c>
      <c r="T44" s="2">
        <v>83.855999999999995</v>
      </c>
      <c r="U44" s="2">
        <v>227.21299999999999</v>
      </c>
      <c r="V44" s="21">
        <v>518.096</v>
      </c>
      <c r="W44" s="2">
        <v>33.241</v>
      </c>
      <c r="X44" s="2">
        <v>54.863</v>
      </c>
      <c r="Y44" s="2">
        <v>31.440999999999999</v>
      </c>
    </row>
    <row r="45" spans="1:25" x14ac:dyDescent="0.15">
      <c r="A45" s="1">
        <v>25569</v>
      </c>
      <c r="B45" s="2">
        <v>98.26</v>
      </c>
      <c r="C45" s="2">
        <v>5.3369999999999997</v>
      </c>
      <c r="D45" s="2">
        <v>71.787000000000006</v>
      </c>
      <c r="E45" s="2">
        <v>77.802999999999997</v>
      </c>
      <c r="F45" s="2">
        <v>20.664000000000001</v>
      </c>
      <c r="G45" s="2">
        <v>31.263000000000002</v>
      </c>
      <c r="H45" s="2">
        <v>-1.034</v>
      </c>
      <c r="I45" s="2">
        <v>38.579000000000001</v>
      </c>
      <c r="J45" s="2">
        <v>551.53700000000003</v>
      </c>
      <c r="K45" s="2">
        <v>79.144000000000005</v>
      </c>
      <c r="L45" s="2">
        <v>23.864999999999998</v>
      </c>
      <c r="M45" s="2">
        <v>4.3570000000000002</v>
      </c>
      <c r="N45" s="2">
        <v>0.22800000000000001</v>
      </c>
      <c r="O45" s="2">
        <v>1067.9659999999999</v>
      </c>
      <c r="P45" s="2">
        <v>623.32399999999996</v>
      </c>
      <c r="Q45" s="2">
        <v>136.839</v>
      </c>
      <c r="R45" s="2">
        <v>221.16900000000001</v>
      </c>
      <c r="S45" s="2">
        <v>4.7770000000000001</v>
      </c>
      <c r="T45" s="2">
        <v>91.412999999999997</v>
      </c>
      <c r="U45" s="2">
        <v>222.203</v>
      </c>
      <c r="V45" s="21">
        <v>551.30899999999997</v>
      </c>
      <c r="W45" s="2">
        <v>40.235999999999997</v>
      </c>
      <c r="X45" s="2">
        <v>47.881</v>
      </c>
      <c r="Y45" s="2">
        <v>24.015999999999998</v>
      </c>
    </row>
    <row r="46" spans="1:25" x14ac:dyDescent="0.15">
      <c r="A46" s="1">
        <v>25934</v>
      </c>
      <c r="B46" s="2">
        <v>107.63500000000001</v>
      </c>
      <c r="C46" s="2">
        <v>9.5180000000000007</v>
      </c>
      <c r="D46" s="2">
        <v>80.445999999999998</v>
      </c>
      <c r="E46" s="2">
        <v>83.903999999999996</v>
      </c>
      <c r="F46" s="2">
        <v>21.827999999999999</v>
      </c>
      <c r="G46" s="2">
        <v>34.808</v>
      </c>
      <c r="H46" s="2">
        <v>-1.5149999999999999</v>
      </c>
      <c r="I46" s="2">
        <v>41.290999999999997</v>
      </c>
      <c r="J46" s="2">
        <v>584.52800000000002</v>
      </c>
      <c r="K46" s="2">
        <v>92.792000000000002</v>
      </c>
      <c r="L46" s="2">
        <v>23.693999999999999</v>
      </c>
      <c r="M46" s="2">
        <v>4.157</v>
      </c>
      <c r="N46" s="2">
        <v>0.247</v>
      </c>
      <c r="O46" s="2">
        <v>1155.3320000000001</v>
      </c>
      <c r="P46" s="2">
        <v>664.97400000000005</v>
      </c>
      <c r="Q46" s="2">
        <v>148.92599999999999</v>
      </c>
      <c r="R46" s="2">
        <v>245.61500000000001</v>
      </c>
      <c r="S46" s="2">
        <v>4.6749999999999998</v>
      </c>
      <c r="T46" s="2">
        <v>100.49299999999999</v>
      </c>
      <c r="U46" s="2">
        <v>247.13</v>
      </c>
      <c r="V46" s="21">
        <v>584.28099999999995</v>
      </c>
      <c r="W46" s="2">
        <v>44.448999999999998</v>
      </c>
      <c r="X46" s="2">
        <v>57.984000000000002</v>
      </c>
      <c r="Y46" s="2">
        <v>34.29</v>
      </c>
    </row>
    <row r="47" spans="1:25" x14ac:dyDescent="0.15">
      <c r="A47" s="1">
        <v>26299</v>
      </c>
      <c r="B47" s="2">
        <v>117.49299999999999</v>
      </c>
      <c r="C47" s="2">
        <v>7.1669999999999998</v>
      </c>
      <c r="D47" s="2">
        <v>92.548000000000002</v>
      </c>
      <c r="E47" s="2">
        <v>95.093999999999994</v>
      </c>
      <c r="F47" s="2">
        <v>22.719000000000001</v>
      </c>
      <c r="G47" s="2">
        <v>39.11</v>
      </c>
      <c r="H47" s="2">
        <v>-0.93600000000000005</v>
      </c>
      <c r="I47" s="2">
        <v>43.517000000000003</v>
      </c>
      <c r="J47" s="2">
        <v>638.78599999999994</v>
      </c>
      <c r="K47" s="2">
        <v>107.678</v>
      </c>
      <c r="L47" s="2">
        <v>25.172999999999998</v>
      </c>
      <c r="M47" s="2">
        <v>4.7789999999999999</v>
      </c>
      <c r="N47" s="2">
        <v>0.28299999999999997</v>
      </c>
      <c r="O47" s="2">
        <v>1271.943</v>
      </c>
      <c r="P47" s="2">
        <v>731.33399999999995</v>
      </c>
      <c r="Q47" s="2">
        <v>161.011</v>
      </c>
      <c r="R47" s="2">
        <v>278.30799999999999</v>
      </c>
      <c r="S47" s="2">
        <v>6.6360000000000001</v>
      </c>
      <c r="T47" s="2">
        <v>107.928</v>
      </c>
      <c r="U47" s="2">
        <v>279.24400000000003</v>
      </c>
      <c r="V47" s="21">
        <v>638.50300000000004</v>
      </c>
      <c r="W47" s="2">
        <v>48.975000000000001</v>
      </c>
      <c r="X47" s="2">
        <v>68.567999999999998</v>
      </c>
      <c r="Y47" s="2">
        <v>43.395000000000003</v>
      </c>
    </row>
    <row r="48" spans="1:25" x14ac:dyDescent="0.15">
      <c r="A48" s="1">
        <v>26665</v>
      </c>
      <c r="B48" s="2">
        <v>131.49199999999999</v>
      </c>
      <c r="C48" s="2">
        <v>6.1449999999999996</v>
      </c>
      <c r="D48" s="2">
        <v>103.92100000000001</v>
      </c>
      <c r="E48" s="2">
        <v>112.521</v>
      </c>
      <c r="F48" s="2">
        <v>23.117000000000001</v>
      </c>
      <c r="G48" s="2">
        <v>45.631999999999998</v>
      </c>
      <c r="H48" s="2">
        <v>-1.958</v>
      </c>
      <c r="I48" s="2">
        <v>47.194000000000003</v>
      </c>
      <c r="J48" s="2">
        <v>708.77499999999998</v>
      </c>
      <c r="K48" s="2">
        <v>118.492</v>
      </c>
      <c r="L48" s="2">
        <v>27.448</v>
      </c>
      <c r="M48" s="2">
        <v>5.74</v>
      </c>
      <c r="N48" s="2">
        <v>0.308</v>
      </c>
      <c r="O48" s="2">
        <v>1419.231</v>
      </c>
      <c r="P48" s="2">
        <v>812.69600000000003</v>
      </c>
      <c r="Q48" s="2">
        <v>178.68600000000001</v>
      </c>
      <c r="R48" s="2">
        <v>315.86200000000002</v>
      </c>
      <c r="S48" s="2">
        <v>5.23</v>
      </c>
      <c r="T48" s="2">
        <v>117.22</v>
      </c>
      <c r="U48" s="2">
        <v>317.82</v>
      </c>
      <c r="V48" s="21">
        <v>708.46699999999998</v>
      </c>
      <c r="W48" s="2">
        <v>57.951000000000001</v>
      </c>
      <c r="X48" s="2">
        <v>72.86</v>
      </c>
      <c r="Y48" s="2">
        <v>45.411999999999999</v>
      </c>
    </row>
    <row r="49" spans="1:25" x14ac:dyDescent="0.15">
      <c r="A49" s="1">
        <v>27030</v>
      </c>
      <c r="B49" s="2">
        <v>153.15899999999999</v>
      </c>
      <c r="C49" s="2">
        <v>7.4489999999999998</v>
      </c>
      <c r="D49" s="2">
        <v>115.43300000000001</v>
      </c>
      <c r="E49" s="2">
        <v>112.21299999999999</v>
      </c>
      <c r="F49" s="2">
        <v>23.181000000000001</v>
      </c>
      <c r="G49" s="2">
        <v>47.234999999999999</v>
      </c>
      <c r="H49" s="2">
        <v>-2.4460000000000002</v>
      </c>
      <c r="I49" s="2">
        <v>53.734999999999999</v>
      </c>
      <c r="J49" s="2">
        <v>772.30399999999997</v>
      </c>
      <c r="K49" s="2">
        <v>108.236</v>
      </c>
      <c r="L49" s="2">
        <v>29.004000000000001</v>
      </c>
      <c r="M49" s="2">
        <v>6.7880000000000003</v>
      </c>
      <c r="N49" s="2">
        <v>0.35199999999999998</v>
      </c>
      <c r="O49" s="2">
        <v>1537.7940000000001</v>
      </c>
      <c r="P49" s="2">
        <v>887.73699999999997</v>
      </c>
      <c r="Q49" s="2">
        <v>206.89400000000001</v>
      </c>
      <c r="R49" s="2">
        <v>321.56900000000002</v>
      </c>
      <c r="S49" s="2">
        <v>3.3069999999999999</v>
      </c>
      <c r="T49" s="2">
        <v>124.902</v>
      </c>
      <c r="U49" s="2">
        <v>324.01499999999999</v>
      </c>
      <c r="V49" s="21">
        <v>771.952</v>
      </c>
      <c r="W49" s="2">
        <v>73.597999999999999</v>
      </c>
      <c r="X49" s="2">
        <v>61.000999999999998</v>
      </c>
      <c r="Y49" s="2">
        <v>31.997</v>
      </c>
    </row>
    <row r="50" spans="1:25" x14ac:dyDescent="0.15">
      <c r="A50" s="1">
        <v>27395</v>
      </c>
      <c r="B50" s="2">
        <v>178.79</v>
      </c>
      <c r="C50" s="2">
        <v>13.343</v>
      </c>
      <c r="D50" s="2">
        <v>132.392</v>
      </c>
      <c r="E50" s="2">
        <v>118.238</v>
      </c>
      <c r="F50" s="2">
        <v>22.292000000000002</v>
      </c>
      <c r="G50" s="2">
        <v>46.264000000000003</v>
      </c>
      <c r="H50" s="2">
        <v>-4.0679999999999996</v>
      </c>
      <c r="I50" s="2">
        <v>59.72</v>
      </c>
      <c r="J50" s="2">
        <v>814.88099999999997</v>
      </c>
      <c r="K50" s="2">
        <v>124.22799999999999</v>
      </c>
      <c r="L50" s="2">
        <v>31.786000000000001</v>
      </c>
      <c r="M50" s="2">
        <v>9.0359999999999996</v>
      </c>
      <c r="N50" s="2">
        <v>0.4</v>
      </c>
      <c r="O50" s="2">
        <v>1671.5609999999999</v>
      </c>
      <c r="P50" s="2">
        <v>947.27300000000002</v>
      </c>
      <c r="Q50" s="2">
        <v>238.51</v>
      </c>
      <c r="R50" s="2">
        <v>354.97800000000001</v>
      </c>
      <c r="S50" s="2">
        <v>4.4939999999999998</v>
      </c>
      <c r="T50" s="2">
        <v>135.292</v>
      </c>
      <c r="U50" s="2">
        <v>359.04700000000003</v>
      </c>
      <c r="V50" s="21">
        <v>814.48099999999999</v>
      </c>
      <c r="W50" s="2">
        <v>85.253</v>
      </c>
      <c r="X50" s="2">
        <v>77.963999999999999</v>
      </c>
      <c r="Y50" s="2">
        <v>46.177999999999997</v>
      </c>
    </row>
    <row r="51" spans="1:25" x14ac:dyDescent="0.15">
      <c r="A51" s="1">
        <v>27760</v>
      </c>
      <c r="B51" s="2">
        <v>196.512</v>
      </c>
      <c r="C51" s="2">
        <v>20.655000000000001</v>
      </c>
      <c r="D51" s="2">
        <v>148.602</v>
      </c>
      <c r="E51" s="2">
        <v>130.97399999999999</v>
      </c>
      <c r="F51" s="2">
        <v>20.308</v>
      </c>
      <c r="G51" s="2">
        <v>59.417999999999999</v>
      </c>
      <c r="H51" s="2">
        <v>-2.3849999999999998</v>
      </c>
      <c r="I51" s="2">
        <v>63.713999999999999</v>
      </c>
      <c r="J51" s="2">
        <v>899.78200000000004</v>
      </c>
      <c r="K51" s="2">
        <v>157.79</v>
      </c>
      <c r="L51" s="2">
        <v>35.924999999999997</v>
      </c>
      <c r="M51" s="2">
        <v>9.1359999999999992</v>
      </c>
      <c r="N51" s="2">
        <v>0.42199999999999999</v>
      </c>
      <c r="O51" s="2">
        <v>1852.7570000000001</v>
      </c>
      <c r="P51" s="2">
        <v>1048.384</v>
      </c>
      <c r="Q51" s="2">
        <v>260.226</v>
      </c>
      <c r="R51" s="2">
        <v>402.88099999999997</v>
      </c>
      <c r="S51" s="2">
        <v>5.125</v>
      </c>
      <c r="T51" s="2">
        <v>146.38800000000001</v>
      </c>
      <c r="U51" s="2">
        <v>405.267</v>
      </c>
      <c r="V51" s="21">
        <v>899.36</v>
      </c>
      <c r="W51" s="2">
        <v>87.058000000000007</v>
      </c>
      <c r="X51" s="2">
        <v>98.372</v>
      </c>
      <c r="Y51" s="2">
        <v>62.447000000000003</v>
      </c>
    </row>
    <row r="52" spans="1:25" x14ac:dyDescent="0.15">
      <c r="A52" s="1">
        <v>28126</v>
      </c>
      <c r="B52" s="2">
        <v>221.12700000000001</v>
      </c>
      <c r="C52" s="2">
        <v>19.448</v>
      </c>
      <c r="D52" s="2">
        <v>171.667</v>
      </c>
      <c r="E52" s="2">
        <v>144.49199999999999</v>
      </c>
      <c r="F52" s="2">
        <v>15.867000000000001</v>
      </c>
      <c r="G52" s="2">
        <v>68.504000000000005</v>
      </c>
      <c r="H52" s="2">
        <v>-2.9580000000000002</v>
      </c>
      <c r="I52" s="2">
        <v>68.704999999999998</v>
      </c>
      <c r="J52" s="2">
        <v>994.22</v>
      </c>
      <c r="K52" s="2">
        <v>186.67</v>
      </c>
      <c r="L52" s="2">
        <v>39.627000000000002</v>
      </c>
      <c r="M52" s="2">
        <v>8.0809999999999995</v>
      </c>
      <c r="N52" s="2">
        <v>0.46400000000000002</v>
      </c>
      <c r="O52" s="2">
        <v>2062.3780000000002</v>
      </c>
      <c r="P52" s="2">
        <v>1165.8869999999999</v>
      </c>
      <c r="Q52" s="2">
        <v>289.83199999999999</v>
      </c>
      <c r="R52" s="2">
        <v>454.09699999999998</v>
      </c>
      <c r="S52" s="2">
        <v>7.1</v>
      </c>
      <c r="T52" s="2">
        <v>159.66399999999999</v>
      </c>
      <c r="U52" s="2">
        <v>457.05500000000001</v>
      </c>
      <c r="V52" s="21">
        <v>993.75599999999997</v>
      </c>
      <c r="W52" s="2">
        <v>101.94499999999999</v>
      </c>
      <c r="X52" s="2">
        <v>118.166</v>
      </c>
      <c r="Y52" s="2">
        <v>78.539000000000001</v>
      </c>
    </row>
    <row r="53" spans="1:25" x14ac:dyDescent="0.15">
      <c r="A53" s="1">
        <v>28491</v>
      </c>
      <c r="B53" s="2">
        <v>252.11500000000001</v>
      </c>
      <c r="C53" s="2">
        <v>23.324999999999999</v>
      </c>
      <c r="D53" s="2">
        <v>196.19499999999999</v>
      </c>
      <c r="E53" s="2">
        <v>165.97399999999999</v>
      </c>
      <c r="F53" s="2">
        <v>16.545000000000002</v>
      </c>
      <c r="G53" s="2">
        <v>77.852000000000004</v>
      </c>
      <c r="H53" s="2">
        <v>-2.3769999999999998</v>
      </c>
      <c r="I53" s="2">
        <v>75.081000000000003</v>
      </c>
      <c r="J53" s="2">
        <v>1120.6690000000001</v>
      </c>
      <c r="K53" s="2">
        <v>215.7</v>
      </c>
      <c r="L53" s="2">
        <v>46.615000000000002</v>
      </c>
      <c r="M53" s="2">
        <v>10.375</v>
      </c>
      <c r="N53" s="2">
        <v>0.503</v>
      </c>
      <c r="O53" s="2">
        <v>2328.2739999999999</v>
      </c>
      <c r="P53" s="2">
        <v>1316.864</v>
      </c>
      <c r="Q53" s="2">
        <v>327.19600000000003</v>
      </c>
      <c r="R53" s="2">
        <v>522.25300000000004</v>
      </c>
      <c r="S53" s="2">
        <v>8.9359999999999999</v>
      </c>
      <c r="T53" s="2">
        <v>170.898</v>
      </c>
      <c r="U53" s="2">
        <v>524.63099999999997</v>
      </c>
      <c r="V53" s="21">
        <v>1120.1659999999999</v>
      </c>
      <c r="W53" s="2">
        <v>116.03700000000001</v>
      </c>
      <c r="X53" s="2">
        <v>137.84800000000001</v>
      </c>
      <c r="Y53" s="2">
        <v>91.233000000000004</v>
      </c>
    </row>
    <row r="54" spans="1:25" x14ac:dyDescent="0.15">
      <c r="A54" s="1">
        <v>28856</v>
      </c>
      <c r="B54" s="2">
        <v>290.733</v>
      </c>
      <c r="C54" s="2">
        <v>45.067999999999998</v>
      </c>
      <c r="D54" s="2">
        <v>223.917</v>
      </c>
      <c r="E54" s="2">
        <v>179.43799999999999</v>
      </c>
      <c r="F54" s="2">
        <v>16.093</v>
      </c>
      <c r="G54" s="2">
        <v>80.736999999999995</v>
      </c>
      <c r="H54" s="2">
        <v>-2.6989999999999998</v>
      </c>
      <c r="I54" s="2">
        <v>83.149000000000001</v>
      </c>
      <c r="J54" s="2">
        <v>1253.385</v>
      </c>
      <c r="K54" s="2">
        <v>214.369</v>
      </c>
      <c r="L54" s="2">
        <v>50.758000000000003</v>
      </c>
      <c r="M54" s="2">
        <v>12.752000000000001</v>
      </c>
      <c r="N54" s="2">
        <v>0.501</v>
      </c>
      <c r="O54" s="2">
        <v>2582.2649999999999</v>
      </c>
      <c r="P54" s="2">
        <v>1477.3019999999999</v>
      </c>
      <c r="Q54" s="2">
        <v>373.88200000000001</v>
      </c>
      <c r="R54" s="2">
        <v>559.51199999999994</v>
      </c>
      <c r="S54" s="2">
        <v>8.5310000000000006</v>
      </c>
      <c r="T54" s="2">
        <v>180.101</v>
      </c>
      <c r="U54" s="2">
        <v>562.21100000000001</v>
      </c>
      <c r="V54" s="21">
        <v>1252.884</v>
      </c>
      <c r="W54" s="2">
        <v>139.559</v>
      </c>
      <c r="X54" s="2">
        <v>133.63200000000001</v>
      </c>
      <c r="Y54" s="2">
        <v>82.873999999999995</v>
      </c>
    </row>
    <row r="55" spans="1:25" x14ac:dyDescent="0.15">
      <c r="A55" s="1">
        <v>29221</v>
      </c>
      <c r="B55" s="2">
        <v>334.97699999999998</v>
      </c>
      <c r="C55" s="2">
        <v>44.436999999999998</v>
      </c>
      <c r="D55" s="2">
        <v>248.82599999999999</v>
      </c>
      <c r="E55" s="2">
        <v>171.56899999999999</v>
      </c>
      <c r="F55" s="2">
        <v>18.978000000000002</v>
      </c>
      <c r="G55" s="2">
        <v>75.483999999999995</v>
      </c>
      <c r="H55" s="2">
        <v>-4.4809999999999999</v>
      </c>
      <c r="I55" s="2">
        <v>93.453999999999994</v>
      </c>
      <c r="J55" s="2">
        <v>1373.52</v>
      </c>
      <c r="K55" s="2">
        <v>188.089</v>
      </c>
      <c r="L55" s="2">
        <v>59.027999999999999</v>
      </c>
      <c r="M55" s="2">
        <v>13.996</v>
      </c>
      <c r="N55" s="2">
        <v>0.56299999999999994</v>
      </c>
      <c r="O55" s="2">
        <v>2812.87</v>
      </c>
      <c r="P55" s="2">
        <v>1622.345</v>
      </c>
      <c r="Q55" s="2">
        <v>428.43200000000002</v>
      </c>
      <c r="R55" s="2">
        <v>571.56500000000005</v>
      </c>
      <c r="S55" s="2">
        <v>9.8000000000000007</v>
      </c>
      <c r="T55" s="2">
        <v>200.33</v>
      </c>
      <c r="U55" s="2">
        <v>576.04600000000005</v>
      </c>
      <c r="V55" s="21">
        <v>1372.9570000000001</v>
      </c>
      <c r="W55" s="2">
        <v>183.41399999999999</v>
      </c>
      <c r="X55" s="2">
        <v>112.605</v>
      </c>
      <c r="Y55" s="2">
        <v>53.576999999999998</v>
      </c>
    </row>
    <row r="56" spans="1:25" x14ac:dyDescent="0.15">
      <c r="A56" s="1">
        <v>29587</v>
      </c>
      <c r="B56" s="2">
        <v>381.93200000000002</v>
      </c>
      <c r="C56" s="2">
        <v>38.090000000000003</v>
      </c>
      <c r="D56" s="2">
        <v>281.15199999999999</v>
      </c>
      <c r="E56" s="2">
        <v>179.68</v>
      </c>
      <c r="F56" s="2">
        <v>23.78</v>
      </c>
      <c r="G56" s="2">
        <v>70.314999999999998</v>
      </c>
      <c r="H56" s="2">
        <v>-4.7169999999999996</v>
      </c>
      <c r="I56" s="2">
        <v>105.29900000000001</v>
      </c>
      <c r="J56" s="2">
        <v>1511.529</v>
      </c>
      <c r="K56" s="2">
        <v>217.815</v>
      </c>
      <c r="L56" s="2">
        <v>72.334999999999994</v>
      </c>
      <c r="M56" s="2">
        <v>16.911999999999999</v>
      </c>
      <c r="N56" s="2">
        <v>0.66700000000000004</v>
      </c>
      <c r="O56" s="2">
        <v>3168.951</v>
      </c>
      <c r="P56" s="2">
        <v>1792.681</v>
      </c>
      <c r="Q56" s="2">
        <v>487.23099999999999</v>
      </c>
      <c r="R56" s="2">
        <v>664.87</v>
      </c>
      <c r="S56" s="2">
        <v>11.473000000000001</v>
      </c>
      <c r="T56" s="2">
        <v>235.64400000000001</v>
      </c>
      <c r="U56" s="2">
        <v>669.58699999999999</v>
      </c>
      <c r="V56" s="21">
        <v>1510.8620000000001</v>
      </c>
      <c r="W56" s="2">
        <v>231.399</v>
      </c>
      <c r="X56" s="2">
        <v>147.5</v>
      </c>
      <c r="Y56" s="2">
        <v>75.165000000000006</v>
      </c>
    </row>
    <row r="57" spans="1:25" x14ac:dyDescent="0.15">
      <c r="A57" s="1">
        <v>29952</v>
      </c>
      <c r="B57" s="2">
        <v>420.392</v>
      </c>
      <c r="C57" s="2">
        <v>8.8360000000000003</v>
      </c>
      <c r="D57" s="2">
        <v>305.46499999999997</v>
      </c>
      <c r="E57" s="2">
        <v>171.191</v>
      </c>
      <c r="F57" s="2">
        <v>23.832999999999998</v>
      </c>
      <c r="G57" s="2">
        <v>51.293999999999997</v>
      </c>
      <c r="H57" s="2">
        <v>-3.4169999999999998</v>
      </c>
      <c r="I57" s="2">
        <v>116.571</v>
      </c>
      <c r="J57" s="2">
        <v>1587.7090000000001</v>
      </c>
      <c r="K57" s="2">
        <v>197.27</v>
      </c>
      <c r="L57" s="2">
        <v>76.536000000000001</v>
      </c>
      <c r="M57" s="2">
        <v>19.317</v>
      </c>
      <c r="N57" s="2">
        <v>0.73199999999999998</v>
      </c>
      <c r="O57" s="2">
        <v>3334.953</v>
      </c>
      <c r="P57" s="2">
        <v>1893.175</v>
      </c>
      <c r="Q57" s="2">
        <v>536.96299999999997</v>
      </c>
      <c r="R57" s="2">
        <v>678.89800000000002</v>
      </c>
      <c r="S57" s="2">
        <v>15.016999999999999</v>
      </c>
      <c r="T57" s="2">
        <v>240.93299999999999</v>
      </c>
      <c r="U57" s="2">
        <v>682.31500000000005</v>
      </c>
      <c r="V57" s="21">
        <v>1586.9770000000001</v>
      </c>
      <c r="W57" s="2">
        <v>270.70400000000001</v>
      </c>
      <c r="X57" s="2">
        <v>145.976</v>
      </c>
      <c r="Y57" s="2">
        <v>69.44</v>
      </c>
    </row>
    <row r="58" spans="1:25" x14ac:dyDescent="0.15">
      <c r="A58" s="1">
        <v>30317</v>
      </c>
      <c r="B58" s="2">
        <v>438.78800000000001</v>
      </c>
      <c r="C58" s="2">
        <v>56.951999999999998</v>
      </c>
      <c r="D58" s="2">
        <v>334.976</v>
      </c>
      <c r="E58" s="2">
        <v>186.25</v>
      </c>
      <c r="F58" s="2">
        <v>24.434999999999999</v>
      </c>
      <c r="G58" s="2">
        <v>66.418999999999997</v>
      </c>
      <c r="H58" s="2">
        <v>-1.8839999999999999</v>
      </c>
      <c r="I58" s="2">
        <v>123.836</v>
      </c>
      <c r="J58" s="2">
        <v>1677.6859999999999</v>
      </c>
      <c r="K58" s="2">
        <v>244.71100000000001</v>
      </c>
      <c r="L58" s="2">
        <v>85.548000000000002</v>
      </c>
      <c r="M58" s="2">
        <v>21.681000000000001</v>
      </c>
      <c r="N58" s="2">
        <v>0.747</v>
      </c>
      <c r="O58" s="2">
        <v>3577.085</v>
      </c>
      <c r="P58" s="2">
        <v>2012.662</v>
      </c>
      <c r="Q58" s="2">
        <v>562.62400000000002</v>
      </c>
      <c r="R58" s="2">
        <v>759.82299999999998</v>
      </c>
      <c r="S58" s="2">
        <v>21.303999999999998</v>
      </c>
      <c r="T58" s="2">
        <v>263.28100000000001</v>
      </c>
      <c r="U58" s="2">
        <v>761.70699999999999</v>
      </c>
      <c r="V58" s="21">
        <v>1676.9390000000001</v>
      </c>
      <c r="W58" s="2">
        <v>284.62900000000002</v>
      </c>
      <c r="X58" s="2">
        <v>178.292</v>
      </c>
      <c r="Y58" s="2">
        <v>92.744</v>
      </c>
    </row>
    <row r="59" spans="1:25" x14ac:dyDescent="0.15">
      <c r="A59" s="1">
        <v>30682</v>
      </c>
      <c r="B59" s="2">
        <v>463.51600000000002</v>
      </c>
      <c r="C59" s="2">
        <v>41.578000000000003</v>
      </c>
      <c r="D59" s="2">
        <v>370.95699999999999</v>
      </c>
      <c r="E59" s="2">
        <v>228.24700000000001</v>
      </c>
      <c r="F59" s="2">
        <v>24.652000000000001</v>
      </c>
      <c r="G59" s="2">
        <v>81.477000000000004</v>
      </c>
      <c r="H59" s="2">
        <v>-0.86699999999999999</v>
      </c>
      <c r="I59" s="2">
        <v>134.87899999999999</v>
      </c>
      <c r="J59" s="2">
        <v>1845.126</v>
      </c>
      <c r="K59" s="2">
        <v>301.31299999999999</v>
      </c>
      <c r="L59" s="2">
        <v>94.569000000000003</v>
      </c>
      <c r="M59" s="2">
        <v>29.158000000000001</v>
      </c>
      <c r="N59" s="2">
        <v>0.83</v>
      </c>
      <c r="O59" s="2">
        <v>3996.0349999999999</v>
      </c>
      <c r="P59" s="2">
        <v>2216.0830000000001</v>
      </c>
      <c r="Q59" s="2">
        <v>598.39400000000001</v>
      </c>
      <c r="R59" s="2">
        <v>912.84799999999996</v>
      </c>
      <c r="S59" s="2">
        <v>21.065000000000001</v>
      </c>
      <c r="T59" s="2">
        <v>289.77300000000002</v>
      </c>
      <c r="U59" s="2">
        <v>913.71500000000003</v>
      </c>
      <c r="V59" s="21">
        <v>1844.296</v>
      </c>
      <c r="W59" s="2">
        <v>330.34500000000003</v>
      </c>
      <c r="X59" s="2">
        <v>219.83600000000001</v>
      </c>
      <c r="Y59" s="2">
        <v>125.267</v>
      </c>
    </row>
    <row r="60" spans="1:25" x14ac:dyDescent="0.15">
      <c r="A60" s="1">
        <v>31048</v>
      </c>
      <c r="B60" s="2">
        <v>496.41</v>
      </c>
      <c r="C60" s="2">
        <v>54.262999999999998</v>
      </c>
      <c r="D60" s="2">
        <v>404.774</v>
      </c>
      <c r="E60" s="2">
        <v>241.05099999999999</v>
      </c>
      <c r="F60" s="2">
        <v>26.204000000000001</v>
      </c>
      <c r="G60" s="2">
        <v>81.61</v>
      </c>
      <c r="H60" s="2">
        <v>1.871</v>
      </c>
      <c r="I60" s="2">
        <v>143.727</v>
      </c>
      <c r="J60" s="2">
        <v>1982.7650000000001</v>
      </c>
      <c r="K60" s="2">
        <v>316.39</v>
      </c>
      <c r="L60" s="2">
        <v>103.505</v>
      </c>
      <c r="M60" s="2">
        <v>34.06</v>
      </c>
      <c r="N60" s="2">
        <v>0.86099999999999999</v>
      </c>
      <c r="O60" s="2">
        <v>4284.7160000000003</v>
      </c>
      <c r="P60" s="2">
        <v>2387.5390000000002</v>
      </c>
      <c r="Q60" s="2">
        <v>640.13699999999994</v>
      </c>
      <c r="R60" s="2">
        <v>970.26599999999996</v>
      </c>
      <c r="S60" s="2">
        <v>21.36</v>
      </c>
      <c r="T60" s="2">
        <v>308.13299999999998</v>
      </c>
      <c r="U60" s="2">
        <v>968.39499999999998</v>
      </c>
      <c r="V60" s="21">
        <v>1981.904</v>
      </c>
      <c r="W60" s="2">
        <v>350.68900000000002</v>
      </c>
      <c r="X60" s="2">
        <v>234.78</v>
      </c>
      <c r="Y60" s="2">
        <v>131.27500000000001</v>
      </c>
    </row>
    <row r="61" spans="1:25" x14ac:dyDescent="0.15">
      <c r="A61" s="1">
        <v>31413</v>
      </c>
      <c r="B61" s="2">
        <v>531.572</v>
      </c>
      <c r="C61" s="2">
        <v>80.052999999999997</v>
      </c>
      <c r="D61" s="2">
        <v>439.72899999999998</v>
      </c>
      <c r="E61" s="2">
        <v>256.47899999999998</v>
      </c>
      <c r="F61" s="2">
        <v>18.268000000000001</v>
      </c>
      <c r="G61" s="2">
        <v>91.870999999999995</v>
      </c>
      <c r="H61" s="2">
        <v>2.5409999999999999</v>
      </c>
      <c r="I61" s="2">
        <v>153.72300000000001</v>
      </c>
      <c r="J61" s="2">
        <v>2104.1170000000002</v>
      </c>
      <c r="K61" s="2">
        <v>284.89999999999998</v>
      </c>
      <c r="L61" s="2">
        <v>106.101</v>
      </c>
      <c r="M61" s="2">
        <v>35.960999999999999</v>
      </c>
      <c r="N61" s="2">
        <v>2.69</v>
      </c>
      <c r="O61" s="2">
        <v>4499.5780000000004</v>
      </c>
      <c r="P61" s="2">
        <v>2543.8449999999998</v>
      </c>
      <c r="Q61" s="2">
        <v>685.29499999999996</v>
      </c>
      <c r="R61" s="2">
        <v>971.95899999999995</v>
      </c>
      <c r="S61" s="2">
        <v>24.895</v>
      </c>
      <c r="T61" s="2">
        <v>323.37299999999999</v>
      </c>
      <c r="U61" s="2">
        <v>969.41800000000001</v>
      </c>
      <c r="V61" s="21">
        <v>2101.4270000000001</v>
      </c>
      <c r="W61" s="2">
        <v>373.81</v>
      </c>
      <c r="X61" s="2">
        <v>193.029</v>
      </c>
      <c r="Y61" s="2">
        <v>86.927999999999997</v>
      </c>
    </row>
    <row r="62" spans="1:25" x14ac:dyDescent="0.15">
      <c r="A62" s="1">
        <v>31778</v>
      </c>
      <c r="B62" s="2">
        <v>566.30899999999997</v>
      </c>
      <c r="C62" s="2">
        <v>43.822000000000003</v>
      </c>
      <c r="D62" s="2">
        <v>466.13900000000001</v>
      </c>
      <c r="E62" s="2">
        <v>286.46800000000002</v>
      </c>
      <c r="F62" s="2">
        <v>16.594000000000001</v>
      </c>
      <c r="G62" s="2">
        <v>112.702</v>
      </c>
      <c r="H62" s="2">
        <v>2.7480000000000002</v>
      </c>
      <c r="I62" s="2">
        <v>164.07599999999999</v>
      </c>
      <c r="J62" s="2">
        <v>2257.623</v>
      </c>
      <c r="K62" s="2">
        <v>317.97300000000001</v>
      </c>
      <c r="L62" s="2">
        <v>113.346</v>
      </c>
      <c r="M62" s="2">
        <v>33.292000000000002</v>
      </c>
      <c r="N62" s="2">
        <v>2.35</v>
      </c>
      <c r="O62" s="2">
        <v>4811.3919999999998</v>
      </c>
      <c r="P62" s="2">
        <v>2723.761</v>
      </c>
      <c r="Q62" s="2">
        <v>730.38499999999999</v>
      </c>
      <c r="R62" s="2">
        <v>1039.9839999999999</v>
      </c>
      <c r="S62" s="2">
        <v>30.282</v>
      </c>
      <c r="T62" s="2">
        <v>347.54500000000002</v>
      </c>
      <c r="U62" s="2">
        <v>1037.2349999999999</v>
      </c>
      <c r="V62" s="21">
        <v>2255.2730000000001</v>
      </c>
      <c r="W62" s="2">
        <v>382.90800000000002</v>
      </c>
      <c r="X62" s="2">
        <v>205.27099999999999</v>
      </c>
      <c r="Y62" s="2">
        <v>91.924999999999997</v>
      </c>
    </row>
    <row r="63" spans="1:25" x14ac:dyDescent="0.15">
      <c r="A63" s="1">
        <v>32143</v>
      </c>
      <c r="B63" s="2">
        <v>607.91300000000001</v>
      </c>
      <c r="C63" s="2">
        <v>3.0019999999999998</v>
      </c>
      <c r="D63" s="2">
        <v>508.20499999999998</v>
      </c>
      <c r="E63" s="2">
        <v>325.524</v>
      </c>
      <c r="F63" s="2">
        <v>22.492000000000001</v>
      </c>
      <c r="G63" s="2">
        <v>124.26600000000001</v>
      </c>
      <c r="H63" s="2">
        <v>5.5570000000000004</v>
      </c>
      <c r="I63" s="2">
        <v>176.583</v>
      </c>
      <c r="J63" s="2">
        <v>2440.6489999999999</v>
      </c>
      <c r="K63" s="2">
        <v>357.471</v>
      </c>
      <c r="L63" s="2">
        <v>115.389</v>
      </c>
      <c r="M63" s="2">
        <v>32.755000000000003</v>
      </c>
      <c r="N63" s="2">
        <v>1.8620000000000001</v>
      </c>
      <c r="O63" s="2">
        <v>5233.4359999999997</v>
      </c>
      <c r="P63" s="2">
        <v>2948.8539999999998</v>
      </c>
      <c r="Q63" s="2">
        <v>784.49599999999998</v>
      </c>
      <c r="R63" s="2">
        <v>1155.1220000000001</v>
      </c>
      <c r="S63" s="2">
        <v>29.501000000000001</v>
      </c>
      <c r="T63" s="2">
        <v>374.464</v>
      </c>
      <c r="U63" s="2">
        <v>1149.5650000000001</v>
      </c>
      <c r="V63" s="21">
        <v>2438.7869999999998</v>
      </c>
      <c r="W63" s="2">
        <v>411.32400000000001</v>
      </c>
      <c r="X63" s="2">
        <v>233.20500000000001</v>
      </c>
      <c r="Y63" s="2">
        <v>117.816</v>
      </c>
    </row>
    <row r="64" spans="1:25" x14ac:dyDescent="0.15">
      <c r="A64" s="1">
        <v>32509</v>
      </c>
      <c r="B64" s="2">
        <v>649.61900000000003</v>
      </c>
      <c r="C64" s="2">
        <v>67.989000000000004</v>
      </c>
      <c r="D64" s="2">
        <v>556.54999999999995</v>
      </c>
      <c r="E64" s="2">
        <v>341.13</v>
      </c>
      <c r="F64" s="2">
        <v>21.524000000000001</v>
      </c>
      <c r="G64" s="2">
        <v>124.422</v>
      </c>
      <c r="H64" s="2">
        <v>7.258</v>
      </c>
      <c r="I64" s="2">
        <v>188.63900000000001</v>
      </c>
      <c r="J64" s="2">
        <v>2584.3359999999998</v>
      </c>
      <c r="K64" s="2">
        <v>347.166</v>
      </c>
      <c r="L64" s="2">
        <v>148.02000000000001</v>
      </c>
      <c r="M64" s="2">
        <v>38.265999999999998</v>
      </c>
      <c r="N64" s="2">
        <v>2.302</v>
      </c>
      <c r="O64" s="2">
        <v>5573.59</v>
      </c>
      <c r="P64" s="2">
        <v>3140.886</v>
      </c>
      <c r="Q64" s="2">
        <v>838.25800000000004</v>
      </c>
      <c r="R64" s="2">
        <v>1223.008</v>
      </c>
      <c r="S64" s="2">
        <v>27.428000000000001</v>
      </c>
      <c r="T64" s="2">
        <v>398.86700000000002</v>
      </c>
      <c r="U64" s="2">
        <v>1215.75</v>
      </c>
      <c r="V64" s="21">
        <v>2582.0340000000001</v>
      </c>
      <c r="W64" s="2">
        <v>467.66399999999999</v>
      </c>
      <c r="X64" s="2">
        <v>222.744</v>
      </c>
      <c r="Y64" s="2">
        <v>74.724000000000004</v>
      </c>
    </row>
    <row r="65" spans="1:25" x14ac:dyDescent="0.15">
      <c r="A65" s="1">
        <v>32874</v>
      </c>
      <c r="B65" s="2">
        <v>688.39599999999996</v>
      </c>
      <c r="C65" s="2">
        <v>95.546999999999997</v>
      </c>
      <c r="D65" s="2">
        <v>599.17499999999995</v>
      </c>
      <c r="E65" s="2">
        <v>353.154</v>
      </c>
      <c r="F65" s="2">
        <v>28.167999999999999</v>
      </c>
      <c r="G65" s="2">
        <v>121.816</v>
      </c>
      <c r="H65" s="2">
        <v>3.7280000000000002</v>
      </c>
      <c r="I65" s="2">
        <v>200.13499999999999</v>
      </c>
      <c r="J65" s="2">
        <v>2743.5059999999999</v>
      </c>
      <c r="K65" s="2">
        <v>341.64100000000002</v>
      </c>
      <c r="L65" s="2">
        <v>167.696</v>
      </c>
      <c r="M65" s="2">
        <v>39.179000000000002</v>
      </c>
      <c r="N65" s="2">
        <v>3.4790000000000001</v>
      </c>
      <c r="O65" s="2">
        <v>5867.5969999999998</v>
      </c>
      <c r="P65" s="2">
        <v>3342.68</v>
      </c>
      <c r="Q65" s="2">
        <v>888.53200000000004</v>
      </c>
      <c r="R65" s="2">
        <v>1238.3889999999999</v>
      </c>
      <c r="S65" s="2">
        <v>26.994</v>
      </c>
      <c r="T65" s="2">
        <v>424.99</v>
      </c>
      <c r="U65" s="2">
        <v>1234.6610000000001</v>
      </c>
      <c r="V65" s="21">
        <v>2740.027</v>
      </c>
      <c r="W65" s="2">
        <v>472.51900000000001</v>
      </c>
      <c r="X65" s="2">
        <v>219.82499999999999</v>
      </c>
      <c r="Y65" s="2">
        <v>52.128999999999998</v>
      </c>
    </row>
    <row r="66" spans="1:25" x14ac:dyDescent="0.15">
      <c r="A66" s="1">
        <v>33239</v>
      </c>
      <c r="B66" s="2">
        <v>721.45600000000002</v>
      </c>
      <c r="C66" s="2">
        <v>92.968000000000004</v>
      </c>
      <c r="D66" s="2">
        <v>636.03800000000001</v>
      </c>
      <c r="E66" s="2">
        <v>354.16199999999998</v>
      </c>
      <c r="F66" s="2">
        <v>38.576999999999998</v>
      </c>
      <c r="G66" s="2">
        <v>117.813</v>
      </c>
      <c r="H66" s="2">
        <v>8.218</v>
      </c>
      <c r="I66" s="2">
        <v>210.93700000000001</v>
      </c>
      <c r="J66" s="2">
        <v>2817.2289999999998</v>
      </c>
      <c r="K66" s="2">
        <v>376.11799999999999</v>
      </c>
      <c r="L66" s="2">
        <v>176.964</v>
      </c>
      <c r="M66" s="2">
        <v>38.889000000000003</v>
      </c>
      <c r="N66" s="2">
        <v>4.0410000000000004</v>
      </c>
      <c r="O66" s="2">
        <v>6065.1610000000001</v>
      </c>
      <c r="P66" s="2">
        <v>3453.2669999999998</v>
      </c>
      <c r="Q66" s="2">
        <v>932.39300000000003</v>
      </c>
      <c r="R66" s="2">
        <v>1249.8989999999999</v>
      </c>
      <c r="S66" s="2">
        <v>27.488</v>
      </c>
      <c r="T66" s="2">
        <v>457.09100000000001</v>
      </c>
      <c r="U66" s="2">
        <v>1241.682</v>
      </c>
      <c r="V66" s="21">
        <v>2813.1880000000001</v>
      </c>
      <c r="W66" s="2">
        <v>433.93599999999998</v>
      </c>
      <c r="X66" s="2">
        <v>258.30500000000001</v>
      </c>
      <c r="Y66" s="2">
        <v>81.340999999999994</v>
      </c>
    </row>
    <row r="67" spans="1:25" x14ac:dyDescent="0.15">
      <c r="A67" s="1">
        <v>33604</v>
      </c>
      <c r="B67" s="2">
        <v>742.88599999999997</v>
      </c>
      <c r="C67" s="2">
        <v>115.934</v>
      </c>
      <c r="D67" s="2">
        <v>702.70500000000004</v>
      </c>
      <c r="E67" s="2">
        <v>400.15499999999997</v>
      </c>
      <c r="F67" s="2">
        <v>60.573</v>
      </c>
      <c r="G67" s="2">
        <v>131.91399999999999</v>
      </c>
      <c r="H67" s="2">
        <v>10.444000000000001</v>
      </c>
      <c r="I67" s="2">
        <v>217.36099999999999</v>
      </c>
      <c r="J67" s="2">
        <v>2968.5059999999999</v>
      </c>
      <c r="K67" s="2">
        <v>404.08</v>
      </c>
      <c r="L67" s="2">
        <v>178.256</v>
      </c>
      <c r="M67" s="2">
        <v>39.718000000000004</v>
      </c>
      <c r="N67" s="2">
        <v>4.7610000000000001</v>
      </c>
      <c r="O67" s="2">
        <v>6404.393</v>
      </c>
      <c r="P67" s="2">
        <v>3671.2109999999998</v>
      </c>
      <c r="Q67" s="2">
        <v>960.24699999999996</v>
      </c>
      <c r="R67" s="2">
        <v>1319.6489999999999</v>
      </c>
      <c r="S67" s="2">
        <v>30.088000000000001</v>
      </c>
      <c r="T67" s="2">
        <v>483.375</v>
      </c>
      <c r="U67" s="2">
        <v>1309.2059999999999</v>
      </c>
      <c r="V67" s="21">
        <v>2963.7449999999999</v>
      </c>
      <c r="W67" s="2">
        <v>404.67899999999997</v>
      </c>
      <c r="X67" s="2">
        <v>272.166</v>
      </c>
      <c r="Y67" s="2">
        <v>93.91</v>
      </c>
    </row>
    <row r="68" spans="1:25" x14ac:dyDescent="0.15">
      <c r="A68" s="1">
        <v>33970</v>
      </c>
      <c r="B68" s="2">
        <v>778.21</v>
      </c>
      <c r="C68" s="2">
        <v>155.94999999999999</v>
      </c>
      <c r="D68" s="2">
        <v>737.94899999999996</v>
      </c>
      <c r="E68" s="2">
        <v>427.98399999999998</v>
      </c>
      <c r="F68" s="2">
        <v>90.078999999999994</v>
      </c>
      <c r="G68" s="2">
        <v>155.047</v>
      </c>
      <c r="H68" s="2">
        <v>11.430999999999999</v>
      </c>
      <c r="I68" s="2">
        <v>225.28800000000001</v>
      </c>
      <c r="J68" s="2">
        <v>3082.66</v>
      </c>
      <c r="K68" s="2">
        <v>447.63600000000002</v>
      </c>
      <c r="L68" s="2">
        <v>200.72499999999999</v>
      </c>
      <c r="M68" s="2">
        <v>39.389000000000003</v>
      </c>
      <c r="N68" s="2">
        <v>5.14</v>
      </c>
      <c r="O68" s="2">
        <v>6702.6090000000004</v>
      </c>
      <c r="P68" s="2">
        <v>3820.61</v>
      </c>
      <c r="Q68" s="2">
        <v>1003.498</v>
      </c>
      <c r="R68" s="2">
        <v>1412.056</v>
      </c>
      <c r="S68" s="2">
        <v>36.680999999999997</v>
      </c>
      <c r="T68" s="2">
        <v>503.12599999999998</v>
      </c>
      <c r="U68" s="2">
        <v>1400.625</v>
      </c>
      <c r="V68" s="21">
        <v>3077.52</v>
      </c>
      <c r="W68" s="2">
        <v>395.53699999999998</v>
      </c>
      <c r="X68" s="2">
        <v>292.589</v>
      </c>
      <c r="Y68" s="2">
        <v>91.864000000000004</v>
      </c>
    </row>
    <row r="69" spans="1:25" x14ac:dyDescent="0.15">
      <c r="A69" s="1">
        <v>34335</v>
      </c>
      <c r="B69" s="2">
        <v>822.50699999999995</v>
      </c>
      <c r="C69" s="2">
        <v>139.952</v>
      </c>
      <c r="D69" s="2">
        <v>769.60299999999995</v>
      </c>
      <c r="E69" s="2">
        <v>456.64400000000001</v>
      </c>
      <c r="F69" s="2">
        <v>113.667</v>
      </c>
      <c r="G69" s="2">
        <v>172.67099999999999</v>
      </c>
      <c r="H69" s="2">
        <v>12.656000000000001</v>
      </c>
      <c r="I69" s="2">
        <v>233.102</v>
      </c>
      <c r="J69" s="2">
        <v>3240.6039999999998</v>
      </c>
      <c r="K69" s="2">
        <v>546.80799999999999</v>
      </c>
      <c r="L69" s="2">
        <v>218.27699999999999</v>
      </c>
      <c r="M69" s="2">
        <v>40.713000000000001</v>
      </c>
      <c r="N69" s="2">
        <v>5.9580000000000002</v>
      </c>
      <c r="O69" s="2">
        <v>7147.2849999999999</v>
      </c>
      <c r="P69" s="2">
        <v>4010.2069999999999</v>
      </c>
      <c r="Q69" s="2">
        <v>1055.6099999999999</v>
      </c>
      <c r="R69" s="2">
        <v>1568.7449999999999</v>
      </c>
      <c r="S69" s="2">
        <v>32.523000000000003</v>
      </c>
      <c r="T69" s="2">
        <v>545.24800000000005</v>
      </c>
      <c r="U69" s="2">
        <v>1556.0889999999999</v>
      </c>
      <c r="V69" s="21">
        <v>3234.6460000000002</v>
      </c>
      <c r="W69" s="2">
        <v>398.25700000000001</v>
      </c>
      <c r="X69" s="2">
        <v>374.137</v>
      </c>
      <c r="Y69" s="2">
        <v>155.86000000000001</v>
      </c>
    </row>
    <row r="70" spans="1:25" x14ac:dyDescent="0.15">
      <c r="A70" s="1">
        <v>34700</v>
      </c>
      <c r="B70" s="2">
        <v>880.72799999999995</v>
      </c>
      <c r="C70" s="2">
        <v>93.007000000000005</v>
      </c>
      <c r="D70" s="2">
        <v>780.06600000000003</v>
      </c>
      <c r="E70" s="2">
        <v>481.18599999999998</v>
      </c>
      <c r="F70" s="2">
        <v>124.88200000000001</v>
      </c>
      <c r="G70" s="2">
        <v>194.44900000000001</v>
      </c>
      <c r="H70" s="2">
        <v>16.507000000000001</v>
      </c>
      <c r="I70" s="2">
        <v>241.65299999999999</v>
      </c>
      <c r="J70" s="2">
        <v>3422.1120000000001</v>
      </c>
      <c r="K70" s="2">
        <v>613.25300000000004</v>
      </c>
      <c r="L70" s="2">
        <v>249.56700000000001</v>
      </c>
      <c r="M70" s="2">
        <v>44.966999999999999</v>
      </c>
      <c r="N70" s="2">
        <v>6.2690000000000001</v>
      </c>
      <c r="O70" s="2">
        <v>7546.7420000000002</v>
      </c>
      <c r="P70" s="2">
        <v>4202.1779999999999</v>
      </c>
      <c r="Q70" s="2">
        <v>1122.3810000000001</v>
      </c>
      <c r="R70" s="2">
        <v>1699.0909999999999</v>
      </c>
      <c r="S70" s="2">
        <v>34.811999999999998</v>
      </c>
      <c r="T70" s="2">
        <v>557.904</v>
      </c>
      <c r="U70" s="2">
        <v>1682.5840000000001</v>
      </c>
      <c r="V70" s="21">
        <v>3415.8429999999998</v>
      </c>
      <c r="W70" s="2">
        <v>418.29599999999999</v>
      </c>
      <c r="X70" s="2">
        <v>418.80399999999997</v>
      </c>
      <c r="Y70" s="2">
        <v>169.23699999999999</v>
      </c>
    </row>
    <row r="71" spans="1:25" x14ac:dyDescent="0.15">
      <c r="A71" s="1">
        <v>35065</v>
      </c>
      <c r="B71" s="2">
        <v>929.11099999999999</v>
      </c>
      <c r="C71" s="2">
        <v>58.08</v>
      </c>
      <c r="D71" s="2">
        <v>800.47299999999996</v>
      </c>
      <c r="E71" s="2">
        <v>543.78399999999999</v>
      </c>
      <c r="F71" s="2">
        <v>142.52799999999999</v>
      </c>
      <c r="G71" s="2">
        <v>211.386</v>
      </c>
      <c r="H71" s="2">
        <v>17.754000000000001</v>
      </c>
      <c r="I71" s="2">
        <v>246.19499999999999</v>
      </c>
      <c r="J71" s="2">
        <v>3620.5940000000001</v>
      </c>
      <c r="K71" s="2">
        <v>687.52700000000004</v>
      </c>
      <c r="L71" s="2">
        <v>283.22000000000003</v>
      </c>
      <c r="M71" s="2">
        <v>52.648000000000003</v>
      </c>
      <c r="N71" s="2">
        <v>6.306</v>
      </c>
      <c r="O71" s="2">
        <v>8015.0420000000004</v>
      </c>
      <c r="P71" s="2">
        <v>4421.067</v>
      </c>
      <c r="Q71" s="2">
        <v>1175.306</v>
      </c>
      <c r="R71" s="2">
        <v>1873.1469999999999</v>
      </c>
      <c r="S71" s="2">
        <v>35.234000000000002</v>
      </c>
      <c r="T71" s="2">
        <v>580.75400000000002</v>
      </c>
      <c r="U71" s="2">
        <v>1855.394</v>
      </c>
      <c r="V71" s="21">
        <v>3614.288</v>
      </c>
      <c r="W71" s="2">
        <v>428.90600000000001</v>
      </c>
      <c r="X71" s="2">
        <v>476.14100000000002</v>
      </c>
      <c r="Y71" s="2">
        <v>192.92099999999999</v>
      </c>
    </row>
    <row r="72" spans="1:25" x14ac:dyDescent="0.15">
      <c r="A72" s="1">
        <v>35431</v>
      </c>
      <c r="B72" s="2">
        <v>987.75300000000004</v>
      </c>
      <c r="C72" s="2">
        <v>11.585000000000001</v>
      </c>
      <c r="D72" s="2">
        <v>831.97400000000005</v>
      </c>
      <c r="E72" s="2">
        <v>583.95799999999997</v>
      </c>
      <c r="F72" s="2">
        <v>147.059</v>
      </c>
      <c r="G72" s="2">
        <v>224.762</v>
      </c>
      <c r="H72" s="2">
        <v>18.079000000000001</v>
      </c>
      <c r="I72" s="2">
        <v>251.572</v>
      </c>
      <c r="J72" s="2">
        <v>3881.2460000000001</v>
      </c>
      <c r="K72" s="2">
        <v>762.17</v>
      </c>
      <c r="L72" s="2">
        <v>312.90100000000001</v>
      </c>
      <c r="M72" s="2">
        <v>50.061</v>
      </c>
      <c r="N72" s="2">
        <v>6.6719999999999997</v>
      </c>
      <c r="O72" s="2">
        <v>8565.9680000000008</v>
      </c>
      <c r="P72" s="2">
        <v>4713.22</v>
      </c>
      <c r="Q72" s="2">
        <v>1239.325</v>
      </c>
      <c r="R72" s="2">
        <v>2035.616</v>
      </c>
      <c r="S72" s="2">
        <v>33.81</v>
      </c>
      <c r="T72" s="2">
        <v>611.61599999999999</v>
      </c>
      <c r="U72" s="2">
        <v>2017.538</v>
      </c>
      <c r="V72" s="21">
        <v>3874.5740000000001</v>
      </c>
      <c r="W72" s="2">
        <v>474.28899999999999</v>
      </c>
      <c r="X72" s="2">
        <v>537.40800000000002</v>
      </c>
      <c r="Y72" s="2">
        <v>224.50700000000001</v>
      </c>
    </row>
    <row r="73" spans="1:25" x14ac:dyDescent="0.15">
      <c r="A73" s="1">
        <v>35796</v>
      </c>
      <c r="B73" s="2">
        <v>1052.165</v>
      </c>
      <c r="C73" s="2">
        <v>-55.24</v>
      </c>
      <c r="D73" s="2">
        <v>889.52200000000005</v>
      </c>
      <c r="E73" s="2">
        <v>640.16399999999999</v>
      </c>
      <c r="F73" s="2">
        <v>165.20599999999999</v>
      </c>
      <c r="G73" s="2">
        <v>221.80500000000001</v>
      </c>
      <c r="H73" s="2">
        <v>16.873999999999999</v>
      </c>
      <c r="I73" s="2">
        <v>257.57100000000003</v>
      </c>
      <c r="J73" s="2">
        <v>4186.1790000000001</v>
      </c>
      <c r="K73" s="2">
        <v>705.68899999999996</v>
      </c>
      <c r="L73" s="2">
        <v>341.363</v>
      </c>
      <c r="M73" s="2">
        <v>64.078999999999994</v>
      </c>
      <c r="N73" s="2">
        <v>7</v>
      </c>
      <c r="O73" s="2">
        <v>9118.0570000000007</v>
      </c>
      <c r="P73" s="2">
        <v>5075.701</v>
      </c>
      <c r="Q73" s="2">
        <v>1309.7370000000001</v>
      </c>
      <c r="R73" s="2">
        <v>2129.5120000000002</v>
      </c>
      <c r="S73" s="2">
        <v>36.368000000000002</v>
      </c>
      <c r="T73" s="2">
        <v>639.47299999999996</v>
      </c>
      <c r="U73" s="2">
        <v>2112.6379999999999</v>
      </c>
      <c r="V73" s="21">
        <v>4179.1790000000001</v>
      </c>
      <c r="W73" s="2">
        <v>537.49900000000002</v>
      </c>
      <c r="X73" s="2">
        <v>483.88400000000001</v>
      </c>
      <c r="Y73" s="2">
        <v>142.52099999999999</v>
      </c>
    </row>
    <row r="74" spans="1:25" x14ac:dyDescent="0.15">
      <c r="A74" s="1">
        <v>36161</v>
      </c>
      <c r="B74" s="2">
        <v>1132.2080000000001</v>
      </c>
      <c r="C74" s="2">
        <v>-28.312000000000001</v>
      </c>
      <c r="D74" s="2">
        <v>944.75699999999995</v>
      </c>
      <c r="E74" s="2">
        <v>696.42899999999997</v>
      </c>
      <c r="F74" s="2">
        <v>178.49700000000001</v>
      </c>
      <c r="G74" s="2">
        <v>227.386</v>
      </c>
      <c r="H74" s="2">
        <v>16.829000000000001</v>
      </c>
      <c r="I74" s="2">
        <v>266.72500000000002</v>
      </c>
      <c r="J74" s="2">
        <v>4465.1760000000004</v>
      </c>
      <c r="K74" s="2">
        <v>713.19</v>
      </c>
      <c r="L74" s="2">
        <v>331.78</v>
      </c>
      <c r="M74" s="2">
        <v>67.683000000000007</v>
      </c>
      <c r="N74" s="2">
        <v>11.496</v>
      </c>
      <c r="O74" s="2">
        <v>9659.4840000000004</v>
      </c>
      <c r="P74" s="2">
        <v>5409.9319999999998</v>
      </c>
      <c r="Q74" s="2">
        <v>1398.934</v>
      </c>
      <c r="R74" s="2">
        <v>2222.2399999999998</v>
      </c>
      <c r="S74" s="2">
        <v>45.209000000000003</v>
      </c>
      <c r="T74" s="2">
        <v>673.58500000000004</v>
      </c>
      <c r="U74" s="2">
        <v>2205.4110000000001</v>
      </c>
      <c r="V74" s="21">
        <v>4453.68</v>
      </c>
      <c r="W74" s="2">
        <v>549.61199999999997</v>
      </c>
      <c r="X74" s="2">
        <v>485.80399999999997</v>
      </c>
      <c r="Y74" s="2">
        <v>154.024</v>
      </c>
    </row>
    <row r="75" spans="1:25" x14ac:dyDescent="0.15">
      <c r="A75" s="1">
        <v>36526</v>
      </c>
      <c r="B75" s="2">
        <v>1231.511</v>
      </c>
      <c r="C75" s="2">
        <v>-94.234999999999999</v>
      </c>
      <c r="D75" s="2">
        <v>1022.2</v>
      </c>
      <c r="E75" s="2">
        <v>753.85299999999995</v>
      </c>
      <c r="F75" s="2">
        <v>183.476</v>
      </c>
      <c r="G75" s="2">
        <v>233.44800000000001</v>
      </c>
      <c r="H75" s="2">
        <v>11.454000000000001</v>
      </c>
      <c r="I75" s="2">
        <v>279.71300000000002</v>
      </c>
      <c r="J75" s="2">
        <v>4832.43</v>
      </c>
      <c r="K75" s="2">
        <v>640.89599999999996</v>
      </c>
      <c r="L75" s="2">
        <v>380.78800000000001</v>
      </c>
      <c r="M75" s="2">
        <v>85.171999999999997</v>
      </c>
      <c r="N75" s="2">
        <v>11.879</v>
      </c>
      <c r="O75" s="2">
        <v>10345.187</v>
      </c>
      <c r="P75" s="2">
        <v>5854.6289999999999</v>
      </c>
      <c r="Q75" s="2">
        <v>1511.2249999999999</v>
      </c>
      <c r="R75" s="2">
        <v>2316.614</v>
      </c>
      <c r="S75" s="2">
        <v>45.84</v>
      </c>
      <c r="T75" s="2">
        <v>708.55600000000004</v>
      </c>
      <c r="U75" s="2">
        <v>2305.16</v>
      </c>
      <c r="V75" s="21">
        <v>4820.5510000000004</v>
      </c>
      <c r="W75" s="2">
        <v>641.76400000000001</v>
      </c>
      <c r="X75" s="2">
        <v>407.447</v>
      </c>
      <c r="Y75" s="2">
        <v>26.66</v>
      </c>
    </row>
    <row r="76" spans="1:25" x14ac:dyDescent="0.15">
      <c r="A76" s="1">
        <v>36892</v>
      </c>
      <c r="B76" s="2">
        <v>1311.7090000000001</v>
      </c>
      <c r="C76" s="2">
        <v>-113.774</v>
      </c>
      <c r="D76" s="2">
        <v>1084.7139999999999</v>
      </c>
      <c r="E76" s="2">
        <v>830.98500000000001</v>
      </c>
      <c r="F76" s="2">
        <v>202.40299999999999</v>
      </c>
      <c r="G76" s="2">
        <v>170.148</v>
      </c>
      <c r="H76" s="2">
        <v>5.6580000000000004</v>
      </c>
      <c r="I76" s="2">
        <v>287.80200000000002</v>
      </c>
      <c r="J76" s="2">
        <v>4961.6289999999999</v>
      </c>
      <c r="K76" s="2">
        <v>589.90800000000002</v>
      </c>
      <c r="L76" s="2">
        <v>356.99900000000002</v>
      </c>
      <c r="M76" s="2">
        <v>99.227000000000004</v>
      </c>
      <c r="N76" s="2">
        <v>12.507</v>
      </c>
      <c r="O76" s="2">
        <v>10695.703</v>
      </c>
      <c r="P76" s="2">
        <v>6046.3429999999998</v>
      </c>
      <c r="Q76" s="2">
        <v>1599.511</v>
      </c>
      <c r="R76" s="2">
        <v>2380.8710000000001</v>
      </c>
      <c r="S76" s="2">
        <v>58.71</v>
      </c>
      <c r="T76" s="2">
        <v>727.69</v>
      </c>
      <c r="U76" s="2">
        <v>2375.2130000000002</v>
      </c>
      <c r="V76" s="21">
        <v>4949.1229999999996</v>
      </c>
      <c r="W76" s="2">
        <v>652.69100000000003</v>
      </c>
      <c r="X76" s="2">
        <v>419.76</v>
      </c>
      <c r="Y76" s="2">
        <v>62.761000000000003</v>
      </c>
    </row>
    <row r="77" spans="1:25" x14ac:dyDescent="0.15">
      <c r="A77" s="1">
        <v>37257</v>
      </c>
      <c r="B77" s="2">
        <v>1361.8150000000001</v>
      </c>
      <c r="C77" s="2">
        <v>-77.322000000000003</v>
      </c>
      <c r="D77" s="2">
        <v>1139.2719999999999</v>
      </c>
      <c r="E77" s="2">
        <v>870.04300000000001</v>
      </c>
      <c r="F77" s="2">
        <v>208.44800000000001</v>
      </c>
      <c r="G77" s="2">
        <v>160.67400000000001</v>
      </c>
      <c r="H77" s="2">
        <v>7.5730000000000004</v>
      </c>
      <c r="I77" s="2">
        <v>296.16000000000003</v>
      </c>
      <c r="J77" s="2">
        <v>5004.0959999999995</v>
      </c>
      <c r="K77" s="2">
        <v>754.93499999999995</v>
      </c>
      <c r="L77" s="2">
        <v>376.774</v>
      </c>
      <c r="M77" s="2">
        <v>80.757000000000005</v>
      </c>
      <c r="N77" s="2">
        <v>12.823</v>
      </c>
      <c r="O77" s="2">
        <v>11006.43</v>
      </c>
      <c r="P77" s="2">
        <v>6143.3680000000004</v>
      </c>
      <c r="Q77" s="2">
        <v>1657.9760000000001</v>
      </c>
      <c r="R77" s="2">
        <v>2486.4520000000002</v>
      </c>
      <c r="S77" s="2">
        <v>41.396000000000001</v>
      </c>
      <c r="T77" s="2">
        <v>760.03</v>
      </c>
      <c r="U77" s="2">
        <v>2478.8789999999999</v>
      </c>
      <c r="V77" s="21">
        <v>4991.2740000000003</v>
      </c>
      <c r="W77" s="2">
        <v>564.69600000000003</v>
      </c>
      <c r="X77" s="2">
        <v>594.26099999999997</v>
      </c>
      <c r="Y77" s="2">
        <v>217.488</v>
      </c>
    </row>
    <row r="78" spans="1:25" x14ac:dyDescent="0.15">
      <c r="A78" s="1">
        <v>37622</v>
      </c>
      <c r="B78" s="2">
        <v>1411.9490000000001</v>
      </c>
      <c r="C78" s="2">
        <v>-19.899999999999999</v>
      </c>
      <c r="D78" s="2">
        <v>1215.337</v>
      </c>
      <c r="E78" s="2">
        <v>897.51300000000003</v>
      </c>
      <c r="F78" s="2">
        <v>227.09800000000001</v>
      </c>
      <c r="G78" s="2">
        <v>213.76300000000001</v>
      </c>
      <c r="H78" s="2">
        <v>5.1210000000000004</v>
      </c>
      <c r="I78" s="2">
        <v>307.13299999999998</v>
      </c>
      <c r="J78" s="2">
        <v>5146.9589999999998</v>
      </c>
      <c r="K78" s="2">
        <v>897.327</v>
      </c>
      <c r="L78" s="2">
        <v>423.9</v>
      </c>
      <c r="M78" s="2">
        <v>76.046999999999997</v>
      </c>
      <c r="N78" s="2">
        <v>13.361000000000001</v>
      </c>
      <c r="O78" s="2">
        <v>11476.349</v>
      </c>
      <c r="P78" s="2">
        <v>6362.2960000000003</v>
      </c>
      <c r="Q78" s="2">
        <v>1719.0809999999999</v>
      </c>
      <c r="R78" s="2">
        <v>2638.4140000000002</v>
      </c>
      <c r="S78" s="2">
        <v>49.057000000000002</v>
      </c>
      <c r="T78" s="2">
        <v>805.61599999999999</v>
      </c>
      <c r="U78" s="2">
        <v>2633.2930000000001</v>
      </c>
      <c r="V78" s="21">
        <v>5133.5969999999998</v>
      </c>
      <c r="W78" s="2">
        <v>535.30899999999997</v>
      </c>
      <c r="X78" s="2">
        <v>683.56299999999999</v>
      </c>
      <c r="Y78" s="2">
        <v>259.66300000000001</v>
      </c>
    </row>
    <row r="79" spans="1:25" x14ac:dyDescent="0.15">
      <c r="A79" s="1">
        <v>37987</v>
      </c>
      <c r="B79" s="2">
        <v>1497.1110000000001</v>
      </c>
      <c r="C79" s="2">
        <v>-23.733000000000001</v>
      </c>
      <c r="D79" s="2">
        <v>1298.4739999999999</v>
      </c>
      <c r="E79" s="2">
        <v>962.89700000000005</v>
      </c>
      <c r="F79" s="2">
        <v>242.78100000000001</v>
      </c>
      <c r="G79" s="2">
        <v>278.512</v>
      </c>
      <c r="H79" s="2">
        <v>0.08</v>
      </c>
      <c r="I79" s="2">
        <v>324.71699999999998</v>
      </c>
      <c r="J79" s="2">
        <v>5430.8270000000002</v>
      </c>
      <c r="K79" s="2">
        <v>1094.1949999999999</v>
      </c>
      <c r="L79" s="2">
        <v>519.84900000000005</v>
      </c>
      <c r="M79" s="2">
        <v>82.238</v>
      </c>
      <c r="N79" s="2">
        <v>14.547000000000001</v>
      </c>
      <c r="O79" s="2">
        <v>12240.929</v>
      </c>
      <c r="P79" s="2">
        <v>6729.3010000000004</v>
      </c>
      <c r="Q79" s="2">
        <v>1821.828</v>
      </c>
      <c r="R79" s="2">
        <v>2868.0909999999999</v>
      </c>
      <c r="S79" s="2">
        <v>46.386000000000003</v>
      </c>
      <c r="T79" s="2">
        <v>868.09799999999996</v>
      </c>
      <c r="U79" s="2">
        <v>2868.01</v>
      </c>
      <c r="V79" s="21">
        <v>5416.2790000000005</v>
      </c>
      <c r="W79" s="2">
        <v>485.899</v>
      </c>
      <c r="X79" s="2">
        <v>815.68299999999999</v>
      </c>
      <c r="Y79" s="2">
        <v>295.834</v>
      </c>
    </row>
    <row r="80" spans="1:25" x14ac:dyDescent="0.15">
      <c r="A80" s="1">
        <v>38353</v>
      </c>
      <c r="B80" s="2">
        <v>1622.6030000000001</v>
      </c>
      <c r="C80" s="2">
        <v>-52.518999999999998</v>
      </c>
      <c r="D80" s="2">
        <v>1374.7280000000001</v>
      </c>
      <c r="E80" s="2">
        <v>979.14099999999996</v>
      </c>
      <c r="F80" s="2">
        <v>221.10499999999999</v>
      </c>
      <c r="G80" s="2">
        <v>379.74900000000002</v>
      </c>
      <c r="H80" s="2">
        <v>-4.5380000000000003</v>
      </c>
      <c r="I80" s="2">
        <v>348.42099999999999</v>
      </c>
      <c r="J80" s="2">
        <v>5702.9930000000004</v>
      </c>
      <c r="K80" s="2">
        <v>1262.9169999999999</v>
      </c>
      <c r="L80" s="2">
        <v>341.13400000000001</v>
      </c>
      <c r="M80" s="2">
        <v>91.73</v>
      </c>
      <c r="N80" s="2">
        <v>16.41</v>
      </c>
      <c r="O80" s="2">
        <v>13091.716</v>
      </c>
      <c r="P80" s="2">
        <v>7077.7209999999995</v>
      </c>
      <c r="Q80" s="2">
        <v>1971.0239999999999</v>
      </c>
      <c r="R80" s="2">
        <v>3161.4450000000002</v>
      </c>
      <c r="S80" s="2">
        <v>60.911000000000001</v>
      </c>
      <c r="T80" s="2">
        <v>942.43799999999999</v>
      </c>
      <c r="U80" s="2">
        <v>3165.9830000000002</v>
      </c>
      <c r="V80" s="21">
        <v>5686.5829999999996</v>
      </c>
      <c r="W80" s="2">
        <v>611.09100000000001</v>
      </c>
      <c r="X80" s="2">
        <v>883.16800000000001</v>
      </c>
      <c r="Y80" s="2">
        <v>542.03399999999999</v>
      </c>
    </row>
    <row r="81" spans="1:25" x14ac:dyDescent="0.15">
      <c r="A81" s="1">
        <v>38718</v>
      </c>
      <c r="B81" s="2">
        <v>1751.8</v>
      </c>
      <c r="C81" s="2">
        <v>-204.339</v>
      </c>
      <c r="D81" s="2">
        <v>1422.9380000000001</v>
      </c>
      <c r="E81" s="2">
        <v>1050.8699999999999</v>
      </c>
      <c r="F81" s="2">
        <v>181.12</v>
      </c>
      <c r="G81" s="2">
        <v>430.14699999999999</v>
      </c>
      <c r="H81" s="2">
        <v>-7.0039999999999996</v>
      </c>
      <c r="I81" s="2">
        <v>372.32400000000001</v>
      </c>
      <c r="J81" s="2">
        <v>6068.3180000000002</v>
      </c>
      <c r="K81" s="2">
        <v>1406.546</v>
      </c>
      <c r="L81" s="2">
        <v>677.15599999999995</v>
      </c>
      <c r="M81" s="2">
        <v>80.917000000000002</v>
      </c>
      <c r="N81" s="2">
        <v>16.648</v>
      </c>
      <c r="O81" s="2">
        <v>14019.922</v>
      </c>
      <c r="P81" s="2">
        <v>7491.2550000000001</v>
      </c>
      <c r="Q81" s="2">
        <v>2124.1239999999998</v>
      </c>
      <c r="R81" s="2">
        <v>3458.9720000000002</v>
      </c>
      <c r="S81" s="2">
        <v>51.466999999999999</v>
      </c>
      <c r="T81" s="2">
        <v>997.04</v>
      </c>
      <c r="U81" s="2">
        <v>3465.9760000000001</v>
      </c>
      <c r="V81" s="21">
        <v>6051.67</v>
      </c>
      <c r="W81" s="2">
        <v>746.52499999999998</v>
      </c>
      <c r="X81" s="2">
        <v>976.399</v>
      </c>
      <c r="Y81" s="2">
        <v>299.24299999999999</v>
      </c>
    </row>
    <row r="82" spans="1:25" x14ac:dyDescent="0.15">
      <c r="A82" s="1">
        <v>39083</v>
      </c>
      <c r="B82" s="2">
        <v>1852.499</v>
      </c>
      <c r="C82" s="2">
        <v>19.789000000000001</v>
      </c>
      <c r="D82" s="2">
        <v>1482.0830000000001</v>
      </c>
      <c r="E82" s="2">
        <v>995.47299999999996</v>
      </c>
      <c r="F82" s="2">
        <v>186.25899999999999</v>
      </c>
      <c r="G82" s="2">
        <v>391.78199999999998</v>
      </c>
      <c r="H82" s="2">
        <v>-14.157</v>
      </c>
      <c r="I82" s="2">
        <v>400.30700000000002</v>
      </c>
      <c r="J82" s="2">
        <v>6407.2849999999999</v>
      </c>
      <c r="K82" s="2">
        <v>1195.3979999999999</v>
      </c>
      <c r="L82" s="2">
        <v>713.077</v>
      </c>
      <c r="M82" s="2">
        <v>98.531999999999996</v>
      </c>
      <c r="N82" s="2">
        <v>16.113</v>
      </c>
      <c r="O82" s="2">
        <v>14454.439</v>
      </c>
      <c r="P82" s="2">
        <v>7889.3689999999997</v>
      </c>
      <c r="Q82" s="2">
        <v>2252.806</v>
      </c>
      <c r="R82" s="2">
        <v>3330.018</v>
      </c>
      <c r="S82" s="2">
        <v>54.584000000000003</v>
      </c>
      <c r="T82" s="2">
        <v>1036.829</v>
      </c>
      <c r="U82" s="2">
        <v>3344.1750000000002</v>
      </c>
      <c r="V82" s="21">
        <v>6391.1729999999998</v>
      </c>
      <c r="W82" s="2">
        <v>868.51300000000003</v>
      </c>
      <c r="X82" s="2">
        <v>803.61599999999999</v>
      </c>
      <c r="Y82" s="2">
        <v>90.539000000000001</v>
      </c>
    </row>
    <row r="83" spans="1:25" x14ac:dyDescent="0.15">
      <c r="A83" s="1">
        <v>39448</v>
      </c>
      <c r="B83" s="2">
        <v>1931.8230000000001</v>
      </c>
      <c r="C83" s="2">
        <v>196.965</v>
      </c>
      <c r="D83" s="2">
        <v>1522.73</v>
      </c>
      <c r="E83" s="2">
        <v>959.65300000000002</v>
      </c>
      <c r="F83" s="2">
        <v>290.274</v>
      </c>
      <c r="G83" s="2">
        <v>255.91800000000001</v>
      </c>
      <c r="H83" s="2">
        <v>-18.213000000000001</v>
      </c>
      <c r="I83" s="2">
        <v>427.01900000000001</v>
      </c>
      <c r="J83" s="2">
        <v>6545.9489999999996</v>
      </c>
      <c r="K83" s="2">
        <v>895.65599999999995</v>
      </c>
      <c r="L83" s="2">
        <v>659.79</v>
      </c>
      <c r="M83" s="2">
        <v>114.26600000000001</v>
      </c>
      <c r="N83" s="2">
        <v>17.218</v>
      </c>
      <c r="O83" s="2">
        <v>14572.897000000001</v>
      </c>
      <c r="P83" s="2">
        <v>8068.6790000000001</v>
      </c>
      <c r="Q83" s="2">
        <v>2358.8420000000001</v>
      </c>
      <c r="R83" s="2">
        <v>3148.192</v>
      </c>
      <c r="S83" s="2">
        <v>52.557000000000002</v>
      </c>
      <c r="T83" s="2">
        <v>1049.74</v>
      </c>
      <c r="U83" s="2">
        <v>3166.4050000000002</v>
      </c>
      <c r="V83" s="21">
        <v>6528.7309999999998</v>
      </c>
      <c r="W83" s="2">
        <v>906.55499999999995</v>
      </c>
      <c r="X83" s="2">
        <v>639.73699999999997</v>
      </c>
      <c r="Y83" s="2">
        <v>-20.052</v>
      </c>
    </row>
    <row r="84" spans="1:25" x14ac:dyDescent="0.15">
      <c r="A84" s="1">
        <v>39814</v>
      </c>
      <c r="B84" s="2">
        <v>1928.7090000000001</v>
      </c>
      <c r="C84" s="2">
        <v>202.04</v>
      </c>
      <c r="D84" s="2">
        <v>1509.91</v>
      </c>
      <c r="E84" s="2">
        <v>937.63900000000001</v>
      </c>
      <c r="F84" s="2">
        <v>347.59300000000002</v>
      </c>
      <c r="G84" s="2">
        <v>203.93299999999999</v>
      </c>
      <c r="H84" s="2">
        <v>-16.071000000000002</v>
      </c>
      <c r="I84" s="2">
        <v>442.767</v>
      </c>
      <c r="J84" s="2">
        <v>6257.2809999999999</v>
      </c>
      <c r="K84" s="2">
        <v>1038.0309999999999</v>
      </c>
      <c r="L84" s="2">
        <v>503.92200000000003</v>
      </c>
      <c r="M84" s="2">
        <v>126.633</v>
      </c>
      <c r="N84" s="2">
        <v>13.912000000000001</v>
      </c>
      <c r="O84" s="2">
        <v>14276.027</v>
      </c>
      <c r="P84" s="2">
        <v>7767.1909999999998</v>
      </c>
      <c r="Q84" s="2">
        <v>2371.4760000000001</v>
      </c>
      <c r="R84" s="2">
        <v>3168.8890000000001</v>
      </c>
      <c r="S84" s="2">
        <v>58.347000000000001</v>
      </c>
      <c r="T84" s="2">
        <v>1026.818</v>
      </c>
      <c r="U84" s="2">
        <v>3184.96</v>
      </c>
      <c r="V84" s="21">
        <v>6243.37</v>
      </c>
      <c r="W84" s="2">
        <v>735.06500000000005</v>
      </c>
      <c r="X84" s="2">
        <v>834.09799999999996</v>
      </c>
      <c r="Y84" s="2">
        <v>330.17599999999999</v>
      </c>
    </row>
    <row r="85" spans="1:25" s="22" customFormat="1" x14ac:dyDescent="0.15">
      <c r="A85" s="20">
        <v>40179</v>
      </c>
      <c r="B85" s="21">
        <v>1933.7750000000001</v>
      </c>
      <c r="C85" s="21">
        <v>82.531000000000006</v>
      </c>
      <c r="D85" s="21">
        <v>1552.8589999999999</v>
      </c>
      <c r="E85" s="21">
        <v>1107.298</v>
      </c>
      <c r="F85" s="21">
        <v>433.67</v>
      </c>
      <c r="G85" s="21">
        <v>272.267</v>
      </c>
      <c r="H85" s="21">
        <v>-20.085000000000001</v>
      </c>
      <c r="I85" s="21">
        <v>457.15100000000001</v>
      </c>
      <c r="J85" s="21">
        <v>6380.11</v>
      </c>
      <c r="K85" s="21">
        <v>1342.952</v>
      </c>
      <c r="L85" s="21">
        <v>521.80200000000002</v>
      </c>
      <c r="M85" s="21">
        <v>127.867</v>
      </c>
      <c r="N85" s="21">
        <v>13.53</v>
      </c>
      <c r="O85" s="21">
        <v>14966.439</v>
      </c>
      <c r="P85" s="21">
        <v>7932.9690000000001</v>
      </c>
      <c r="Q85" s="21">
        <v>2390.9259999999999</v>
      </c>
      <c r="R85" s="21">
        <v>3635.2779999999998</v>
      </c>
      <c r="S85" s="21">
        <v>55.808</v>
      </c>
      <c r="T85" s="21">
        <v>1063.0740000000001</v>
      </c>
      <c r="U85" s="21">
        <v>3655.3629999999998</v>
      </c>
      <c r="V85" s="21">
        <v>6366.58</v>
      </c>
      <c r="W85" s="21">
        <v>643.57600000000002</v>
      </c>
      <c r="X85" s="21">
        <v>1070.6849999999999</v>
      </c>
      <c r="Y85" s="21">
        <v>548.88300000000004</v>
      </c>
    </row>
    <row r="86" spans="1:25" x14ac:dyDescent="0.15">
      <c r="A86" s="1">
        <v>40544</v>
      </c>
      <c r="B86" s="2">
        <v>1997.3130000000001</v>
      </c>
      <c r="C86" s="2">
        <v>-12.314</v>
      </c>
      <c r="D86" s="2">
        <v>1599.9929999999999</v>
      </c>
      <c r="E86" s="2">
        <v>1227.4179999999999</v>
      </c>
      <c r="F86" s="2">
        <v>506.54199999999997</v>
      </c>
      <c r="G86" s="2">
        <v>280.76299999999998</v>
      </c>
      <c r="H86" s="2">
        <v>-19.399000000000001</v>
      </c>
      <c r="I86" s="2">
        <v>477.154</v>
      </c>
      <c r="J86" s="2">
        <v>6634.02</v>
      </c>
      <c r="K86" s="2">
        <v>1397.2239999999999</v>
      </c>
      <c r="L86" s="2">
        <v>624.18499999999995</v>
      </c>
      <c r="M86" s="2">
        <v>131.679</v>
      </c>
      <c r="N86" s="2">
        <v>13.943</v>
      </c>
      <c r="O86" s="2">
        <v>15612.046</v>
      </c>
      <c r="P86" s="2">
        <v>8234.0130000000008</v>
      </c>
      <c r="Q86" s="2">
        <v>2474.4670000000001</v>
      </c>
      <c r="R86" s="2">
        <v>3859.8510000000001</v>
      </c>
      <c r="S86" s="2">
        <v>60.008000000000003</v>
      </c>
      <c r="T86" s="2">
        <v>1103.7239999999999</v>
      </c>
      <c r="U86" s="2">
        <v>3879.25</v>
      </c>
      <c r="V86" s="21">
        <v>6620.0770000000002</v>
      </c>
      <c r="W86" s="2">
        <v>616.38699999999994</v>
      </c>
      <c r="X86" s="2">
        <v>1116.461</v>
      </c>
      <c r="Y86" s="2">
        <v>492.27600000000001</v>
      </c>
    </row>
    <row r="87" spans="1:25" x14ac:dyDescent="0.15">
      <c r="A87" s="1">
        <v>40909</v>
      </c>
      <c r="B87" s="2">
        <v>2082.3780000000002</v>
      </c>
      <c r="C87" s="2">
        <v>-188.86799999999999</v>
      </c>
      <c r="D87" s="2">
        <v>1639.2380000000001</v>
      </c>
      <c r="E87" s="2">
        <v>1346.356</v>
      </c>
      <c r="F87" s="2">
        <v>534.46900000000005</v>
      </c>
      <c r="G87" s="2">
        <v>334.589</v>
      </c>
      <c r="H87" s="2">
        <v>-15.416</v>
      </c>
      <c r="I87" s="2">
        <v>493.61799999999999</v>
      </c>
      <c r="J87" s="2">
        <v>6936.1329999999998</v>
      </c>
      <c r="K87" s="2">
        <v>1592.0509999999999</v>
      </c>
      <c r="L87" s="2">
        <v>768.75800000000004</v>
      </c>
      <c r="M87" s="2">
        <v>97.302000000000007</v>
      </c>
      <c r="N87" s="2">
        <v>14.311</v>
      </c>
      <c r="O87" s="2">
        <v>16442.838</v>
      </c>
      <c r="P87" s="2">
        <v>8575.3709999999992</v>
      </c>
      <c r="Q87" s="2">
        <v>2575.9949999999999</v>
      </c>
      <c r="R87" s="2">
        <v>4213.393</v>
      </c>
      <c r="S87" s="2">
        <v>58.036999999999999</v>
      </c>
      <c r="T87" s="2">
        <v>1136.115</v>
      </c>
      <c r="U87" s="2">
        <v>4228.8090000000002</v>
      </c>
      <c r="V87" s="21">
        <v>6921.8220000000001</v>
      </c>
      <c r="W87" s="2">
        <v>658.63</v>
      </c>
      <c r="X87" s="2">
        <v>1257.462</v>
      </c>
      <c r="Y87" s="2">
        <v>488.70499999999998</v>
      </c>
    </row>
    <row r="88" spans="1:25" x14ac:dyDescent="0.15">
      <c r="A88" s="1">
        <v>41275</v>
      </c>
      <c r="B88" s="2">
        <v>2176.569</v>
      </c>
      <c r="C88" s="2">
        <v>-114.837</v>
      </c>
      <c r="D88" s="2">
        <v>1721.0440000000001</v>
      </c>
      <c r="E88" s="2">
        <v>1402.2080000000001</v>
      </c>
      <c r="F88" s="2">
        <v>577.42999999999995</v>
      </c>
      <c r="G88" s="2">
        <v>362.642</v>
      </c>
      <c r="H88" s="2">
        <v>-15.926</v>
      </c>
      <c r="I88" s="2">
        <v>504.649</v>
      </c>
      <c r="J88" s="2">
        <v>7122.5929999999998</v>
      </c>
      <c r="K88" s="2">
        <v>1611.854</v>
      </c>
      <c r="L88" s="2">
        <v>870.56600000000003</v>
      </c>
      <c r="M88" s="2">
        <v>109.511</v>
      </c>
      <c r="N88" s="2">
        <v>15.212</v>
      </c>
      <c r="O88" s="2">
        <v>16958.032999999999</v>
      </c>
      <c r="P88" s="2">
        <v>8843.6380000000008</v>
      </c>
      <c r="Q88" s="2">
        <v>2681.2179999999998</v>
      </c>
      <c r="R88" s="2">
        <v>4304.2340000000004</v>
      </c>
      <c r="S88" s="2">
        <v>59.72</v>
      </c>
      <c r="T88" s="2">
        <v>1188.663</v>
      </c>
      <c r="U88" s="2">
        <v>4320.16</v>
      </c>
      <c r="V88" s="21">
        <v>7107.3810000000003</v>
      </c>
      <c r="W88" s="2">
        <v>619.15800000000002</v>
      </c>
      <c r="X88" s="2">
        <v>1249.212</v>
      </c>
      <c r="Y88" s="2">
        <v>378.64600000000002</v>
      </c>
    </row>
    <row r="89" spans="1:25" x14ac:dyDescent="0.15">
      <c r="A89" s="1">
        <v>41640</v>
      </c>
      <c r="B89" s="2">
        <v>2298.4720000000002</v>
      </c>
      <c r="C89" s="2">
        <v>-257.18</v>
      </c>
      <c r="D89" s="2">
        <v>1773.876</v>
      </c>
      <c r="E89" s="2">
        <v>1445.627</v>
      </c>
      <c r="F89" s="2">
        <v>602.70100000000002</v>
      </c>
      <c r="G89" s="2">
        <v>407.06900000000002</v>
      </c>
      <c r="H89" s="2">
        <v>-10.96</v>
      </c>
      <c r="I89" s="2">
        <v>516.55399999999997</v>
      </c>
      <c r="J89" s="2">
        <v>7485.7780000000002</v>
      </c>
      <c r="K89" s="2">
        <v>1715.338</v>
      </c>
      <c r="L89" s="2">
        <v>934.447</v>
      </c>
      <c r="M89" s="2">
        <v>132.733</v>
      </c>
      <c r="N89" s="2">
        <v>15.949</v>
      </c>
      <c r="O89" s="2">
        <v>17807.866999999998</v>
      </c>
      <c r="P89" s="2">
        <v>9259.6550000000007</v>
      </c>
      <c r="Q89" s="2">
        <v>2815.0259999999998</v>
      </c>
      <c r="R89" s="2">
        <v>4550.442</v>
      </c>
      <c r="S89" s="2">
        <v>58.09</v>
      </c>
      <c r="T89" s="2">
        <v>1240.8340000000001</v>
      </c>
      <c r="U89" s="2">
        <v>4561.402</v>
      </c>
      <c r="V89" s="21">
        <v>7469.8289999999997</v>
      </c>
      <c r="W89" s="2">
        <v>665.00300000000004</v>
      </c>
      <c r="X89" s="2">
        <v>1308.269</v>
      </c>
      <c r="Y89" s="2">
        <v>373.822</v>
      </c>
    </row>
    <row r="90" spans="1:25" x14ac:dyDescent="0.15">
      <c r="A90" s="1">
        <v>42005</v>
      </c>
      <c r="B90" s="2">
        <v>2388.4789999999998</v>
      </c>
      <c r="C90" s="2">
        <v>-234.50299999999999</v>
      </c>
      <c r="D90" s="2">
        <v>1839.9369999999999</v>
      </c>
      <c r="E90" s="2">
        <v>1420.8130000000001</v>
      </c>
      <c r="F90" s="2">
        <v>609.48199999999997</v>
      </c>
      <c r="G90" s="2">
        <v>396.27600000000001</v>
      </c>
      <c r="H90" s="2">
        <v>-5.2560000000000002</v>
      </c>
      <c r="I90" s="2">
        <v>522.90599999999995</v>
      </c>
      <c r="J90" s="2">
        <v>7869.5990000000002</v>
      </c>
      <c r="K90" s="2">
        <v>1665.2809999999999</v>
      </c>
      <c r="L90" s="2">
        <v>1002.112</v>
      </c>
      <c r="M90" s="2">
        <v>155.57</v>
      </c>
      <c r="N90" s="2">
        <v>16.695</v>
      </c>
      <c r="O90" s="2">
        <v>18440.526000000002</v>
      </c>
      <c r="P90" s="2">
        <v>9709.5349999999999</v>
      </c>
      <c r="Q90" s="2">
        <v>2911.3850000000002</v>
      </c>
      <c r="R90" s="2">
        <v>4601.6440000000002</v>
      </c>
      <c r="S90" s="2">
        <v>57.192</v>
      </c>
      <c r="T90" s="2">
        <v>1275.153</v>
      </c>
      <c r="U90" s="2">
        <v>4606.8999999999996</v>
      </c>
      <c r="V90" s="21">
        <v>7852.9040000000005</v>
      </c>
      <c r="W90" s="2">
        <v>755.755</v>
      </c>
      <c r="X90" s="2">
        <v>1269.0050000000001</v>
      </c>
      <c r="Y90" s="2">
        <v>266.89299999999997</v>
      </c>
    </row>
    <row r="91" spans="1:25" x14ac:dyDescent="0.15">
      <c r="A91" s="1">
        <v>42370</v>
      </c>
      <c r="B91" s="2">
        <v>2459.9360000000001</v>
      </c>
      <c r="C91" s="2">
        <v>-93.429000000000002</v>
      </c>
      <c r="D91" s="2">
        <v>1874.87</v>
      </c>
      <c r="E91" s="2">
        <v>1423.306</v>
      </c>
      <c r="F91" s="2">
        <v>626.64700000000005</v>
      </c>
      <c r="G91" s="2">
        <v>376.15899999999999</v>
      </c>
      <c r="H91" s="2">
        <v>-4.4269999999999996</v>
      </c>
      <c r="I91" s="2">
        <v>527.13499999999999</v>
      </c>
      <c r="J91" s="2">
        <v>8102.2269999999999</v>
      </c>
      <c r="K91" s="2">
        <v>1617.7829999999999</v>
      </c>
      <c r="L91" s="2">
        <v>1003.731</v>
      </c>
      <c r="M91" s="2">
        <v>166.89599999999999</v>
      </c>
      <c r="N91" s="2">
        <v>17.317</v>
      </c>
      <c r="O91" s="2">
        <v>18788.535</v>
      </c>
      <c r="P91" s="2">
        <v>9977.0959999999995</v>
      </c>
      <c r="Q91" s="2">
        <v>2987.0709999999999</v>
      </c>
      <c r="R91" s="2">
        <v>4574.4799999999996</v>
      </c>
      <c r="S91" s="2">
        <v>61.747999999999998</v>
      </c>
      <c r="T91" s="2">
        <v>1311.636</v>
      </c>
      <c r="U91" s="2">
        <v>4578.9070000000002</v>
      </c>
      <c r="V91" s="21">
        <v>8084.9089999999997</v>
      </c>
      <c r="W91" s="2">
        <v>744.27499999999998</v>
      </c>
      <c r="X91" s="2">
        <v>1241.624</v>
      </c>
      <c r="Y91" s="2">
        <v>237.892</v>
      </c>
    </row>
    <row r="92" spans="1:25" x14ac:dyDescent="0.15">
      <c r="A92" s="1">
        <v>42736</v>
      </c>
      <c r="B92" s="2">
        <v>2576.7550000000001</v>
      </c>
      <c r="C92" s="2">
        <v>-115.265</v>
      </c>
      <c r="D92" s="2">
        <v>1949.962</v>
      </c>
      <c r="E92" s="2">
        <v>1504.5989999999999</v>
      </c>
      <c r="F92" s="2">
        <v>650.59299999999996</v>
      </c>
      <c r="G92" s="2">
        <v>297.33600000000001</v>
      </c>
      <c r="H92" s="2">
        <v>-6.5419999999999998</v>
      </c>
      <c r="I92" s="2">
        <v>541.96900000000005</v>
      </c>
      <c r="J92" s="2">
        <v>8485.0159999999996</v>
      </c>
      <c r="K92" s="2">
        <v>1629.654</v>
      </c>
      <c r="L92" s="2">
        <v>1053.749</v>
      </c>
      <c r="M92" s="2">
        <v>148.703</v>
      </c>
      <c r="N92" s="2">
        <v>16.954000000000001</v>
      </c>
      <c r="O92" s="2">
        <v>19592.601999999999</v>
      </c>
      <c r="P92" s="2">
        <v>10434.977999999999</v>
      </c>
      <c r="Q92" s="2">
        <v>3118.7240000000002</v>
      </c>
      <c r="R92" s="2">
        <v>4731.326</v>
      </c>
      <c r="S92" s="2">
        <v>59.875</v>
      </c>
      <c r="T92" s="2">
        <v>1367.4480000000001</v>
      </c>
      <c r="U92" s="2">
        <v>4737.8680000000004</v>
      </c>
      <c r="V92" s="21">
        <v>8468.0630000000001</v>
      </c>
      <c r="W92" s="2">
        <v>804.32</v>
      </c>
      <c r="X92" s="2">
        <v>1332.317</v>
      </c>
      <c r="Y92" s="2">
        <v>278.56799999999998</v>
      </c>
    </row>
    <row r="93" spans="1:25" x14ac:dyDescent="0.15">
      <c r="A93" s="1">
        <v>43101</v>
      </c>
      <c r="B93" s="2">
        <v>2710.5369999999998</v>
      </c>
      <c r="C93" s="2">
        <v>-113.989</v>
      </c>
      <c r="D93" s="2">
        <v>2057.884</v>
      </c>
      <c r="E93" s="2">
        <v>1568.6949999999999</v>
      </c>
      <c r="F93" s="2">
        <v>679.95899999999995</v>
      </c>
      <c r="G93" s="2">
        <v>297.685</v>
      </c>
      <c r="H93" s="2">
        <v>-7.8659999999999997</v>
      </c>
      <c r="I93" s="2">
        <v>565.08100000000002</v>
      </c>
      <c r="J93" s="2">
        <v>8910.3070000000007</v>
      </c>
      <c r="K93" s="2">
        <v>1791.346</v>
      </c>
      <c r="L93" s="2">
        <v>437.41699999999997</v>
      </c>
      <c r="M93" s="2">
        <v>158.922</v>
      </c>
      <c r="N93" s="2">
        <v>17.224</v>
      </c>
      <c r="O93" s="2">
        <v>20647.046999999999</v>
      </c>
      <c r="P93" s="2">
        <v>10968.191000000001</v>
      </c>
      <c r="Q93" s="2">
        <v>3275.6179999999999</v>
      </c>
      <c r="R93" s="2">
        <v>5005.1360000000004</v>
      </c>
      <c r="S93" s="2">
        <v>63.32</v>
      </c>
      <c r="T93" s="2">
        <v>1461.422</v>
      </c>
      <c r="U93" s="2">
        <v>5013.0020000000004</v>
      </c>
      <c r="V93" s="21">
        <v>8893.0830000000005</v>
      </c>
      <c r="W93" s="2">
        <v>814.08</v>
      </c>
      <c r="X93" s="2">
        <v>1493.6610000000001</v>
      </c>
      <c r="Y93" s="2">
        <v>1056.2439999999999</v>
      </c>
    </row>
    <row r="94" spans="1:25" x14ac:dyDescent="0.15">
      <c r="A94" s="1">
        <v>43466</v>
      </c>
      <c r="B94" s="2">
        <v>2850.09</v>
      </c>
      <c r="C94" s="2">
        <v>-105.51</v>
      </c>
      <c r="D94" s="2">
        <v>2123.5300000000002</v>
      </c>
      <c r="E94" s="2">
        <v>1601.4359999999999</v>
      </c>
      <c r="F94" s="2">
        <v>698.20799999999997</v>
      </c>
      <c r="G94" s="2">
        <v>297.41899999999998</v>
      </c>
      <c r="H94" s="2">
        <v>-14.234999999999999</v>
      </c>
      <c r="I94" s="2">
        <v>586.51900000000001</v>
      </c>
      <c r="J94" s="2">
        <v>9336.4509999999991</v>
      </c>
      <c r="K94" s="2">
        <v>1873.4380000000001</v>
      </c>
      <c r="L94" s="2">
        <v>1050.4849999999999</v>
      </c>
      <c r="M94" s="2">
        <v>163.99600000000001</v>
      </c>
      <c r="N94" s="2">
        <v>18.91</v>
      </c>
      <c r="O94" s="2">
        <v>21486.486000000001</v>
      </c>
      <c r="P94" s="2">
        <v>11459.981</v>
      </c>
      <c r="Q94" s="2">
        <v>3436.6089999999999</v>
      </c>
      <c r="R94" s="2">
        <v>5132.8249999999998</v>
      </c>
      <c r="S94" s="2">
        <v>72.956999999999994</v>
      </c>
      <c r="T94" s="2">
        <v>1530.028</v>
      </c>
      <c r="U94" s="2">
        <v>5147.0609999999997</v>
      </c>
      <c r="V94" s="21">
        <v>9317.5409999999993</v>
      </c>
      <c r="W94" s="2">
        <v>809.98199999999997</v>
      </c>
      <c r="X94" s="2">
        <v>1576.019</v>
      </c>
      <c r="Y94" s="2">
        <v>525.53399999999999</v>
      </c>
    </row>
    <row r="95" spans="1:25" x14ac:dyDescent="0.15">
      <c r="A95" s="1">
        <v>43831</v>
      </c>
      <c r="B95" s="2">
        <v>2971.8290000000002</v>
      </c>
      <c r="C95" s="2">
        <v>-214.916</v>
      </c>
      <c r="D95" s="2">
        <v>2135.3679999999999</v>
      </c>
      <c r="E95" s="2">
        <v>1643.117</v>
      </c>
      <c r="F95" s="2">
        <v>719.846</v>
      </c>
      <c r="G95" s="2">
        <v>288.91199999999998</v>
      </c>
      <c r="H95" s="2">
        <v>-0.14000000000000001</v>
      </c>
      <c r="I95" s="2">
        <v>605.94100000000003</v>
      </c>
      <c r="J95" s="2">
        <v>9465.1830000000009</v>
      </c>
      <c r="K95" s="2">
        <v>1830.4739999999999</v>
      </c>
      <c r="L95" s="2">
        <v>1221.597</v>
      </c>
      <c r="M95" s="2">
        <v>144.08000000000001</v>
      </c>
      <c r="N95" s="2">
        <v>14.432</v>
      </c>
      <c r="O95" s="2">
        <v>21275.39</v>
      </c>
      <c r="P95" s="2">
        <v>11600.550999999999</v>
      </c>
      <c r="Q95" s="2">
        <v>3577.77</v>
      </c>
      <c r="R95" s="2">
        <v>5228.0439999999999</v>
      </c>
      <c r="S95" s="2">
        <v>657.27599999999995</v>
      </c>
      <c r="T95" s="2">
        <v>1526.3009999999999</v>
      </c>
      <c r="U95" s="2">
        <v>5228.1850000000004</v>
      </c>
      <c r="V95" s="21">
        <v>9450.7510000000002</v>
      </c>
      <c r="W95" s="2">
        <v>890.66899999999998</v>
      </c>
      <c r="X95" s="2">
        <v>1541.5619999999999</v>
      </c>
      <c r="Y95" s="2">
        <v>319.96600000000001</v>
      </c>
    </row>
    <row r="96" spans="1:25" x14ac:dyDescent="0.15">
      <c r="A96" s="1">
        <v>44197</v>
      </c>
      <c r="B96" s="2">
        <v>3184.502</v>
      </c>
      <c r="C96" s="2">
        <v>-128.941</v>
      </c>
      <c r="D96" s="2">
        <v>2248.3739999999998</v>
      </c>
      <c r="E96" s="2">
        <v>1753.568</v>
      </c>
      <c r="F96" s="2">
        <v>723.80899999999997</v>
      </c>
      <c r="G96" s="2">
        <v>388.233</v>
      </c>
      <c r="H96" s="2">
        <v>2.0590000000000002</v>
      </c>
      <c r="I96" s="2">
        <v>647.08500000000004</v>
      </c>
      <c r="J96" s="2">
        <v>10300.766</v>
      </c>
      <c r="K96" s="2">
        <v>2358.7040000000002</v>
      </c>
      <c r="L96" s="2">
        <v>1401.576</v>
      </c>
      <c r="M96" s="2">
        <v>171.02099999999999</v>
      </c>
      <c r="N96" s="2">
        <v>17.558</v>
      </c>
      <c r="O96" s="2">
        <v>23444.022000000001</v>
      </c>
      <c r="P96" s="2">
        <v>12549.14</v>
      </c>
      <c r="Q96" s="2">
        <v>3831.587</v>
      </c>
      <c r="R96" s="2">
        <v>5881.8410000000003</v>
      </c>
      <c r="S96" s="2">
        <v>481.94400000000002</v>
      </c>
      <c r="T96" s="2">
        <v>1663.3979999999999</v>
      </c>
      <c r="U96" s="2">
        <v>5879.7820000000002</v>
      </c>
      <c r="V96" s="21">
        <v>10283.207</v>
      </c>
      <c r="W96" s="2">
        <v>872.68</v>
      </c>
      <c r="X96" s="2">
        <v>1970.472</v>
      </c>
      <c r="Y96" s="2">
        <v>568.89599999999996</v>
      </c>
    </row>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4F1293-88F6-ED41-83FD-E0717AC2A9A1}">
  <dimension ref="A2:AC97"/>
  <sheetViews>
    <sheetView showGridLines="0" workbookViewId="0">
      <selection activeCell="F13" sqref="F13"/>
    </sheetView>
  </sheetViews>
  <sheetFormatPr baseColWidth="10" defaultRowHeight="13" x14ac:dyDescent="0.15"/>
  <cols>
    <col min="2" max="2" width="12.6640625" customWidth="1"/>
    <col min="3" max="3" width="20.6640625" customWidth="1"/>
    <col min="4" max="4" width="17.6640625" customWidth="1"/>
    <col min="5" max="15" width="15.6640625" customWidth="1"/>
    <col min="16" max="17" width="12.6640625" customWidth="1"/>
    <col min="18" max="19" width="11.6640625" customWidth="1"/>
    <col min="20" max="20" width="10.6640625" customWidth="1"/>
    <col min="21" max="21" width="11.6640625" customWidth="1"/>
    <col min="22" max="22" width="15.6640625" customWidth="1"/>
    <col min="23" max="23" width="15.6640625" style="22" customWidth="1"/>
    <col min="24" max="26" width="15.6640625" customWidth="1"/>
    <col min="27" max="254" width="8.83203125" customWidth="1"/>
  </cols>
  <sheetData>
    <row r="2" spans="1:26" ht="16" x14ac:dyDescent="0.2">
      <c r="B2" s="13" t="s">
        <v>121</v>
      </c>
      <c r="C2" s="14">
        <v>22</v>
      </c>
      <c r="D2" s="14">
        <v>24</v>
      </c>
      <c r="E2" s="14">
        <v>6</v>
      </c>
      <c r="F2" s="14">
        <v>13</v>
      </c>
      <c r="G2" s="14">
        <v>14</v>
      </c>
      <c r="H2" s="14">
        <v>16</v>
      </c>
      <c r="I2" s="14">
        <v>20</v>
      </c>
      <c r="J2" s="14">
        <v>23</v>
      </c>
      <c r="K2" s="14">
        <v>3</v>
      </c>
      <c r="L2" s="14">
        <v>15</v>
      </c>
      <c r="M2" s="14">
        <v>18</v>
      </c>
      <c r="N2" s="14">
        <v>12</v>
      </c>
      <c r="O2" s="14">
        <v>5</v>
      </c>
      <c r="P2" s="14">
        <v>1</v>
      </c>
      <c r="Q2" s="14">
        <v>2</v>
      </c>
      <c r="R2" s="14">
        <v>21</v>
      </c>
      <c r="S2" s="14">
        <v>9</v>
      </c>
      <c r="T2" s="14">
        <v>8</v>
      </c>
      <c r="U2" s="14">
        <v>7</v>
      </c>
      <c r="V2" s="14">
        <v>10</v>
      </c>
      <c r="W2" s="14">
        <v>4</v>
      </c>
      <c r="X2" s="14">
        <v>11</v>
      </c>
      <c r="Y2" s="14">
        <v>17</v>
      </c>
      <c r="Z2" s="14">
        <v>19</v>
      </c>
    </row>
    <row r="3" spans="1:26" ht="16" x14ac:dyDescent="0.2">
      <c r="B3" s="13" t="s">
        <v>121</v>
      </c>
      <c r="C3" s="13" t="s">
        <v>117</v>
      </c>
      <c r="D3" s="13" t="s">
        <v>120</v>
      </c>
      <c r="E3" s="13" t="s">
        <v>117</v>
      </c>
      <c r="F3" s="13" t="s">
        <v>117</v>
      </c>
      <c r="G3" s="13" t="s">
        <v>117</v>
      </c>
      <c r="H3" s="13" t="s">
        <v>117</v>
      </c>
      <c r="I3" s="13" t="s">
        <v>117</v>
      </c>
      <c r="J3" s="13" t="s">
        <v>117</v>
      </c>
      <c r="K3" s="13" t="s">
        <v>118</v>
      </c>
      <c r="L3" s="13" t="s">
        <v>118</v>
      </c>
      <c r="M3" s="13" t="s">
        <v>117</v>
      </c>
      <c r="N3" s="13" t="s">
        <v>117</v>
      </c>
      <c r="O3" s="13" t="s">
        <v>117</v>
      </c>
      <c r="P3" s="13" t="s">
        <v>119</v>
      </c>
      <c r="Q3" s="13" t="s">
        <v>118</v>
      </c>
      <c r="R3" s="13" t="s">
        <v>118</v>
      </c>
      <c r="S3" s="13" t="s">
        <v>118</v>
      </c>
      <c r="T3" s="13" t="s">
        <v>117</v>
      </c>
      <c r="U3" s="13" t="s">
        <v>117</v>
      </c>
      <c r="V3" s="13" t="s">
        <v>118</v>
      </c>
      <c r="W3" s="13" t="s">
        <v>117</v>
      </c>
      <c r="X3" s="13" t="s">
        <v>117</v>
      </c>
      <c r="Y3" s="13" t="s">
        <v>118</v>
      </c>
      <c r="Z3" s="13" t="s">
        <v>117</v>
      </c>
    </row>
    <row r="4" spans="1:26" x14ac:dyDescent="0.15">
      <c r="A4" s="12" t="s">
        <v>132</v>
      </c>
      <c r="B4" t="s">
        <v>82</v>
      </c>
      <c r="C4" t="s">
        <v>8</v>
      </c>
      <c r="D4" t="s">
        <v>23</v>
      </c>
      <c r="E4" t="s">
        <v>25</v>
      </c>
      <c r="F4" t="s">
        <v>28</v>
      </c>
      <c r="G4" t="s">
        <v>30</v>
      </c>
      <c r="H4" t="s">
        <v>33</v>
      </c>
      <c r="I4" t="s">
        <v>36</v>
      </c>
      <c r="J4" t="s">
        <v>39</v>
      </c>
      <c r="K4" t="s">
        <v>42</v>
      </c>
      <c r="L4" t="s">
        <v>44</v>
      </c>
      <c r="M4" t="s">
        <v>46</v>
      </c>
      <c r="N4" t="s">
        <v>48</v>
      </c>
      <c r="O4" t="s">
        <v>51</v>
      </c>
      <c r="P4" t="s">
        <v>53</v>
      </c>
      <c r="Q4" t="s">
        <v>56</v>
      </c>
      <c r="R4" t="s">
        <v>59</v>
      </c>
      <c r="S4" t="s">
        <v>62</v>
      </c>
      <c r="T4" t="s">
        <v>65</v>
      </c>
      <c r="U4" t="s">
        <v>67</v>
      </c>
      <c r="V4" t="s">
        <v>70</v>
      </c>
      <c r="W4" s="22" t="s">
        <v>73</v>
      </c>
      <c r="X4" t="s">
        <v>75</v>
      </c>
      <c r="Y4" t="s">
        <v>78</v>
      </c>
      <c r="Z4" t="s">
        <v>80</v>
      </c>
    </row>
    <row r="5" spans="1:26" x14ac:dyDescent="0.15">
      <c r="A5">
        <v>93</v>
      </c>
      <c r="B5" s="20">
        <v>44197</v>
      </c>
      <c r="C5" s="21">
        <v>3184.502</v>
      </c>
      <c r="D5" s="21">
        <v>-128.941</v>
      </c>
      <c r="E5" s="21">
        <v>2248.3739999999998</v>
      </c>
      <c r="F5" s="21">
        <v>1753.568</v>
      </c>
      <c r="G5" s="21">
        <v>723.80899999999997</v>
      </c>
      <c r="H5" s="21">
        <v>388.233</v>
      </c>
      <c r="I5" s="21">
        <v>2.0590000000000002</v>
      </c>
      <c r="J5" s="21">
        <v>647.08500000000004</v>
      </c>
      <c r="K5" s="21">
        <v>10300.766</v>
      </c>
      <c r="L5" s="21">
        <v>2358.7040000000002</v>
      </c>
      <c r="M5" s="21">
        <v>1401.576</v>
      </c>
      <c r="N5" s="21">
        <v>171.02099999999999</v>
      </c>
      <c r="O5" s="21">
        <v>17.558</v>
      </c>
      <c r="P5" s="21">
        <v>23444.022000000001</v>
      </c>
      <c r="Q5" s="21">
        <v>12549.14</v>
      </c>
      <c r="R5" s="21">
        <v>3831.587</v>
      </c>
      <c r="S5" s="21">
        <v>5881.8410000000003</v>
      </c>
      <c r="T5" s="21">
        <v>481.94400000000002</v>
      </c>
      <c r="U5" s="21">
        <v>1663.3979999999999</v>
      </c>
      <c r="V5" s="21">
        <v>5879.7820000000002</v>
      </c>
      <c r="W5" s="21">
        <v>10283.207</v>
      </c>
      <c r="X5" s="21">
        <v>872.68</v>
      </c>
      <c r="Y5" s="21">
        <v>1970.472</v>
      </c>
      <c r="Z5" s="21">
        <v>568.89599999999996</v>
      </c>
    </row>
    <row r="6" spans="1:26" x14ac:dyDescent="0.15">
      <c r="A6">
        <v>92</v>
      </c>
      <c r="B6" s="20">
        <v>43831</v>
      </c>
      <c r="C6" s="21">
        <v>2971.8290000000002</v>
      </c>
      <c r="D6" s="21">
        <v>-214.916</v>
      </c>
      <c r="E6" s="21">
        <v>2135.3679999999999</v>
      </c>
      <c r="F6" s="21">
        <v>1643.117</v>
      </c>
      <c r="G6" s="21">
        <v>719.846</v>
      </c>
      <c r="H6" s="21">
        <v>288.91199999999998</v>
      </c>
      <c r="I6" s="21">
        <v>-0.14000000000000001</v>
      </c>
      <c r="J6" s="21">
        <v>605.94100000000003</v>
      </c>
      <c r="K6" s="21">
        <v>9465.1830000000009</v>
      </c>
      <c r="L6" s="21">
        <v>1830.4739999999999</v>
      </c>
      <c r="M6" s="21">
        <v>1221.597</v>
      </c>
      <c r="N6" s="21">
        <v>144.08000000000001</v>
      </c>
      <c r="O6" s="21">
        <v>14.432</v>
      </c>
      <c r="P6" s="21">
        <v>21275.39</v>
      </c>
      <c r="Q6" s="21">
        <v>11600.550999999999</v>
      </c>
      <c r="R6" s="21">
        <v>3577.77</v>
      </c>
      <c r="S6" s="21">
        <v>5228.0439999999999</v>
      </c>
      <c r="T6" s="21">
        <v>657.27599999999995</v>
      </c>
      <c r="U6" s="21">
        <v>1526.3009999999999</v>
      </c>
      <c r="V6" s="21">
        <v>5228.1850000000004</v>
      </c>
      <c r="W6" s="21">
        <v>9450.7510000000002</v>
      </c>
      <c r="X6" s="21">
        <v>890.66899999999998</v>
      </c>
      <c r="Y6" s="21">
        <v>1541.5619999999999</v>
      </c>
      <c r="Z6" s="21">
        <v>319.96600000000001</v>
      </c>
    </row>
    <row r="7" spans="1:26" x14ac:dyDescent="0.15">
      <c r="A7">
        <v>91</v>
      </c>
      <c r="B7" s="20">
        <v>43466</v>
      </c>
      <c r="C7" s="21">
        <v>2850.09</v>
      </c>
      <c r="D7" s="21">
        <v>-105.51</v>
      </c>
      <c r="E7" s="21">
        <v>2123.5300000000002</v>
      </c>
      <c r="F7" s="21">
        <v>1601.4359999999999</v>
      </c>
      <c r="G7" s="21">
        <v>698.20799999999997</v>
      </c>
      <c r="H7" s="21">
        <v>297.41899999999998</v>
      </c>
      <c r="I7" s="21">
        <v>-14.234999999999999</v>
      </c>
      <c r="J7" s="21">
        <v>586.51900000000001</v>
      </c>
      <c r="K7" s="21">
        <v>9336.4509999999991</v>
      </c>
      <c r="L7" s="21">
        <v>1873.4380000000001</v>
      </c>
      <c r="M7" s="21">
        <v>1050.4849999999999</v>
      </c>
      <c r="N7" s="21">
        <v>163.99600000000001</v>
      </c>
      <c r="O7" s="21">
        <v>18.91</v>
      </c>
      <c r="P7" s="21">
        <v>21486.486000000001</v>
      </c>
      <c r="Q7" s="21">
        <v>11459.981</v>
      </c>
      <c r="R7" s="21">
        <v>3436.6089999999999</v>
      </c>
      <c r="S7" s="21">
        <v>5132.8249999999998</v>
      </c>
      <c r="T7" s="21">
        <v>72.956999999999994</v>
      </c>
      <c r="U7" s="21">
        <v>1530.028</v>
      </c>
      <c r="V7" s="21">
        <v>5147.0609999999997</v>
      </c>
      <c r="W7" s="21">
        <v>9317.5409999999993</v>
      </c>
      <c r="X7" s="21">
        <v>809.98199999999997</v>
      </c>
      <c r="Y7" s="21">
        <v>1576.019</v>
      </c>
      <c r="Z7" s="21">
        <v>525.53399999999999</v>
      </c>
    </row>
    <row r="8" spans="1:26" x14ac:dyDescent="0.15">
      <c r="A8">
        <v>90</v>
      </c>
      <c r="B8" s="20">
        <v>43101</v>
      </c>
      <c r="C8" s="21">
        <v>2710.5369999999998</v>
      </c>
      <c r="D8" s="21">
        <v>-113.989</v>
      </c>
      <c r="E8" s="21">
        <v>2057.884</v>
      </c>
      <c r="F8" s="21">
        <v>1568.6949999999999</v>
      </c>
      <c r="G8" s="21">
        <v>679.95899999999995</v>
      </c>
      <c r="H8" s="21">
        <v>297.685</v>
      </c>
      <c r="I8" s="21">
        <v>-7.8659999999999997</v>
      </c>
      <c r="J8" s="21">
        <v>565.08100000000002</v>
      </c>
      <c r="K8" s="21">
        <v>8910.3070000000007</v>
      </c>
      <c r="L8" s="21">
        <v>1791.346</v>
      </c>
      <c r="M8" s="21">
        <v>437.41699999999997</v>
      </c>
      <c r="N8" s="21">
        <v>158.922</v>
      </c>
      <c r="O8" s="21">
        <v>17.224</v>
      </c>
      <c r="P8" s="21">
        <v>20647.046999999999</v>
      </c>
      <c r="Q8" s="21">
        <v>10968.191000000001</v>
      </c>
      <c r="R8" s="21">
        <v>3275.6179999999999</v>
      </c>
      <c r="S8" s="21">
        <v>5005.1360000000004</v>
      </c>
      <c r="T8" s="21">
        <v>63.32</v>
      </c>
      <c r="U8" s="21">
        <v>1461.422</v>
      </c>
      <c r="V8" s="21">
        <v>5013.0020000000004</v>
      </c>
      <c r="W8" s="21">
        <v>8893.0830000000005</v>
      </c>
      <c r="X8" s="21">
        <v>814.08</v>
      </c>
      <c r="Y8" s="21">
        <v>1493.6610000000001</v>
      </c>
      <c r="Z8" s="21">
        <v>1056.2439999999999</v>
      </c>
    </row>
    <row r="9" spans="1:26" x14ac:dyDescent="0.15">
      <c r="A9">
        <v>89</v>
      </c>
      <c r="B9" s="20">
        <v>42736</v>
      </c>
      <c r="C9" s="21">
        <v>2576.7550000000001</v>
      </c>
      <c r="D9" s="21">
        <v>-115.265</v>
      </c>
      <c r="E9" s="21">
        <v>1949.962</v>
      </c>
      <c r="F9" s="21">
        <v>1504.5989999999999</v>
      </c>
      <c r="G9" s="21">
        <v>650.59299999999996</v>
      </c>
      <c r="H9" s="21">
        <v>297.33600000000001</v>
      </c>
      <c r="I9" s="21">
        <v>-6.5419999999999998</v>
      </c>
      <c r="J9" s="21">
        <v>541.96900000000005</v>
      </c>
      <c r="K9" s="21">
        <v>8485.0159999999996</v>
      </c>
      <c r="L9" s="21">
        <v>1629.654</v>
      </c>
      <c r="M9" s="21">
        <v>1053.749</v>
      </c>
      <c r="N9" s="21">
        <v>148.703</v>
      </c>
      <c r="O9" s="21">
        <v>16.954000000000001</v>
      </c>
      <c r="P9" s="21">
        <v>19592.601999999999</v>
      </c>
      <c r="Q9" s="21">
        <v>10434.977999999999</v>
      </c>
      <c r="R9" s="21">
        <v>3118.7240000000002</v>
      </c>
      <c r="S9" s="21">
        <v>4731.326</v>
      </c>
      <c r="T9" s="21">
        <v>59.875</v>
      </c>
      <c r="U9" s="21">
        <v>1367.4480000000001</v>
      </c>
      <c r="V9" s="21">
        <v>4737.8680000000004</v>
      </c>
      <c r="W9" s="21">
        <v>8468.0630000000001</v>
      </c>
      <c r="X9" s="21">
        <v>804.32</v>
      </c>
      <c r="Y9" s="21">
        <v>1332.317</v>
      </c>
      <c r="Z9" s="21">
        <v>278.56799999999998</v>
      </c>
    </row>
    <row r="10" spans="1:26" x14ac:dyDescent="0.15">
      <c r="A10">
        <v>88</v>
      </c>
      <c r="B10" s="20">
        <v>42370</v>
      </c>
      <c r="C10" s="21">
        <v>2459.9360000000001</v>
      </c>
      <c r="D10" s="21">
        <v>-93.429000000000002</v>
      </c>
      <c r="E10" s="21">
        <v>1874.87</v>
      </c>
      <c r="F10" s="21">
        <v>1423.306</v>
      </c>
      <c r="G10" s="21">
        <v>626.64700000000005</v>
      </c>
      <c r="H10" s="21">
        <v>376.15899999999999</v>
      </c>
      <c r="I10" s="21">
        <v>-4.4269999999999996</v>
      </c>
      <c r="J10" s="21">
        <v>527.13499999999999</v>
      </c>
      <c r="K10" s="21">
        <v>8102.2269999999999</v>
      </c>
      <c r="L10" s="21">
        <v>1617.7829999999999</v>
      </c>
      <c r="M10" s="21">
        <v>1003.731</v>
      </c>
      <c r="N10" s="21">
        <v>166.89599999999999</v>
      </c>
      <c r="O10" s="21">
        <v>17.317</v>
      </c>
      <c r="P10" s="21">
        <v>18788.535</v>
      </c>
      <c r="Q10" s="21">
        <v>9977.0959999999995</v>
      </c>
      <c r="R10" s="21">
        <v>2987.0709999999999</v>
      </c>
      <c r="S10" s="21">
        <v>4574.4799999999996</v>
      </c>
      <c r="T10" s="21">
        <v>61.747999999999998</v>
      </c>
      <c r="U10" s="21">
        <v>1311.636</v>
      </c>
      <c r="V10" s="21">
        <v>4578.9070000000002</v>
      </c>
      <c r="W10" s="21">
        <v>8084.9089999999997</v>
      </c>
      <c r="X10" s="21">
        <v>744.27499999999998</v>
      </c>
      <c r="Y10" s="21">
        <v>1241.624</v>
      </c>
      <c r="Z10" s="21">
        <v>237.892</v>
      </c>
    </row>
    <row r="11" spans="1:26" x14ac:dyDescent="0.15">
      <c r="A11">
        <v>87</v>
      </c>
      <c r="B11" s="20">
        <v>42005</v>
      </c>
      <c r="C11" s="21">
        <v>2388.4789999999998</v>
      </c>
      <c r="D11" s="21">
        <v>-234.50299999999999</v>
      </c>
      <c r="E11" s="21">
        <v>1839.9369999999999</v>
      </c>
      <c r="F11" s="21">
        <v>1420.8130000000001</v>
      </c>
      <c r="G11" s="21">
        <v>609.48199999999997</v>
      </c>
      <c r="H11" s="21">
        <v>396.27600000000001</v>
      </c>
      <c r="I11" s="21">
        <v>-5.2560000000000002</v>
      </c>
      <c r="J11" s="21">
        <v>522.90599999999995</v>
      </c>
      <c r="K11" s="21">
        <v>7869.5990000000002</v>
      </c>
      <c r="L11" s="21">
        <v>1665.2809999999999</v>
      </c>
      <c r="M11" s="21">
        <v>1002.112</v>
      </c>
      <c r="N11" s="21">
        <v>155.57</v>
      </c>
      <c r="O11" s="21">
        <v>16.695</v>
      </c>
      <c r="P11" s="21">
        <v>18440.526000000002</v>
      </c>
      <c r="Q11" s="21">
        <v>9709.5349999999999</v>
      </c>
      <c r="R11" s="21">
        <v>2911.3850000000002</v>
      </c>
      <c r="S11" s="21">
        <v>4601.6440000000002</v>
      </c>
      <c r="T11" s="21">
        <v>57.192</v>
      </c>
      <c r="U11" s="21">
        <v>1275.153</v>
      </c>
      <c r="V11" s="21">
        <v>4606.8999999999996</v>
      </c>
      <c r="W11" s="21">
        <v>7852.9040000000005</v>
      </c>
      <c r="X11" s="21">
        <v>755.755</v>
      </c>
      <c r="Y11" s="21">
        <v>1269.0050000000001</v>
      </c>
      <c r="Z11" s="21">
        <v>266.89299999999997</v>
      </c>
    </row>
    <row r="12" spans="1:26" x14ac:dyDescent="0.15">
      <c r="A12">
        <v>86</v>
      </c>
      <c r="B12" s="20">
        <v>41640</v>
      </c>
      <c r="C12" s="21">
        <v>2298.4720000000002</v>
      </c>
      <c r="D12" s="21">
        <v>-257.18</v>
      </c>
      <c r="E12" s="21">
        <v>1773.876</v>
      </c>
      <c r="F12" s="21">
        <v>1445.627</v>
      </c>
      <c r="G12" s="21">
        <v>602.70100000000002</v>
      </c>
      <c r="H12" s="21">
        <v>407.06900000000002</v>
      </c>
      <c r="I12" s="21">
        <v>-10.96</v>
      </c>
      <c r="J12" s="21">
        <v>516.55399999999997</v>
      </c>
      <c r="K12" s="21">
        <v>7485.7780000000002</v>
      </c>
      <c r="L12" s="21">
        <v>1715.338</v>
      </c>
      <c r="M12" s="21">
        <v>934.447</v>
      </c>
      <c r="N12" s="21">
        <v>132.733</v>
      </c>
      <c r="O12" s="21">
        <v>15.949</v>
      </c>
      <c r="P12" s="21">
        <v>17807.866999999998</v>
      </c>
      <c r="Q12" s="21">
        <v>9259.6550000000007</v>
      </c>
      <c r="R12" s="21">
        <v>2815.0259999999998</v>
      </c>
      <c r="S12" s="21">
        <v>4550.442</v>
      </c>
      <c r="T12" s="21">
        <v>58.09</v>
      </c>
      <c r="U12" s="21">
        <v>1240.8340000000001</v>
      </c>
      <c r="V12" s="21">
        <v>4561.402</v>
      </c>
      <c r="W12" s="21">
        <v>7469.8289999999997</v>
      </c>
      <c r="X12" s="21">
        <v>665.00300000000004</v>
      </c>
      <c r="Y12" s="21">
        <v>1308.269</v>
      </c>
      <c r="Z12" s="21">
        <v>373.822</v>
      </c>
    </row>
    <row r="13" spans="1:26" x14ac:dyDescent="0.15">
      <c r="A13">
        <v>85</v>
      </c>
      <c r="B13" s="20">
        <v>41275</v>
      </c>
      <c r="C13" s="21">
        <v>2176.569</v>
      </c>
      <c r="D13" s="21">
        <v>-114.837</v>
      </c>
      <c r="E13" s="21">
        <v>1721.0440000000001</v>
      </c>
      <c r="F13" s="21">
        <v>1402.2080000000001</v>
      </c>
      <c r="G13" s="21">
        <v>577.42999999999995</v>
      </c>
      <c r="H13" s="21">
        <v>362.642</v>
      </c>
      <c r="I13" s="21">
        <v>-15.926</v>
      </c>
      <c r="J13" s="21">
        <v>504.649</v>
      </c>
      <c r="K13" s="21">
        <v>7122.5929999999998</v>
      </c>
      <c r="L13" s="21">
        <v>1611.854</v>
      </c>
      <c r="M13" s="21">
        <v>870.56600000000003</v>
      </c>
      <c r="N13" s="21">
        <v>109.511</v>
      </c>
      <c r="O13" s="21">
        <v>15.212</v>
      </c>
      <c r="P13" s="21">
        <v>16958.032999999999</v>
      </c>
      <c r="Q13" s="21">
        <v>8843.6380000000008</v>
      </c>
      <c r="R13" s="21">
        <v>2681.2179999999998</v>
      </c>
      <c r="S13" s="21">
        <v>4304.2340000000004</v>
      </c>
      <c r="T13" s="21">
        <v>59.72</v>
      </c>
      <c r="U13" s="21">
        <v>1188.663</v>
      </c>
      <c r="V13" s="21">
        <v>4320.16</v>
      </c>
      <c r="W13" s="21">
        <v>7107.3810000000003</v>
      </c>
      <c r="X13" s="21">
        <v>619.15800000000002</v>
      </c>
      <c r="Y13" s="21">
        <v>1249.212</v>
      </c>
      <c r="Z13" s="21">
        <v>378.64600000000002</v>
      </c>
    </row>
    <row r="14" spans="1:26" x14ac:dyDescent="0.15">
      <c r="A14">
        <v>84</v>
      </c>
      <c r="B14" s="20">
        <v>40909</v>
      </c>
      <c r="C14" s="21">
        <v>2082.3780000000002</v>
      </c>
      <c r="D14" s="21">
        <v>-188.86799999999999</v>
      </c>
      <c r="E14" s="21">
        <v>1639.2380000000001</v>
      </c>
      <c r="F14" s="21">
        <v>1346.356</v>
      </c>
      <c r="G14" s="21">
        <v>534.46900000000005</v>
      </c>
      <c r="H14" s="21">
        <v>334.589</v>
      </c>
      <c r="I14" s="21">
        <v>-15.416</v>
      </c>
      <c r="J14" s="21">
        <v>493.61799999999999</v>
      </c>
      <c r="K14" s="21">
        <v>6936.1329999999998</v>
      </c>
      <c r="L14" s="21">
        <v>1592.0509999999999</v>
      </c>
      <c r="M14" s="21">
        <v>768.75800000000004</v>
      </c>
      <c r="N14" s="21">
        <v>97.302000000000007</v>
      </c>
      <c r="O14" s="21">
        <v>14.311</v>
      </c>
      <c r="P14" s="21">
        <v>16442.838</v>
      </c>
      <c r="Q14" s="21">
        <v>8575.3709999999992</v>
      </c>
      <c r="R14" s="21">
        <v>2575.9949999999999</v>
      </c>
      <c r="S14" s="21">
        <v>4213.393</v>
      </c>
      <c r="T14" s="21">
        <v>58.036999999999999</v>
      </c>
      <c r="U14" s="21">
        <v>1136.115</v>
      </c>
      <c r="V14" s="21">
        <v>4228.8090000000002</v>
      </c>
      <c r="W14" s="21">
        <v>6921.8220000000001</v>
      </c>
      <c r="X14" s="21">
        <v>658.63</v>
      </c>
      <c r="Y14" s="21">
        <v>1257.462</v>
      </c>
      <c r="Z14" s="21">
        <v>488.70499999999998</v>
      </c>
    </row>
    <row r="15" spans="1:26" x14ac:dyDescent="0.15">
      <c r="A15">
        <v>83</v>
      </c>
      <c r="B15" s="20">
        <v>40544</v>
      </c>
      <c r="C15" s="21">
        <v>1997.3130000000001</v>
      </c>
      <c r="D15" s="21">
        <v>-12.314</v>
      </c>
      <c r="E15" s="21">
        <v>1599.9929999999999</v>
      </c>
      <c r="F15" s="21">
        <v>1227.4179999999999</v>
      </c>
      <c r="G15" s="21">
        <v>506.54199999999997</v>
      </c>
      <c r="H15" s="21">
        <v>280.76299999999998</v>
      </c>
      <c r="I15" s="21">
        <v>-19.399000000000001</v>
      </c>
      <c r="J15" s="21">
        <v>477.154</v>
      </c>
      <c r="K15" s="21">
        <v>6634.02</v>
      </c>
      <c r="L15" s="21">
        <v>1397.2239999999999</v>
      </c>
      <c r="M15" s="21">
        <v>624.18499999999995</v>
      </c>
      <c r="N15" s="21">
        <v>131.679</v>
      </c>
      <c r="O15" s="21">
        <v>13.943</v>
      </c>
      <c r="P15" s="21">
        <v>15612.046</v>
      </c>
      <c r="Q15" s="21">
        <v>8234.0130000000008</v>
      </c>
      <c r="R15" s="21">
        <v>2474.4670000000001</v>
      </c>
      <c r="S15" s="21">
        <v>3859.8510000000001</v>
      </c>
      <c r="T15" s="21">
        <v>60.008000000000003</v>
      </c>
      <c r="U15" s="21">
        <v>1103.7239999999999</v>
      </c>
      <c r="V15" s="21">
        <v>3879.25</v>
      </c>
      <c r="W15" s="21">
        <v>6620.0770000000002</v>
      </c>
      <c r="X15" s="21">
        <v>616.38699999999994</v>
      </c>
      <c r="Y15" s="21">
        <v>1116.461</v>
      </c>
      <c r="Z15" s="21">
        <v>492.27600000000001</v>
      </c>
    </row>
    <row r="16" spans="1:26" x14ac:dyDescent="0.15">
      <c r="A16">
        <v>82</v>
      </c>
      <c r="B16" s="20">
        <v>40179</v>
      </c>
      <c r="C16" s="21">
        <v>1933.7750000000001</v>
      </c>
      <c r="D16" s="21">
        <v>82.531000000000006</v>
      </c>
      <c r="E16" s="21">
        <v>1552.8589999999999</v>
      </c>
      <c r="F16" s="21">
        <v>1107.298</v>
      </c>
      <c r="G16" s="21">
        <v>433.67</v>
      </c>
      <c r="H16" s="21">
        <v>272.267</v>
      </c>
      <c r="I16" s="21">
        <v>-20.085000000000001</v>
      </c>
      <c r="J16" s="21">
        <v>457.15100000000001</v>
      </c>
      <c r="K16" s="21">
        <v>6380.11</v>
      </c>
      <c r="L16" s="21">
        <v>1342.952</v>
      </c>
      <c r="M16" s="21">
        <v>521.80200000000002</v>
      </c>
      <c r="N16" s="21">
        <v>127.867</v>
      </c>
      <c r="O16" s="21">
        <v>13.53</v>
      </c>
      <c r="P16" s="21">
        <v>14966.439</v>
      </c>
      <c r="Q16" s="21">
        <v>7932.9690000000001</v>
      </c>
      <c r="R16" s="21">
        <v>2390.9259999999999</v>
      </c>
      <c r="S16" s="21">
        <v>3635.2779999999998</v>
      </c>
      <c r="T16" s="21">
        <v>55.808</v>
      </c>
      <c r="U16" s="21">
        <v>1063.0740000000001</v>
      </c>
      <c r="V16" s="21">
        <v>3655.3629999999998</v>
      </c>
      <c r="W16" s="21">
        <v>6366.58</v>
      </c>
      <c r="X16" s="21">
        <v>643.57600000000002</v>
      </c>
      <c r="Y16" s="21">
        <v>1070.6849999999999</v>
      </c>
      <c r="Z16" s="21">
        <v>548.88300000000004</v>
      </c>
    </row>
    <row r="17" spans="1:26" x14ac:dyDescent="0.15">
      <c r="A17">
        <v>81</v>
      </c>
      <c r="B17" s="20">
        <v>39814</v>
      </c>
      <c r="C17" s="21">
        <v>1928.7090000000001</v>
      </c>
      <c r="D17" s="21">
        <v>202.04</v>
      </c>
      <c r="E17" s="21">
        <v>1509.91</v>
      </c>
      <c r="F17" s="21">
        <v>937.63900000000001</v>
      </c>
      <c r="G17" s="21">
        <v>347.59300000000002</v>
      </c>
      <c r="H17" s="21">
        <v>203.93299999999999</v>
      </c>
      <c r="I17" s="21">
        <v>-16.071000000000002</v>
      </c>
      <c r="J17" s="21">
        <v>442.767</v>
      </c>
      <c r="K17" s="21">
        <v>6257.2809999999999</v>
      </c>
      <c r="L17" s="21">
        <v>1038.0309999999999</v>
      </c>
      <c r="M17" s="21">
        <v>503.92200000000003</v>
      </c>
      <c r="N17" s="21">
        <v>126.633</v>
      </c>
      <c r="O17" s="21">
        <v>13.912000000000001</v>
      </c>
      <c r="P17" s="21">
        <v>14276.027</v>
      </c>
      <c r="Q17" s="21">
        <v>7767.1909999999998</v>
      </c>
      <c r="R17" s="21">
        <v>2371.4760000000001</v>
      </c>
      <c r="S17" s="21">
        <v>3168.8890000000001</v>
      </c>
      <c r="T17" s="21">
        <v>58.347000000000001</v>
      </c>
      <c r="U17" s="21">
        <v>1026.818</v>
      </c>
      <c r="V17" s="21">
        <v>3184.96</v>
      </c>
      <c r="W17" s="21">
        <v>6243.37</v>
      </c>
      <c r="X17" s="21">
        <v>735.06500000000005</v>
      </c>
      <c r="Y17" s="21">
        <v>834.09799999999996</v>
      </c>
      <c r="Z17" s="21">
        <v>330.17599999999999</v>
      </c>
    </row>
    <row r="18" spans="1:26" x14ac:dyDescent="0.15">
      <c r="A18">
        <v>80</v>
      </c>
      <c r="B18" s="20">
        <v>39448</v>
      </c>
      <c r="C18" s="21">
        <v>1931.8230000000001</v>
      </c>
      <c r="D18" s="21">
        <v>196.965</v>
      </c>
      <c r="E18" s="21">
        <v>1522.73</v>
      </c>
      <c r="F18" s="21">
        <v>959.65300000000002</v>
      </c>
      <c r="G18" s="21">
        <v>290.274</v>
      </c>
      <c r="H18" s="21">
        <v>255.91800000000001</v>
      </c>
      <c r="I18" s="21">
        <v>-18.213000000000001</v>
      </c>
      <c r="J18" s="21">
        <v>427.01900000000001</v>
      </c>
      <c r="K18" s="21">
        <v>6545.9489999999996</v>
      </c>
      <c r="L18" s="21">
        <v>895.65599999999995</v>
      </c>
      <c r="M18" s="21">
        <v>659.79</v>
      </c>
      <c r="N18" s="21">
        <v>114.26600000000001</v>
      </c>
      <c r="O18" s="21">
        <v>17.218</v>
      </c>
      <c r="P18" s="21">
        <v>14572.897000000001</v>
      </c>
      <c r="Q18" s="21">
        <v>8068.6790000000001</v>
      </c>
      <c r="R18" s="21">
        <v>2358.8420000000001</v>
      </c>
      <c r="S18" s="21">
        <v>3148.192</v>
      </c>
      <c r="T18" s="21">
        <v>52.557000000000002</v>
      </c>
      <c r="U18" s="21">
        <v>1049.74</v>
      </c>
      <c r="V18" s="21">
        <v>3166.4050000000002</v>
      </c>
      <c r="W18" s="21">
        <v>6528.7309999999998</v>
      </c>
      <c r="X18" s="21">
        <v>906.55499999999995</v>
      </c>
      <c r="Y18" s="21">
        <v>639.73699999999997</v>
      </c>
      <c r="Z18" s="21">
        <v>-20.052</v>
      </c>
    </row>
    <row r="19" spans="1:26" x14ac:dyDescent="0.15">
      <c r="A19">
        <v>79</v>
      </c>
      <c r="B19" s="20">
        <v>39083</v>
      </c>
      <c r="C19" s="21">
        <v>1852.499</v>
      </c>
      <c r="D19" s="21">
        <v>19.789000000000001</v>
      </c>
      <c r="E19" s="21">
        <v>1482.0830000000001</v>
      </c>
      <c r="F19" s="21">
        <v>995.47299999999996</v>
      </c>
      <c r="G19" s="21">
        <v>186.25899999999999</v>
      </c>
      <c r="H19" s="21">
        <v>391.78199999999998</v>
      </c>
      <c r="I19" s="21">
        <v>-14.157</v>
      </c>
      <c r="J19" s="21">
        <v>400.30700000000002</v>
      </c>
      <c r="K19" s="21">
        <v>6407.2849999999999</v>
      </c>
      <c r="L19" s="21">
        <v>1195.3979999999999</v>
      </c>
      <c r="M19" s="21">
        <v>713.077</v>
      </c>
      <c r="N19" s="21">
        <v>98.531999999999996</v>
      </c>
      <c r="O19" s="21">
        <v>16.113</v>
      </c>
      <c r="P19" s="21">
        <v>14454.439</v>
      </c>
      <c r="Q19" s="21">
        <v>7889.3689999999997</v>
      </c>
      <c r="R19" s="21">
        <v>2252.806</v>
      </c>
      <c r="S19" s="21">
        <v>3330.018</v>
      </c>
      <c r="T19" s="21">
        <v>54.584000000000003</v>
      </c>
      <c r="U19" s="21">
        <v>1036.829</v>
      </c>
      <c r="V19" s="21">
        <v>3344.1750000000002</v>
      </c>
      <c r="W19" s="21">
        <v>6391.1729999999998</v>
      </c>
      <c r="X19" s="21">
        <v>868.51300000000003</v>
      </c>
      <c r="Y19" s="21">
        <v>803.61599999999999</v>
      </c>
      <c r="Z19" s="21">
        <v>90.539000000000001</v>
      </c>
    </row>
    <row r="20" spans="1:26" x14ac:dyDescent="0.15">
      <c r="A20">
        <v>78</v>
      </c>
      <c r="B20" s="20">
        <v>38718</v>
      </c>
      <c r="C20" s="21">
        <v>1751.8</v>
      </c>
      <c r="D20" s="21">
        <v>-204.339</v>
      </c>
      <c r="E20" s="21">
        <v>1422.9380000000001</v>
      </c>
      <c r="F20" s="21">
        <v>1050.8699999999999</v>
      </c>
      <c r="G20" s="21">
        <v>181.12</v>
      </c>
      <c r="H20" s="21">
        <v>430.14699999999999</v>
      </c>
      <c r="I20" s="21">
        <v>-7.0039999999999996</v>
      </c>
      <c r="J20" s="21">
        <v>372.32400000000001</v>
      </c>
      <c r="K20" s="21">
        <v>6068.3180000000002</v>
      </c>
      <c r="L20" s="21">
        <v>1406.546</v>
      </c>
      <c r="M20" s="21">
        <v>677.15599999999995</v>
      </c>
      <c r="N20" s="21">
        <v>80.917000000000002</v>
      </c>
      <c r="O20" s="21">
        <v>16.648</v>
      </c>
      <c r="P20" s="21">
        <v>14019.922</v>
      </c>
      <c r="Q20" s="21">
        <v>7491.2550000000001</v>
      </c>
      <c r="R20" s="21">
        <v>2124.1239999999998</v>
      </c>
      <c r="S20" s="21">
        <v>3458.9720000000002</v>
      </c>
      <c r="T20" s="21">
        <v>51.466999999999999</v>
      </c>
      <c r="U20" s="21">
        <v>997.04</v>
      </c>
      <c r="V20" s="21">
        <v>3465.9760000000001</v>
      </c>
      <c r="W20" s="21">
        <v>6051.67</v>
      </c>
      <c r="X20" s="21">
        <v>746.52499999999998</v>
      </c>
      <c r="Y20" s="21">
        <v>976.399</v>
      </c>
      <c r="Z20" s="21">
        <v>299.24299999999999</v>
      </c>
    </row>
    <row r="21" spans="1:26" x14ac:dyDescent="0.15">
      <c r="A21">
        <v>77</v>
      </c>
      <c r="B21" s="20">
        <v>38353</v>
      </c>
      <c r="C21" s="21">
        <v>1622.6030000000001</v>
      </c>
      <c r="D21" s="21">
        <v>-52.518999999999998</v>
      </c>
      <c r="E21" s="21">
        <v>1374.7280000000001</v>
      </c>
      <c r="F21" s="21">
        <v>979.14099999999996</v>
      </c>
      <c r="G21" s="21">
        <v>221.10499999999999</v>
      </c>
      <c r="H21" s="21">
        <v>379.74900000000002</v>
      </c>
      <c r="I21" s="21">
        <v>-4.5380000000000003</v>
      </c>
      <c r="J21" s="21">
        <v>348.42099999999999</v>
      </c>
      <c r="K21" s="21">
        <v>5702.9930000000004</v>
      </c>
      <c r="L21" s="21">
        <v>1262.9169999999999</v>
      </c>
      <c r="M21" s="21">
        <v>341.13400000000001</v>
      </c>
      <c r="N21" s="21">
        <v>91.73</v>
      </c>
      <c r="O21" s="21">
        <v>16.41</v>
      </c>
      <c r="P21" s="21">
        <v>13091.716</v>
      </c>
      <c r="Q21" s="21">
        <v>7077.7209999999995</v>
      </c>
      <c r="R21" s="21">
        <v>1971.0239999999999</v>
      </c>
      <c r="S21" s="21">
        <v>3161.4450000000002</v>
      </c>
      <c r="T21" s="21">
        <v>60.911000000000001</v>
      </c>
      <c r="U21" s="21">
        <v>942.43799999999999</v>
      </c>
      <c r="V21" s="21">
        <v>3165.9830000000002</v>
      </c>
      <c r="W21" s="21">
        <v>5686.5829999999996</v>
      </c>
      <c r="X21" s="21">
        <v>611.09100000000001</v>
      </c>
      <c r="Y21" s="21">
        <v>883.16800000000001</v>
      </c>
      <c r="Z21" s="21">
        <v>542.03399999999999</v>
      </c>
    </row>
    <row r="22" spans="1:26" x14ac:dyDescent="0.15">
      <c r="A22">
        <v>76</v>
      </c>
      <c r="B22" s="20">
        <v>37987</v>
      </c>
      <c r="C22" s="21">
        <v>1497.1110000000001</v>
      </c>
      <c r="D22" s="21">
        <v>-23.733000000000001</v>
      </c>
      <c r="E22" s="21">
        <v>1298.4739999999999</v>
      </c>
      <c r="F22" s="21">
        <v>962.89700000000005</v>
      </c>
      <c r="G22" s="21">
        <v>242.78100000000001</v>
      </c>
      <c r="H22" s="21">
        <v>278.512</v>
      </c>
      <c r="I22" s="21">
        <v>0.08</v>
      </c>
      <c r="J22" s="21">
        <v>324.71699999999998</v>
      </c>
      <c r="K22" s="21">
        <v>5430.8270000000002</v>
      </c>
      <c r="L22" s="21">
        <v>1094.1949999999999</v>
      </c>
      <c r="M22" s="21">
        <v>519.84900000000005</v>
      </c>
      <c r="N22" s="21">
        <v>82.238</v>
      </c>
      <c r="O22" s="21">
        <v>14.547000000000001</v>
      </c>
      <c r="P22" s="21">
        <v>12240.929</v>
      </c>
      <c r="Q22" s="21">
        <v>6729.3010000000004</v>
      </c>
      <c r="R22" s="21">
        <v>1821.828</v>
      </c>
      <c r="S22" s="21">
        <v>2868.0909999999999</v>
      </c>
      <c r="T22" s="21">
        <v>46.386000000000003</v>
      </c>
      <c r="U22" s="21">
        <v>868.09799999999996</v>
      </c>
      <c r="V22" s="21">
        <v>2868.01</v>
      </c>
      <c r="W22" s="21">
        <v>5416.2790000000005</v>
      </c>
      <c r="X22" s="21">
        <v>485.899</v>
      </c>
      <c r="Y22" s="21">
        <v>815.68299999999999</v>
      </c>
      <c r="Z22" s="21">
        <v>295.834</v>
      </c>
    </row>
    <row r="23" spans="1:26" x14ac:dyDescent="0.15">
      <c r="A23">
        <v>75</v>
      </c>
      <c r="B23" s="20">
        <v>37622</v>
      </c>
      <c r="C23" s="21">
        <v>1411.9490000000001</v>
      </c>
      <c r="D23" s="21">
        <v>-19.899999999999999</v>
      </c>
      <c r="E23" s="21">
        <v>1215.337</v>
      </c>
      <c r="F23" s="21">
        <v>897.51300000000003</v>
      </c>
      <c r="G23" s="21">
        <v>227.09800000000001</v>
      </c>
      <c r="H23" s="21">
        <v>213.76300000000001</v>
      </c>
      <c r="I23" s="21">
        <v>5.1210000000000004</v>
      </c>
      <c r="J23" s="21">
        <v>307.13299999999998</v>
      </c>
      <c r="K23" s="21">
        <v>5146.9589999999998</v>
      </c>
      <c r="L23" s="21">
        <v>897.327</v>
      </c>
      <c r="M23" s="21">
        <v>423.9</v>
      </c>
      <c r="N23" s="21">
        <v>76.046999999999997</v>
      </c>
      <c r="O23" s="21">
        <v>13.361000000000001</v>
      </c>
      <c r="P23" s="21">
        <v>11476.349</v>
      </c>
      <c r="Q23" s="21">
        <v>6362.2960000000003</v>
      </c>
      <c r="R23" s="21">
        <v>1719.0809999999999</v>
      </c>
      <c r="S23" s="21">
        <v>2638.4140000000002</v>
      </c>
      <c r="T23" s="21">
        <v>49.057000000000002</v>
      </c>
      <c r="U23" s="21">
        <v>805.61599999999999</v>
      </c>
      <c r="V23" s="21">
        <v>2633.2930000000001</v>
      </c>
      <c r="W23" s="21">
        <v>5133.5969999999998</v>
      </c>
      <c r="X23" s="21">
        <v>535.30899999999997</v>
      </c>
      <c r="Y23" s="21">
        <v>683.56299999999999</v>
      </c>
      <c r="Z23" s="21">
        <v>259.66300000000001</v>
      </c>
    </row>
    <row r="24" spans="1:26" x14ac:dyDescent="0.15">
      <c r="A24">
        <v>74</v>
      </c>
      <c r="B24" s="20">
        <v>37257</v>
      </c>
      <c r="C24" s="21">
        <v>1361.8150000000001</v>
      </c>
      <c r="D24" s="21">
        <v>-77.322000000000003</v>
      </c>
      <c r="E24" s="21">
        <v>1139.2719999999999</v>
      </c>
      <c r="F24" s="21">
        <v>870.04300000000001</v>
      </c>
      <c r="G24" s="21">
        <v>208.44800000000001</v>
      </c>
      <c r="H24" s="21">
        <v>160.67400000000001</v>
      </c>
      <c r="I24" s="21">
        <v>7.5730000000000004</v>
      </c>
      <c r="J24" s="21">
        <v>296.16000000000003</v>
      </c>
      <c r="K24" s="21">
        <v>5004.0959999999995</v>
      </c>
      <c r="L24" s="21">
        <v>754.93499999999995</v>
      </c>
      <c r="M24" s="21">
        <v>376.774</v>
      </c>
      <c r="N24" s="21">
        <v>80.757000000000005</v>
      </c>
      <c r="O24" s="21">
        <v>12.823</v>
      </c>
      <c r="P24" s="21">
        <v>11006.43</v>
      </c>
      <c r="Q24" s="21">
        <v>6143.3680000000004</v>
      </c>
      <c r="R24" s="21">
        <v>1657.9760000000001</v>
      </c>
      <c r="S24" s="21">
        <v>2486.4520000000002</v>
      </c>
      <c r="T24" s="21">
        <v>41.396000000000001</v>
      </c>
      <c r="U24" s="21">
        <v>760.03</v>
      </c>
      <c r="V24" s="21">
        <v>2478.8789999999999</v>
      </c>
      <c r="W24" s="21">
        <v>4991.2740000000003</v>
      </c>
      <c r="X24" s="21">
        <v>564.69600000000003</v>
      </c>
      <c r="Y24" s="21">
        <v>594.26099999999997</v>
      </c>
      <c r="Z24" s="21">
        <v>217.488</v>
      </c>
    </row>
    <row r="25" spans="1:26" x14ac:dyDescent="0.15">
      <c r="A25">
        <v>73</v>
      </c>
      <c r="B25" s="20">
        <v>36892</v>
      </c>
      <c r="C25" s="21">
        <v>1311.7090000000001</v>
      </c>
      <c r="D25" s="21">
        <v>-113.774</v>
      </c>
      <c r="E25" s="21">
        <v>1084.7139999999999</v>
      </c>
      <c r="F25" s="21">
        <v>830.98500000000001</v>
      </c>
      <c r="G25" s="21">
        <v>202.40299999999999</v>
      </c>
      <c r="H25" s="21">
        <v>170.148</v>
      </c>
      <c r="I25" s="21">
        <v>5.6580000000000004</v>
      </c>
      <c r="J25" s="21">
        <v>287.80200000000002</v>
      </c>
      <c r="K25" s="21">
        <v>4961.6289999999999</v>
      </c>
      <c r="L25" s="21">
        <v>589.90800000000002</v>
      </c>
      <c r="M25" s="21">
        <v>356.99900000000002</v>
      </c>
      <c r="N25" s="21">
        <v>99.227000000000004</v>
      </c>
      <c r="O25" s="21">
        <v>12.507</v>
      </c>
      <c r="P25" s="21">
        <v>10695.703</v>
      </c>
      <c r="Q25" s="21">
        <v>6046.3429999999998</v>
      </c>
      <c r="R25" s="21">
        <v>1599.511</v>
      </c>
      <c r="S25" s="21">
        <v>2380.8710000000001</v>
      </c>
      <c r="T25" s="21">
        <v>58.71</v>
      </c>
      <c r="U25" s="21">
        <v>727.69</v>
      </c>
      <c r="V25" s="21">
        <v>2375.2130000000002</v>
      </c>
      <c r="W25" s="21">
        <v>4949.1229999999996</v>
      </c>
      <c r="X25" s="21">
        <v>652.69100000000003</v>
      </c>
      <c r="Y25" s="21">
        <v>419.76</v>
      </c>
      <c r="Z25" s="21">
        <v>62.761000000000003</v>
      </c>
    </row>
    <row r="26" spans="1:26" x14ac:dyDescent="0.15">
      <c r="A26">
        <v>72</v>
      </c>
      <c r="B26" s="20">
        <v>36526</v>
      </c>
      <c r="C26" s="21">
        <v>1231.511</v>
      </c>
      <c r="D26" s="21">
        <v>-94.234999999999999</v>
      </c>
      <c r="E26" s="21">
        <v>1022.2</v>
      </c>
      <c r="F26" s="21">
        <v>753.85299999999995</v>
      </c>
      <c r="G26" s="21">
        <v>183.476</v>
      </c>
      <c r="H26" s="21">
        <v>233.44800000000001</v>
      </c>
      <c r="I26" s="21">
        <v>11.454000000000001</v>
      </c>
      <c r="J26" s="21">
        <v>279.71300000000002</v>
      </c>
      <c r="K26" s="21">
        <v>4832.43</v>
      </c>
      <c r="L26" s="21">
        <v>640.89599999999996</v>
      </c>
      <c r="M26" s="21">
        <v>380.78800000000001</v>
      </c>
      <c r="N26" s="21">
        <v>85.171999999999997</v>
      </c>
      <c r="O26" s="21">
        <v>11.879</v>
      </c>
      <c r="P26" s="21">
        <v>10345.187</v>
      </c>
      <c r="Q26" s="21">
        <v>5854.6289999999999</v>
      </c>
      <c r="R26" s="21">
        <v>1511.2249999999999</v>
      </c>
      <c r="S26" s="21">
        <v>2316.614</v>
      </c>
      <c r="T26" s="21">
        <v>45.84</v>
      </c>
      <c r="U26" s="21">
        <v>708.55600000000004</v>
      </c>
      <c r="V26" s="21">
        <v>2305.16</v>
      </c>
      <c r="W26" s="21">
        <v>4820.5510000000004</v>
      </c>
      <c r="X26" s="21">
        <v>641.76400000000001</v>
      </c>
      <c r="Y26" s="21">
        <v>407.447</v>
      </c>
      <c r="Z26" s="21">
        <v>26.66</v>
      </c>
    </row>
    <row r="27" spans="1:26" x14ac:dyDescent="0.15">
      <c r="A27">
        <v>71</v>
      </c>
      <c r="B27" s="20">
        <v>36161</v>
      </c>
      <c r="C27" s="21">
        <v>1132.2080000000001</v>
      </c>
      <c r="D27" s="21">
        <v>-28.312000000000001</v>
      </c>
      <c r="E27" s="21">
        <v>944.75699999999995</v>
      </c>
      <c r="F27" s="21">
        <v>696.42899999999997</v>
      </c>
      <c r="G27" s="21">
        <v>178.49700000000001</v>
      </c>
      <c r="H27" s="21">
        <v>227.386</v>
      </c>
      <c r="I27" s="21">
        <v>16.829000000000001</v>
      </c>
      <c r="J27" s="21">
        <v>266.72500000000002</v>
      </c>
      <c r="K27" s="21">
        <v>4465.1760000000004</v>
      </c>
      <c r="L27" s="21">
        <v>713.19</v>
      </c>
      <c r="M27" s="21">
        <v>331.78</v>
      </c>
      <c r="N27" s="21">
        <v>67.683000000000007</v>
      </c>
      <c r="O27" s="21">
        <v>11.496</v>
      </c>
      <c r="P27" s="21">
        <v>9659.4840000000004</v>
      </c>
      <c r="Q27" s="21">
        <v>5409.9319999999998</v>
      </c>
      <c r="R27" s="21">
        <v>1398.934</v>
      </c>
      <c r="S27" s="21">
        <v>2222.2399999999998</v>
      </c>
      <c r="T27" s="21">
        <v>45.209000000000003</v>
      </c>
      <c r="U27" s="21">
        <v>673.58500000000004</v>
      </c>
      <c r="V27" s="21">
        <v>2205.4110000000001</v>
      </c>
      <c r="W27" s="21">
        <v>4453.68</v>
      </c>
      <c r="X27" s="21">
        <v>549.61199999999997</v>
      </c>
      <c r="Y27" s="21">
        <v>485.80399999999997</v>
      </c>
      <c r="Z27" s="21">
        <v>154.024</v>
      </c>
    </row>
    <row r="28" spans="1:26" x14ac:dyDescent="0.15">
      <c r="A28">
        <v>70</v>
      </c>
      <c r="B28" s="20">
        <v>35796</v>
      </c>
      <c r="C28" s="21">
        <v>1052.165</v>
      </c>
      <c r="D28" s="21">
        <v>-55.24</v>
      </c>
      <c r="E28" s="21">
        <v>889.52200000000005</v>
      </c>
      <c r="F28" s="21">
        <v>640.16399999999999</v>
      </c>
      <c r="G28" s="21">
        <v>165.20599999999999</v>
      </c>
      <c r="H28" s="21">
        <v>221.80500000000001</v>
      </c>
      <c r="I28" s="21">
        <v>16.873999999999999</v>
      </c>
      <c r="J28" s="21">
        <v>257.57100000000003</v>
      </c>
      <c r="K28" s="21">
        <v>4186.1790000000001</v>
      </c>
      <c r="L28" s="21">
        <v>705.68899999999996</v>
      </c>
      <c r="M28" s="21">
        <v>341.363</v>
      </c>
      <c r="N28" s="21">
        <v>64.078999999999994</v>
      </c>
      <c r="O28" s="21">
        <v>7</v>
      </c>
      <c r="P28" s="21">
        <v>9118.0570000000007</v>
      </c>
      <c r="Q28" s="21">
        <v>5075.701</v>
      </c>
      <c r="R28" s="21">
        <v>1309.7370000000001</v>
      </c>
      <c r="S28" s="21">
        <v>2129.5120000000002</v>
      </c>
      <c r="T28" s="21">
        <v>36.368000000000002</v>
      </c>
      <c r="U28" s="21">
        <v>639.47299999999996</v>
      </c>
      <c r="V28" s="21">
        <v>2112.6379999999999</v>
      </c>
      <c r="W28" s="21">
        <v>4179.1790000000001</v>
      </c>
      <c r="X28" s="21">
        <v>537.49900000000002</v>
      </c>
      <c r="Y28" s="21">
        <v>483.88400000000001</v>
      </c>
      <c r="Z28" s="21">
        <v>142.52099999999999</v>
      </c>
    </row>
    <row r="29" spans="1:26" x14ac:dyDescent="0.15">
      <c r="A29">
        <v>69</v>
      </c>
      <c r="B29" s="20">
        <v>35431</v>
      </c>
      <c r="C29" s="21">
        <v>987.75300000000004</v>
      </c>
      <c r="D29" s="21">
        <v>11.585000000000001</v>
      </c>
      <c r="E29" s="21">
        <v>831.97400000000005</v>
      </c>
      <c r="F29" s="21">
        <v>583.95799999999997</v>
      </c>
      <c r="G29" s="21">
        <v>147.059</v>
      </c>
      <c r="H29" s="21">
        <v>224.762</v>
      </c>
      <c r="I29" s="21">
        <v>18.079000000000001</v>
      </c>
      <c r="J29" s="21">
        <v>251.572</v>
      </c>
      <c r="K29" s="21">
        <v>3881.2460000000001</v>
      </c>
      <c r="L29" s="21">
        <v>762.17</v>
      </c>
      <c r="M29" s="21">
        <v>312.90100000000001</v>
      </c>
      <c r="N29" s="21">
        <v>50.061</v>
      </c>
      <c r="O29" s="21">
        <v>6.6719999999999997</v>
      </c>
      <c r="P29" s="21">
        <v>8565.9680000000008</v>
      </c>
      <c r="Q29" s="21">
        <v>4713.22</v>
      </c>
      <c r="R29" s="21">
        <v>1239.325</v>
      </c>
      <c r="S29" s="21">
        <v>2035.616</v>
      </c>
      <c r="T29" s="21">
        <v>33.81</v>
      </c>
      <c r="U29" s="21">
        <v>611.61599999999999</v>
      </c>
      <c r="V29" s="21">
        <v>2017.538</v>
      </c>
      <c r="W29" s="21">
        <v>3874.5740000000001</v>
      </c>
      <c r="X29" s="21">
        <v>474.28899999999999</v>
      </c>
      <c r="Y29" s="21">
        <v>537.40800000000002</v>
      </c>
      <c r="Z29" s="21">
        <v>224.50700000000001</v>
      </c>
    </row>
    <row r="30" spans="1:26" x14ac:dyDescent="0.15">
      <c r="A30">
        <v>68</v>
      </c>
      <c r="B30" s="20">
        <v>35065</v>
      </c>
      <c r="C30" s="21">
        <v>929.11099999999999</v>
      </c>
      <c r="D30" s="21">
        <v>58.08</v>
      </c>
      <c r="E30" s="21">
        <v>800.47299999999996</v>
      </c>
      <c r="F30" s="21">
        <v>543.78399999999999</v>
      </c>
      <c r="G30" s="21">
        <v>142.52799999999999</v>
      </c>
      <c r="H30" s="21">
        <v>211.386</v>
      </c>
      <c r="I30" s="21">
        <v>17.754000000000001</v>
      </c>
      <c r="J30" s="21">
        <v>246.19499999999999</v>
      </c>
      <c r="K30" s="21">
        <v>3620.5940000000001</v>
      </c>
      <c r="L30" s="21">
        <v>687.52700000000004</v>
      </c>
      <c r="M30" s="21">
        <v>283.22000000000003</v>
      </c>
      <c r="N30" s="21">
        <v>52.648000000000003</v>
      </c>
      <c r="O30" s="21">
        <v>6.306</v>
      </c>
      <c r="P30" s="21">
        <v>8015.0420000000004</v>
      </c>
      <c r="Q30" s="21">
        <v>4421.067</v>
      </c>
      <c r="R30" s="21">
        <v>1175.306</v>
      </c>
      <c r="S30" s="21">
        <v>1873.1469999999999</v>
      </c>
      <c r="T30" s="21">
        <v>35.234000000000002</v>
      </c>
      <c r="U30" s="21">
        <v>580.75400000000002</v>
      </c>
      <c r="V30" s="21">
        <v>1855.394</v>
      </c>
      <c r="W30" s="21">
        <v>3614.288</v>
      </c>
      <c r="X30" s="21">
        <v>428.90600000000001</v>
      </c>
      <c r="Y30" s="21">
        <v>476.14100000000002</v>
      </c>
      <c r="Z30" s="21">
        <v>192.92099999999999</v>
      </c>
    </row>
    <row r="31" spans="1:26" x14ac:dyDescent="0.15">
      <c r="A31">
        <v>67</v>
      </c>
      <c r="B31" s="20">
        <v>34700</v>
      </c>
      <c r="C31" s="21">
        <v>880.72799999999995</v>
      </c>
      <c r="D31" s="21">
        <v>93.007000000000005</v>
      </c>
      <c r="E31" s="21">
        <v>780.06600000000003</v>
      </c>
      <c r="F31" s="21">
        <v>481.18599999999998</v>
      </c>
      <c r="G31" s="21">
        <v>124.88200000000001</v>
      </c>
      <c r="H31" s="21">
        <v>194.44900000000001</v>
      </c>
      <c r="I31" s="21">
        <v>16.507000000000001</v>
      </c>
      <c r="J31" s="21">
        <v>241.65299999999999</v>
      </c>
      <c r="K31" s="21">
        <v>3422.1120000000001</v>
      </c>
      <c r="L31" s="21">
        <v>613.25300000000004</v>
      </c>
      <c r="M31" s="21">
        <v>249.56700000000001</v>
      </c>
      <c r="N31" s="21">
        <v>44.966999999999999</v>
      </c>
      <c r="O31" s="21">
        <v>6.2690000000000001</v>
      </c>
      <c r="P31" s="21">
        <v>7546.7420000000002</v>
      </c>
      <c r="Q31" s="21">
        <v>4202.1779999999999</v>
      </c>
      <c r="R31" s="21">
        <v>1122.3810000000001</v>
      </c>
      <c r="S31" s="21">
        <v>1699.0909999999999</v>
      </c>
      <c r="T31" s="21">
        <v>34.811999999999998</v>
      </c>
      <c r="U31" s="21">
        <v>557.904</v>
      </c>
      <c r="V31" s="21">
        <v>1682.5840000000001</v>
      </c>
      <c r="W31" s="21">
        <v>3415.8429999999998</v>
      </c>
      <c r="X31" s="21">
        <v>418.29599999999999</v>
      </c>
      <c r="Y31" s="21">
        <v>418.80399999999997</v>
      </c>
      <c r="Z31" s="21">
        <v>169.23699999999999</v>
      </c>
    </row>
    <row r="32" spans="1:26" x14ac:dyDescent="0.15">
      <c r="A32">
        <v>66</v>
      </c>
      <c r="B32" s="20">
        <v>34335</v>
      </c>
      <c r="C32" s="21">
        <v>822.50699999999995</v>
      </c>
      <c r="D32" s="21">
        <v>139.952</v>
      </c>
      <c r="E32" s="21">
        <v>769.60299999999995</v>
      </c>
      <c r="F32" s="21">
        <v>456.64400000000001</v>
      </c>
      <c r="G32" s="21">
        <v>113.667</v>
      </c>
      <c r="H32" s="21">
        <v>172.67099999999999</v>
      </c>
      <c r="I32" s="21">
        <v>12.656000000000001</v>
      </c>
      <c r="J32" s="21">
        <v>233.102</v>
      </c>
      <c r="K32" s="21">
        <v>3240.6039999999998</v>
      </c>
      <c r="L32" s="21">
        <v>546.80799999999999</v>
      </c>
      <c r="M32" s="21">
        <v>218.27699999999999</v>
      </c>
      <c r="N32" s="21">
        <v>40.713000000000001</v>
      </c>
      <c r="O32" s="21">
        <v>5.9580000000000002</v>
      </c>
      <c r="P32" s="21">
        <v>7147.2849999999999</v>
      </c>
      <c r="Q32" s="21">
        <v>4010.2069999999999</v>
      </c>
      <c r="R32" s="21">
        <v>1055.6099999999999</v>
      </c>
      <c r="S32" s="21">
        <v>1568.7449999999999</v>
      </c>
      <c r="T32" s="21">
        <v>32.523000000000003</v>
      </c>
      <c r="U32" s="21">
        <v>545.24800000000005</v>
      </c>
      <c r="V32" s="21">
        <v>1556.0889999999999</v>
      </c>
      <c r="W32" s="21">
        <v>3234.6460000000002</v>
      </c>
      <c r="X32" s="21">
        <v>398.25700000000001</v>
      </c>
      <c r="Y32" s="21">
        <v>374.137</v>
      </c>
      <c r="Z32" s="21">
        <v>155.86000000000001</v>
      </c>
    </row>
    <row r="33" spans="1:26" x14ac:dyDescent="0.15">
      <c r="A33">
        <v>65</v>
      </c>
      <c r="B33" s="20">
        <v>33970</v>
      </c>
      <c r="C33" s="21">
        <v>778.21</v>
      </c>
      <c r="D33" s="21">
        <v>155.94999999999999</v>
      </c>
      <c r="E33" s="21">
        <v>737.94899999999996</v>
      </c>
      <c r="F33" s="21">
        <v>427.98399999999998</v>
      </c>
      <c r="G33" s="21">
        <v>90.078999999999994</v>
      </c>
      <c r="H33" s="21">
        <v>155.047</v>
      </c>
      <c r="I33" s="21">
        <v>11.430999999999999</v>
      </c>
      <c r="J33" s="21">
        <v>225.28800000000001</v>
      </c>
      <c r="K33" s="21">
        <v>3082.66</v>
      </c>
      <c r="L33" s="21">
        <v>447.63600000000002</v>
      </c>
      <c r="M33" s="21">
        <v>200.72499999999999</v>
      </c>
      <c r="N33" s="21">
        <v>39.389000000000003</v>
      </c>
      <c r="O33" s="21">
        <v>5.14</v>
      </c>
      <c r="P33" s="21">
        <v>6702.6090000000004</v>
      </c>
      <c r="Q33" s="21">
        <v>3820.61</v>
      </c>
      <c r="R33" s="21">
        <v>1003.498</v>
      </c>
      <c r="S33" s="21">
        <v>1412.056</v>
      </c>
      <c r="T33" s="21">
        <v>36.680999999999997</v>
      </c>
      <c r="U33" s="21">
        <v>503.12599999999998</v>
      </c>
      <c r="V33" s="21">
        <v>1400.625</v>
      </c>
      <c r="W33" s="21">
        <v>3077.52</v>
      </c>
      <c r="X33" s="21">
        <v>395.53699999999998</v>
      </c>
      <c r="Y33" s="21">
        <v>292.589</v>
      </c>
      <c r="Z33" s="21">
        <v>91.864000000000004</v>
      </c>
    </row>
    <row r="34" spans="1:26" x14ac:dyDescent="0.15">
      <c r="A34">
        <v>64</v>
      </c>
      <c r="B34" s="20">
        <v>33604</v>
      </c>
      <c r="C34" s="21">
        <v>742.88599999999997</v>
      </c>
      <c r="D34" s="21">
        <v>115.934</v>
      </c>
      <c r="E34" s="21">
        <v>702.70500000000004</v>
      </c>
      <c r="F34" s="21">
        <v>400.15499999999997</v>
      </c>
      <c r="G34" s="21">
        <v>60.573</v>
      </c>
      <c r="H34" s="21">
        <v>131.91399999999999</v>
      </c>
      <c r="I34" s="21">
        <v>10.444000000000001</v>
      </c>
      <c r="J34" s="21">
        <v>217.36099999999999</v>
      </c>
      <c r="K34" s="21">
        <v>2968.5059999999999</v>
      </c>
      <c r="L34" s="21">
        <v>404.08</v>
      </c>
      <c r="M34" s="21">
        <v>178.256</v>
      </c>
      <c r="N34" s="21">
        <v>39.718000000000004</v>
      </c>
      <c r="O34" s="21">
        <v>4.7610000000000001</v>
      </c>
      <c r="P34" s="21">
        <v>6404.393</v>
      </c>
      <c r="Q34" s="21">
        <v>3671.2109999999998</v>
      </c>
      <c r="R34" s="21">
        <v>960.24699999999996</v>
      </c>
      <c r="S34" s="21">
        <v>1319.6489999999999</v>
      </c>
      <c r="T34" s="21">
        <v>30.088000000000001</v>
      </c>
      <c r="U34" s="21">
        <v>483.375</v>
      </c>
      <c r="V34" s="21">
        <v>1309.2059999999999</v>
      </c>
      <c r="W34" s="21">
        <v>2963.7449999999999</v>
      </c>
      <c r="X34" s="21">
        <v>404.67899999999997</v>
      </c>
      <c r="Y34" s="21">
        <v>272.166</v>
      </c>
      <c r="Z34" s="21">
        <v>93.91</v>
      </c>
    </row>
    <row r="35" spans="1:26" x14ac:dyDescent="0.15">
      <c r="A35">
        <v>63</v>
      </c>
      <c r="B35" s="20">
        <v>33239</v>
      </c>
      <c r="C35" s="21">
        <v>721.45600000000002</v>
      </c>
      <c r="D35" s="21">
        <v>92.968000000000004</v>
      </c>
      <c r="E35" s="21">
        <v>636.03800000000001</v>
      </c>
      <c r="F35" s="21">
        <v>354.16199999999998</v>
      </c>
      <c r="G35" s="21">
        <v>38.576999999999998</v>
      </c>
      <c r="H35" s="21">
        <v>117.813</v>
      </c>
      <c r="I35" s="21">
        <v>8.218</v>
      </c>
      <c r="J35" s="21">
        <v>210.93700000000001</v>
      </c>
      <c r="K35" s="21">
        <v>2817.2289999999998</v>
      </c>
      <c r="L35" s="21">
        <v>376.11799999999999</v>
      </c>
      <c r="M35" s="21">
        <v>176.964</v>
      </c>
      <c r="N35" s="21">
        <v>38.889000000000003</v>
      </c>
      <c r="O35" s="21">
        <v>4.0410000000000004</v>
      </c>
      <c r="P35" s="21">
        <v>6065.1610000000001</v>
      </c>
      <c r="Q35" s="21">
        <v>3453.2669999999998</v>
      </c>
      <c r="R35" s="21">
        <v>932.39300000000003</v>
      </c>
      <c r="S35" s="21">
        <v>1249.8989999999999</v>
      </c>
      <c r="T35" s="21">
        <v>27.488</v>
      </c>
      <c r="U35" s="21">
        <v>457.09100000000001</v>
      </c>
      <c r="V35" s="21">
        <v>1241.682</v>
      </c>
      <c r="W35" s="21">
        <v>2813.1880000000001</v>
      </c>
      <c r="X35" s="21">
        <v>433.93599999999998</v>
      </c>
      <c r="Y35" s="21">
        <v>258.30500000000001</v>
      </c>
      <c r="Z35" s="21">
        <v>81.340999999999994</v>
      </c>
    </row>
    <row r="36" spans="1:26" x14ac:dyDescent="0.15">
      <c r="A36">
        <v>62</v>
      </c>
      <c r="B36" s="20">
        <v>32874</v>
      </c>
      <c r="C36" s="21">
        <v>688.39599999999996</v>
      </c>
      <c r="D36" s="21">
        <v>95.546999999999997</v>
      </c>
      <c r="E36" s="21">
        <v>599.17499999999995</v>
      </c>
      <c r="F36" s="21">
        <v>353.154</v>
      </c>
      <c r="G36" s="21">
        <v>28.167999999999999</v>
      </c>
      <c r="H36" s="21">
        <v>121.816</v>
      </c>
      <c r="I36" s="21">
        <v>3.7280000000000002</v>
      </c>
      <c r="J36" s="21">
        <v>200.13499999999999</v>
      </c>
      <c r="K36" s="21">
        <v>2743.5059999999999</v>
      </c>
      <c r="L36" s="21">
        <v>341.64100000000002</v>
      </c>
      <c r="M36" s="21">
        <v>167.696</v>
      </c>
      <c r="N36" s="21">
        <v>39.179000000000002</v>
      </c>
      <c r="O36" s="21">
        <v>3.4790000000000001</v>
      </c>
      <c r="P36" s="21">
        <v>5867.5969999999998</v>
      </c>
      <c r="Q36" s="21">
        <v>3342.68</v>
      </c>
      <c r="R36" s="21">
        <v>888.53200000000004</v>
      </c>
      <c r="S36" s="21">
        <v>1238.3889999999999</v>
      </c>
      <c r="T36" s="21">
        <v>26.994</v>
      </c>
      <c r="U36" s="21">
        <v>424.99</v>
      </c>
      <c r="V36" s="21">
        <v>1234.6610000000001</v>
      </c>
      <c r="W36" s="21">
        <v>2740.027</v>
      </c>
      <c r="X36" s="21">
        <v>472.51900000000001</v>
      </c>
      <c r="Y36" s="21">
        <v>219.82499999999999</v>
      </c>
      <c r="Z36" s="21">
        <v>52.128999999999998</v>
      </c>
    </row>
    <row r="37" spans="1:26" x14ac:dyDescent="0.15">
      <c r="A37">
        <v>61</v>
      </c>
      <c r="B37" s="20">
        <v>32509</v>
      </c>
      <c r="C37" s="21">
        <v>649.61900000000003</v>
      </c>
      <c r="D37" s="21">
        <v>67.989000000000004</v>
      </c>
      <c r="E37" s="21">
        <v>556.54999999999995</v>
      </c>
      <c r="F37" s="21">
        <v>341.13</v>
      </c>
      <c r="G37" s="21">
        <v>21.524000000000001</v>
      </c>
      <c r="H37" s="21">
        <v>124.422</v>
      </c>
      <c r="I37" s="21">
        <v>7.258</v>
      </c>
      <c r="J37" s="21">
        <v>188.63900000000001</v>
      </c>
      <c r="K37" s="21">
        <v>2584.3359999999998</v>
      </c>
      <c r="L37" s="21">
        <v>347.166</v>
      </c>
      <c r="M37" s="21">
        <v>148.02000000000001</v>
      </c>
      <c r="N37" s="21">
        <v>38.265999999999998</v>
      </c>
      <c r="O37" s="21">
        <v>2.302</v>
      </c>
      <c r="P37" s="21">
        <v>5573.59</v>
      </c>
      <c r="Q37" s="21">
        <v>3140.886</v>
      </c>
      <c r="R37" s="21">
        <v>838.25800000000004</v>
      </c>
      <c r="S37" s="21">
        <v>1223.008</v>
      </c>
      <c r="T37" s="21">
        <v>27.428000000000001</v>
      </c>
      <c r="U37" s="21">
        <v>398.86700000000002</v>
      </c>
      <c r="V37" s="21">
        <v>1215.75</v>
      </c>
      <c r="W37" s="21">
        <v>2582.0340000000001</v>
      </c>
      <c r="X37" s="21">
        <v>467.66399999999999</v>
      </c>
      <c r="Y37" s="21">
        <v>222.744</v>
      </c>
      <c r="Z37" s="21">
        <v>74.724000000000004</v>
      </c>
    </row>
    <row r="38" spans="1:26" x14ac:dyDescent="0.15">
      <c r="A38">
        <v>60</v>
      </c>
      <c r="B38" s="20">
        <v>32143</v>
      </c>
      <c r="C38" s="21">
        <v>607.91300000000001</v>
      </c>
      <c r="D38" s="21">
        <v>3.0019999999999998</v>
      </c>
      <c r="E38" s="21">
        <v>508.20499999999998</v>
      </c>
      <c r="F38" s="21">
        <v>325.524</v>
      </c>
      <c r="G38" s="21">
        <v>22.492000000000001</v>
      </c>
      <c r="H38" s="21">
        <v>124.26600000000001</v>
      </c>
      <c r="I38" s="21">
        <v>5.5570000000000004</v>
      </c>
      <c r="J38" s="21">
        <v>176.583</v>
      </c>
      <c r="K38" s="21">
        <v>2440.6489999999999</v>
      </c>
      <c r="L38" s="21">
        <v>357.471</v>
      </c>
      <c r="M38" s="21">
        <v>115.389</v>
      </c>
      <c r="N38" s="21">
        <v>32.755000000000003</v>
      </c>
      <c r="O38" s="21">
        <v>1.8620000000000001</v>
      </c>
      <c r="P38" s="21">
        <v>5233.4359999999997</v>
      </c>
      <c r="Q38" s="21">
        <v>2948.8539999999998</v>
      </c>
      <c r="R38" s="21">
        <v>784.49599999999998</v>
      </c>
      <c r="S38" s="21">
        <v>1155.1220000000001</v>
      </c>
      <c r="T38" s="21">
        <v>29.501000000000001</v>
      </c>
      <c r="U38" s="21">
        <v>374.464</v>
      </c>
      <c r="V38" s="21">
        <v>1149.5650000000001</v>
      </c>
      <c r="W38" s="21">
        <v>2438.7869999999998</v>
      </c>
      <c r="X38" s="21">
        <v>411.32400000000001</v>
      </c>
      <c r="Y38" s="21">
        <v>233.20500000000001</v>
      </c>
      <c r="Z38" s="21">
        <v>117.816</v>
      </c>
    </row>
    <row r="39" spans="1:26" x14ac:dyDescent="0.15">
      <c r="A39">
        <v>59</v>
      </c>
      <c r="B39" s="20">
        <v>31778</v>
      </c>
      <c r="C39" s="21">
        <v>566.30899999999997</v>
      </c>
      <c r="D39" s="21">
        <v>43.822000000000003</v>
      </c>
      <c r="E39" s="21">
        <v>466.13900000000001</v>
      </c>
      <c r="F39" s="21">
        <v>286.46800000000002</v>
      </c>
      <c r="G39" s="21">
        <v>16.594000000000001</v>
      </c>
      <c r="H39" s="21">
        <v>112.702</v>
      </c>
      <c r="I39" s="21">
        <v>2.7480000000000002</v>
      </c>
      <c r="J39" s="21">
        <v>164.07599999999999</v>
      </c>
      <c r="K39" s="21">
        <v>2257.623</v>
      </c>
      <c r="L39" s="21">
        <v>317.97300000000001</v>
      </c>
      <c r="M39" s="21">
        <v>113.346</v>
      </c>
      <c r="N39" s="21">
        <v>33.292000000000002</v>
      </c>
      <c r="O39" s="21">
        <v>2.35</v>
      </c>
      <c r="P39" s="21">
        <v>4811.3919999999998</v>
      </c>
      <c r="Q39" s="21">
        <v>2723.761</v>
      </c>
      <c r="R39" s="21">
        <v>730.38499999999999</v>
      </c>
      <c r="S39" s="21">
        <v>1039.9839999999999</v>
      </c>
      <c r="T39" s="21">
        <v>30.282</v>
      </c>
      <c r="U39" s="21">
        <v>347.54500000000002</v>
      </c>
      <c r="V39" s="21">
        <v>1037.2349999999999</v>
      </c>
      <c r="W39" s="21">
        <v>2255.2730000000001</v>
      </c>
      <c r="X39" s="21">
        <v>382.90800000000002</v>
      </c>
      <c r="Y39" s="21">
        <v>205.27099999999999</v>
      </c>
      <c r="Z39" s="21">
        <v>91.924999999999997</v>
      </c>
    </row>
    <row r="40" spans="1:26" x14ac:dyDescent="0.15">
      <c r="A40">
        <v>58</v>
      </c>
      <c r="B40" s="20">
        <v>31413</v>
      </c>
      <c r="C40" s="21">
        <v>531.572</v>
      </c>
      <c r="D40" s="21">
        <v>80.052999999999997</v>
      </c>
      <c r="E40" s="21">
        <v>439.72899999999998</v>
      </c>
      <c r="F40" s="21">
        <v>256.47899999999998</v>
      </c>
      <c r="G40" s="21">
        <v>18.268000000000001</v>
      </c>
      <c r="H40" s="21">
        <v>91.870999999999995</v>
      </c>
      <c r="I40" s="21">
        <v>2.5409999999999999</v>
      </c>
      <c r="J40" s="21">
        <v>153.72300000000001</v>
      </c>
      <c r="K40" s="21">
        <v>2104.1170000000002</v>
      </c>
      <c r="L40" s="21">
        <v>284.89999999999998</v>
      </c>
      <c r="M40" s="21">
        <v>106.101</v>
      </c>
      <c r="N40" s="21">
        <v>35.960999999999999</v>
      </c>
      <c r="O40" s="21">
        <v>2.69</v>
      </c>
      <c r="P40" s="21">
        <v>4499.5780000000004</v>
      </c>
      <c r="Q40" s="21">
        <v>2543.8449999999998</v>
      </c>
      <c r="R40" s="21">
        <v>685.29499999999996</v>
      </c>
      <c r="S40" s="21">
        <v>971.95899999999995</v>
      </c>
      <c r="T40" s="21">
        <v>24.895</v>
      </c>
      <c r="U40" s="21">
        <v>323.37299999999999</v>
      </c>
      <c r="V40" s="21">
        <v>969.41800000000001</v>
      </c>
      <c r="W40" s="21">
        <v>2101.4270000000001</v>
      </c>
      <c r="X40" s="21">
        <v>373.81</v>
      </c>
      <c r="Y40" s="21">
        <v>193.029</v>
      </c>
      <c r="Z40" s="21">
        <v>86.927999999999997</v>
      </c>
    </row>
    <row r="41" spans="1:26" x14ac:dyDescent="0.15">
      <c r="A41">
        <v>57</v>
      </c>
      <c r="B41" s="20">
        <v>31048</v>
      </c>
      <c r="C41" s="21">
        <v>496.41</v>
      </c>
      <c r="D41" s="21">
        <v>54.262999999999998</v>
      </c>
      <c r="E41" s="21">
        <v>404.774</v>
      </c>
      <c r="F41" s="21">
        <v>241.05099999999999</v>
      </c>
      <c r="G41" s="21">
        <v>26.204000000000001</v>
      </c>
      <c r="H41" s="21">
        <v>81.61</v>
      </c>
      <c r="I41" s="21">
        <v>1.871</v>
      </c>
      <c r="J41" s="21">
        <v>143.727</v>
      </c>
      <c r="K41" s="21">
        <v>1982.7650000000001</v>
      </c>
      <c r="L41" s="21">
        <v>316.39</v>
      </c>
      <c r="M41" s="21">
        <v>103.505</v>
      </c>
      <c r="N41" s="21">
        <v>34.06</v>
      </c>
      <c r="O41" s="21">
        <v>0.86099999999999999</v>
      </c>
      <c r="P41" s="21">
        <v>4284.7160000000003</v>
      </c>
      <c r="Q41" s="21">
        <v>2387.5390000000002</v>
      </c>
      <c r="R41" s="21">
        <v>640.13699999999994</v>
      </c>
      <c r="S41" s="21">
        <v>970.26599999999996</v>
      </c>
      <c r="T41" s="21">
        <v>21.36</v>
      </c>
      <c r="U41" s="21">
        <v>308.13299999999998</v>
      </c>
      <c r="V41" s="21">
        <v>968.39499999999998</v>
      </c>
      <c r="W41" s="21">
        <v>1981.904</v>
      </c>
      <c r="X41" s="21">
        <v>350.68900000000002</v>
      </c>
      <c r="Y41" s="21">
        <v>234.78</v>
      </c>
      <c r="Z41" s="21">
        <v>131.27500000000001</v>
      </c>
    </row>
    <row r="42" spans="1:26" x14ac:dyDescent="0.15">
      <c r="A42">
        <v>56</v>
      </c>
      <c r="B42" s="20">
        <v>30682</v>
      </c>
      <c r="C42" s="21">
        <v>463.51600000000002</v>
      </c>
      <c r="D42" s="21">
        <v>41.578000000000003</v>
      </c>
      <c r="E42" s="21">
        <v>370.95699999999999</v>
      </c>
      <c r="F42" s="21">
        <v>228.24700000000001</v>
      </c>
      <c r="G42" s="21">
        <v>24.652000000000001</v>
      </c>
      <c r="H42" s="21">
        <v>81.477000000000004</v>
      </c>
      <c r="I42" s="21">
        <v>-0.86699999999999999</v>
      </c>
      <c r="J42" s="21">
        <v>134.87899999999999</v>
      </c>
      <c r="K42" s="21">
        <v>1845.126</v>
      </c>
      <c r="L42" s="21">
        <v>301.31299999999999</v>
      </c>
      <c r="M42" s="21">
        <v>94.569000000000003</v>
      </c>
      <c r="N42" s="21">
        <v>29.158000000000001</v>
      </c>
      <c r="O42" s="21">
        <v>0.83</v>
      </c>
      <c r="P42" s="21">
        <v>3996.0349999999999</v>
      </c>
      <c r="Q42" s="21">
        <v>2216.0830000000001</v>
      </c>
      <c r="R42" s="21">
        <v>598.39400000000001</v>
      </c>
      <c r="S42" s="21">
        <v>912.84799999999996</v>
      </c>
      <c r="T42" s="21">
        <v>21.065000000000001</v>
      </c>
      <c r="U42" s="21">
        <v>289.77300000000002</v>
      </c>
      <c r="V42" s="21">
        <v>913.71500000000003</v>
      </c>
      <c r="W42" s="21">
        <v>1844.296</v>
      </c>
      <c r="X42" s="21">
        <v>330.34500000000003</v>
      </c>
      <c r="Y42" s="21">
        <v>219.83600000000001</v>
      </c>
      <c r="Z42" s="21">
        <v>125.267</v>
      </c>
    </row>
    <row r="43" spans="1:26" x14ac:dyDescent="0.15">
      <c r="A43">
        <v>55</v>
      </c>
      <c r="B43" s="20">
        <v>30317</v>
      </c>
      <c r="C43" s="21">
        <v>438.78800000000001</v>
      </c>
      <c r="D43" s="21">
        <v>56.951999999999998</v>
      </c>
      <c r="E43" s="21">
        <v>334.976</v>
      </c>
      <c r="F43" s="21">
        <v>186.25</v>
      </c>
      <c r="G43" s="21">
        <v>24.434999999999999</v>
      </c>
      <c r="H43" s="21">
        <v>66.418999999999997</v>
      </c>
      <c r="I43" s="21">
        <v>-1.8839999999999999</v>
      </c>
      <c r="J43" s="21">
        <v>123.836</v>
      </c>
      <c r="K43" s="21">
        <v>1677.6859999999999</v>
      </c>
      <c r="L43" s="21">
        <v>244.71100000000001</v>
      </c>
      <c r="M43" s="21">
        <v>85.548000000000002</v>
      </c>
      <c r="N43" s="21">
        <v>21.681000000000001</v>
      </c>
      <c r="O43" s="21">
        <v>0.747</v>
      </c>
      <c r="P43" s="21">
        <v>3577.085</v>
      </c>
      <c r="Q43" s="21">
        <v>2012.662</v>
      </c>
      <c r="R43" s="21">
        <v>562.62400000000002</v>
      </c>
      <c r="S43" s="21">
        <v>759.82299999999998</v>
      </c>
      <c r="T43" s="21">
        <v>21.303999999999998</v>
      </c>
      <c r="U43" s="21">
        <v>263.28100000000001</v>
      </c>
      <c r="V43" s="21">
        <v>761.70699999999999</v>
      </c>
      <c r="W43" s="21">
        <v>1676.9390000000001</v>
      </c>
      <c r="X43" s="21">
        <v>284.62900000000002</v>
      </c>
      <c r="Y43" s="21">
        <v>178.292</v>
      </c>
      <c r="Z43" s="21">
        <v>92.744</v>
      </c>
    </row>
    <row r="44" spans="1:26" x14ac:dyDescent="0.15">
      <c r="A44">
        <v>54</v>
      </c>
      <c r="B44" s="20">
        <v>29952</v>
      </c>
      <c r="C44" s="21">
        <v>420.392</v>
      </c>
      <c r="D44" s="21">
        <v>8.8360000000000003</v>
      </c>
      <c r="E44" s="21">
        <v>305.46499999999997</v>
      </c>
      <c r="F44" s="21">
        <v>171.191</v>
      </c>
      <c r="G44" s="21">
        <v>23.832999999999998</v>
      </c>
      <c r="H44" s="21">
        <v>51.293999999999997</v>
      </c>
      <c r="I44" s="21">
        <v>-3.4169999999999998</v>
      </c>
      <c r="J44" s="21">
        <v>116.571</v>
      </c>
      <c r="K44" s="21">
        <v>1587.7090000000001</v>
      </c>
      <c r="L44" s="21">
        <v>197.27</v>
      </c>
      <c r="M44" s="21">
        <v>76.536000000000001</v>
      </c>
      <c r="N44" s="21">
        <v>19.317</v>
      </c>
      <c r="O44" s="21">
        <v>0.73199999999999998</v>
      </c>
      <c r="P44" s="21">
        <v>3334.953</v>
      </c>
      <c r="Q44" s="21">
        <v>1893.175</v>
      </c>
      <c r="R44" s="21">
        <v>536.96299999999997</v>
      </c>
      <c r="S44" s="21">
        <v>678.89800000000002</v>
      </c>
      <c r="T44" s="21">
        <v>15.016999999999999</v>
      </c>
      <c r="U44" s="21">
        <v>240.93299999999999</v>
      </c>
      <c r="V44" s="21">
        <v>682.31500000000005</v>
      </c>
      <c r="W44" s="21">
        <v>1586.9770000000001</v>
      </c>
      <c r="X44" s="21">
        <v>270.70400000000001</v>
      </c>
      <c r="Y44" s="21">
        <v>145.976</v>
      </c>
      <c r="Z44" s="21">
        <v>69.44</v>
      </c>
    </row>
    <row r="45" spans="1:26" x14ac:dyDescent="0.15">
      <c r="A45">
        <v>53</v>
      </c>
      <c r="B45" s="20">
        <v>29587</v>
      </c>
      <c r="C45" s="21">
        <v>381.93200000000002</v>
      </c>
      <c r="D45" s="21">
        <v>38.090000000000003</v>
      </c>
      <c r="E45" s="21">
        <v>281.15199999999999</v>
      </c>
      <c r="F45" s="21">
        <v>179.68</v>
      </c>
      <c r="G45" s="21">
        <v>23.78</v>
      </c>
      <c r="H45" s="21">
        <v>70.314999999999998</v>
      </c>
      <c r="I45" s="21">
        <v>-4.7169999999999996</v>
      </c>
      <c r="J45" s="21">
        <v>105.29900000000001</v>
      </c>
      <c r="K45" s="21">
        <v>1511.529</v>
      </c>
      <c r="L45" s="21">
        <v>217.815</v>
      </c>
      <c r="M45" s="21">
        <v>72.334999999999994</v>
      </c>
      <c r="N45" s="21">
        <v>16.911999999999999</v>
      </c>
      <c r="O45" s="21">
        <v>0.66700000000000004</v>
      </c>
      <c r="P45" s="21">
        <v>3168.951</v>
      </c>
      <c r="Q45" s="21">
        <v>1792.681</v>
      </c>
      <c r="R45" s="21">
        <v>487.23099999999999</v>
      </c>
      <c r="S45" s="21">
        <v>664.87</v>
      </c>
      <c r="T45" s="21">
        <v>11.473000000000001</v>
      </c>
      <c r="U45" s="21">
        <v>235.64400000000001</v>
      </c>
      <c r="V45" s="21">
        <v>669.58699999999999</v>
      </c>
      <c r="W45" s="21">
        <v>1510.8620000000001</v>
      </c>
      <c r="X45" s="21">
        <v>231.399</v>
      </c>
      <c r="Y45" s="21">
        <v>147.5</v>
      </c>
      <c r="Z45" s="21">
        <v>75.165000000000006</v>
      </c>
    </row>
    <row r="46" spans="1:26" x14ac:dyDescent="0.15">
      <c r="A46">
        <v>52</v>
      </c>
      <c r="B46" s="20">
        <v>29221</v>
      </c>
      <c r="C46" s="21">
        <v>334.97699999999998</v>
      </c>
      <c r="D46" s="21">
        <v>44.436999999999998</v>
      </c>
      <c r="E46" s="21">
        <v>248.82599999999999</v>
      </c>
      <c r="F46" s="21">
        <v>171.56899999999999</v>
      </c>
      <c r="G46" s="21">
        <v>18.978000000000002</v>
      </c>
      <c r="H46" s="21">
        <v>75.483999999999995</v>
      </c>
      <c r="I46" s="21">
        <v>-4.4809999999999999</v>
      </c>
      <c r="J46" s="21">
        <v>93.453999999999994</v>
      </c>
      <c r="K46" s="21">
        <v>1373.52</v>
      </c>
      <c r="L46" s="21">
        <v>188.089</v>
      </c>
      <c r="M46" s="21">
        <v>59.027999999999999</v>
      </c>
      <c r="N46" s="21">
        <v>13.996</v>
      </c>
      <c r="O46" s="21">
        <v>0.56299999999999994</v>
      </c>
      <c r="P46" s="21">
        <v>2812.87</v>
      </c>
      <c r="Q46" s="21">
        <v>1622.345</v>
      </c>
      <c r="R46" s="21">
        <v>428.43200000000002</v>
      </c>
      <c r="S46" s="21">
        <v>571.56500000000005</v>
      </c>
      <c r="T46" s="21">
        <v>9.8000000000000007</v>
      </c>
      <c r="U46" s="21">
        <v>200.33</v>
      </c>
      <c r="V46" s="21">
        <v>576.04600000000005</v>
      </c>
      <c r="W46" s="21">
        <v>1372.9570000000001</v>
      </c>
      <c r="X46" s="21">
        <v>183.41399999999999</v>
      </c>
      <c r="Y46" s="21">
        <v>112.605</v>
      </c>
      <c r="Z46" s="21">
        <v>53.576999999999998</v>
      </c>
    </row>
    <row r="47" spans="1:26" x14ac:dyDescent="0.15">
      <c r="A47">
        <v>51</v>
      </c>
      <c r="B47" s="20">
        <v>28856</v>
      </c>
      <c r="C47" s="21">
        <v>290.733</v>
      </c>
      <c r="D47" s="21">
        <v>45.067999999999998</v>
      </c>
      <c r="E47" s="21">
        <v>223.917</v>
      </c>
      <c r="F47" s="21">
        <v>179.43799999999999</v>
      </c>
      <c r="G47" s="21">
        <v>16.093</v>
      </c>
      <c r="H47" s="21">
        <v>80.736999999999995</v>
      </c>
      <c r="I47" s="21">
        <v>-2.6989999999999998</v>
      </c>
      <c r="J47" s="21">
        <v>83.149000000000001</v>
      </c>
      <c r="K47" s="21">
        <v>1253.385</v>
      </c>
      <c r="L47" s="21">
        <v>214.369</v>
      </c>
      <c r="M47" s="21">
        <v>50.758000000000003</v>
      </c>
      <c r="N47" s="21">
        <v>12.752000000000001</v>
      </c>
      <c r="O47" s="21">
        <v>0.501</v>
      </c>
      <c r="P47" s="21">
        <v>2582.2649999999999</v>
      </c>
      <c r="Q47" s="21">
        <v>1477.3019999999999</v>
      </c>
      <c r="R47" s="21">
        <v>373.88200000000001</v>
      </c>
      <c r="S47" s="21">
        <v>559.51199999999994</v>
      </c>
      <c r="T47" s="21">
        <v>8.5310000000000006</v>
      </c>
      <c r="U47" s="21">
        <v>180.101</v>
      </c>
      <c r="V47" s="21">
        <v>562.21100000000001</v>
      </c>
      <c r="W47" s="21">
        <v>1252.884</v>
      </c>
      <c r="X47" s="21">
        <v>139.559</v>
      </c>
      <c r="Y47" s="21">
        <v>133.63200000000001</v>
      </c>
      <c r="Z47" s="21">
        <v>82.873999999999995</v>
      </c>
    </row>
    <row r="48" spans="1:26" x14ac:dyDescent="0.15">
      <c r="A48">
        <v>50</v>
      </c>
      <c r="B48" s="20">
        <v>28491</v>
      </c>
      <c r="C48" s="21">
        <v>252.11500000000001</v>
      </c>
      <c r="D48" s="21">
        <v>23.324999999999999</v>
      </c>
      <c r="E48" s="21">
        <v>196.19499999999999</v>
      </c>
      <c r="F48" s="21">
        <v>165.97399999999999</v>
      </c>
      <c r="G48" s="21">
        <v>16.545000000000002</v>
      </c>
      <c r="H48" s="21">
        <v>77.852000000000004</v>
      </c>
      <c r="I48" s="21">
        <v>-2.3769999999999998</v>
      </c>
      <c r="J48" s="21">
        <v>75.081000000000003</v>
      </c>
      <c r="K48" s="21">
        <v>1120.6690000000001</v>
      </c>
      <c r="L48" s="21">
        <v>215.7</v>
      </c>
      <c r="M48" s="21">
        <v>46.615000000000002</v>
      </c>
      <c r="N48" s="21">
        <v>10.375</v>
      </c>
      <c r="O48" s="21">
        <v>0.503</v>
      </c>
      <c r="P48" s="21">
        <v>2328.2739999999999</v>
      </c>
      <c r="Q48" s="21">
        <v>1316.864</v>
      </c>
      <c r="R48" s="21">
        <v>327.19600000000003</v>
      </c>
      <c r="S48" s="21">
        <v>522.25300000000004</v>
      </c>
      <c r="T48" s="21">
        <v>8.9359999999999999</v>
      </c>
      <c r="U48" s="21">
        <v>170.898</v>
      </c>
      <c r="V48" s="21">
        <v>524.63099999999997</v>
      </c>
      <c r="W48" s="21">
        <v>1120.1659999999999</v>
      </c>
      <c r="X48" s="21">
        <v>116.03700000000001</v>
      </c>
      <c r="Y48" s="21">
        <v>137.84800000000001</v>
      </c>
      <c r="Z48" s="21">
        <v>91.233000000000004</v>
      </c>
    </row>
    <row r="49" spans="1:26" x14ac:dyDescent="0.15">
      <c r="A49">
        <v>49</v>
      </c>
      <c r="B49" s="20">
        <v>28126</v>
      </c>
      <c r="C49" s="21">
        <v>221.12700000000001</v>
      </c>
      <c r="D49" s="21">
        <v>19.448</v>
      </c>
      <c r="E49" s="21">
        <v>171.667</v>
      </c>
      <c r="F49" s="21">
        <v>144.49199999999999</v>
      </c>
      <c r="G49" s="21">
        <v>15.867000000000001</v>
      </c>
      <c r="H49" s="21">
        <v>68.504000000000005</v>
      </c>
      <c r="I49" s="21">
        <v>-2.9580000000000002</v>
      </c>
      <c r="J49" s="21">
        <v>68.704999999999998</v>
      </c>
      <c r="K49" s="21">
        <v>994.22</v>
      </c>
      <c r="L49" s="21">
        <v>186.67</v>
      </c>
      <c r="M49" s="21">
        <v>39.627000000000002</v>
      </c>
      <c r="N49" s="21">
        <v>8.0809999999999995</v>
      </c>
      <c r="O49" s="21">
        <v>0.46400000000000002</v>
      </c>
      <c r="P49" s="21">
        <v>2062.3780000000002</v>
      </c>
      <c r="Q49" s="21">
        <v>1165.8869999999999</v>
      </c>
      <c r="R49" s="21">
        <v>289.83199999999999</v>
      </c>
      <c r="S49" s="21">
        <v>454.09699999999998</v>
      </c>
      <c r="T49" s="21">
        <v>7.1</v>
      </c>
      <c r="U49" s="21">
        <v>159.66399999999999</v>
      </c>
      <c r="V49" s="21">
        <v>457.05500000000001</v>
      </c>
      <c r="W49" s="21">
        <v>993.75599999999997</v>
      </c>
      <c r="X49" s="21">
        <v>101.94499999999999</v>
      </c>
      <c r="Y49" s="21">
        <v>118.166</v>
      </c>
      <c r="Z49" s="21">
        <v>78.539000000000001</v>
      </c>
    </row>
    <row r="50" spans="1:26" x14ac:dyDescent="0.15">
      <c r="A50">
        <v>48</v>
      </c>
      <c r="B50" s="20">
        <v>27760</v>
      </c>
      <c r="C50" s="21">
        <v>196.512</v>
      </c>
      <c r="D50" s="21">
        <v>20.655000000000001</v>
      </c>
      <c r="E50" s="21">
        <v>148.602</v>
      </c>
      <c r="F50" s="21">
        <v>130.97399999999999</v>
      </c>
      <c r="G50" s="21">
        <v>20.308</v>
      </c>
      <c r="H50" s="21">
        <v>59.417999999999999</v>
      </c>
      <c r="I50" s="21">
        <v>-2.3849999999999998</v>
      </c>
      <c r="J50" s="21">
        <v>63.713999999999999</v>
      </c>
      <c r="K50" s="21">
        <v>899.78200000000004</v>
      </c>
      <c r="L50" s="21">
        <v>157.79</v>
      </c>
      <c r="M50" s="21">
        <v>35.924999999999997</v>
      </c>
      <c r="N50" s="21">
        <v>9.1359999999999992</v>
      </c>
      <c r="O50" s="21">
        <v>0.42199999999999999</v>
      </c>
      <c r="P50" s="21">
        <v>1852.7570000000001</v>
      </c>
      <c r="Q50" s="21">
        <v>1048.384</v>
      </c>
      <c r="R50" s="21">
        <v>260.226</v>
      </c>
      <c r="S50" s="21">
        <v>402.88099999999997</v>
      </c>
      <c r="T50" s="21">
        <v>5.125</v>
      </c>
      <c r="U50" s="21">
        <v>146.38800000000001</v>
      </c>
      <c r="V50" s="21">
        <v>405.267</v>
      </c>
      <c r="W50" s="21">
        <v>899.36</v>
      </c>
      <c r="X50" s="21">
        <v>87.058000000000007</v>
      </c>
      <c r="Y50" s="21">
        <v>98.372</v>
      </c>
      <c r="Z50" s="21">
        <v>62.447000000000003</v>
      </c>
    </row>
    <row r="51" spans="1:26" x14ac:dyDescent="0.15">
      <c r="A51">
        <v>47</v>
      </c>
      <c r="B51" s="20">
        <v>27395</v>
      </c>
      <c r="C51" s="21">
        <v>178.79</v>
      </c>
      <c r="D51" s="21">
        <v>13.343</v>
      </c>
      <c r="E51" s="21">
        <v>132.392</v>
      </c>
      <c r="F51" s="21">
        <v>118.238</v>
      </c>
      <c r="G51" s="21">
        <v>22.292000000000002</v>
      </c>
      <c r="H51" s="21">
        <v>46.264000000000003</v>
      </c>
      <c r="I51" s="21">
        <v>-4.0679999999999996</v>
      </c>
      <c r="J51" s="21">
        <v>59.72</v>
      </c>
      <c r="K51" s="21">
        <v>814.88099999999997</v>
      </c>
      <c r="L51" s="21">
        <v>124.22799999999999</v>
      </c>
      <c r="M51" s="21">
        <v>31.786000000000001</v>
      </c>
      <c r="N51" s="21">
        <v>9.0359999999999996</v>
      </c>
      <c r="O51" s="21">
        <v>0.4</v>
      </c>
      <c r="P51" s="21">
        <v>1671.5609999999999</v>
      </c>
      <c r="Q51" s="21">
        <v>947.27300000000002</v>
      </c>
      <c r="R51" s="21">
        <v>238.51</v>
      </c>
      <c r="S51" s="21">
        <v>354.97800000000001</v>
      </c>
      <c r="T51" s="21">
        <v>4.4939999999999998</v>
      </c>
      <c r="U51" s="21">
        <v>135.292</v>
      </c>
      <c r="V51" s="21">
        <v>359.04700000000003</v>
      </c>
      <c r="W51" s="21">
        <v>814.48099999999999</v>
      </c>
      <c r="X51" s="21">
        <v>85.253</v>
      </c>
      <c r="Y51" s="21">
        <v>77.963999999999999</v>
      </c>
      <c r="Z51" s="21">
        <v>46.177999999999997</v>
      </c>
    </row>
    <row r="52" spans="1:26" x14ac:dyDescent="0.15">
      <c r="A52">
        <v>46</v>
      </c>
      <c r="B52" s="20">
        <v>27030</v>
      </c>
      <c r="C52" s="21">
        <v>153.15899999999999</v>
      </c>
      <c r="D52" s="21">
        <v>7.4489999999999998</v>
      </c>
      <c r="E52" s="21">
        <v>115.43300000000001</v>
      </c>
      <c r="F52" s="21">
        <v>112.21299999999999</v>
      </c>
      <c r="G52" s="21">
        <v>23.181000000000001</v>
      </c>
      <c r="H52" s="21">
        <v>47.234999999999999</v>
      </c>
      <c r="I52" s="21">
        <v>-2.4460000000000002</v>
      </c>
      <c r="J52" s="21">
        <v>53.734999999999999</v>
      </c>
      <c r="K52" s="21">
        <v>772.30399999999997</v>
      </c>
      <c r="L52" s="21">
        <v>108.236</v>
      </c>
      <c r="M52" s="21">
        <v>29.004000000000001</v>
      </c>
      <c r="N52" s="21">
        <v>6.7880000000000003</v>
      </c>
      <c r="O52" s="21">
        <v>0.35199999999999998</v>
      </c>
      <c r="P52" s="21">
        <v>1537.7940000000001</v>
      </c>
      <c r="Q52" s="21">
        <v>887.73699999999997</v>
      </c>
      <c r="R52" s="21">
        <v>206.89400000000001</v>
      </c>
      <c r="S52" s="21">
        <v>321.56900000000002</v>
      </c>
      <c r="T52" s="21">
        <v>3.3069999999999999</v>
      </c>
      <c r="U52" s="21">
        <v>124.902</v>
      </c>
      <c r="V52" s="21">
        <v>324.01499999999999</v>
      </c>
      <c r="W52" s="21">
        <v>771.952</v>
      </c>
      <c r="X52" s="21">
        <v>73.597999999999999</v>
      </c>
      <c r="Y52" s="21">
        <v>61.000999999999998</v>
      </c>
      <c r="Z52" s="21">
        <v>31.997</v>
      </c>
    </row>
    <row r="53" spans="1:26" x14ac:dyDescent="0.15">
      <c r="A53">
        <v>45</v>
      </c>
      <c r="B53" s="20">
        <v>26665</v>
      </c>
      <c r="C53" s="21">
        <v>131.49199999999999</v>
      </c>
      <c r="D53" s="21">
        <v>6.1449999999999996</v>
      </c>
      <c r="E53" s="21">
        <v>103.92100000000001</v>
      </c>
      <c r="F53" s="21">
        <v>112.521</v>
      </c>
      <c r="G53" s="21">
        <v>23.117000000000001</v>
      </c>
      <c r="H53" s="21">
        <v>45.631999999999998</v>
      </c>
      <c r="I53" s="21">
        <v>-1.958</v>
      </c>
      <c r="J53" s="21">
        <v>47.194000000000003</v>
      </c>
      <c r="K53" s="21">
        <v>708.77499999999998</v>
      </c>
      <c r="L53" s="21">
        <v>118.492</v>
      </c>
      <c r="M53" s="21">
        <v>27.448</v>
      </c>
      <c r="N53" s="21">
        <v>5.74</v>
      </c>
      <c r="O53" s="21">
        <v>0.308</v>
      </c>
      <c r="P53" s="21">
        <v>1419.231</v>
      </c>
      <c r="Q53" s="21">
        <v>812.69600000000003</v>
      </c>
      <c r="R53" s="21">
        <v>178.68600000000001</v>
      </c>
      <c r="S53" s="21">
        <v>315.86200000000002</v>
      </c>
      <c r="T53" s="21">
        <v>5.23</v>
      </c>
      <c r="U53" s="21">
        <v>117.22</v>
      </c>
      <c r="V53" s="21">
        <v>317.82</v>
      </c>
      <c r="W53" s="21">
        <v>708.46699999999998</v>
      </c>
      <c r="X53" s="21">
        <v>57.951000000000001</v>
      </c>
      <c r="Y53" s="21">
        <v>72.86</v>
      </c>
      <c r="Z53" s="21">
        <v>45.411999999999999</v>
      </c>
    </row>
    <row r="54" spans="1:26" x14ac:dyDescent="0.15">
      <c r="A54">
        <v>44</v>
      </c>
      <c r="B54" s="20">
        <v>26299</v>
      </c>
      <c r="C54" s="21">
        <v>117.49299999999999</v>
      </c>
      <c r="D54" s="21">
        <v>7.1669999999999998</v>
      </c>
      <c r="E54" s="21">
        <v>92.548000000000002</v>
      </c>
      <c r="F54" s="21">
        <v>95.093999999999994</v>
      </c>
      <c r="G54" s="21">
        <v>22.719000000000001</v>
      </c>
      <c r="H54" s="21">
        <v>39.11</v>
      </c>
      <c r="I54" s="21">
        <v>-0.93600000000000005</v>
      </c>
      <c r="J54" s="21">
        <v>43.517000000000003</v>
      </c>
      <c r="K54" s="21">
        <v>638.78599999999994</v>
      </c>
      <c r="L54" s="21">
        <v>107.678</v>
      </c>
      <c r="M54" s="21">
        <v>25.172999999999998</v>
      </c>
      <c r="N54" s="21">
        <v>4.7789999999999999</v>
      </c>
      <c r="O54" s="21">
        <v>0.28299999999999997</v>
      </c>
      <c r="P54" s="21">
        <v>1271.943</v>
      </c>
      <c r="Q54" s="21">
        <v>731.33399999999995</v>
      </c>
      <c r="R54" s="21">
        <v>161.011</v>
      </c>
      <c r="S54" s="21">
        <v>278.30799999999999</v>
      </c>
      <c r="T54" s="21">
        <v>6.6360000000000001</v>
      </c>
      <c r="U54" s="21">
        <v>107.928</v>
      </c>
      <c r="V54" s="21">
        <v>279.24400000000003</v>
      </c>
      <c r="W54" s="21">
        <v>638.50300000000004</v>
      </c>
      <c r="X54" s="21">
        <v>48.975000000000001</v>
      </c>
      <c r="Y54" s="21">
        <v>68.567999999999998</v>
      </c>
      <c r="Z54" s="21">
        <v>43.395000000000003</v>
      </c>
    </row>
    <row r="55" spans="1:26" x14ac:dyDescent="0.15">
      <c r="A55">
        <v>43</v>
      </c>
      <c r="B55" s="20">
        <v>25934</v>
      </c>
      <c r="C55" s="21">
        <v>107.63500000000001</v>
      </c>
      <c r="D55" s="21">
        <v>9.5180000000000007</v>
      </c>
      <c r="E55" s="21">
        <v>80.445999999999998</v>
      </c>
      <c r="F55" s="21">
        <v>83.903999999999996</v>
      </c>
      <c r="G55" s="21">
        <v>21.827999999999999</v>
      </c>
      <c r="H55" s="21">
        <v>34.808</v>
      </c>
      <c r="I55" s="21">
        <v>-1.5149999999999999</v>
      </c>
      <c r="J55" s="21">
        <v>41.290999999999997</v>
      </c>
      <c r="K55" s="21">
        <v>584.52800000000002</v>
      </c>
      <c r="L55" s="21">
        <v>92.792000000000002</v>
      </c>
      <c r="M55" s="21">
        <v>23.693999999999999</v>
      </c>
      <c r="N55" s="21">
        <v>4.157</v>
      </c>
      <c r="O55" s="21">
        <v>0.247</v>
      </c>
      <c r="P55" s="21">
        <v>1155.3320000000001</v>
      </c>
      <c r="Q55" s="21">
        <v>664.97400000000005</v>
      </c>
      <c r="R55" s="21">
        <v>148.92599999999999</v>
      </c>
      <c r="S55" s="21">
        <v>245.61500000000001</v>
      </c>
      <c r="T55" s="21">
        <v>4.6749999999999998</v>
      </c>
      <c r="U55" s="21">
        <v>100.49299999999999</v>
      </c>
      <c r="V55" s="21">
        <v>247.13</v>
      </c>
      <c r="W55" s="21">
        <v>584.28099999999995</v>
      </c>
      <c r="X55" s="21">
        <v>44.448999999999998</v>
      </c>
      <c r="Y55" s="21">
        <v>57.984000000000002</v>
      </c>
      <c r="Z55" s="21">
        <v>34.29</v>
      </c>
    </row>
    <row r="56" spans="1:26" x14ac:dyDescent="0.15">
      <c r="A56">
        <v>42</v>
      </c>
      <c r="B56" s="20">
        <v>25569</v>
      </c>
      <c r="C56" s="21">
        <v>98.26</v>
      </c>
      <c r="D56" s="21">
        <v>5.3369999999999997</v>
      </c>
      <c r="E56" s="21">
        <v>71.787000000000006</v>
      </c>
      <c r="F56" s="21">
        <v>77.802999999999997</v>
      </c>
      <c r="G56" s="21">
        <v>20.664000000000001</v>
      </c>
      <c r="H56" s="21">
        <v>31.263000000000002</v>
      </c>
      <c r="I56" s="21">
        <v>-1.034</v>
      </c>
      <c r="J56" s="21">
        <v>38.579000000000001</v>
      </c>
      <c r="K56" s="21">
        <v>551.53700000000003</v>
      </c>
      <c r="L56" s="21">
        <v>79.144000000000005</v>
      </c>
      <c r="M56" s="21">
        <v>23.864999999999998</v>
      </c>
      <c r="N56" s="21">
        <v>4.3570000000000002</v>
      </c>
      <c r="O56" s="21">
        <v>0.22800000000000001</v>
      </c>
      <c r="P56" s="21">
        <v>1067.9659999999999</v>
      </c>
      <c r="Q56" s="21">
        <v>623.32399999999996</v>
      </c>
      <c r="R56" s="21">
        <v>136.839</v>
      </c>
      <c r="S56" s="21">
        <v>221.16900000000001</v>
      </c>
      <c r="T56" s="21">
        <v>4.7770000000000001</v>
      </c>
      <c r="U56" s="21">
        <v>91.412999999999997</v>
      </c>
      <c r="V56" s="21">
        <v>222.203</v>
      </c>
      <c r="W56" s="21">
        <v>551.30899999999997</v>
      </c>
      <c r="X56" s="21">
        <v>40.235999999999997</v>
      </c>
      <c r="Y56" s="21">
        <v>47.881</v>
      </c>
      <c r="Z56" s="21">
        <v>24.015999999999998</v>
      </c>
    </row>
    <row r="57" spans="1:26" x14ac:dyDescent="0.15">
      <c r="A57">
        <v>41</v>
      </c>
      <c r="B57" s="20">
        <v>25204</v>
      </c>
      <c r="C57" s="21">
        <v>89.433000000000007</v>
      </c>
      <c r="D57" s="21">
        <v>1.5840000000000001</v>
      </c>
      <c r="E57" s="21">
        <v>66.125</v>
      </c>
      <c r="F57" s="21">
        <v>77.004999999999995</v>
      </c>
      <c r="G57" s="21">
        <v>20.347999999999999</v>
      </c>
      <c r="H57" s="21">
        <v>36.957999999999998</v>
      </c>
      <c r="I57" s="21">
        <v>0.16300000000000001</v>
      </c>
      <c r="J57" s="21">
        <v>35.463000000000001</v>
      </c>
      <c r="K57" s="21">
        <v>518.31100000000004</v>
      </c>
      <c r="L57" s="21">
        <v>91.820999999999998</v>
      </c>
      <c r="M57" s="21">
        <v>23.422000000000001</v>
      </c>
      <c r="N57" s="21">
        <v>4.798</v>
      </c>
      <c r="O57" s="21">
        <v>0.215</v>
      </c>
      <c r="P57" s="21">
        <v>1016.0309999999999</v>
      </c>
      <c r="Q57" s="21">
        <v>584.43600000000004</v>
      </c>
      <c r="R57" s="21">
        <v>124.896</v>
      </c>
      <c r="S57" s="21">
        <v>227.376</v>
      </c>
      <c r="T57" s="21">
        <v>4.5339999999999998</v>
      </c>
      <c r="U57" s="21">
        <v>83.855999999999995</v>
      </c>
      <c r="V57" s="21">
        <v>227.21299999999999</v>
      </c>
      <c r="W57" s="21">
        <v>518.096</v>
      </c>
      <c r="X57" s="21">
        <v>33.241</v>
      </c>
      <c r="Y57" s="21">
        <v>54.863</v>
      </c>
      <c r="Z57" s="21">
        <v>31.440999999999999</v>
      </c>
    </row>
    <row r="58" spans="1:26" x14ac:dyDescent="0.15">
      <c r="A58">
        <v>40</v>
      </c>
      <c r="B58" s="20">
        <v>24838</v>
      </c>
      <c r="C58" s="21">
        <v>80.602999999999994</v>
      </c>
      <c r="D58" s="21">
        <v>3.1320000000000001</v>
      </c>
      <c r="E58" s="21">
        <v>58.779000000000003</v>
      </c>
      <c r="F58" s="21">
        <v>73.831999999999994</v>
      </c>
      <c r="G58" s="21">
        <v>20.096</v>
      </c>
      <c r="H58" s="21">
        <v>37.164000000000001</v>
      </c>
      <c r="I58" s="21">
        <v>0.45300000000000001</v>
      </c>
      <c r="J58" s="21">
        <v>32.753999999999998</v>
      </c>
      <c r="K58" s="21">
        <v>471.96</v>
      </c>
      <c r="L58" s="21">
        <v>96.111000000000004</v>
      </c>
      <c r="M58" s="21">
        <v>22.631</v>
      </c>
      <c r="N58" s="21">
        <v>4.1829999999999998</v>
      </c>
      <c r="O58" s="21">
        <v>0.21099999999999999</v>
      </c>
      <c r="P58" s="21">
        <v>937.51900000000001</v>
      </c>
      <c r="Q58" s="21">
        <v>530.73900000000003</v>
      </c>
      <c r="R58" s="21">
        <v>113.357</v>
      </c>
      <c r="S58" s="21">
        <v>221.19</v>
      </c>
      <c r="T58" s="21">
        <v>4.1740000000000004</v>
      </c>
      <c r="U58" s="21">
        <v>76.406999999999996</v>
      </c>
      <c r="V58" s="21">
        <v>220.73699999999999</v>
      </c>
      <c r="W58" s="21">
        <v>471.74900000000002</v>
      </c>
      <c r="X58" s="21">
        <v>26.515000000000001</v>
      </c>
      <c r="Y58" s="21">
        <v>58.947000000000003</v>
      </c>
      <c r="Z58" s="21">
        <v>36.316000000000003</v>
      </c>
    </row>
    <row r="59" spans="1:26" x14ac:dyDescent="0.15">
      <c r="A59">
        <v>39</v>
      </c>
      <c r="B59" s="20">
        <v>24473</v>
      </c>
      <c r="C59" s="21">
        <v>73.326999999999998</v>
      </c>
      <c r="D59" s="21">
        <v>3.3580000000000001</v>
      </c>
      <c r="E59" s="21">
        <v>52.780999999999999</v>
      </c>
      <c r="F59" s="21">
        <v>69.474999999999994</v>
      </c>
      <c r="G59" s="21">
        <v>20.344999999999999</v>
      </c>
      <c r="H59" s="21">
        <v>30.992000000000001</v>
      </c>
      <c r="I59" s="21">
        <v>0.27800000000000002</v>
      </c>
      <c r="J59" s="21">
        <v>30.23</v>
      </c>
      <c r="K59" s="21">
        <v>428.97899999999998</v>
      </c>
      <c r="L59" s="21">
        <v>89.090999999999994</v>
      </c>
      <c r="M59" s="21">
        <v>20.236999999999998</v>
      </c>
      <c r="N59" s="21">
        <v>3.6280000000000001</v>
      </c>
      <c r="O59" s="21">
        <v>0.183</v>
      </c>
      <c r="P59" s="21">
        <v>856.6</v>
      </c>
      <c r="Q59" s="21">
        <v>481.76</v>
      </c>
      <c r="R59" s="21">
        <v>103.557</v>
      </c>
      <c r="S59" s="21">
        <v>207.15700000000001</v>
      </c>
      <c r="T59" s="21">
        <v>3.8109999999999999</v>
      </c>
      <c r="U59" s="21">
        <v>67.936999999999998</v>
      </c>
      <c r="V59" s="21">
        <v>206.87899999999999</v>
      </c>
      <c r="W59" s="21">
        <v>428.79599999999999</v>
      </c>
      <c r="X59" s="21">
        <v>24.34</v>
      </c>
      <c r="Y59" s="21">
        <v>58.098999999999997</v>
      </c>
      <c r="Z59" s="21">
        <v>37.862000000000002</v>
      </c>
    </row>
    <row r="60" spans="1:26" x14ac:dyDescent="0.15">
      <c r="A60">
        <v>38</v>
      </c>
      <c r="B60" s="20">
        <v>24108</v>
      </c>
      <c r="C60" s="21">
        <v>67.171999999999997</v>
      </c>
      <c r="D60" s="21">
        <v>5.0789999999999997</v>
      </c>
      <c r="E60" s="21">
        <v>48.927999999999997</v>
      </c>
      <c r="F60" s="21">
        <v>67.933000000000007</v>
      </c>
      <c r="G60" s="21">
        <v>19.91</v>
      </c>
      <c r="H60" s="21">
        <v>32.231999999999999</v>
      </c>
      <c r="I60" s="21">
        <v>0.38800000000000001</v>
      </c>
      <c r="J60" s="21">
        <v>28.138999999999999</v>
      </c>
      <c r="K60" s="21">
        <v>400.29700000000003</v>
      </c>
      <c r="L60" s="21">
        <v>91.593999999999994</v>
      </c>
      <c r="M60" s="21">
        <v>19.477</v>
      </c>
      <c r="N60" s="21">
        <v>3.3919999999999999</v>
      </c>
      <c r="O60" s="21">
        <v>0.18099999999999999</v>
      </c>
      <c r="P60" s="21">
        <v>808.33500000000004</v>
      </c>
      <c r="Q60" s="21">
        <v>449.22500000000002</v>
      </c>
      <c r="R60" s="21">
        <v>95.311000000000007</v>
      </c>
      <c r="S60" s="21">
        <v>204.53800000000001</v>
      </c>
      <c r="T60" s="21">
        <v>3.9489999999999998</v>
      </c>
      <c r="U60" s="21">
        <v>63.210999999999999</v>
      </c>
      <c r="V60" s="21">
        <v>204.15</v>
      </c>
      <c r="W60" s="21">
        <v>400.11599999999999</v>
      </c>
      <c r="X60" s="21">
        <v>21.32</v>
      </c>
      <c r="Y60" s="21">
        <v>59.362000000000002</v>
      </c>
      <c r="Z60" s="21">
        <v>39.884999999999998</v>
      </c>
    </row>
    <row r="61" spans="1:26" x14ac:dyDescent="0.15">
      <c r="A61">
        <v>37</v>
      </c>
      <c r="B61" s="20">
        <v>23743</v>
      </c>
      <c r="C61" s="21">
        <v>61.567999999999998</v>
      </c>
      <c r="D61" s="21">
        <v>0.74299999999999999</v>
      </c>
      <c r="E61" s="21">
        <v>41.658000000000001</v>
      </c>
      <c r="F61" s="21">
        <v>63.661999999999999</v>
      </c>
      <c r="G61" s="21">
        <v>19.335999999999999</v>
      </c>
      <c r="H61" s="21">
        <v>29.768000000000001</v>
      </c>
      <c r="I61" s="21">
        <v>0.78800000000000003</v>
      </c>
      <c r="J61" s="21">
        <v>26.44</v>
      </c>
      <c r="K61" s="21">
        <v>363.75200000000001</v>
      </c>
      <c r="L61" s="21">
        <v>84.582999999999998</v>
      </c>
      <c r="M61" s="21">
        <v>18.170999999999999</v>
      </c>
      <c r="N61" s="21">
        <v>3.4849999999999999</v>
      </c>
      <c r="O61" s="21">
        <v>0.191</v>
      </c>
      <c r="P61" s="21">
        <v>741.54700000000003</v>
      </c>
      <c r="Q61" s="21">
        <v>405.41</v>
      </c>
      <c r="R61" s="21">
        <v>88.007999999999996</v>
      </c>
      <c r="S61" s="21">
        <v>190.42699999999999</v>
      </c>
      <c r="T61" s="21">
        <v>3.0070000000000001</v>
      </c>
      <c r="U61" s="21">
        <v>60.709000000000003</v>
      </c>
      <c r="V61" s="21">
        <v>189.64</v>
      </c>
      <c r="W61" s="21">
        <v>363.56099999999998</v>
      </c>
      <c r="X61" s="21">
        <v>18.574000000000002</v>
      </c>
      <c r="Y61" s="21">
        <v>54.814999999999998</v>
      </c>
      <c r="Z61" s="21">
        <v>36.643999999999998</v>
      </c>
    </row>
    <row r="62" spans="1:26" x14ac:dyDescent="0.15">
      <c r="A62">
        <v>36</v>
      </c>
      <c r="B62" s="20">
        <v>23377</v>
      </c>
      <c r="C62" s="21">
        <v>57.276000000000003</v>
      </c>
      <c r="D62" s="21">
        <v>-4.9000000000000002E-2</v>
      </c>
      <c r="E62" s="21">
        <v>38.186999999999998</v>
      </c>
      <c r="F62" s="21">
        <v>59.131999999999998</v>
      </c>
      <c r="G62" s="21">
        <v>18.831</v>
      </c>
      <c r="H62" s="21">
        <v>26.573</v>
      </c>
      <c r="I62" s="21">
        <v>0.86599999999999999</v>
      </c>
      <c r="J62" s="21">
        <v>25.114000000000001</v>
      </c>
      <c r="K62" s="21">
        <v>337.84199999999998</v>
      </c>
      <c r="L62" s="21">
        <v>73.239000000000004</v>
      </c>
      <c r="M62" s="21">
        <v>16.573</v>
      </c>
      <c r="N62" s="21">
        <v>3.004</v>
      </c>
      <c r="O62" s="21">
        <v>0.24099999999999999</v>
      </c>
      <c r="P62" s="21">
        <v>684.50900000000001</v>
      </c>
      <c r="Q62" s="21">
        <v>376.029</v>
      </c>
      <c r="R62" s="21">
        <v>82.39</v>
      </c>
      <c r="S62" s="21">
        <v>171.55099999999999</v>
      </c>
      <c r="T62" s="21">
        <v>2.7290000000000001</v>
      </c>
      <c r="U62" s="21">
        <v>57.268999999999998</v>
      </c>
      <c r="V62" s="21">
        <v>170.685</v>
      </c>
      <c r="W62" s="21">
        <v>337.601</v>
      </c>
      <c r="X62" s="21">
        <v>16.48</v>
      </c>
      <c r="Y62" s="21">
        <v>46.665999999999997</v>
      </c>
      <c r="Z62" s="21">
        <v>30.093</v>
      </c>
    </row>
    <row r="63" spans="1:26" x14ac:dyDescent="0.15">
      <c r="A63">
        <v>35</v>
      </c>
      <c r="B63" s="20">
        <v>23012</v>
      </c>
      <c r="C63" s="21">
        <v>54.158000000000001</v>
      </c>
      <c r="D63" s="21">
        <v>-1.4690000000000001</v>
      </c>
      <c r="E63" s="21">
        <v>35.557000000000002</v>
      </c>
      <c r="F63" s="21">
        <v>56.398000000000003</v>
      </c>
      <c r="G63" s="21">
        <v>18.728000000000002</v>
      </c>
      <c r="H63" s="21">
        <v>25.491</v>
      </c>
      <c r="I63" s="21">
        <v>0.81399999999999995</v>
      </c>
      <c r="J63" s="21">
        <v>23.86</v>
      </c>
      <c r="K63" s="21">
        <v>314.91399999999999</v>
      </c>
      <c r="L63" s="21">
        <v>66.427000000000007</v>
      </c>
      <c r="M63" s="21">
        <v>14.442</v>
      </c>
      <c r="N63" s="21">
        <v>2.5289999999999999</v>
      </c>
      <c r="O63" s="21">
        <v>0.24099999999999999</v>
      </c>
      <c r="P63" s="21">
        <v>638.91999999999996</v>
      </c>
      <c r="Q63" s="21">
        <v>350.471</v>
      </c>
      <c r="R63" s="21">
        <v>78.018000000000001</v>
      </c>
      <c r="S63" s="21">
        <v>159.27799999999999</v>
      </c>
      <c r="T63" s="21">
        <v>2.234</v>
      </c>
      <c r="U63" s="21">
        <v>53.386000000000003</v>
      </c>
      <c r="V63" s="21">
        <v>158.464</v>
      </c>
      <c r="W63" s="21">
        <v>314.673</v>
      </c>
      <c r="X63" s="21">
        <v>14.382</v>
      </c>
      <c r="Y63" s="21">
        <v>40.936</v>
      </c>
      <c r="Z63" s="21">
        <v>26.494</v>
      </c>
    </row>
    <row r="64" spans="1:26" x14ac:dyDescent="0.15">
      <c r="A64">
        <v>34</v>
      </c>
      <c r="B64" s="20">
        <v>22647</v>
      </c>
      <c r="C64" s="21">
        <v>51.795000000000002</v>
      </c>
      <c r="D64" s="21">
        <v>-2.7E-2</v>
      </c>
      <c r="E64" s="21">
        <v>32.844000000000001</v>
      </c>
      <c r="F64" s="21">
        <v>55.234000000000002</v>
      </c>
      <c r="G64" s="21">
        <v>18.045999999999999</v>
      </c>
      <c r="H64" s="21">
        <v>23.295999999999999</v>
      </c>
      <c r="I64" s="21">
        <v>0.39800000000000002</v>
      </c>
      <c r="J64" s="21">
        <v>22.305</v>
      </c>
      <c r="K64" s="21">
        <v>299.45299999999997</v>
      </c>
      <c r="L64" s="21">
        <v>60.271000000000001</v>
      </c>
      <c r="M64" s="21">
        <v>13.154999999999999</v>
      </c>
      <c r="N64" s="21">
        <v>2.117</v>
      </c>
      <c r="O64" s="21">
        <v>0.26800000000000002</v>
      </c>
      <c r="P64" s="21">
        <v>603.94899999999996</v>
      </c>
      <c r="Q64" s="21">
        <v>332.29700000000003</v>
      </c>
      <c r="R64" s="21">
        <v>74.099999999999994</v>
      </c>
      <c r="S64" s="21">
        <v>149.446</v>
      </c>
      <c r="T64" s="21">
        <v>2.2730000000000001</v>
      </c>
      <c r="U64" s="21">
        <v>50.381999999999998</v>
      </c>
      <c r="V64" s="21">
        <v>149.048</v>
      </c>
      <c r="W64" s="21">
        <v>299.185</v>
      </c>
      <c r="X64" s="21">
        <v>13.38</v>
      </c>
      <c r="Y64" s="21">
        <v>36.975000000000001</v>
      </c>
      <c r="Z64" s="21">
        <v>23.82</v>
      </c>
    </row>
    <row r="65" spans="1:26" x14ac:dyDescent="0.15">
      <c r="A65">
        <v>33</v>
      </c>
      <c r="B65" s="20">
        <v>22282</v>
      </c>
      <c r="C65" s="21">
        <v>49.780999999999999</v>
      </c>
      <c r="D65" s="21">
        <v>-0.91700000000000004</v>
      </c>
      <c r="E65" s="21">
        <v>29.902999999999999</v>
      </c>
      <c r="F65" s="21">
        <v>53.198999999999998</v>
      </c>
      <c r="G65" s="21">
        <v>17.2</v>
      </c>
      <c r="H65" s="21">
        <v>22.202999999999999</v>
      </c>
      <c r="I65" s="21">
        <v>0.33800000000000002</v>
      </c>
      <c r="J65" s="21">
        <v>20.823</v>
      </c>
      <c r="K65" s="21">
        <v>280.66300000000001</v>
      </c>
      <c r="L65" s="21">
        <v>52.628999999999998</v>
      </c>
      <c r="M65" s="21">
        <v>12.193</v>
      </c>
      <c r="N65" s="21">
        <v>1.901</v>
      </c>
      <c r="O65" s="21">
        <v>0.311</v>
      </c>
      <c r="P65" s="21">
        <v>563.12599999999998</v>
      </c>
      <c r="Q65" s="21">
        <v>310.56599999999997</v>
      </c>
      <c r="R65" s="21">
        <v>70.603999999999999</v>
      </c>
      <c r="S65" s="21">
        <v>137.001</v>
      </c>
      <c r="T65" s="21">
        <v>2.0139999999999998</v>
      </c>
      <c r="U65" s="21">
        <v>46.968000000000004</v>
      </c>
      <c r="V65" s="21">
        <v>136.66300000000001</v>
      </c>
      <c r="W65" s="21">
        <v>280.35199999999998</v>
      </c>
      <c r="X65" s="21">
        <v>11.734</v>
      </c>
      <c r="Y65" s="21">
        <v>30.425999999999998</v>
      </c>
      <c r="Z65" s="21">
        <v>18.233000000000001</v>
      </c>
    </row>
    <row r="66" spans="1:26" x14ac:dyDescent="0.15">
      <c r="A66">
        <v>32</v>
      </c>
      <c r="B66" s="20">
        <v>21916</v>
      </c>
      <c r="C66" s="21">
        <v>48.209000000000003</v>
      </c>
      <c r="D66" s="21">
        <v>-1.3069999999999999</v>
      </c>
      <c r="E66" s="21">
        <v>28.428000000000001</v>
      </c>
      <c r="F66" s="21">
        <v>50.587000000000003</v>
      </c>
      <c r="G66" s="21">
        <v>16.463000000000001</v>
      </c>
      <c r="H66" s="21">
        <v>21.885000000000002</v>
      </c>
      <c r="I66" s="21">
        <v>0.46700000000000003</v>
      </c>
      <c r="J66" s="21">
        <v>19.693000000000001</v>
      </c>
      <c r="K66" s="21">
        <v>273.01</v>
      </c>
      <c r="L66" s="21">
        <v>51.542999999999999</v>
      </c>
      <c r="M66" s="21">
        <v>12.307</v>
      </c>
      <c r="N66" s="21">
        <v>1.742</v>
      </c>
      <c r="O66" s="21">
        <v>0.314</v>
      </c>
      <c r="P66" s="21">
        <v>543.68799999999999</v>
      </c>
      <c r="Q66" s="21">
        <v>301.43799999999999</v>
      </c>
      <c r="R66" s="21">
        <v>67.900999999999996</v>
      </c>
      <c r="S66" s="21">
        <v>130.94800000000001</v>
      </c>
      <c r="T66" s="21">
        <v>1.1459999999999999</v>
      </c>
      <c r="U66" s="21">
        <v>44.546999999999997</v>
      </c>
      <c r="V66" s="21">
        <v>130.48099999999999</v>
      </c>
      <c r="W66" s="21">
        <v>272.69600000000003</v>
      </c>
      <c r="X66" s="21">
        <v>10.146000000000001</v>
      </c>
      <c r="Y66" s="21">
        <v>29.658000000000001</v>
      </c>
      <c r="Z66" s="21">
        <v>17.350999999999999</v>
      </c>
    </row>
    <row r="67" spans="1:26" x14ac:dyDescent="0.15">
      <c r="A67">
        <v>31</v>
      </c>
      <c r="B67" s="20">
        <v>21551</v>
      </c>
      <c r="C67" s="21">
        <v>46.819000000000003</v>
      </c>
      <c r="D67" s="21">
        <v>0.19800000000000001</v>
      </c>
      <c r="E67" s="21">
        <v>25.986999999999998</v>
      </c>
      <c r="F67" s="21">
        <v>50.345999999999997</v>
      </c>
      <c r="G67" s="21">
        <v>15.558999999999999</v>
      </c>
      <c r="H67" s="21">
        <v>22.815999999999999</v>
      </c>
      <c r="I67" s="21">
        <v>0.54500000000000004</v>
      </c>
      <c r="J67" s="21">
        <v>18.625</v>
      </c>
      <c r="K67" s="21">
        <v>259.923</v>
      </c>
      <c r="L67" s="21">
        <v>52.795999999999999</v>
      </c>
      <c r="M67" s="21">
        <v>11.619</v>
      </c>
      <c r="N67" s="21">
        <v>1.6579999999999999</v>
      </c>
      <c r="O67" s="21">
        <v>0.23400000000000001</v>
      </c>
      <c r="P67" s="21">
        <v>521.45600000000002</v>
      </c>
      <c r="Q67" s="21">
        <v>285.91000000000003</v>
      </c>
      <c r="R67" s="21">
        <v>65.444999999999993</v>
      </c>
      <c r="S67" s="21">
        <v>130.10900000000001</v>
      </c>
      <c r="T67" s="21">
        <v>1.0580000000000001</v>
      </c>
      <c r="U67" s="21">
        <v>41.052</v>
      </c>
      <c r="V67" s="21">
        <v>129.565</v>
      </c>
      <c r="W67" s="21">
        <v>259.68900000000002</v>
      </c>
      <c r="X67" s="21">
        <v>9.2050000000000001</v>
      </c>
      <c r="Y67" s="21">
        <v>29.98</v>
      </c>
      <c r="Z67" s="21">
        <v>18.361000000000001</v>
      </c>
    </row>
    <row r="68" spans="1:26" x14ac:dyDescent="0.15">
      <c r="A68">
        <v>30</v>
      </c>
      <c r="B68" s="20">
        <v>21186</v>
      </c>
      <c r="C68" s="21">
        <v>44.91</v>
      </c>
      <c r="D68" s="21">
        <v>0.64600000000000002</v>
      </c>
      <c r="E68" s="21">
        <v>23.353000000000002</v>
      </c>
      <c r="F68" s="21">
        <v>50.158000000000001</v>
      </c>
      <c r="G68" s="21">
        <v>14.798</v>
      </c>
      <c r="H68" s="21">
        <v>18.440000000000001</v>
      </c>
      <c r="I68" s="21">
        <v>0</v>
      </c>
      <c r="J68" s="21">
        <v>17.544</v>
      </c>
      <c r="K68" s="21">
        <v>241.38900000000001</v>
      </c>
      <c r="L68" s="21">
        <v>41.334000000000003</v>
      </c>
      <c r="M68" s="21">
        <v>10.356</v>
      </c>
      <c r="N68" s="21">
        <v>1.7030000000000001</v>
      </c>
      <c r="O68" s="21">
        <v>0.218</v>
      </c>
      <c r="P68" s="21">
        <v>480.58300000000003</v>
      </c>
      <c r="Q68" s="21">
        <v>264.74200000000002</v>
      </c>
      <c r="R68" s="21">
        <v>62.454000000000001</v>
      </c>
      <c r="S68" s="21">
        <v>117.035</v>
      </c>
      <c r="T68" s="21">
        <v>1.3680000000000001</v>
      </c>
      <c r="U68" s="21">
        <v>37.72</v>
      </c>
      <c r="V68" s="21">
        <v>117.035</v>
      </c>
      <c r="W68" s="21">
        <v>241.17099999999999</v>
      </c>
      <c r="X68" s="21">
        <v>9.0429999999999993</v>
      </c>
      <c r="Y68" s="21">
        <v>22.893999999999998</v>
      </c>
      <c r="Z68" s="21">
        <v>12.538</v>
      </c>
    </row>
    <row r="69" spans="1:26" x14ac:dyDescent="0.15">
      <c r="A69">
        <v>29</v>
      </c>
      <c r="B69" s="20">
        <v>20821</v>
      </c>
      <c r="C69" s="21">
        <v>42.259</v>
      </c>
      <c r="D69" s="21">
        <v>-0.35699999999999998</v>
      </c>
      <c r="E69" s="21">
        <v>22.625</v>
      </c>
      <c r="F69" s="21">
        <v>47.784999999999997</v>
      </c>
      <c r="G69" s="21">
        <v>14.054</v>
      </c>
      <c r="H69" s="21">
        <v>20.88</v>
      </c>
      <c r="I69" s="21">
        <v>0</v>
      </c>
      <c r="J69" s="21">
        <v>16.66</v>
      </c>
      <c r="K69" s="21">
        <v>240.029</v>
      </c>
      <c r="L69" s="21">
        <v>46.048000000000002</v>
      </c>
      <c r="M69" s="21">
        <v>10.398999999999999</v>
      </c>
      <c r="N69" s="21">
        <v>1.823</v>
      </c>
      <c r="O69" s="21">
        <v>0.219</v>
      </c>
      <c r="P69" s="21">
        <v>474.39499999999998</v>
      </c>
      <c r="Q69" s="21">
        <v>262.654</v>
      </c>
      <c r="R69" s="21">
        <v>58.918999999999997</v>
      </c>
      <c r="S69" s="21">
        <v>117.34</v>
      </c>
      <c r="T69" s="21">
        <v>1.1319999999999999</v>
      </c>
      <c r="U69" s="21">
        <v>36.616</v>
      </c>
      <c r="V69" s="21">
        <v>117.34</v>
      </c>
      <c r="W69" s="21">
        <v>239.81</v>
      </c>
      <c r="X69" s="21">
        <v>7.63</v>
      </c>
      <c r="Y69" s="21">
        <v>25.167999999999999</v>
      </c>
      <c r="Z69" s="21">
        <v>14.769</v>
      </c>
    </row>
    <row r="70" spans="1:26" x14ac:dyDescent="0.15">
      <c r="A70">
        <v>28</v>
      </c>
      <c r="B70" s="20">
        <v>20455</v>
      </c>
      <c r="C70" s="21">
        <v>38.811</v>
      </c>
      <c r="D70" s="21">
        <v>-2.0329999999999999</v>
      </c>
      <c r="E70" s="21">
        <v>20.248999999999999</v>
      </c>
      <c r="F70" s="21">
        <v>45.819000000000003</v>
      </c>
      <c r="G70" s="21">
        <v>13.667999999999999</v>
      </c>
      <c r="H70" s="21">
        <v>21.591000000000001</v>
      </c>
      <c r="I70" s="21">
        <v>0</v>
      </c>
      <c r="J70" s="21">
        <v>15.316000000000001</v>
      </c>
      <c r="K70" s="21">
        <v>229.108</v>
      </c>
      <c r="L70" s="21">
        <v>46.825000000000003</v>
      </c>
      <c r="M70" s="21">
        <v>9.8689999999999998</v>
      </c>
      <c r="N70" s="21">
        <v>1.651</v>
      </c>
      <c r="O70" s="21">
        <v>0.22</v>
      </c>
      <c r="P70" s="21">
        <v>451.38600000000002</v>
      </c>
      <c r="Q70" s="21">
        <v>249.357</v>
      </c>
      <c r="R70" s="21">
        <v>54.127000000000002</v>
      </c>
      <c r="S70" s="21">
        <v>114.408</v>
      </c>
      <c r="T70" s="21">
        <v>0.74199999999999999</v>
      </c>
      <c r="U70" s="21">
        <v>34.237000000000002</v>
      </c>
      <c r="V70" s="21">
        <v>114.408</v>
      </c>
      <c r="W70" s="21">
        <v>228.88800000000001</v>
      </c>
      <c r="X70" s="21">
        <v>6.4450000000000003</v>
      </c>
      <c r="Y70" s="21">
        <v>25.234000000000002</v>
      </c>
      <c r="Z70" s="21">
        <v>15.365</v>
      </c>
    </row>
    <row r="71" spans="1:26" x14ac:dyDescent="0.15">
      <c r="A71">
        <v>27</v>
      </c>
      <c r="B71" s="20">
        <v>20090</v>
      </c>
      <c r="C71" s="21">
        <v>34.994999999999997</v>
      </c>
      <c r="D71" s="21">
        <v>2.1309999999999998</v>
      </c>
      <c r="E71" s="21">
        <v>18.420000000000002</v>
      </c>
      <c r="F71" s="21">
        <v>44.271999999999998</v>
      </c>
      <c r="G71" s="21">
        <v>13.423</v>
      </c>
      <c r="H71" s="21">
        <v>21.789000000000001</v>
      </c>
      <c r="I71" s="21">
        <v>0</v>
      </c>
      <c r="J71" s="21">
        <v>13.897</v>
      </c>
      <c r="K71" s="21">
        <v>212.221</v>
      </c>
      <c r="L71" s="21">
        <v>47.814</v>
      </c>
      <c r="M71" s="21">
        <v>9.1509999999999998</v>
      </c>
      <c r="N71" s="21">
        <v>1.2969999999999999</v>
      </c>
      <c r="O71" s="21">
        <v>0.20499999999999999</v>
      </c>
      <c r="P71" s="21">
        <v>423.34699999999998</v>
      </c>
      <c r="Q71" s="21">
        <v>230.64099999999999</v>
      </c>
      <c r="R71" s="21">
        <v>48.893000000000001</v>
      </c>
      <c r="S71" s="21">
        <v>112.551</v>
      </c>
      <c r="T71" s="21">
        <v>0.20100000000000001</v>
      </c>
      <c r="U71" s="21">
        <v>31.466999999999999</v>
      </c>
      <c r="V71" s="21">
        <v>112.551</v>
      </c>
      <c r="W71" s="21">
        <v>212.01599999999999</v>
      </c>
      <c r="X71" s="21">
        <v>5.7450000000000001</v>
      </c>
      <c r="Y71" s="21">
        <v>26.024999999999999</v>
      </c>
      <c r="Z71" s="21">
        <v>16.873999999999999</v>
      </c>
    </row>
    <row r="72" spans="1:26" x14ac:dyDescent="0.15">
      <c r="A72">
        <v>26</v>
      </c>
      <c r="B72" s="20">
        <v>19725</v>
      </c>
      <c r="C72" s="21">
        <v>32.957999999999998</v>
      </c>
      <c r="D72" s="21">
        <v>2.91</v>
      </c>
      <c r="E72" s="21">
        <v>16.876000000000001</v>
      </c>
      <c r="F72" s="21">
        <v>42.255000000000003</v>
      </c>
      <c r="G72" s="21">
        <v>13.061</v>
      </c>
      <c r="H72" s="21">
        <v>17.347999999999999</v>
      </c>
      <c r="I72" s="21">
        <v>0</v>
      </c>
      <c r="J72" s="21">
        <v>13.022</v>
      </c>
      <c r="K72" s="21">
        <v>197.32</v>
      </c>
      <c r="L72" s="21">
        <v>37.497999999999998</v>
      </c>
      <c r="M72" s="21">
        <v>8.1359999999999992</v>
      </c>
      <c r="N72" s="21">
        <v>0.91500000000000004</v>
      </c>
      <c r="O72" s="21">
        <v>0.19</v>
      </c>
      <c r="P72" s="21">
        <v>387.64</v>
      </c>
      <c r="Q72" s="21">
        <v>214.196</v>
      </c>
      <c r="R72" s="21">
        <v>45.981000000000002</v>
      </c>
      <c r="S72" s="21">
        <v>98.902000000000001</v>
      </c>
      <c r="T72" s="21">
        <v>0.32700000000000001</v>
      </c>
      <c r="U72" s="21">
        <v>28.888999999999999</v>
      </c>
      <c r="V72" s="21">
        <v>98.902000000000001</v>
      </c>
      <c r="W72" s="21">
        <v>197.13</v>
      </c>
      <c r="X72" s="21">
        <v>5.1719999999999997</v>
      </c>
      <c r="Y72" s="21">
        <v>20.149999999999999</v>
      </c>
      <c r="Z72" s="21">
        <v>12.013999999999999</v>
      </c>
    </row>
    <row r="73" spans="1:26" x14ac:dyDescent="0.15">
      <c r="A73">
        <v>25</v>
      </c>
      <c r="B73" s="20">
        <v>19360</v>
      </c>
      <c r="C73" s="21">
        <v>31.344000000000001</v>
      </c>
      <c r="D73" s="21">
        <v>3.7909999999999999</v>
      </c>
      <c r="E73" s="21">
        <v>16.256</v>
      </c>
      <c r="F73" s="21">
        <v>42.017000000000003</v>
      </c>
      <c r="G73" s="21">
        <v>12.028</v>
      </c>
      <c r="H73" s="21">
        <v>19.943999999999999</v>
      </c>
      <c r="I73" s="21">
        <v>0</v>
      </c>
      <c r="J73" s="21">
        <v>12.144</v>
      </c>
      <c r="K73" s="21">
        <v>198.99600000000001</v>
      </c>
      <c r="L73" s="21">
        <v>38.496000000000002</v>
      </c>
      <c r="M73" s="21">
        <v>8.0939999999999994</v>
      </c>
      <c r="N73" s="21">
        <v>1.1539999999999999</v>
      </c>
      <c r="O73" s="21">
        <v>0.13500000000000001</v>
      </c>
      <c r="P73" s="21">
        <v>385.42700000000002</v>
      </c>
      <c r="Q73" s="21">
        <v>215.25200000000001</v>
      </c>
      <c r="R73" s="21">
        <v>43.488</v>
      </c>
      <c r="S73" s="21">
        <v>98.097999999999999</v>
      </c>
      <c r="T73" s="21">
        <v>0.51400000000000001</v>
      </c>
      <c r="U73" s="21">
        <v>29.100999999999999</v>
      </c>
      <c r="V73" s="21">
        <v>98.097999999999999</v>
      </c>
      <c r="W73" s="21">
        <v>198.86099999999999</v>
      </c>
      <c r="X73" s="21">
        <v>4.4029999999999996</v>
      </c>
      <c r="Y73" s="21">
        <v>18.552</v>
      </c>
      <c r="Z73" s="21">
        <v>10.458</v>
      </c>
    </row>
    <row r="74" spans="1:26" x14ac:dyDescent="0.15">
      <c r="A74">
        <v>24</v>
      </c>
      <c r="B74" s="20">
        <v>18994</v>
      </c>
      <c r="C74" s="21">
        <v>29.544</v>
      </c>
      <c r="D74" s="21">
        <v>2.6059999999999999</v>
      </c>
      <c r="E74" s="21">
        <v>15.452</v>
      </c>
      <c r="F74" s="21">
        <v>43.04</v>
      </c>
      <c r="G74" s="21">
        <v>10.816000000000001</v>
      </c>
      <c r="H74" s="21">
        <v>19.106999999999999</v>
      </c>
      <c r="I74" s="21">
        <v>0</v>
      </c>
      <c r="J74" s="21">
        <v>11.061999999999999</v>
      </c>
      <c r="K74" s="21">
        <v>185.63399999999999</v>
      </c>
      <c r="L74" s="21">
        <v>37.777000000000001</v>
      </c>
      <c r="M74" s="21">
        <v>7.7530000000000001</v>
      </c>
      <c r="N74" s="21">
        <v>1.1970000000000001</v>
      </c>
      <c r="O74" s="21">
        <v>0.128</v>
      </c>
      <c r="P74" s="21">
        <v>364.73500000000001</v>
      </c>
      <c r="Q74" s="21">
        <v>201.08600000000001</v>
      </c>
      <c r="R74" s="21">
        <v>40.606000000000002</v>
      </c>
      <c r="S74" s="21">
        <v>96.697000000000003</v>
      </c>
      <c r="T74" s="21">
        <v>0.77400000000000002</v>
      </c>
      <c r="U74" s="21">
        <v>27.120999999999999</v>
      </c>
      <c r="V74" s="21">
        <v>96.697000000000003</v>
      </c>
      <c r="W74" s="21">
        <v>185.506</v>
      </c>
      <c r="X74" s="21">
        <v>3.8679999999999999</v>
      </c>
      <c r="Y74" s="21">
        <v>18.670000000000002</v>
      </c>
      <c r="Z74" s="21">
        <v>10.917</v>
      </c>
    </row>
    <row r="75" spans="1:26" x14ac:dyDescent="0.15">
      <c r="A75">
        <v>23</v>
      </c>
      <c r="B75" s="20">
        <v>18629</v>
      </c>
      <c r="C75" s="21">
        <v>27.745999999999999</v>
      </c>
      <c r="D75" s="21">
        <v>3.4460000000000002</v>
      </c>
      <c r="E75" s="21">
        <v>14.098000000000001</v>
      </c>
      <c r="F75" s="21">
        <v>42.594000000000001</v>
      </c>
      <c r="G75" s="21">
        <v>9.7200000000000006</v>
      </c>
      <c r="H75" s="21">
        <v>22.303999999999998</v>
      </c>
      <c r="I75" s="21">
        <v>0</v>
      </c>
      <c r="J75" s="21">
        <v>9.9789999999999992</v>
      </c>
      <c r="K75" s="21">
        <v>171.59299999999999</v>
      </c>
      <c r="L75" s="21">
        <v>39.454000000000001</v>
      </c>
      <c r="M75" s="21">
        <v>7.6630000000000003</v>
      </c>
      <c r="N75" s="21">
        <v>1.1599999999999999</v>
      </c>
      <c r="O75" s="21">
        <v>0.109</v>
      </c>
      <c r="P75" s="21">
        <v>343.46899999999999</v>
      </c>
      <c r="Q75" s="21">
        <v>185.691</v>
      </c>
      <c r="R75" s="21">
        <v>37.725999999999999</v>
      </c>
      <c r="S75" s="21">
        <v>96.355999999999995</v>
      </c>
      <c r="T75" s="21">
        <v>1.048</v>
      </c>
      <c r="U75" s="21">
        <v>24.745000000000001</v>
      </c>
      <c r="V75" s="21">
        <v>96.355999999999995</v>
      </c>
      <c r="W75" s="21">
        <v>171.48400000000001</v>
      </c>
      <c r="X75" s="21">
        <v>3.4289999999999998</v>
      </c>
      <c r="Y75" s="21">
        <v>17.149999999999999</v>
      </c>
      <c r="Z75" s="21">
        <v>9.4870000000000001</v>
      </c>
    </row>
    <row r="76" spans="1:26" x14ac:dyDescent="0.15">
      <c r="A76">
        <v>22</v>
      </c>
      <c r="B76" s="20">
        <v>18264</v>
      </c>
      <c r="C76" s="21">
        <v>24.334</v>
      </c>
      <c r="D76" s="21">
        <v>1.262</v>
      </c>
      <c r="E76" s="21">
        <v>11.016</v>
      </c>
      <c r="F76" s="21">
        <v>37.514000000000003</v>
      </c>
      <c r="G76" s="21">
        <v>8.7789999999999999</v>
      </c>
      <c r="H76" s="21">
        <v>17.728000000000002</v>
      </c>
      <c r="I76" s="21">
        <v>0</v>
      </c>
      <c r="J76" s="21">
        <v>9.06</v>
      </c>
      <c r="K76" s="21">
        <v>147.17500000000001</v>
      </c>
      <c r="L76" s="21">
        <v>34.79</v>
      </c>
      <c r="M76" s="21">
        <v>8.0510000000000002</v>
      </c>
      <c r="N76" s="21">
        <v>0.82399999999999995</v>
      </c>
      <c r="O76" s="21">
        <v>0.04</v>
      </c>
      <c r="P76" s="21">
        <v>298.565</v>
      </c>
      <c r="Q76" s="21">
        <v>158.191</v>
      </c>
      <c r="R76" s="21">
        <v>33.393999999999998</v>
      </c>
      <c r="S76" s="21">
        <v>84.873999999999995</v>
      </c>
      <c r="T76" s="21">
        <v>0.84299999999999997</v>
      </c>
      <c r="U76" s="21">
        <v>22.95</v>
      </c>
      <c r="V76" s="21">
        <v>84.873999999999995</v>
      </c>
      <c r="W76" s="21">
        <v>147.13499999999999</v>
      </c>
      <c r="X76" s="21">
        <v>2.968</v>
      </c>
      <c r="Y76" s="21">
        <v>17.062000000000001</v>
      </c>
      <c r="Z76" s="21">
        <v>9.0109999999999992</v>
      </c>
    </row>
    <row r="77" spans="1:26" x14ac:dyDescent="0.15">
      <c r="A77">
        <v>21</v>
      </c>
      <c r="B77" s="20">
        <v>17899</v>
      </c>
      <c r="C77" s="21">
        <v>22.59</v>
      </c>
      <c r="D77" s="21">
        <v>1.742</v>
      </c>
      <c r="E77" s="21">
        <v>9.6010000000000009</v>
      </c>
      <c r="F77" s="21">
        <v>34.69</v>
      </c>
      <c r="G77" s="21">
        <v>7.798</v>
      </c>
      <c r="H77" s="21">
        <v>10.01</v>
      </c>
      <c r="I77" s="21">
        <v>0</v>
      </c>
      <c r="J77" s="21">
        <v>9.6940000000000008</v>
      </c>
      <c r="K77" s="21">
        <v>134.67500000000001</v>
      </c>
      <c r="L77" s="21">
        <v>27.933</v>
      </c>
      <c r="M77" s="21">
        <v>6.5990000000000002</v>
      </c>
      <c r="N77" s="21">
        <v>0.68899999999999995</v>
      </c>
      <c r="O77" s="21">
        <v>5.5E-2</v>
      </c>
      <c r="P77" s="21">
        <v>270.73200000000003</v>
      </c>
      <c r="Q77" s="21">
        <v>144.27600000000001</v>
      </c>
      <c r="R77" s="21">
        <v>32.283999999999999</v>
      </c>
      <c r="S77" s="21">
        <v>73.766000000000005</v>
      </c>
      <c r="T77" s="21">
        <v>0.498</v>
      </c>
      <c r="U77" s="21">
        <v>20.904</v>
      </c>
      <c r="V77" s="21">
        <v>73.766000000000005</v>
      </c>
      <c r="W77" s="21">
        <v>134.62</v>
      </c>
      <c r="X77" s="21">
        <v>2.657</v>
      </c>
      <c r="Y77" s="21">
        <v>17.922999999999998</v>
      </c>
      <c r="Z77" s="21">
        <v>11.324</v>
      </c>
    </row>
    <row r="78" spans="1:26" x14ac:dyDescent="0.15">
      <c r="A78">
        <v>20</v>
      </c>
      <c r="B78" s="20">
        <v>17533</v>
      </c>
      <c r="C78" s="21">
        <v>20.82</v>
      </c>
      <c r="D78" s="21">
        <v>-0.251</v>
      </c>
      <c r="E78" s="21">
        <v>8.7629999999999999</v>
      </c>
      <c r="F78" s="21">
        <v>39.279000000000003</v>
      </c>
      <c r="G78" s="21">
        <v>7.484</v>
      </c>
      <c r="H78" s="21">
        <v>12.254</v>
      </c>
      <c r="I78" s="21">
        <v>0</v>
      </c>
      <c r="J78" s="21">
        <v>10.505000000000001</v>
      </c>
      <c r="K78" s="21">
        <v>135.464</v>
      </c>
      <c r="L78" s="21">
        <v>30.132000000000001</v>
      </c>
      <c r="M78" s="21">
        <v>6.367</v>
      </c>
      <c r="N78" s="21">
        <v>0.70799999999999996</v>
      </c>
      <c r="O78" s="21">
        <v>2.4E-2</v>
      </c>
      <c r="P78" s="21">
        <v>274.72000000000003</v>
      </c>
      <c r="Q78" s="21">
        <v>144.227</v>
      </c>
      <c r="R78" s="21">
        <v>31.326000000000001</v>
      </c>
      <c r="S78" s="21">
        <v>79.98</v>
      </c>
      <c r="T78" s="21">
        <v>0.54</v>
      </c>
      <c r="U78" s="21">
        <v>19.725999999999999</v>
      </c>
      <c r="V78" s="21">
        <v>79.98</v>
      </c>
      <c r="W78" s="21">
        <v>135.44</v>
      </c>
      <c r="X78" s="21">
        <v>2.3780000000000001</v>
      </c>
      <c r="Y78" s="21">
        <v>17.878</v>
      </c>
      <c r="Z78" s="21">
        <v>11.510999999999999</v>
      </c>
    </row>
    <row r="79" spans="1:26" x14ac:dyDescent="0.15">
      <c r="A79">
        <v>19</v>
      </c>
      <c r="B79" s="20">
        <v>17168</v>
      </c>
      <c r="C79" s="21">
        <v>17.734999999999999</v>
      </c>
      <c r="D79" s="21">
        <v>2.8639999999999999</v>
      </c>
      <c r="E79" s="21">
        <v>9.2639999999999993</v>
      </c>
      <c r="F79" s="21">
        <v>34.579000000000001</v>
      </c>
      <c r="G79" s="21">
        <v>6.8890000000000002</v>
      </c>
      <c r="H79" s="21">
        <v>11.193</v>
      </c>
      <c r="I79" s="21">
        <v>0</v>
      </c>
      <c r="J79" s="21">
        <v>11.385999999999999</v>
      </c>
      <c r="K79" s="21">
        <v>123.02800000000001</v>
      </c>
      <c r="L79" s="21">
        <v>23.178000000000001</v>
      </c>
      <c r="M79" s="21">
        <v>5.7069999999999999</v>
      </c>
      <c r="N79" s="21">
        <v>0.71499999999999997</v>
      </c>
      <c r="O79" s="22"/>
      <c r="P79" s="21">
        <v>246.75299999999999</v>
      </c>
      <c r="Q79" s="21">
        <v>132.292</v>
      </c>
      <c r="R79" s="21">
        <v>29.120999999999999</v>
      </c>
      <c r="S79" s="21">
        <v>67.634</v>
      </c>
      <c r="T79" s="21">
        <v>0.39800000000000002</v>
      </c>
      <c r="U79" s="21">
        <v>18.106000000000002</v>
      </c>
      <c r="V79" s="21">
        <v>67.634</v>
      </c>
      <c r="X79" s="21">
        <v>2.2719999999999998</v>
      </c>
      <c r="Y79" s="21">
        <v>11.984999999999999</v>
      </c>
      <c r="Z79" s="21">
        <v>6.2779999999999996</v>
      </c>
    </row>
    <row r="80" spans="1:26" x14ac:dyDescent="0.15">
      <c r="A80">
        <v>18</v>
      </c>
      <c r="B80" s="20">
        <v>16803</v>
      </c>
      <c r="C80" s="21">
        <v>14.247</v>
      </c>
      <c r="D80" s="21">
        <v>1.2310000000000001</v>
      </c>
      <c r="E80" s="21">
        <v>10.48</v>
      </c>
      <c r="F80" s="21">
        <v>35.670999999999999</v>
      </c>
      <c r="G80" s="21">
        <v>6.899</v>
      </c>
      <c r="H80" s="21">
        <v>9.1039999999999992</v>
      </c>
      <c r="I80" s="21">
        <v>0</v>
      </c>
      <c r="J80" s="21">
        <v>11.444000000000001</v>
      </c>
      <c r="K80" s="21">
        <v>112.045</v>
      </c>
      <c r="L80" s="21">
        <v>17.552</v>
      </c>
      <c r="M80" s="21">
        <v>5.149</v>
      </c>
      <c r="N80" s="21">
        <v>0.69199999999999995</v>
      </c>
      <c r="O80" s="22"/>
      <c r="P80" s="21">
        <v>226.303</v>
      </c>
      <c r="Q80" s="21">
        <v>122.52500000000001</v>
      </c>
      <c r="R80" s="21">
        <v>25.69</v>
      </c>
      <c r="S80" s="21">
        <v>62.613999999999997</v>
      </c>
      <c r="T80" s="21">
        <v>1.359</v>
      </c>
      <c r="U80" s="21">
        <v>16.832000000000001</v>
      </c>
      <c r="V80" s="21">
        <v>62.613999999999997</v>
      </c>
      <c r="X80" s="21">
        <v>1.8</v>
      </c>
      <c r="Y80" s="21">
        <v>8.4480000000000004</v>
      </c>
      <c r="Z80" s="21">
        <v>3.2989999999999999</v>
      </c>
    </row>
    <row r="81" spans="1:29" x14ac:dyDescent="0.15">
      <c r="A81">
        <v>17</v>
      </c>
      <c r="B81" s="20">
        <v>16438</v>
      </c>
      <c r="C81" s="21">
        <v>12.507</v>
      </c>
      <c r="D81" s="21">
        <v>3.8319999999999999</v>
      </c>
      <c r="E81" s="21">
        <v>8.8109999999999999</v>
      </c>
      <c r="F81" s="21">
        <v>30.824000000000002</v>
      </c>
      <c r="G81" s="21">
        <v>6.5780000000000003</v>
      </c>
      <c r="H81" s="21">
        <v>10.689</v>
      </c>
      <c r="I81" s="21">
        <v>0</v>
      </c>
      <c r="J81" s="21">
        <v>10.6</v>
      </c>
      <c r="K81" s="21">
        <v>117.557</v>
      </c>
      <c r="L81" s="21">
        <v>20.11</v>
      </c>
      <c r="M81" s="21">
        <v>4.3719999999999999</v>
      </c>
      <c r="N81" s="21">
        <v>0.89100000000000001</v>
      </c>
      <c r="O81" s="22"/>
      <c r="P81" s="21">
        <v>224.17599999999999</v>
      </c>
      <c r="Q81" s="21">
        <v>126.36799999999999</v>
      </c>
      <c r="R81" s="21">
        <v>23.106999999999999</v>
      </c>
      <c r="S81" s="21">
        <v>60.749000000000002</v>
      </c>
      <c r="T81" s="21">
        <v>1.1439999999999999</v>
      </c>
      <c r="U81" s="21">
        <v>15.095000000000001</v>
      </c>
      <c r="V81" s="21">
        <v>60.749000000000002</v>
      </c>
      <c r="X81" s="21">
        <v>2.347</v>
      </c>
      <c r="Y81" s="21">
        <v>9.4209999999999994</v>
      </c>
      <c r="Z81" s="21">
        <v>5.0490000000000004</v>
      </c>
    </row>
    <row r="82" spans="1:29" x14ac:dyDescent="0.15">
      <c r="A82">
        <v>16</v>
      </c>
      <c r="B82" s="20">
        <v>16072</v>
      </c>
      <c r="C82" s="21">
        <v>12.038</v>
      </c>
      <c r="D82" s="21">
        <v>2.5329999999999999</v>
      </c>
      <c r="E82" s="21">
        <v>7.5720000000000001</v>
      </c>
      <c r="F82" s="21">
        <v>29.346</v>
      </c>
      <c r="G82" s="21">
        <v>6.3369999999999997</v>
      </c>
      <c r="H82" s="21">
        <v>12.949</v>
      </c>
      <c r="I82" s="21">
        <v>0</v>
      </c>
      <c r="J82" s="21">
        <v>9.3030000000000008</v>
      </c>
      <c r="K82" s="21">
        <v>116.8</v>
      </c>
      <c r="L82" s="21">
        <v>24.548999999999999</v>
      </c>
      <c r="M82" s="21">
        <v>4.3239999999999998</v>
      </c>
      <c r="N82" s="21">
        <v>0.81200000000000006</v>
      </c>
      <c r="O82" s="22"/>
      <c r="P82" s="21">
        <v>221.91499999999999</v>
      </c>
      <c r="Q82" s="21">
        <v>124.372</v>
      </c>
      <c r="R82" s="21">
        <v>21.341000000000001</v>
      </c>
      <c r="S82" s="21">
        <v>63.53</v>
      </c>
      <c r="T82" s="21">
        <v>1.0409999999999999</v>
      </c>
      <c r="U82" s="21">
        <v>13.711</v>
      </c>
      <c r="V82" s="21">
        <v>63.53</v>
      </c>
      <c r="X82" s="21">
        <v>2.4860000000000002</v>
      </c>
      <c r="Y82" s="21">
        <v>11.6</v>
      </c>
      <c r="Z82" s="21">
        <v>7.2759999999999998</v>
      </c>
    </row>
    <row r="83" spans="1:29" x14ac:dyDescent="0.15">
      <c r="A83">
        <v>15</v>
      </c>
      <c r="B83" s="20">
        <v>15707</v>
      </c>
      <c r="C83" s="21">
        <v>11.539</v>
      </c>
      <c r="D83" s="21">
        <v>-1.825</v>
      </c>
      <c r="E83" s="21">
        <v>6.9119999999999999</v>
      </c>
      <c r="F83" s="21">
        <v>28.225000000000001</v>
      </c>
      <c r="G83" s="21">
        <v>6.024</v>
      </c>
      <c r="H83" s="21">
        <v>14.074</v>
      </c>
      <c r="I83" s="21">
        <v>0</v>
      </c>
      <c r="J83" s="21">
        <v>6.492</v>
      </c>
      <c r="K83" s="21">
        <v>105.80200000000001</v>
      </c>
      <c r="L83" s="21">
        <v>24.527999999999999</v>
      </c>
      <c r="M83" s="21">
        <v>4.2080000000000002</v>
      </c>
      <c r="N83" s="21">
        <v>0.64200000000000002</v>
      </c>
      <c r="O83" s="22"/>
      <c r="P83" s="21">
        <v>204.90899999999999</v>
      </c>
      <c r="Q83" s="21">
        <v>112.714</v>
      </c>
      <c r="R83" s="21">
        <v>18.030999999999999</v>
      </c>
      <c r="S83" s="21">
        <v>62.317</v>
      </c>
      <c r="T83" s="21">
        <v>0.58299999999999996</v>
      </c>
      <c r="U83" s="21">
        <v>12.430999999999999</v>
      </c>
      <c r="V83" s="21">
        <v>62.317</v>
      </c>
      <c r="X83" s="21">
        <v>2.8980000000000001</v>
      </c>
      <c r="Y83" s="21">
        <v>10.454000000000001</v>
      </c>
      <c r="Z83" s="21">
        <v>6.2460000000000004</v>
      </c>
    </row>
    <row r="84" spans="1:29" x14ac:dyDescent="0.15">
      <c r="A84">
        <v>14</v>
      </c>
      <c r="B84" s="20">
        <v>15342</v>
      </c>
      <c r="C84" s="21">
        <v>11.246</v>
      </c>
      <c r="D84" s="21">
        <v>-0.90700000000000003</v>
      </c>
      <c r="E84" s="21">
        <v>5.9379999999999997</v>
      </c>
      <c r="F84" s="21">
        <v>23.341000000000001</v>
      </c>
      <c r="G84" s="21">
        <v>5.4539999999999997</v>
      </c>
      <c r="H84" s="21">
        <v>11.414999999999999</v>
      </c>
      <c r="I84" s="21">
        <v>0</v>
      </c>
      <c r="J84" s="21">
        <v>3.665</v>
      </c>
      <c r="K84" s="21">
        <v>82.087999999999994</v>
      </c>
      <c r="L84" s="21">
        <v>20.411000000000001</v>
      </c>
      <c r="M84" s="21">
        <v>4.0289999999999999</v>
      </c>
      <c r="N84" s="21">
        <v>0.54500000000000004</v>
      </c>
      <c r="O84" s="22"/>
      <c r="P84" s="21">
        <v>166.85900000000001</v>
      </c>
      <c r="Q84" s="21">
        <v>88.025999999999996</v>
      </c>
      <c r="R84" s="21">
        <v>14.911</v>
      </c>
      <c r="S84" s="21">
        <v>52.932000000000002</v>
      </c>
      <c r="T84" s="21">
        <v>0.52</v>
      </c>
      <c r="U84" s="21">
        <v>11.512</v>
      </c>
      <c r="V84" s="21">
        <v>52.932000000000002</v>
      </c>
      <c r="X84" s="21">
        <v>3.181</v>
      </c>
      <c r="Y84" s="21">
        <v>8.9960000000000004</v>
      </c>
      <c r="Z84" s="21">
        <v>4.9669999999999996</v>
      </c>
    </row>
    <row r="85" spans="1:29" x14ac:dyDescent="0.15">
      <c r="A85">
        <v>13</v>
      </c>
      <c r="B85" s="20">
        <v>14977</v>
      </c>
      <c r="C85" s="21">
        <v>9.9499999999999993</v>
      </c>
      <c r="D85" s="21">
        <v>0.318</v>
      </c>
      <c r="E85" s="21">
        <v>4.1020000000000003</v>
      </c>
      <c r="F85" s="21">
        <v>16.649999999999999</v>
      </c>
      <c r="G85" s="21">
        <v>4.415</v>
      </c>
      <c r="H85" s="21">
        <v>7.61</v>
      </c>
      <c r="I85" s="21">
        <v>0</v>
      </c>
      <c r="J85" s="21">
        <v>2.1120000000000001</v>
      </c>
      <c r="K85" s="21">
        <v>62.079000000000001</v>
      </c>
      <c r="L85" s="21">
        <v>15.302</v>
      </c>
      <c r="M85" s="21">
        <v>4.2</v>
      </c>
      <c r="N85" s="21">
        <v>0.52700000000000002</v>
      </c>
      <c r="O85" s="22"/>
      <c r="P85" s="21">
        <v>128.99100000000001</v>
      </c>
      <c r="Q85" s="21">
        <v>66.180999999999997</v>
      </c>
      <c r="R85" s="21">
        <v>12.061999999999999</v>
      </c>
      <c r="S85" s="21">
        <v>40.149000000000001</v>
      </c>
      <c r="T85" s="21">
        <v>0.45600000000000002</v>
      </c>
      <c r="U85" s="21">
        <v>11.054</v>
      </c>
      <c r="V85" s="21">
        <v>40.149000000000001</v>
      </c>
      <c r="X85" s="21">
        <v>3.2559999999999998</v>
      </c>
      <c r="Y85" s="21">
        <v>7.6920000000000002</v>
      </c>
      <c r="Z85" s="21">
        <v>3.492</v>
      </c>
    </row>
    <row r="86" spans="1:29" s="22" customFormat="1" x14ac:dyDescent="0.15">
      <c r="A86">
        <v>12</v>
      </c>
      <c r="B86" s="20">
        <v>14611</v>
      </c>
      <c r="C86" s="21">
        <v>8.9760000000000009</v>
      </c>
      <c r="D86" s="21">
        <v>1.0649999999999999</v>
      </c>
      <c r="E86" s="21">
        <v>2.8889999999999998</v>
      </c>
      <c r="F86" s="21">
        <v>12.234</v>
      </c>
      <c r="G86" s="21">
        <v>3.847</v>
      </c>
      <c r="H86" s="21">
        <v>2.8340000000000001</v>
      </c>
      <c r="I86" s="21">
        <v>0</v>
      </c>
      <c r="J86" s="21">
        <v>1.601</v>
      </c>
      <c r="K86" s="21">
        <v>49.856999999999999</v>
      </c>
      <c r="L86" s="21">
        <v>9.6059999999999999</v>
      </c>
      <c r="M86" s="21">
        <v>3.782</v>
      </c>
      <c r="N86" s="21">
        <v>0.45100000000000001</v>
      </c>
      <c r="P86" s="21">
        <v>101.834</v>
      </c>
      <c r="Q86" s="21">
        <v>52.746000000000002</v>
      </c>
      <c r="R86" s="21">
        <v>10.577</v>
      </c>
      <c r="S86" s="21">
        <v>29.465</v>
      </c>
      <c r="T86" s="21">
        <v>0.748</v>
      </c>
      <c r="U86" s="21">
        <v>9.7949999999999999</v>
      </c>
      <c r="V86" s="21">
        <v>29.465</v>
      </c>
      <c r="X86" s="21">
        <v>3.327</v>
      </c>
      <c r="Y86" s="21">
        <v>6.7720000000000002</v>
      </c>
      <c r="Z86" s="21">
        <v>2.99</v>
      </c>
      <c r="AA86"/>
      <c r="AB86"/>
      <c r="AC86"/>
    </row>
    <row r="87" spans="1:29" x14ac:dyDescent="0.15">
      <c r="A87">
        <v>11</v>
      </c>
      <c r="B87" s="20">
        <v>14246</v>
      </c>
      <c r="C87" s="21">
        <v>8.59</v>
      </c>
      <c r="D87" s="21">
        <v>1.2889999999999999</v>
      </c>
      <c r="E87" s="21">
        <v>2.5680000000000001</v>
      </c>
      <c r="F87" s="21">
        <v>11.12</v>
      </c>
      <c r="G87" s="21">
        <v>3.7160000000000002</v>
      </c>
      <c r="H87" s="21">
        <v>1.4410000000000001</v>
      </c>
      <c r="I87" s="21">
        <v>0</v>
      </c>
      <c r="J87" s="21">
        <v>1.5129999999999999</v>
      </c>
      <c r="K87" s="21">
        <v>45.982999999999997</v>
      </c>
      <c r="L87" s="21">
        <v>6.2679999999999998</v>
      </c>
      <c r="M87" s="21">
        <v>3.5819999999999999</v>
      </c>
      <c r="N87" s="21">
        <v>0.435</v>
      </c>
      <c r="O87" s="22"/>
      <c r="P87" s="21">
        <v>92.147999999999996</v>
      </c>
      <c r="Q87" s="21">
        <v>48.551000000000002</v>
      </c>
      <c r="R87" s="21">
        <v>10.103</v>
      </c>
      <c r="S87" s="21">
        <v>25.140999999999998</v>
      </c>
      <c r="T87" s="21">
        <v>0.79600000000000004</v>
      </c>
      <c r="U87" s="21">
        <v>9.1460000000000008</v>
      </c>
      <c r="V87" s="21">
        <v>25.140999999999998</v>
      </c>
      <c r="X87" s="21">
        <v>3.6019999999999999</v>
      </c>
      <c r="Y87" s="21">
        <v>4.827</v>
      </c>
      <c r="Z87" s="21">
        <v>1.2450000000000001</v>
      </c>
    </row>
    <row r="88" spans="1:29" x14ac:dyDescent="0.15">
      <c r="A88">
        <v>10</v>
      </c>
      <c r="B88" s="20">
        <v>13881</v>
      </c>
      <c r="C88" s="21">
        <v>8.58</v>
      </c>
      <c r="D88" s="21">
        <v>0.68100000000000005</v>
      </c>
      <c r="E88" s="21">
        <v>2.399</v>
      </c>
      <c r="F88" s="21">
        <v>10.598000000000001</v>
      </c>
      <c r="G88" s="21">
        <v>3.48</v>
      </c>
      <c r="H88" s="21">
        <v>1.0289999999999999</v>
      </c>
      <c r="I88" s="21">
        <v>0</v>
      </c>
      <c r="J88" s="21">
        <v>1.462</v>
      </c>
      <c r="K88" s="21">
        <v>43.012</v>
      </c>
      <c r="L88" s="21">
        <v>4.7069999999999999</v>
      </c>
      <c r="M88" s="21">
        <v>2.9180000000000001</v>
      </c>
      <c r="N88" s="21">
        <v>0.41</v>
      </c>
      <c r="O88" s="22"/>
      <c r="P88" s="21">
        <v>86.671000000000006</v>
      </c>
      <c r="Q88" s="21">
        <v>45.411000000000001</v>
      </c>
      <c r="R88" s="21">
        <v>10.042</v>
      </c>
      <c r="S88" s="21">
        <v>22.765999999999998</v>
      </c>
      <c r="T88" s="21">
        <v>0.47899999999999998</v>
      </c>
      <c r="U88" s="21">
        <v>8.9320000000000004</v>
      </c>
      <c r="V88" s="21">
        <v>22.765999999999998</v>
      </c>
      <c r="X88" s="21">
        <v>3.5710000000000002</v>
      </c>
      <c r="Y88" s="21">
        <v>3.6779999999999999</v>
      </c>
      <c r="Z88" s="21">
        <v>0.76</v>
      </c>
    </row>
    <row r="89" spans="1:29" x14ac:dyDescent="0.15">
      <c r="A89">
        <v>9</v>
      </c>
      <c r="B89" s="20">
        <v>13516</v>
      </c>
      <c r="C89" s="21">
        <v>8.3710000000000004</v>
      </c>
      <c r="D89" s="21">
        <v>-4.4999999999999998E-2</v>
      </c>
      <c r="E89" s="21">
        <v>2.1709999999999998</v>
      </c>
      <c r="F89" s="21">
        <v>12.521000000000001</v>
      </c>
      <c r="G89" s="21">
        <v>2.9660000000000002</v>
      </c>
      <c r="H89" s="21">
        <v>1.502</v>
      </c>
      <c r="I89" s="21">
        <v>0</v>
      </c>
      <c r="J89" s="21">
        <v>1.3959999999999999</v>
      </c>
      <c r="K89" s="21">
        <v>46.137999999999998</v>
      </c>
      <c r="L89" s="21">
        <v>6.78</v>
      </c>
      <c r="M89" s="21">
        <v>4.5380000000000003</v>
      </c>
      <c r="N89" s="21">
        <v>0.52400000000000002</v>
      </c>
      <c r="O89" s="22"/>
      <c r="P89" s="21">
        <v>93.048000000000002</v>
      </c>
      <c r="Q89" s="21">
        <v>48.308999999999997</v>
      </c>
      <c r="R89" s="21">
        <v>9.7669999999999995</v>
      </c>
      <c r="S89" s="21">
        <v>26.38</v>
      </c>
      <c r="T89" s="21">
        <v>0.34699999999999998</v>
      </c>
      <c r="U89" s="21">
        <v>8.9410000000000007</v>
      </c>
      <c r="V89" s="21">
        <v>26.38</v>
      </c>
      <c r="X89" s="21">
        <v>3.589</v>
      </c>
      <c r="Y89" s="21">
        <v>5.2779999999999996</v>
      </c>
      <c r="Z89" s="21">
        <v>0.74</v>
      </c>
    </row>
    <row r="90" spans="1:29" x14ac:dyDescent="0.15">
      <c r="A90">
        <v>8</v>
      </c>
      <c r="B90" s="20">
        <v>13150</v>
      </c>
      <c r="C90" s="21">
        <v>7.5090000000000003</v>
      </c>
      <c r="D90" s="21">
        <v>1.1819999999999999</v>
      </c>
      <c r="E90" s="21">
        <v>1.335</v>
      </c>
      <c r="F90" s="21">
        <v>10.393000000000001</v>
      </c>
      <c r="G90" s="21">
        <v>2.6840000000000002</v>
      </c>
      <c r="H90" s="21">
        <v>1.409</v>
      </c>
      <c r="I90" s="21">
        <v>0</v>
      </c>
      <c r="J90" s="21">
        <v>1.2929999999999999</v>
      </c>
      <c r="K90" s="21">
        <v>41.953000000000003</v>
      </c>
      <c r="L90" s="21">
        <v>6.1260000000000003</v>
      </c>
      <c r="M90" s="21">
        <v>4.4189999999999996</v>
      </c>
      <c r="N90" s="21">
        <v>0.53300000000000003</v>
      </c>
      <c r="O90" s="22"/>
      <c r="P90" s="21">
        <v>83.647999999999996</v>
      </c>
      <c r="Q90" s="21">
        <v>43.287999999999997</v>
      </c>
      <c r="R90" s="21">
        <v>8.8010000000000002</v>
      </c>
      <c r="S90" s="21">
        <v>23.387</v>
      </c>
      <c r="T90" s="21">
        <v>0.28899999999999998</v>
      </c>
      <c r="U90" s="21">
        <v>8.4610000000000003</v>
      </c>
      <c r="V90" s="21">
        <v>23.387</v>
      </c>
      <c r="X90" s="21">
        <v>3.6509999999999998</v>
      </c>
      <c r="Y90" s="21">
        <v>4.7169999999999996</v>
      </c>
      <c r="Z90" s="21">
        <v>0.29799999999999999</v>
      </c>
    </row>
    <row r="91" spans="1:29" x14ac:dyDescent="0.15">
      <c r="A91">
        <v>7</v>
      </c>
      <c r="B91" s="20">
        <v>12785</v>
      </c>
      <c r="C91" s="21">
        <v>7.3239999999999998</v>
      </c>
      <c r="D91" s="21">
        <v>-0.23100000000000001</v>
      </c>
      <c r="E91" s="21">
        <v>0.94499999999999995</v>
      </c>
      <c r="F91" s="21">
        <v>10.124000000000001</v>
      </c>
      <c r="G91" s="21">
        <v>2.5640000000000001</v>
      </c>
      <c r="H91" s="21">
        <v>0.95099999999999996</v>
      </c>
      <c r="I91" s="21">
        <v>0</v>
      </c>
      <c r="J91" s="21">
        <v>1.1559999999999999</v>
      </c>
      <c r="K91" s="21">
        <v>36.720999999999997</v>
      </c>
      <c r="L91" s="21">
        <v>3.859</v>
      </c>
      <c r="M91" s="21">
        <v>2.6850000000000001</v>
      </c>
      <c r="N91" s="21">
        <v>0.50600000000000001</v>
      </c>
      <c r="O91" s="22"/>
      <c r="P91" s="21">
        <v>74.471000000000004</v>
      </c>
      <c r="Q91" s="21">
        <v>37.665999999999997</v>
      </c>
      <c r="R91" s="21">
        <v>8.48</v>
      </c>
      <c r="S91" s="21">
        <v>20.933</v>
      </c>
      <c r="T91" s="21">
        <v>0.59799999999999998</v>
      </c>
      <c r="U91" s="21">
        <v>7.99</v>
      </c>
      <c r="V91" s="21">
        <v>20.933</v>
      </c>
      <c r="X91" s="21">
        <v>3.88</v>
      </c>
      <c r="Y91" s="21">
        <v>2.9079999999999999</v>
      </c>
      <c r="Z91" s="21">
        <v>0.223</v>
      </c>
    </row>
    <row r="92" spans="1:29" x14ac:dyDescent="0.15">
      <c r="A92">
        <v>6</v>
      </c>
      <c r="B92" s="20">
        <v>12420</v>
      </c>
      <c r="C92" s="21">
        <v>7.2880000000000003</v>
      </c>
      <c r="D92" s="21">
        <v>0.373</v>
      </c>
      <c r="E92" s="21">
        <v>0.81899999999999995</v>
      </c>
      <c r="F92" s="21">
        <v>7.0069999999999997</v>
      </c>
      <c r="G92" s="21">
        <v>2.516</v>
      </c>
      <c r="H92" s="21">
        <v>0.74399999999999999</v>
      </c>
      <c r="I92" s="21">
        <v>0</v>
      </c>
      <c r="J92" s="21">
        <v>1.1419999999999999</v>
      </c>
      <c r="K92" s="21">
        <v>33.732999999999997</v>
      </c>
      <c r="L92" s="21">
        <v>2.4569999999999999</v>
      </c>
      <c r="M92" s="21">
        <v>2.5070000000000001</v>
      </c>
      <c r="N92" s="21">
        <v>0.502</v>
      </c>
      <c r="O92" s="22"/>
      <c r="P92" s="21">
        <v>66.427999999999997</v>
      </c>
      <c r="Q92" s="21">
        <v>34.552</v>
      </c>
      <c r="R92" s="21">
        <v>8.43</v>
      </c>
      <c r="S92" s="21">
        <v>16.289000000000001</v>
      </c>
      <c r="T92" s="21">
        <v>0.46700000000000003</v>
      </c>
      <c r="U92" s="21">
        <v>7.625</v>
      </c>
      <c r="V92" s="21">
        <v>16.289000000000001</v>
      </c>
      <c r="X92" s="21">
        <v>3.8069999999999999</v>
      </c>
      <c r="Y92" s="21">
        <v>1.7130000000000001</v>
      </c>
      <c r="Z92" s="21">
        <v>-0.79400000000000004</v>
      </c>
    </row>
    <row r="93" spans="1:29" x14ac:dyDescent="0.15">
      <c r="A93">
        <v>5</v>
      </c>
      <c r="B93" s="20">
        <v>12055</v>
      </c>
      <c r="C93" s="21">
        <v>7.0419999999999998</v>
      </c>
      <c r="D93" s="21">
        <v>0.51800000000000002</v>
      </c>
      <c r="E93" s="21">
        <v>0.76</v>
      </c>
      <c r="F93" s="21">
        <v>5.2679999999999998</v>
      </c>
      <c r="G93" s="21">
        <v>2.8580000000000001</v>
      </c>
      <c r="H93" s="21">
        <v>0.52100000000000002</v>
      </c>
      <c r="I93" s="21">
        <v>0</v>
      </c>
      <c r="J93" s="21">
        <v>0.97</v>
      </c>
      <c r="K93" s="21">
        <v>29.026</v>
      </c>
      <c r="L93" s="21">
        <v>-0.17299999999999999</v>
      </c>
      <c r="M93" s="21">
        <v>2.04</v>
      </c>
      <c r="N93" s="21">
        <v>0.51500000000000001</v>
      </c>
      <c r="O93" s="22"/>
      <c r="P93" s="21">
        <v>56.636000000000003</v>
      </c>
      <c r="Q93" s="21">
        <v>29.786000000000001</v>
      </c>
      <c r="R93" s="21">
        <v>8.0120000000000005</v>
      </c>
      <c r="S93" s="21">
        <v>12.14</v>
      </c>
      <c r="T93" s="21">
        <v>0.16600000000000001</v>
      </c>
      <c r="U93" s="21">
        <v>6.8639999999999999</v>
      </c>
      <c r="V93" s="21">
        <v>12.14</v>
      </c>
      <c r="X93" s="21">
        <v>3.673</v>
      </c>
      <c r="Y93" s="21">
        <v>-0.69399999999999995</v>
      </c>
      <c r="Z93" s="21">
        <v>-2.734</v>
      </c>
    </row>
    <row r="94" spans="1:29" x14ac:dyDescent="0.15">
      <c r="A94">
        <v>4</v>
      </c>
      <c r="B94" s="20">
        <v>11689</v>
      </c>
      <c r="C94" s="21">
        <v>7.4649999999999999</v>
      </c>
      <c r="D94" s="21">
        <v>0.27300000000000002</v>
      </c>
      <c r="E94" s="21">
        <v>0.82499999999999996</v>
      </c>
      <c r="F94" s="21">
        <v>5.0119999999999996</v>
      </c>
      <c r="G94" s="21">
        <v>3.5990000000000002</v>
      </c>
      <c r="H94" s="21">
        <v>0.38300000000000001</v>
      </c>
      <c r="I94" s="21">
        <v>0</v>
      </c>
      <c r="J94" s="21">
        <v>0.873</v>
      </c>
      <c r="K94" s="21">
        <v>30.513000000000002</v>
      </c>
      <c r="L94" s="21">
        <v>-0.156</v>
      </c>
      <c r="M94" s="21">
        <v>2.58</v>
      </c>
      <c r="N94" s="21">
        <v>0.57899999999999996</v>
      </c>
      <c r="O94" s="22"/>
      <c r="P94" s="21">
        <v>59.247999999999998</v>
      </c>
      <c r="Q94" s="21">
        <v>31.338000000000001</v>
      </c>
      <c r="R94" s="21">
        <v>8.3379999999999992</v>
      </c>
      <c r="S94" s="21">
        <v>13.12</v>
      </c>
      <c r="T94" s="21">
        <v>0.11700000000000001</v>
      </c>
      <c r="U94" s="21">
        <v>6.57</v>
      </c>
      <c r="V94" s="21">
        <v>13.12</v>
      </c>
      <c r="X94" s="21">
        <v>4.0860000000000003</v>
      </c>
      <c r="Y94" s="21">
        <v>-0.53900000000000003</v>
      </c>
      <c r="Z94" s="21">
        <v>-3.1190000000000002</v>
      </c>
    </row>
    <row r="95" spans="1:29" x14ac:dyDescent="0.15">
      <c r="A95">
        <v>3</v>
      </c>
      <c r="B95" s="20">
        <v>11324</v>
      </c>
      <c r="C95" s="21">
        <v>8.5500000000000007</v>
      </c>
      <c r="D95" s="21">
        <v>0.73699999999999999</v>
      </c>
      <c r="E95" s="21">
        <v>0.91400000000000003</v>
      </c>
      <c r="F95" s="21">
        <v>8.3149999999999995</v>
      </c>
      <c r="G95" s="21">
        <v>4.4400000000000004</v>
      </c>
      <c r="H95" s="21">
        <v>0.498</v>
      </c>
      <c r="I95" s="21">
        <v>0</v>
      </c>
      <c r="J95" s="21">
        <v>0.96399999999999997</v>
      </c>
      <c r="K95" s="21">
        <v>39.155999999999999</v>
      </c>
      <c r="L95" s="21">
        <v>2.9550000000000001</v>
      </c>
      <c r="M95" s="21">
        <v>4.07</v>
      </c>
      <c r="N95" s="21">
        <v>0.53800000000000003</v>
      </c>
      <c r="O95" s="22"/>
      <c r="P95" s="21">
        <v>76.653000000000006</v>
      </c>
      <c r="Q95" s="21">
        <v>40.07</v>
      </c>
      <c r="R95" s="21">
        <v>9.5139999999999993</v>
      </c>
      <c r="S95" s="21">
        <v>20.545000000000002</v>
      </c>
      <c r="T95" s="21">
        <v>0.14499999999999999</v>
      </c>
      <c r="U95" s="21">
        <v>6.6689999999999996</v>
      </c>
      <c r="V95" s="21">
        <v>20.545000000000002</v>
      </c>
      <c r="X95" s="21">
        <v>4.298</v>
      </c>
      <c r="Y95" s="21">
        <v>2.4569999999999999</v>
      </c>
      <c r="Z95" s="21">
        <v>-1.613</v>
      </c>
    </row>
    <row r="96" spans="1:29" x14ac:dyDescent="0.15">
      <c r="A96">
        <v>2</v>
      </c>
      <c r="B96" s="20">
        <v>10959</v>
      </c>
      <c r="C96" s="21">
        <v>9.2210000000000001</v>
      </c>
      <c r="D96" s="21">
        <v>-0.44600000000000001</v>
      </c>
      <c r="E96" s="21">
        <v>0.95299999999999996</v>
      </c>
      <c r="F96" s="21">
        <v>10.872</v>
      </c>
      <c r="G96" s="21">
        <v>5.3710000000000004</v>
      </c>
      <c r="H96" s="21">
        <v>0.84199999999999997</v>
      </c>
      <c r="I96" s="21">
        <v>0</v>
      </c>
      <c r="J96" s="21">
        <v>0.996</v>
      </c>
      <c r="K96" s="21">
        <v>46.213000000000001</v>
      </c>
      <c r="L96" s="21">
        <v>7.3609999999999998</v>
      </c>
      <c r="M96" s="21">
        <v>5.3310000000000004</v>
      </c>
      <c r="N96" s="21">
        <v>0.46700000000000003</v>
      </c>
      <c r="O96" s="22"/>
      <c r="P96" s="21">
        <v>92.605999999999995</v>
      </c>
      <c r="Q96" s="21">
        <v>47.165999999999997</v>
      </c>
      <c r="R96" s="21">
        <v>10.217000000000001</v>
      </c>
      <c r="S96" s="21">
        <v>28.327000000000002</v>
      </c>
      <c r="T96" s="21">
        <v>7.2999999999999995E-2</v>
      </c>
      <c r="U96" s="21">
        <v>6.9710000000000001</v>
      </c>
      <c r="V96" s="21">
        <v>28.327000000000002</v>
      </c>
      <c r="X96" s="21">
        <v>4.2560000000000002</v>
      </c>
      <c r="Y96" s="21">
        <v>6.5190000000000001</v>
      </c>
      <c r="Z96" s="21">
        <v>1.1879999999999999</v>
      </c>
    </row>
    <row r="97" spans="1:26" x14ac:dyDescent="0.15">
      <c r="A97">
        <v>1</v>
      </c>
      <c r="B97" s="20">
        <v>10594</v>
      </c>
      <c r="C97" s="21">
        <v>9.4109999999999996</v>
      </c>
      <c r="D97" s="21">
        <v>0.73499999999999999</v>
      </c>
      <c r="E97" s="21">
        <v>0.94799999999999995</v>
      </c>
      <c r="F97" s="21">
        <v>14.015000000000001</v>
      </c>
      <c r="G97" s="21">
        <v>6.0650000000000004</v>
      </c>
      <c r="H97" s="21">
        <v>1.365</v>
      </c>
      <c r="I97" s="21">
        <v>0</v>
      </c>
      <c r="J97" s="21">
        <v>0.998</v>
      </c>
      <c r="K97" s="21">
        <v>50.459000000000003</v>
      </c>
      <c r="L97" s="21">
        <v>10.601000000000001</v>
      </c>
      <c r="M97" s="21">
        <v>5.5730000000000004</v>
      </c>
      <c r="N97" s="21">
        <v>0.51100000000000001</v>
      </c>
      <c r="O97" s="22"/>
      <c r="P97" s="21">
        <v>103.822</v>
      </c>
      <c r="Q97" s="21">
        <v>51.406999999999996</v>
      </c>
      <c r="R97" s="21">
        <v>10.409000000000001</v>
      </c>
      <c r="S97" s="21">
        <v>35.228999999999999</v>
      </c>
      <c r="T97" s="21">
        <v>4.5999999999999999E-2</v>
      </c>
      <c r="U97" s="21">
        <v>6.8239999999999998</v>
      </c>
      <c r="V97" s="21">
        <v>35.228999999999999</v>
      </c>
      <c r="X97" s="21">
        <v>4.0380000000000003</v>
      </c>
      <c r="Y97" s="21">
        <v>9.2360000000000007</v>
      </c>
      <c r="Z97" s="21">
        <v>3.6629999999999998</v>
      </c>
    </row>
  </sheetData>
  <sortState xmlns:xlrd2="http://schemas.microsoft.com/office/spreadsheetml/2017/richdata2" ref="A5:Z97">
    <sortCondition descending="1" ref="A5:A97"/>
  </sortState>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CV35"/>
  <sheetViews>
    <sheetView showGridLines="0" tabSelected="1" workbookViewId="0">
      <pane xSplit="7" ySplit="2" topLeftCell="H3" activePane="bottomRight" state="frozen"/>
      <selection pane="topRight" activeCell="F1" sqref="F1"/>
      <selection pane="bottomLeft" activeCell="A8" sqref="A8"/>
      <selection pane="bottomRight" activeCell="G27" sqref="G27"/>
    </sheetView>
  </sheetViews>
  <sheetFormatPr baseColWidth="10" defaultRowHeight="16" outlineLevelCol="1" x14ac:dyDescent="0.2"/>
  <cols>
    <col min="1" max="1" width="10.6640625" style="9" hidden="1" customWidth="1" outlineLevel="1"/>
    <col min="2" max="2" width="16.6640625" style="5" hidden="1" customWidth="1" outlineLevel="1"/>
    <col min="3" max="3" width="5.1640625" style="5" hidden="1" customWidth="1" outlineLevel="1"/>
    <col min="4" max="5" width="20.5" style="5" hidden="1" customWidth="1" outlineLevel="1"/>
    <col min="6" max="6" width="3.6640625" style="5" customWidth="1" collapsed="1"/>
    <col min="7" max="7" width="66.5" style="5" customWidth="1"/>
    <col min="8" max="100" width="11.1640625" style="5" customWidth="1"/>
    <col min="101" max="16384" width="10.83203125" style="5"/>
  </cols>
  <sheetData>
    <row r="1" spans="1:100" ht="25" customHeight="1" x14ac:dyDescent="0.2">
      <c r="B1" s="4"/>
      <c r="F1" s="6"/>
      <c r="G1" s="4" t="s">
        <v>16</v>
      </c>
    </row>
    <row r="2" spans="1:100" x14ac:dyDescent="0.2">
      <c r="A2" s="9" t="s">
        <v>143</v>
      </c>
      <c r="B2" s="4" t="s">
        <v>118</v>
      </c>
      <c r="C2" s="4" t="s">
        <v>83</v>
      </c>
      <c r="D2" s="4" t="s">
        <v>131</v>
      </c>
      <c r="E2" s="4" t="s">
        <v>133</v>
      </c>
      <c r="G2" s="4" t="s">
        <v>84</v>
      </c>
      <c r="H2" s="24">
        <v>44197</v>
      </c>
      <c r="I2" s="24">
        <v>43831</v>
      </c>
      <c r="J2" s="24">
        <v>43466</v>
      </c>
      <c r="K2" s="24">
        <v>43101</v>
      </c>
      <c r="L2" s="24">
        <v>42736</v>
      </c>
      <c r="M2" s="24">
        <v>42370</v>
      </c>
      <c r="N2" s="24">
        <v>42005</v>
      </c>
      <c r="O2" s="24">
        <v>41640</v>
      </c>
      <c r="P2" s="24">
        <v>41275</v>
      </c>
      <c r="Q2" s="24">
        <v>40909</v>
      </c>
      <c r="R2" s="24">
        <v>40544</v>
      </c>
      <c r="S2" s="24">
        <v>40179</v>
      </c>
      <c r="T2" s="24">
        <v>39814</v>
      </c>
      <c r="U2" s="24">
        <v>39448</v>
      </c>
      <c r="V2" s="24">
        <v>39083</v>
      </c>
      <c r="W2" s="24">
        <v>38718</v>
      </c>
      <c r="X2" s="24">
        <v>38353</v>
      </c>
      <c r="Y2" s="24">
        <v>37987</v>
      </c>
      <c r="Z2" s="24">
        <v>37622</v>
      </c>
      <c r="AA2" s="24">
        <v>37257</v>
      </c>
      <c r="AB2" s="24">
        <v>36892</v>
      </c>
      <c r="AC2" s="24">
        <v>36526</v>
      </c>
      <c r="AD2" s="24">
        <v>36161</v>
      </c>
      <c r="AE2" s="24">
        <v>35796</v>
      </c>
      <c r="AF2" s="24">
        <v>35431</v>
      </c>
      <c r="AG2" s="24">
        <v>35065</v>
      </c>
      <c r="AH2" s="24">
        <v>34700</v>
      </c>
      <c r="AI2" s="24">
        <v>34335</v>
      </c>
      <c r="AJ2" s="24">
        <v>33970</v>
      </c>
      <c r="AK2" s="24">
        <v>33604</v>
      </c>
      <c r="AL2" s="24">
        <v>33239</v>
      </c>
      <c r="AM2" s="24">
        <v>32874</v>
      </c>
      <c r="AN2" s="24">
        <v>32509</v>
      </c>
      <c r="AO2" s="24">
        <v>32143</v>
      </c>
      <c r="AP2" s="24">
        <v>31778</v>
      </c>
      <c r="AQ2" s="24">
        <v>31413</v>
      </c>
      <c r="AR2" s="24">
        <v>31048</v>
      </c>
      <c r="AS2" s="24">
        <v>30682</v>
      </c>
      <c r="AT2" s="24">
        <v>30317</v>
      </c>
      <c r="AU2" s="24">
        <v>29952</v>
      </c>
      <c r="AV2" s="24">
        <v>29587</v>
      </c>
      <c r="AW2" s="24">
        <v>29221</v>
      </c>
      <c r="AX2" s="24">
        <v>28856</v>
      </c>
      <c r="AY2" s="24">
        <v>28491</v>
      </c>
      <c r="AZ2" s="24">
        <v>28126</v>
      </c>
      <c r="BA2" s="24">
        <v>27760</v>
      </c>
      <c r="BB2" s="24">
        <v>27395</v>
      </c>
      <c r="BC2" s="24">
        <v>27030</v>
      </c>
      <c r="BD2" s="24">
        <v>26665</v>
      </c>
      <c r="BE2" s="24">
        <v>26299</v>
      </c>
      <c r="BF2" s="24">
        <v>25934</v>
      </c>
      <c r="BG2" s="24">
        <v>25569</v>
      </c>
      <c r="BH2" s="24">
        <v>25204</v>
      </c>
      <c r="BI2" s="24">
        <v>24838</v>
      </c>
      <c r="BJ2" s="24">
        <v>24473</v>
      </c>
      <c r="BK2" s="24">
        <v>24108</v>
      </c>
      <c r="BL2" s="24">
        <v>23743</v>
      </c>
      <c r="BM2" s="24">
        <v>23377</v>
      </c>
      <c r="BN2" s="24">
        <v>23012</v>
      </c>
      <c r="BO2" s="24">
        <v>22647</v>
      </c>
      <c r="BP2" s="24">
        <v>22282</v>
      </c>
      <c r="BQ2" s="24">
        <v>21916</v>
      </c>
      <c r="BR2" s="24">
        <v>21551</v>
      </c>
      <c r="BS2" s="24">
        <v>21186</v>
      </c>
      <c r="BT2" s="24">
        <v>20821</v>
      </c>
      <c r="BU2" s="24">
        <v>20455</v>
      </c>
      <c r="BV2" s="24">
        <v>20090</v>
      </c>
      <c r="BW2" s="24">
        <v>19725</v>
      </c>
      <c r="BX2" s="24">
        <v>19360</v>
      </c>
      <c r="BY2" s="24">
        <v>18994</v>
      </c>
      <c r="BZ2" s="24">
        <v>18629</v>
      </c>
      <c r="CA2" s="24">
        <v>18264</v>
      </c>
      <c r="CB2" s="24">
        <v>17899</v>
      </c>
      <c r="CC2" s="24">
        <v>17533</v>
      </c>
      <c r="CD2" s="24">
        <v>17168</v>
      </c>
      <c r="CE2" s="24">
        <v>16803</v>
      </c>
      <c r="CF2" s="24">
        <v>16438</v>
      </c>
      <c r="CG2" s="24">
        <v>16072</v>
      </c>
      <c r="CH2" s="24">
        <v>15707</v>
      </c>
      <c r="CI2" s="24">
        <v>15342</v>
      </c>
      <c r="CJ2" s="24">
        <v>14977</v>
      </c>
      <c r="CK2" s="24">
        <v>14611</v>
      </c>
      <c r="CL2" s="24">
        <v>14246</v>
      </c>
      <c r="CM2" s="24">
        <v>13881</v>
      </c>
      <c r="CN2" s="24">
        <v>13516</v>
      </c>
      <c r="CO2" s="24">
        <v>13150</v>
      </c>
      <c r="CP2" s="24">
        <v>12785</v>
      </c>
      <c r="CQ2" s="24">
        <v>12420</v>
      </c>
      <c r="CR2" s="24">
        <v>12055</v>
      </c>
      <c r="CS2" s="24">
        <v>11689</v>
      </c>
      <c r="CT2" s="24">
        <v>11324</v>
      </c>
      <c r="CU2" s="24">
        <v>10959</v>
      </c>
      <c r="CV2" s="24">
        <v>10594</v>
      </c>
    </row>
    <row r="3" spans="1:100" ht="25" customHeight="1" x14ac:dyDescent="0.2">
      <c r="A3" s="9" t="s">
        <v>117</v>
      </c>
      <c r="B3" s="4"/>
      <c r="C3" s="4">
        <v>7</v>
      </c>
      <c r="D3" s="5" t="s">
        <v>67</v>
      </c>
      <c r="F3" s="6"/>
      <c r="G3" s="7" t="s">
        <v>91</v>
      </c>
      <c r="H3" s="17">
        <v>1663.3979999999999</v>
      </c>
      <c r="I3" s="17">
        <v>1526.3009999999999</v>
      </c>
      <c r="J3" s="17">
        <v>1530.028</v>
      </c>
      <c r="K3" s="17">
        <v>1461.422</v>
      </c>
      <c r="L3" s="17">
        <v>1367.4480000000001</v>
      </c>
      <c r="M3" s="17">
        <v>1311.636</v>
      </c>
      <c r="N3" s="17">
        <v>1275.153</v>
      </c>
      <c r="O3" s="17">
        <v>1240.8340000000001</v>
      </c>
      <c r="P3" s="17">
        <v>1188.663</v>
      </c>
      <c r="Q3" s="17">
        <v>1136.115</v>
      </c>
      <c r="R3" s="17">
        <v>1103.7239999999999</v>
      </c>
      <c r="S3" s="17">
        <v>1063.0740000000001</v>
      </c>
      <c r="T3" s="17">
        <v>1026.818</v>
      </c>
      <c r="U3" s="17">
        <v>1049.74</v>
      </c>
      <c r="V3" s="17">
        <v>1036.829</v>
      </c>
      <c r="W3" s="17">
        <v>997.04</v>
      </c>
      <c r="X3" s="17">
        <v>942.43799999999999</v>
      </c>
      <c r="Y3" s="17">
        <v>868.09799999999996</v>
      </c>
      <c r="Z3" s="17">
        <v>805.61599999999999</v>
      </c>
      <c r="AA3" s="17">
        <v>760.03</v>
      </c>
      <c r="AB3" s="17">
        <v>727.69</v>
      </c>
      <c r="AC3" s="17">
        <v>708.55600000000004</v>
      </c>
      <c r="AD3" s="17">
        <v>673.58500000000004</v>
      </c>
      <c r="AE3" s="17">
        <v>639.47299999999996</v>
      </c>
      <c r="AF3" s="17">
        <v>611.61599999999999</v>
      </c>
      <c r="AG3" s="17">
        <v>580.75400000000002</v>
      </c>
      <c r="AH3" s="17">
        <v>557.904</v>
      </c>
      <c r="AI3" s="17">
        <v>545.24800000000005</v>
      </c>
      <c r="AJ3" s="17">
        <v>503.12599999999998</v>
      </c>
      <c r="AK3" s="17">
        <v>483.375</v>
      </c>
      <c r="AL3" s="17">
        <v>457.09100000000001</v>
      </c>
      <c r="AM3" s="17">
        <v>424.99</v>
      </c>
      <c r="AN3" s="17">
        <v>398.86700000000002</v>
      </c>
      <c r="AO3" s="17">
        <v>374.464</v>
      </c>
      <c r="AP3" s="17">
        <v>347.54500000000002</v>
      </c>
      <c r="AQ3" s="17">
        <v>323.37299999999999</v>
      </c>
      <c r="AR3" s="17">
        <v>308.13299999999998</v>
      </c>
      <c r="AS3" s="17">
        <v>289.77300000000002</v>
      </c>
      <c r="AT3" s="17">
        <v>263.28100000000001</v>
      </c>
      <c r="AU3" s="17">
        <v>240.93299999999999</v>
      </c>
      <c r="AV3" s="17">
        <v>235.64400000000001</v>
      </c>
      <c r="AW3" s="17">
        <v>200.33</v>
      </c>
      <c r="AX3" s="17">
        <v>180.101</v>
      </c>
      <c r="AY3" s="17">
        <v>170.898</v>
      </c>
      <c r="AZ3" s="17">
        <v>159.66399999999999</v>
      </c>
      <c r="BA3" s="17">
        <v>146.38800000000001</v>
      </c>
      <c r="BB3" s="17">
        <v>135.292</v>
      </c>
      <c r="BC3" s="17">
        <v>124.902</v>
      </c>
      <c r="BD3" s="17">
        <v>117.22</v>
      </c>
      <c r="BE3" s="17">
        <v>107.928</v>
      </c>
      <c r="BF3" s="17">
        <v>100.49299999999999</v>
      </c>
      <c r="BG3" s="17">
        <v>91.412999999999997</v>
      </c>
      <c r="BH3" s="17">
        <v>83.855999999999995</v>
      </c>
      <c r="BI3" s="17">
        <v>76.406999999999996</v>
      </c>
      <c r="BJ3" s="17">
        <v>67.936999999999998</v>
      </c>
      <c r="BK3" s="17">
        <v>63.210999999999999</v>
      </c>
      <c r="BL3" s="17">
        <v>60.709000000000003</v>
      </c>
      <c r="BM3" s="17">
        <v>57.268999999999998</v>
      </c>
      <c r="BN3" s="17">
        <v>53.386000000000003</v>
      </c>
      <c r="BO3" s="17">
        <v>50.381999999999998</v>
      </c>
      <c r="BP3" s="17">
        <v>46.968000000000004</v>
      </c>
      <c r="BQ3" s="17">
        <v>44.546999999999997</v>
      </c>
      <c r="BR3" s="17">
        <v>41.052</v>
      </c>
      <c r="BS3" s="17">
        <v>37.72</v>
      </c>
      <c r="BT3" s="17">
        <v>36.616</v>
      </c>
      <c r="BU3" s="17">
        <v>34.237000000000002</v>
      </c>
      <c r="BV3" s="17">
        <v>31.466999999999999</v>
      </c>
      <c r="BW3" s="17">
        <v>28.888999999999999</v>
      </c>
      <c r="BX3" s="17">
        <v>29.100999999999999</v>
      </c>
      <c r="BY3" s="17">
        <v>27.120999999999999</v>
      </c>
      <c r="BZ3" s="17">
        <v>24.745000000000001</v>
      </c>
      <c r="CA3" s="17">
        <v>22.95</v>
      </c>
      <c r="CB3" s="17">
        <v>20.904</v>
      </c>
      <c r="CC3" s="17">
        <v>19.725999999999999</v>
      </c>
      <c r="CD3" s="17">
        <v>18.106000000000002</v>
      </c>
      <c r="CE3" s="17">
        <v>16.832000000000001</v>
      </c>
      <c r="CF3" s="17">
        <v>15.095000000000001</v>
      </c>
      <c r="CG3" s="17">
        <v>13.711</v>
      </c>
      <c r="CH3" s="17">
        <v>12.430999999999999</v>
      </c>
      <c r="CI3" s="17">
        <v>11.512</v>
      </c>
      <c r="CJ3" s="17">
        <v>11.054</v>
      </c>
      <c r="CK3" s="17">
        <v>9.7949999999999999</v>
      </c>
      <c r="CL3" s="17">
        <v>9.1460000000000008</v>
      </c>
      <c r="CM3" s="17">
        <v>8.9320000000000004</v>
      </c>
      <c r="CN3" s="17">
        <v>8.9410000000000007</v>
      </c>
      <c r="CO3" s="17">
        <v>8.4610000000000003</v>
      </c>
      <c r="CP3" s="17">
        <v>7.99</v>
      </c>
      <c r="CQ3" s="17">
        <v>7.625</v>
      </c>
      <c r="CR3" s="17">
        <v>6.8639999999999999</v>
      </c>
      <c r="CS3" s="17">
        <v>6.57</v>
      </c>
      <c r="CT3" s="17">
        <v>6.6689999999999996</v>
      </c>
      <c r="CU3" s="17">
        <v>6.9710000000000001</v>
      </c>
      <c r="CV3" s="17">
        <v>6.8239999999999998</v>
      </c>
    </row>
    <row r="4" spans="1:100" ht="25" customHeight="1" x14ac:dyDescent="0.2">
      <c r="F4" s="6"/>
    </row>
    <row r="5" spans="1:100" ht="25" customHeight="1" x14ac:dyDescent="0.2">
      <c r="A5" s="9" t="s">
        <v>117</v>
      </c>
      <c r="B5" s="4"/>
      <c r="C5" s="4">
        <v>18</v>
      </c>
      <c r="D5" s="5" t="s">
        <v>46</v>
      </c>
      <c r="E5" s="5" t="s">
        <v>138</v>
      </c>
      <c r="F5" s="6"/>
      <c r="G5" s="7" t="s">
        <v>100</v>
      </c>
      <c r="H5" s="17">
        <v>1401.576</v>
      </c>
      <c r="I5" s="17">
        <v>1221.597</v>
      </c>
      <c r="J5" s="17">
        <v>1050.4849999999999</v>
      </c>
      <c r="K5" s="17">
        <v>437.41699999999997</v>
      </c>
      <c r="L5" s="17">
        <v>1053.749</v>
      </c>
      <c r="M5" s="17">
        <v>1003.731</v>
      </c>
      <c r="N5" s="17">
        <v>1002.112</v>
      </c>
      <c r="O5" s="17">
        <v>934.447</v>
      </c>
      <c r="P5" s="17">
        <v>870.56600000000003</v>
      </c>
      <c r="Q5" s="17">
        <v>768.75800000000004</v>
      </c>
      <c r="R5" s="17">
        <v>624.18499999999995</v>
      </c>
      <c r="S5" s="17">
        <v>521.80200000000002</v>
      </c>
      <c r="T5" s="17">
        <v>503.92200000000003</v>
      </c>
      <c r="U5" s="17">
        <v>659.79</v>
      </c>
      <c r="V5" s="17">
        <v>713.077</v>
      </c>
      <c r="W5" s="17">
        <v>677.15599999999995</v>
      </c>
      <c r="X5" s="17">
        <v>341.13400000000001</v>
      </c>
      <c r="Y5" s="17">
        <v>519.84900000000005</v>
      </c>
      <c r="Z5" s="17">
        <v>423.9</v>
      </c>
      <c r="AA5" s="17">
        <v>376.774</v>
      </c>
      <c r="AB5" s="17">
        <v>356.99900000000002</v>
      </c>
      <c r="AC5" s="17">
        <v>380.78800000000001</v>
      </c>
      <c r="AD5" s="17">
        <v>331.78</v>
      </c>
      <c r="AE5" s="17">
        <v>341.363</v>
      </c>
      <c r="AF5" s="17">
        <v>312.90100000000001</v>
      </c>
      <c r="AG5" s="17">
        <v>283.22000000000003</v>
      </c>
      <c r="AH5" s="17">
        <v>249.56700000000001</v>
      </c>
      <c r="AI5" s="17">
        <v>218.27699999999999</v>
      </c>
      <c r="AJ5" s="17">
        <v>200.72499999999999</v>
      </c>
      <c r="AK5" s="17">
        <v>178.256</v>
      </c>
      <c r="AL5" s="17">
        <v>176.964</v>
      </c>
      <c r="AM5" s="17">
        <v>167.696</v>
      </c>
      <c r="AN5" s="17">
        <v>148.02000000000001</v>
      </c>
      <c r="AO5" s="17">
        <v>115.389</v>
      </c>
      <c r="AP5" s="17">
        <v>113.346</v>
      </c>
      <c r="AQ5" s="17">
        <v>106.101</v>
      </c>
      <c r="AR5" s="17">
        <v>103.505</v>
      </c>
      <c r="AS5" s="17">
        <v>94.569000000000003</v>
      </c>
      <c r="AT5" s="17">
        <v>85.548000000000002</v>
      </c>
      <c r="AU5" s="17">
        <v>76.536000000000001</v>
      </c>
      <c r="AV5" s="17">
        <v>72.334999999999994</v>
      </c>
      <c r="AW5" s="17">
        <v>59.027999999999999</v>
      </c>
      <c r="AX5" s="17">
        <v>50.758000000000003</v>
      </c>
      <c r="AY5" s="17">
        <v>46.615000000000002</v>
      </c>
      <c r="AZ5" s="17">
        <v>39.627000000000002</v>
      </c>
      <c r="BA5" s="17">
        <v>35.924999999999997</v>
      </c>
      <c r="BB5" s="17">
        <v>31.786000000000001</v>
      </c>
      <c r="BC5" s="17">
        <v>29.004000000000001</v>
      </c>
      <c r="BD5" s="17">
        <v>27.448</v>
      </c>
      <c r="BE5" s="17">
        <v>25.172999999999998</v>
      </c>
      <c r="BF5" s="17">
        <v>23.693999999999999</v>
      </c>
      <c r="BG5" s="17">
        <v>23.864999999999998</v>
      </c>
      <c r="BH5" s="17">
        <v>23.422000000000001</v>
      </c>
      <c r="BI5" s="17">
        <v>22.631</v>
      </c>
      <c r="BJ5" s="17">
        <v>20.236999999999998</v>
      </c>
      <c r="BK5" s="17">
        <v>19.477</v>
      </c>
      <c r="BL5" s="17">
        <v>18.170999999999999</v>
      </c>
      <c r="BM5" s="17">
        <v>16.573</v>
      </c>
      <c r="BN5" s="17">
        <v>14.442</v>
      </c>
      <c r="BO5" s="17">
        <v>13.154999999999999</v>
      </c>
      <c r="BP5" s="17">
        <v>12.193</v>
      </c>
      <c r="BQ5" s="17">
        <v>12.307</v>
      </c>
      <c r="BR5" s="17">
        <v>11.619</v>
      </c>
      <c r="BS5" s="17">
        <v>10.356</v>
      </c>
      <c r="BT5" s="17">
        <v>10.398999999999999</v>
      </c>
      <c r="BU5" s="17">
        <v>9.8689999999999998</v>
      </c>
      <c r="BV5" s="17">
        <v>9.1509999999999998</v>
      </c>
      <c r="BW5" s="17">
        <v>8.1359999999999992</v>
      </c>
      <c r="BX5" s="17">
        <v>8.0939999999999994</v>
      </c>
      <c r="BY5" s="17">
        <v>7.7530000000000001</v>
      </c>
      <c r="BZ5" s="17">
        <v>7.6630000000000003</v>
      </c>
      <c r="CA5" s="17">
        <v>8.0510000000000002</v>
      </c>
      <c r="CB5" s="17">
        <v>6.5990000000000002</v>
      </c>
      <c r="CC5" s="17">
        <v>6.367</v>
      </c>
      <c r="CD5" s="17">
        <v>5.7069999999999999</v>
      </c>
      <c r="CE5" s="17">
        <v>5.149</v>
      </c>
      <c r="CF5" s="17">
        <v>4.3719999999999999</v>
      </c>
      <c r="CG5" s="17">
        <v>4.3239999999999998</v>
      </c>
      <c r="CH5" s="17">
        <v>4.2080000000000002</v>
      </c>
      <c r="CI5" s="17">
        <v>4.0289999999999999</v>
      </c>
      <c r="CJ5" s="17">
        <v>4.2</v>
      </c>
      <c r="CK5" s="17">
        <v>3.782</v>
      </c>
      <c r="CL5" s="17">
        <v>3.5819999999999999</v>
      </c>
      <c r="CM5" s="17">
        <v>2.9180000000000001</v>
      </c>
      <c r="CN5" s="17">
        <v>4.5380000000000003</v>
      </c>
      <c r="CO5" s="17">
        <v>4.4189999999999996</v>
      </c>
      <c r="CP5" s="17">
        <v>2.6850000000000001</v>
      </c>
      <c r="CQ5" s="17">
        <v>2.5070000000000001</v>
      </c>
      <c r="CR5" s="17">
        <v>2.04</v>
      </c>
      <c r="CS5" s="17">
        <v>2.58</v>
      </c>
      <c r="CT5" s="17">
        <v>4.07</v>
      </c>
      <c r="CU5" s="17">
        <v>5.3310000000000004</v>
      </c>
      <c r="CV5" s="17">
        <v>5.5730000000000004</v>
      </c>
    </row>
    <row r="6" spans="1:100" ht="25" customHeight="1" x14ac:dyDescent="0.2">
      <c r="A6" s="9" t="s">
        <v>117</v>
      </c>
      <c r="B6" s="4"/>
      <c r="C6" s="4">
        <v>19</v>
      </c>
      <c r="D6" s="5" t="s">
        <v>80</v>
      </c>
      <c r="E6" s="5" t="s">
        <v>139</v>
      </c>
      <c r="F6" s="6"/>
      <c r="G6" s="7" t="s">
        <v>101</v>
      </c>
      <c r="H6" s="18">
        <v>568.89599999999996</v>
      </c>
      <c r="I6" s="17">
        <v>319.96600000000001</v>
      </c>
      <c r="J6" s="17">
        <v>525.53399999999999</v>
      </c>
      <c r="K6" s="17">
        <v>1056.2439999999999</v>
      </c>
      <c r="L6" s="17">
        <v>278.56799999999998</v>
      </c>
      <c r="M6" s="17">
        <v>237.892</v>
      </c>
      <c r="N6" s="17">
        <v>266.89299999999997</v>
      </c>
      <c r="O6" s="17">
        <v>373.822</v>
      </c>
      <c r="P6" s="17">
        <v>378.64600000000002</v>
      </c>
      <c r="Q6" s="17">
        <v>488.70499999999998</v>
      </c>
      <c r="R6" s="17">
        <v>492.27600000000001</v>
      </c>
      <c r="S6" s="17">
        <v>548.88300000000004</v>
      </c>
      <c r="T6" s="17">
        <v>330.17599999999999</v>
      </c>
      <c r="U6" s="17">
        <v>-20.052</v>
      </c>
      <c r="V6" s="17">
        <v>90.539000000000001</v>
      </c>
      <c r="W6" s="17">
        <v>299.24299999999999</v>
      </c>
      <c r="X6" s="17">
        <v>542.03399999999999</v>
      </c>
      <c r="Y6" s="17">
        <v>295.834</v>
      </c>
      <c r="Z6" s="17">
        <v>259.66300000000001</v>
      </c>
      <c r="AA6" s="17">
        <v>217.488</v>
      </c>
      <c r="AB6" s="17">
        <v>62.761000000000003</v>
      </c>
      <c r="AC6" s="17">
        <v>26.66</v>
      </c>
      <c r="AD6" s="17">
        <v>154.024</v>
      </c>
      <c r="AE6" s="17">
        <v>142.52099999999999</v>
      </c>
      <c r="AF6" s="17">
        <v>224.50700000000001</v>
      </c>
      <c r="AG6" s="17">
        <v>192.92099999999999</v>
      </c>
      <c r="AH6" s="17">
        <v>169.23699999999999</v>
      </c>
      <c r="AI6" s="17">
        <v>155.86000000000001</v>
      </c>
      <c r="AJ6" s="17">
        <v>91.864000000000004</v>
      </c>
      <c r="AK6" s="17">
        <v>93.91</v>
      </c>
      <c r="AL6" s="17">
        <v>81.340999999999994</v>
      </c>
      <c r="AM6" s="17">
        <v>52.128999999999998</v>
      </c>
      <c r="AN6" s="17">
        <v>74.724000000000004</v>
      </c>
      <c r="AO6" s="17">
        <v>117.816</v>
      </c>
      <c r="AP6" s="17">
        <v>91.924999999999997</v>
      </c>
      <c r="AQ6" s="17">
        <v>86.927999999999997</v>
      </c>
      <c r="AR6" s="17">
        <v>131.27500000000001</v>
      </c>
      <c r="AS6" s="17">
        <v>125.267</v>
      </c>
      <c r="AT6" s="17">
        <v>92.744</v>
      </c>
      <c r="AU6" s="17">
        <v>69.44</v>
      </c>
      <c r="AV6" s="17">
        <v>75.165000000000006</v>
      </c>
      <c r="AW6" s="17">
        <v>53.576999999999998</v>
      </c>
      <c r="AX6" s="17">
        <v>82.873999999999995</v>
      </c>
      <c r="AY6" s="17">
        <v>91.233000000000004</v>
      </c>
      <c r="AZ6" s="17">
        <v>78.539000000000001</v>
      </c>
      <c r="BA6" s="17">
        <v>62.447000000000003</v>
      </c>
      <c r="BB6" s="17">
        <v>46.177999999999997</v>
      </c>
      <c r="BC6" s="17">
        <v>31.997</v>
      </c>
      <c r="BD6" s="17">
        <v>45.411999999999999</v>
      </c>
      <c r="BE6" s="17">
        <v>43.395000000000003</v>
      </c>
      <c r="BF6" s="17">
        <v>34.29</v>
      </c>
      <c r="BG6" s="17">
        <v>24.015999999999998</v>
      </c>
      <c r="BH6" s="17">
        <v>31.440999999999999</v>
      </c>
      <c r="BI6" s="17">
        <v>36.316000000000003</v>
      </c>
      <c r="BJ6" s="17">
        <v>37.862000000000002</v>
      </c>
      <c r="BK6" s="17">
        <v>39.884999999999998</v>
      </c>
      <c r="BL6" s="17">
        <v>36.643999999999998</v>
      </c>
      <c r="BM6" s="17">
        <v>30.093</v>
      </c>
      <c r="BN6" s="17">
        <v>26.494</v>
      </c>
      <c r="BO6" s="17">
        <v>23.82</v>
      </c>
      <c r="BP6" s="17">
        <v>18.233000000000001</v>
      </c>
      <c r="BQ6" s="17">
        <v>17.350999999999999</v>
      </c>
      <c r="BR6" s="17">
        <v>18.361000000000001</v>
      </c>
      <c r="BS6" s="17">
        <v>12.538</v>
      </c>
      <c r="BT6" s="17">
        <v>14.769</v>
      </c>
      <c r="BU6" s="17">
        <v>15.365</v>
      </c>
      <c r="BV6" s="17">
        <v>16.873999999999999</v>
      </c>
      <c r="BW6" s="17">
        <v>12.013999999999999</v>
      </c>
      <c r="BX6" s="17">
        <v>10.458</v>
      </c>
      <c r="BY6" s="17">
        <v>10.917</v>
      </c>
      <c r="BZ6" s="17">
        <v>9.4870000000000001</v>
      </c>
      <c r="CA6" s="17">
        <v>9.0109999999999992</v>
      </c>
      <c r="CB6" s="17">
        <v>11.324</v>
      </c>
      <c r="CC6" s="17">
        <v>11.510999999999999</v>
      </c>
      <c r="CD6" s="17">
        <v>6.2779999999999996</v>
      </c>
      <c r="CE6" s="17">
        <v>3.2989999999999999</v>
      </c>
      <c r="CF6" s="17">
        <v>5.0490000000000004</v>
      </c>
      <c r="CG6" s="17">
        <v>7.2759999999999998</v>
      </c>
      <c r="CH6" s="17">
        <v>6.2460000000000004</v>
      </c>
      <c r="CI6" s="17">
        <v>4.9669999999999996</v>
      </c>
      <c r="CJ6" s="17">
        <v>3.492</v>
      </c>
      <c r="CK6" s="17">
        <v>2.99</v>
      </c>
      <c r="CL6" s="17">
        <v>1.2450000000000001</v>
      </c>
      <c r="CM6" s="17">
        <v>0.76</v>
      </c>
      <c r="CN6" s="17">
        <v>0.74</v>
      </c>
      <c r="CO6" s="17">
        <v>0.29799999999999999</v>
      </c>
      <c r="CP6" s="17">
        <v>0.223</v>
      </c>
      <c r="CQ6" s="17">
        <v>-0.79400000000000004</v>
      </c>
      <c r="CR6" s="17">
        <v>-2.734</v>
      </c>
      <c r="CS6" s="17">
        <v>-3.1190000000000002</v>
      </c>
      <c r="CT6" s="17">
        <v>-1.613</v>
      </c>
      <c r="CU6" s="17">
        <v>1.1879999999999999</v>
      </c>
      <c r="CV6" s="17">
        <v>3.6629999999999998</v>
      </c>
    </row>
    <row r="7" spans="1:100" ht="25" customHeight="1" x14ac:dyDescent="0.2">
      <c r="A7" s="9" t="s">
        <v>118</v>
      </c>
      <c r="B7" s="15" t="s">
        <v>123</v>
      </c>
      <c r="C7" s="4">
        <v>17</v>
      </c>
      <c r="D7" s="5" t="s">
        <v>78</v>
      </c>
      <c r="F7" s="6"/>
      <c r="G7" s="7" t="s">
        <v>99</v>
      </c>
      <c r="H7" s="10">
        <f t="shared" ref="H7:BS7" si="0">SUM(H5:H6)</f>
        <v>1970.472</v>
      </c>
      <c r="I7" s="10">
        <f t="shared" si="0"/>
        <v>1541.5630000000001</v>
      </c>
      <c r="J7" s="10">
        <f t="shared" si="0"/>
        <v>1576.0189999999998</v>
      </c>
      <c r="K7" s="10">
        <f t="shared" si="0"/>
        <v>1493.6609999999998</v>
      </c>
      <c r="L7" s="10">
        <f t="shared" si="0"/>
        <v>1332.317</v>
      </c>
      <c r="M7" s="10">
        <f t="shared" si="0"/>
        <v>1241.623</v>
      </c>
      <c r="N7" s="10">
        <f t="shared" si="0"/>
        <v>1269.0049999999999</v>
      </c>
      <c r="O7" s="10">
        <f t="shared" si="0"/>
        <v>1308.269</v>
      </c>
      <c r="P7" s="10">
        <f t="shared" si="0"/>
        <v>1249.212</v>
      </c>
      <c r="Q7" s="10">
        <f t="shared" si="0"/>
        <v>1257.463</v>
      </c>
      <c r="R7" s="10">
        <f t="shared" si="0"/>
        <v>1116.461</v>
      </c>
      <c r="S7" s="10">
        <f t="shared" si="0"/>
        <v>1070.6849999999999</v>
      </c>
      <c r="T7" s="10">
        <f t="shared" si="0"/>
        <v>834.09799999999996</v>
      </c>
      <c r="U7" s="10">
        <f t="shared" si="0"/>
        <v>639.73799999999994</v>
      </c>
      <c r="V7" s="10">
        <f t="shared" si="0"/>
        <v>803.61599999999999</v>
      </c>
      <c r="W7" s="10">
        <f t="shared" si="0"/>
        <v>976.39899999999989</v>
      </c>
      <c r="X7" s="10">
        <f t="shared" si="0"/>
        <v>883.16800000000001</v>
      </c>
      <c r="Y7" s="10">
        <f t="shared" si="0"/>
        <v>815.68299999999999</v>
      </c>
      <c r="Z7" s="10">
        <f t="shared" si="0"/>
        <v>683.56299999999999</v>
      </c>
      <c r="AA7" s="10">
        <f t="shared" si="0"/>
        <v>594.26199999999994</v>
      </c>
      <c r="AB7" s="10">
        <f t="shared" si="0"/>
        <v>419.76000000000005</v>
      </c>
      <c r="AC7" s="10">
        <f t="shared" si="0"/>
        <v>407.44800000000004</v>
      </c>
      <c r="AD7" s="10">
        <f t="shared" si="0"/>
        <v>485.80399999999997</v>
      </c>
      <c r="AE7" s="10">
        <f t="shared" si="0"/>
        <v>483.88400000000001</v>
      </c>
      <c r="AF7" s="10">
        <f t="shared" si="0"/>
        <v>537.40800000000002</v>
      </c>
      <c r="AG7" s="10">
        <f t="shared" si="0"/>
        <v>476.14100000000002</v>
      </c>
      <c r="AH7" s="10">
        <f t="shared" si="0"/>
        <v>418.80399999999997</v>
      </c>
      <c r="AI7" s="10">
        <f t="shared" si="0"/>
        <v>374.137</v>
      </c>
      <c r="AJ7" s="10">
        <f t="shared" si="0"/>
        <v>292.589</v>
      </c>
      <c r="AK7" s="10">
        <f t="shared" si="0"/>
        <v>272.166</v>
      </c>
      <c r="AL7" s="10">
        <f t="shared" si="0"/>
        <v>258.30500000000001</v>
      </c>
      <c r="AM7" s="10">
        <f t="shared" si="0"/>
        <v>219.82499999999999</v>
      </c>
      <c r="AN7" s="10">
        <f t="shared" si="0"/>
        <v>222.74400000000003</v>
      </c>
      <c r="AO7" s="10">
        <f t="shared" si="0"/>
        <v>233.20499999999998</v>
      </c>
      <c r="AP7" s="10">
        <f t="shared" si="0"/>
        <v>205.27100000000002</v>
      </c>
      <c r="AQ7" s="10">
        <f t="shared" si="0"/>
        <v>193.029</v>
      </c>
      <c r="AR7" s="10">
        <f t="shared" si="0"/>
        <v>234.78</v>
      </c>
      <c r="AS7" s="10">
        <f t="shared" si="0"/>
        <v>219.83600000000001</v>
      </c>
      <c r="AT7" s="10">
        <f t="shared" si="0"/>
        <v>178.292</v>
      </c>
      <c r="AU7" s="10">
        <f t="shared" si="0"/>
        <v>145.976</v>
      </c>
      <c r="AV7" s="10">
        <f t="shared" si="0"/>
        <v>147.5</v>
      </c>
      <c r="AW7" s="10">
        <f t="shared" si="0"/>
        <v>112.60499999999999</v>
      </c>
      <c r="AX7" s="10">
        <f t="shared" si="0"/>
        <v>133.63200000000001</v>
      </c>
      <c r="AY7" s="10">
        <f t="shared" si="0"/>
        <v>137.84800000000001</v>
      </c>
      <c r="AZ7" s="10">
        <f t="shared" si="0"/>
        <v>118.166</v>
      </c>
      <c r="BA7" s="10">
        <f t="shared" si="0"/>
        <v>98.372</v>
      </c>
      <c r="BB7" s="10">
        <f t="shared" si="0"/>
        <v>77.963999999999999</v>
      </c>
      <c r="BC7" s="10">
        <f t="shared" si="0"/>
        <v>61.001000000000005</v>
      </c>
      <c r="BD7" s="10">
        <f t="shared" si="0"/>
        <v>72.86</v>
      </c>
      <c r="BE7" s="10">
        <f t="shared" si="0"/>
        <v>68.567999999999998</v>
      </c>
      <c r="BF7" s="10">
        <f t="shared" si="0"/>
        <v>57.983999999999995</v>
      </c>
      <c r="BG7" s="10">
        <f t="shared" si="0"/>
        <v>47.881</v>
      </c>
      <c r="BH7" s="10">
        <f t="shared" si="0"/>
        <v>54.863</v>
      </c>
      <c r="BI7" s="10">
        <f t="shared" si="0"/>
        <v>58.947000000000003</v>
      </c>
      <c r="BJ7" s="10">
        <f t="shared" si="0"/>
        <v>58.099000000000004</v>
      </c>
      <c r="BK7" s="10">
        <f t="shared" si="0"/>
        <v>59.361999999999995</v>
      </c>
      <c r="BL7" s="10">
        <f t="shared" si="0"/>
        <v>54.814999999999998</v>
      </c>
      <c r="BM7" s="10">
        <f t="shared" si="0"/>
        <v>46.665999999999997</v>
      </c>
      <c r="BN7" s="10">
        <f t="shared" si="0"/>
        <v>40.936</v>
      </c>
      <c r="BO7" s="10">
        <f t="shared" si="0"/>
        <v>36.975000000000001</v>
      </c>
      <c r="BP7" s="10">
        <f t="shared" si="0"/>
        <v>30.426000000000002</v>
      </c>
      <c r="BQ7" s="10">
        <f t="shared" si="0"/>
        <v>29.658000000000001</v>
      </c>
      <c r="BR7" s="10">
        <f t="shared" si="0"/>
        <v>29.98</v>
      </c>
      <c r="BS7" s="10">
        <f t="shared" si="0"/>
        <v>22.893999999999998</v>
      </c>
      <c r="BT7" s="10">
        <f t="shared" ref="BT7:CV7" si="1">SUM(BT5:BT6)</f>
        <v>25.167999999999999</v>
      </c>
      <c r="BU7" s="10">
        <f t="shared" si="1"/>
        <v>25.234000000000002</v>
      </c>
      <c r="BV7" s="10">
        <f t="shared" si="1"/>
        <v>26.024999999999999</v>
      </c>
      <c r="BW7" s="10">
        <f t="shared" si="1"/>
        <v>20.149999999999999</v>
      </c>
      <c r="BX7" s="10">
        <f t="shared" si="1"/>
        <v>18.552</v>
      </c>
      <c r="BY7" s="10">
        <f t="shared" si="1"/>
        <v>18.670000000000002</v>
      </c>
      <c r="BZ7" s="10">
        <f t="shared" si="1"/>
        <v>17.149999999999999</v>
      </c>
      <c r="CA7" s="10">
        <f t="shared" si="1"/>
        <v>17.061999999999998</v>
      </c>
      <c r="CB7" s="10">
        <f t="shared" si="1"/>
        <v>17.923000000000002</v>
      </c>
      <c r="CC7" s="10">
        <f t="shared" si="1"/>
        <v>17.878</v>
      </c>
      <c r="CD7" s="10">
        <f t="shared" si="1"/>
        <v>11.984999999999999</v>
      </c>
      <c r="CE7" s="10">
        <f t="shared" si="1"/>
        <v>8.4480000000000004</v>
      </c>
      <c r="CF7" s="10">
        <f t="shared" si="1"/>
        <v>9.4209999999999994</v>
      </c>
      <c r="CG7" s="10">
        <f t="shared" si="1"/>
        <v>11.6</v>
      </c>
      <c r="CH7" s="10">
        <f t="shared" si="1"/>
        <v>10.454000000000001</v>
      </c>
      <c r="CI7" s="10">
        <f t="shared" si="1"/>
        <v>8.9959999999999987</v>
      </c>
      <c r="CJ7" s="10">
        <f t="shared" si="1"/>
        <v>7.6920000000000002</v>
      </c>
      <c r="CK7" s="10">
        <f t="shared" si="1"/>
        <v>6.7720000000000002</v>
      </c>
      <c r="CL7" s="10">
        <f t="shared" si="1"/>
        <v>4.827</v>
      </c>
      <c r="CM7" s="10">
        <f t="shared" si="1"/>
        <v>3.6779999999999999</v>
      </c>
      <c r="CN7" s="10">
        <f t="shared" si="1"/>
        <v>5.2780000000000005</v>
      </c>
      <c r="CO7" s="10">
        <f t="shared" si="1"/>
        <v>4.7169999999999996</v>
      </c>
      <c r="CP7" s="10">
        <f t="shared" si="1"/>
        <v>2.9079999999999999</v>
      </c>
      <c r="CQ7" s="10">
        <f t="shared" si="1"/>
        <v>1.7130000000000001</v>
      </c>
      <c r="CR7" s="10">
        <f t="shared" si="1"/>
        <v>-0.69399999999999995</v>
      </c>
      <c r="CS7" s="10">
        <f t="shared" si="1"/>
        <v>-0.53900000000000015</v>
      </c>
      <c r="CT7" s="10">
        <f t="shared" si="1"/>
        <v>2.4570000000000003</v>
      </c>
      <c r="CU7" s="10">
        <f t="shared" si="1"/>
        <v>6.5190000000000001</v>
      </c>
      <c r="CV7" s="10">
        <f t="shared" si="1"/>
        <v>9.2360000000000007</v>
      </c>
    </row>
    <row r="8" spans="1:100" ht="25" customHeight="1" x14ac:dyDescent="0.2">
      <c r="A8" s="9" t="s">
        <v>117</v>
      </c>
      <c r="B8" s="4"/>
      <c r="C8" s="4">
        <v>16</v>
      </c>
      <c r="D8" s="5" t="s">
        <v>33</v>
      </c>
      <c r="F8" s="6"/>
      <c r="G8" s="7" t="s">
        <v>98</v>
      </c>
      <c r="H8" s="18">
        <v>388.233</v>
      </c>
      <c r="I8" s="17">
        <v>288.91199999999998</v>
      </c>
      <c r="J8" s="17">
        <v>297.41899999999998</v>
      </c>
      <c r="K8" s="17">
        <v>297.685</v>
      </c>
      <c r="L8" s="17">
        <v>297.33600000000001</v>
      </c>
      <c r="M8" s="17">
        <v>376.15899999999999</v>
      </c>
      <c r="N8" s="17">
        <v>396.27600000000001</v>
      </c>
      <c r="O8" s="17">
        <v>407.06900000000002</v>
      </c>
      <c r="P8" s="17">
        <v>362.642</v>
      </c>
      <c r="Q8" s="17">
        <v>334.589</v>
      </c>
      <c r="R8" s="17">
        <v>280.76299999999998</v>
      </c>
      <c r="S8" s="17">
        <v>272.267</v>
      </c>
      <c r="T8" s="17">
        <v>203.93299999999999</v>
      </c>
      <c r="U8" s="17">
        <v>255.91800000000001</v>
      </c>
      <c r="V8" s="17">
        <v>391.78199999999998</v>
      </c>
      <c r="W8" s="17">
        <v>430.14699999999999</v>
      </c>
      <c r="X8" s="17">
        <v>379.74900000000002</v>
      </c>
      <c r="Y8" s="17">
        <v>278.512</v>
      </c>
      <c r="Z8" s="17">
        <v>213.76300000000001</v>
      </c>
      <c r="AA8" s="17">
        <v>160.67400000000001</v>
      </c>
      <c r="AB8" s="17">
        <v>170.148</v>
      </c>
      <c r="AC8" s="17">
        <v>233.44800000000001</v>
      </c>
      <c r="AD8" s="17">
        <v>227.386</v>
      </c>
      <c r="AE8" s="17">
        <v>221.80500000000001</v>
      </c>
      <c r="AF8" s="17">
        <v>224.762</v>
      </c>
      <c r="AG8" s="17">
        <v>211.386</v>
      </c>
      <c r="AH8" s="17">
        <v>194.44900000000001</v>
      </c>
      <c r="AI8" s="17">
        <v>172.67099999999999</v>
      </c>
      <c r="AJ8" s="17">
        <v>155.047</v>
      </c>
      <c r="AK8" s="17">
        <v>131.91399999999999</v>
      </c>
      <c r="AL8" s="17">
        <v>117.813</v>
      </c>
      <c r="AM8" s="17">
        <v>121.816</v>
      </c>
      <c r="AN8" s="17">
        <v>124.422</v>
      </c>
      <c r="AO8" s="17">
        <v>124.26600000000001</v>
      </c>
      <c r="AP8" s="17">
        <v>112.702</v>
      </c>
      <c r="AQ8" s="17">
        <v>91.870999999999995</v>
      </c>
      <c r="AR8" s="17">
        <v>81.61</v>
      </c>
      <c r="AS8" s="17">
        <v>81.477000000000004</v>
      </c>
      <c r="AT8" s="17">
        <v>66.418999999999997</v>
      </c>
      <c r="AU8" s="17">
        <v>51.293999999999997</v>
      </c>
      <c r="AV8" s="17">
        <v>70.314999999999998</v>
      </c>
      <c r="AW8" s="17">
        <v>75.483999999999995</v>
      </c>
      <c r="AX8" s="17">
        <v>80.736999999999995</v>
      </c>
      <c r="AY8" s="17">
        <v>77.852000000000004</v>
      </c>
      <c r="AZ8" s="17">
        <v>68.504000000000005</v>
      </c>
      <c r="BA8" s="17">
        <v>59.417999999999999</v>
      </c>
      <c r="BB8" s="17">
        <v>46.264000000000003</v>
      </c>
      <c r="BC8" s="17">
        <v>47.234999999999999</v>
      </c>
      <c r="BD8" s="17">
        <v>45.631999999999998</v>
      </c>
      <c r="BE8" s="17">
        <v>39.11</v>
      </c>
      <c r="BF8" s="17">
        <v>34.808</v>
      </c>
      <c r="BG8" s="17">
        <v>31.263000000000002</v>
      </c>
      <c r="BH8" s="17">
        <v>36.957999999999998</v>
      </c>
      <c r="BI8" s="17">
        <v>37.164000000000001</v>
      </c>
      <c r="BJ8" s="17">
        <v>30.992000000000001</v>
      </c>
      <c r="BK8" s="17">
        <v>32.231999999999999</v>
      </c>
      <c r="BL8" s="17">
        <v>29.768000000000001</v>
      </c>
      <c r="BM8" s="17">
        <v>26.573</v>
      </c>
      <c r="BN8" s="17">
        <v>25.491</v>
      </c>
      <c r="BO8" s="17">
        <v>23.295999999999999</v>
      </c>
      <c r="BP8" s="17">
        <v>22.202999999999999</v>
      </c>
      <c r="BQ8" s="17">
        <v>21.885000000000002</v>
      </c>
      <c r="BR8" s="17">
        <v>22.815999999999999</v>
      </c>
      <c r="BS8" s="17">
        <v>18.440000000000001</v>
      </c>
      <c r="BT8" s="17">
        <v>20.88</v>
      </c>
      <c r="BU8" s="17">
        <v>21.591000000000001</v>
      </c>
      <c r="BV8" s="17">
        <v>21.789000000000001</v>
      </c>
      <c r="BW8" s="17">
        <v>17.347999999999999</v>
      </c>
      <c r="BX8" s="17">
        <v>19.943999999999999</v>
      </c>
      <c r="BY8" s="17">
        <v>19.106999999999999</v>
      </c>
      <c r="BZ8" s="17">
        <v>22.303999999999998</v>
      </c>
      <c r="CA8" s="17">
        <v>17.728000000000002</v>
      </c>
      <c r="CB8" s="17">
        <v>10.01</v>
      </c>
      <c r="CC8" s="17">
        <v>12.254</v>
      </c>
      <c r="CD8" s="17">
        <v>11.193</v>
      </c>
      <c r="CE8" s="17">
        <v>9.1039999999999992</v>
      </c>
      <c r="CF8" s="17">
        <v>10.689</v>
      </c>
      <c r="CG8" s="17">
        <v>12.949</v>
      </c>
      <c r="CH8" s="17">
        <v>14.074</v>
      </c>
      <c r="CI8" s="17">
        <v>11.414999999999999</v>
      </c>
      <c r="CJ8" s="17">
        <v>7.61</v>
      </c>
      <c r="CK8" s="17">
        <v>2.8340000000000001</v>
      </c>
      <c r="CL8" s="17">
        <v>1.4410000000000001</v>
      </c>
      <c r="CM8" s="17">
        <v>1.0289999999999999</v>
      </c>
      <c r="CN8" s="17">
        <v>1.502</v>
      </c>
      <c r="CO8" s="17">
        <v>1.409</v>
      </c>
      <c r="CP8" s="17">
        <v>0.95099999999999996</v>
      </c>
      <c r="CQ8" s="17">
        <v>0.74399999999999999</v>
      </c>
      <c r="CR8" s="17">
        <v>0.52100000000000002</v>
      </c>
      <c r="CS8" s="17">
        <v>0.38300000000000001</v>
      </c>
      <c r="CT8" s="17">
        <v>0.498</v>
      </c>
      <c r="CU8" s="17">
        <v>0.84199999999999997</v>
      </c>
      <c r="CV8" s="17">
        <v>1.365</v>
      </c>
    </row>
    <row r="9" spans="1:100" ht="25" customHeight="1" x14ac:dyDescent="0.2">
      <c r="A9" s="9" t="s">
        <v>118</v>
      </c>
      <c r="B9" s="15" t="s">
        <v>125</v>
      </c>
      <c r="C9" s="4">
        <v>15</v>
      </c>
      <c r="D9" s="5" t="s">
        <v>44</v>
      </c>
      <c r="F9" s="6"/>
      <c r="G9" s="7" t="s">
        <v>97</v>
      </c>
      <c r="H9" s="10">
        <f t="shared" ref="H9:BS9" si="2">SUM(H7:H8)</f>
        <v>2358.7049999999999</v>
      </c>
      <c r="I9" s="10">
        <f t="shared" si="2"/>
        <v>1830.4750000000001</v>
      </c>
      <c r="J9" s="10">
        <f t="shared" si="2"/>
        <v>1873.4379999999996</v>
      </c>
      <c r="K9" s="10">
        <f t="shared" si="2"/>
        <v>1791.3459999999998</v>
      </c>
      <c r="L9" s="10">
        <f t="shared" si="2"/>
        <v>1629.653</v>
      </c>
      <c r="M9" s="10">
        <f t="shared" si="2"/>
        <v>1617.7820000000002</v>
      </c>
      <c r="N9" s="10">
        <f t="shared" si="2"/>
        <v>1665.2809999999999</v>
      </c>
      <c r="O9" s="10">
        <f t="shared" si="2"/>
        <v>1715.338</v>
      </c>
      <c r="P9" s="10">
        <f t="shared" si="2"/>
        <v>1611.854</v>
      </c>
      <c r="Q9" s="10">
        <f t="shared" si="2"/>
        <v>1592.0519999999999</v>
      </c>
      <c r="R9" s="10">
        <f t="shared" si="2"/>
        <v>1397.2239999999999</v>
      </c>
      <c r="S9" s="10">
        <f t="shared" si="2"/>
        <v>1342.952</v>
      </c>
      <c r="T9" s="10">
        <f t="shared" si="2"/>
        <v>1038.0309999999999</v>
      </c>
      <c r="U9" s="10">
        <f t="shared" si="2"/>
        <v>895.65599999999995</v>
      </c>
      <c r="V9" s="10">
        <f t="shared" si="2"/>
        <v>1195.3979999999999</v>
      </c>
      <c r="W9" s="10">
        <f t="shared" si="2"/>
        <v>1406.5459999999998</v>
      </c>
      <c r="X9" s="10">
        <f t="shared" si="2"/>
        <v>1262.9169999999999</v>
      </c>
      <c r="Y9" s="10">
        <f t="shared" si="2"/>
        <v>1094.1949999999999</v>
      </c>
      <c r="Z9" s="10">
        <f t="shared" si="2"/>
        <v>897.32600000000002</v>
      </c>
      <c r="AA9" s="10">
        <f t="shared" si="2"/>
        <v>754.93599999999992</v>
      </c>
      <c r="AB9" s="10">
        <f t="shared" si="2"/>
        <v>589.90800000000002</v>
      </c>
      <c r="AC9" s="10">
        <f t="shared" si="2"/>
        <v>640.89600000000007</v>
      </c>
      <c r="AD9" s="10">
        <f t="shared" si="2"/>
        <v>713.18999999999994</v>
      </c>
      <c r="AE9" s="10">
        <f t="shared" si="2"/>
        <v>705.68900000000008</v>
      </c>
      <c r="AF9" s="10">
        <f t="shared" si="2"/>
        <v>762.17000000000007</v>
      </c>
      <c r="AG9" s="10">
        <f t="shared" si="2"/>
        <v>687.52700000000004</v>
      </c>
      <c r="AH9" s="10">
        <f t="shared" si="2"/>
        <v>613.25299999999993</v>
      </c>
      <c r="AI9" s="10">
        <f t="shared" si="2"/>
        <v>546.80799999999999</v>
      </c>
      <c r="AJ9" s="10">
        <f t="shared" si="2"/>
        <v>447.63599999999997</v>
      </c>
      <c r="AK9" s="10">
        <f t="shared" si="2"/>
        <v>404.08</v>
      </c>
      <c r="AL9" s="10">
        <f t="shared" si="2"/>
        <v>376.11799999999999</v>
      </c>
      <c r="AM9" s="10">
        <f t="shared" si="2"/>
        <v>341.64099999999996</v>
      </c>
      <c r="AN9" s="10">
        <f t="shared" si="2"/>
        <v>347.16600000000005</v>
      </c>
      <c r="AO9" s="10">
        <f t="shared" si="2"/>
        <v>357.471</v>
      </c>
      <c r="AP9" s="10">
        <f t="shared" si="2"/>
        <v>317.97300000000001</v>
      </c>
      <c r="AQ9" s="10">
        <f t="shared" si="2"/>
        <v>284.89999999999998</v>
      </c>
      <c r="AR9" s="10">
        <f t="shared" si="2"/>
        <v>316.39</v>
      </c>
      <c r="AS9" s="10">
        <f t="shared" si="2"/>
        <v>301.31299999999999</v>
      </c>
      <c r="AT9" s="10">
        <f t="shared" si="2"/>
        <v>244.71100000000001</v>
      </c>
      <c r="AU9" s="10">
        <f t="shared" si="2"/>
        <v>197.26999999999998</v>
      </c>
      <c r="AV9" s="10">
        <f t="shared" si="2"/>
        <v>217.815</v>
      </c>
      <c r="AW9" s="10">
        <f t="shared" si="2"/>
        <v>188.089</v>
      </c>
      <c r="AX9" s="10">
        <f t="shared" si="2"/>
        <v>214.369</v>
      </c>
      <c r="AY9" s="10">
        <f t="shared" si="2"/>
        <v>215.70000000000002</v>
      </c>
      <c r="AZ9" s="10">
        <f t="shared" si="2"/>
        <v>186.67000000000002</v>
      </c>
      <c r="BA9" s="10">
        <f t="shared" si="2"/>
        <v>157.79</v>
      </c>
      <c r="BB9" s="10">
        <f t="shared" si="2"/>
        <v>124.22800000000001</v>
      </c>
      <c r="BC9" s="10">
        <f t="shared" si="2"/>
        <v>108.236</v>
      </c>
      <c r="BD9" s="10">
        <f t="shared" si="2"/>
        <v>118.49199999999999</v>
      </c>
      <c r="BE9" s="10">
        <f t="shared" si="2"/>
        <v>107.678</v>
      </c>
      <c r="BF9" s="10">
        <f t="shared" si="2"/>
        <v>92.792000000000002</v>
      </c>
      <c r="BG9" s="10">
        <f t="shared" si="2"/>
        <v>79.144000000000005</v>
      </c>
      <c r="BH9" s="10">
        <f t="shared" si="2"/>
        <v>91.820999999999998</v>
      </c>
      <c r="BI9" s="10">
        <f t="shared" si="2"/>
        <v>96.111000000000004</v>
      </c>
      <c r="BJ9" s="10">
        <f t="shared" si="2"/>
        <v>89.091000000000008</v>
      </c>
      <c r="BK9" s="10">
        <f t="shared" si="2"/>
        <v>91.593999999999994</v>
      </c>
      <c r="BL9" s="10">
        <f t="shared" si="2"/>
        <v>84.582999999999998</v>
      </c>
      <c r="BM9" s="10">
        <f t="shared" si="2"/>
        <v>73.239000000000004</v>
      </c>
      <c r="BN9" s="10">
        <f t="shared" si="2"/>
        <v>66.426999999999992</v>
      </c>
      <c r="BO9" s="10">
        <f t="shared" si="2"/>
        <v>60.271000000000001</v>
      </c>
      <c r="BP9" s="10">
        <f t="shared" si="2"/>
        <v>52.629000000000005</v>
      </c>
      <c r="BQ9" s="10">
        <f t="shared" si="2"/>
        <v>51.543000000000006</v>
      </c>
      <c r="BR9" s="10">
        <f t="shared" si="2"/>
        <v>52.795999999999999</v>
      </c>
      <c r="BS9" s="10">
        <f t="shared" si="2"/>
        <v>41.334000000000003</v>
      </c>
      <c r="BT9" s="10">
        <f t="shared" ref="BT9:CV9" si="3">SUM(BT7:BT8)</f>
        <v>46.048000000000002</v>
      </c>
      <c r="BU9" s="10">
        <f t="shared" si="3"/>
        <v>46.825000000000003</v>
      </c>
      <c r="BV9" s="10">
        <f t="shared" si="3"/>
        <v>47.814</v>
      </c>
      <c r="BW9" s="10">
        <f t="shared" si="3"/>
        <v>37.497999999999998</v>
      </c>
      <c r="BX9" s="10">
        <f t="shared" si="3"/>
        <v>38.495999999999995</v>
      </c>
      <c r="BY9" s="10">
        <f t="shared" si="3"/>
        <v>37.777000000000001</v>
      </c>
      <c r="BZ9" s="10">
        <f t="shared" si="3"/>
        <v>39.453999999999994</v>
      </c>
      <c r="CA9" s="10">
        <f t="shared" si="3"/>
        <v>34.79</v>
      </c>
      <c r="CB9" s="10">
        <f t="shared" si="3"/>
        <v>27.933</v>
      </c>
      <c r="CC9" s="10">
        <f t="shared" si="3"/>
        <v>30.131999999999998</v>
      </c>
      <c r="CD9" s="10">
        <f t="shared" si="3"/>
        <v>23.177999999999997</v>
      </c>
      <c r="CE9" s="10">
        <f t="shared" si="3"/>
        <v>17.552</v>
      </c>
      <c r="CF9" s="10">
        <f t="shared" si="3"/>
        <v>20.11</v>
      </c>
      <c r="CG9" s="10">
        <f t="shared" si="3"/>
        <v>24.548999999999999</v>
      </c>
      <c r="CH9" s="10">
        <f t="shared" si="3"/>
        <v>24.527999999999999</v>
      </c>
      <c r="CI9" s="10">
        <f t="shared" si="3"/>
        <v>20.410999999999998</v>
      </c>
      <c r="CJ9" s="10">
        <f t="shared" si="3"/>
        <v>15.302</v>
      </c>
      <c r="CK9" s="10">
        <f t="shared" si="3"/>
        <v>9.6059999999999999</v>
      </c>
      <c r="CL9" s="10">
        <f t="shared" si="3"/>
        <v>6.2679999999999998</v>
      </c>
      <c r="CM9" s="10">
        <f t="shared" si="3"/>
        <v>4.7069999999999999</v>
      </c>
      <c r="CN9" s="10">
        <f t="shared" si="3"/>
        <v>6.78</v>
      </c>
      <c r="CO9" s="10">
        <f t="shared" si="3"/>
        <v>6.1259999999999994</v>
      </c>
      <c r="CP9" s="10">
        <f t="shared" si="3"/>
        <v>3.859</v>
      </c>
      <c r="CQ9" s="10">
        <f t="shared" si="3"/>
        <v>2.4569999999999999</v>
      </c>
      <c r="CR9" s="10">
        <f t="shared" si="3"/>
        <v>-0.17299999999999993</v>
      </c>
      <c r="CS9" s="10">
        <f t="shared" si="3"/>
        <v>-0.15600000000000014</v>
      </c>
      <c r="CT9" s="10">
        <f t="shared" si="3"/>
        <v>2.9550000000000001</v>
      </c>
      <c r="CU9" s="10">
        <f t="shared" si="3"/>
        <v>7.3609999999999998</v>
      </c>
      <c r="CV9" s="10">
        <f t="shared" si="3"/>
        <v>10.601000000000001</v>
      </c>
    </row>
    <row r="10" spans="1:100" ht="25" customHeight="1" x14ac:dyDescent="0.2">
      <c r="A10" s="9" t="s">
        <v>117</v>
      </c>
      <c r="B10" s="4"/>
      <c r="C10" s="4">
        <v>11</v>
      </c>
      <c r="D10" s="5" t="s">
        <v>75</v>
      </c>
      <c r="E10" s="5" t="s">
        <v>142</v>
      </c>
      <c r="F10" s="6"/>
      <c r="G10" s="7" t="s">
        <v>95</v>
      </c>
      <c r="H10" s="18">
        <v>872.68</v>
      </c>
      <c r="I10" s="17">
        <v>890.66899999999998</v>
      </c>
      <c r="J10" s="17">
        <v>809.98199999999997</v>
      </c>
      <c r="K10" s="17">
        <v>814.08</v>
      </c>
      <c r="L10" s="17">
        <v>804.32</v>
      </c>
      <c r="M10" s="17">
        <v>744.27499999999998</v>
      </c>
      <c r="N10" s="17">
        <v>755.755</v>
      </c>
      <c r="O10" s="17">
        <v>665.00300000000004</v>
      </c>
      <c r="P10" s="17">
        <v>619.15800000000002</v>
      </c>
      <c r="Q10" s="17">
        <v>658.63</v>
      </c>
      <c r="R10" s="17">
        <v>616.38699999999994</v>
      </c>
      <c r="S10" s="17">
        <v>643.57600000000002</v>
      </c>
      <c r="T10" s="17">
        <v>735.06500000000005</v>
      </c>
      <c r="U10" s="17">
        <v>906.55499999999995</v>
      </c>
      <c r="V10" s="17">
        <v>868.51300000000003</v>
      </c>
      <c r="W10" s="17">
        <v>746.52499999999998</v>
      </c>
      <c r="X10" s="17">
        <v>611.09100000000001</v>
      </c>
      <c r="Y10" s="17">
        <v>485.899</v>
      </c>
      <c r="Z10" s="17">
        <v>535.30899999999997</v>
      </c>
      <c r="AA10" s="17">
        <v>564.69600000000003</v>
      </c>
      <c r="AB10" s="17">
        <v>652.69100000000003</v>
      </c>
      <c r="AC10" s="17">
        <v>641.76400000000001</v>
      </c>
      <c r="AD10" s="17">
        <v>549.61199999999997</v>
      </c>
      <c r="AE10" s="17">
        <v>537.49900000000002</v>
      </c>
      <c r="AF10" s="17">
        <v>474.28899999999999</v>
      </c>
      <c r="AG10" s="17">
        <v>428.90600000000001</v>
      </c>
      <c r="AH10" s="17">
        <v>418.29599999999999</v>
      </c>
      <c r="AI10" s="17">
        <v>398.25700000000001</v>
      </c>
      <c r="AJ10" s="17">
        <v>395.53699999999998</v>
      </c>
      <c r="AK10" s="17">
        <v>404.67899999999997</v>
      </c>
      <c r="AL10" s="17">
        <v>433.93599999999998</v>
      </c>
      <c r="AM10" s="17">
        <v>472.51900000000001</v>
      </c>
      <c r="AN10" s="17">
        <v>467.66399999999999</v>
      </c>
      <c r="AO10" s="17">
        <v>411.32400000000001</v>
      </c>
      <c r="AP10" s="17">
        <v>382.90800000000002</v>
      </c>
      <c r="AQ10" s="17">
        <v>373.81</v>
      </c>
      <c r="AR10" s="17">
        <v>350.68900000000002</v>
      </c>
      <c r="AS10" s="17">
        <v>330.34500000000003</v>
      </c>
      <c r="AT10" s="17">
        <v>284.62900000000002</v>
      </c>
      <c r="AU10" s="17">
        <v>270.70400000000001</v>
      </c>
      <c r="AV10" s="17">
        <v>231.399</v>
      </c>
      <c r="AW10" s="17">
        <v>183.41399999999999</v>
      </c>
      <c r="AX10" s="17">
        <v>139.559</v>
      </c>
      <c r="AY10" s="17">
        <v>116.03700000000001</v>
      </c>
      <c r="AZ10" s="17">
        <v>101.94499999999999</v>
      </c>
      <c r="BA10" s="17">
        <v>87.058000000000007</v>
      </c>
      <c r="BB10" s="17">
        <v>85.253</v>
      </c>
      <c r="BC10" s="17">
        <v>73.597999999999999</v>
      </c>
      <c r="BD10" s="17">
        <v>57.951000000000001</v>
      </c>
      <c r="BE10" s="17">
        <v>48.975000000000001</v>
      </c>
      <c r="BF10" s="17">
        <v>44.448999999999998</v>
      </c>
      <c r="BG10" s="17">
        <v>40.235999999999997</v>
      </c>
      <c r="BH10" s="17">
        <v>33.241</v>
      </c>
      <c r="BI10" s="17">
        <v>26.515000000000001</v>
      </c>
      <c r="BJ10" s="17">
        <v>24.34</v>
      </c>
      <c r="BK10" s="17">
        <v>21.32</v>
      </c>
      <c r="BL10" s="17">
        <v>18.574000000000002</v>
      </c>
      <c r="BM10" s="17">
        <v>16.48</v>
      </c>
      <c r="BN10" s="17">
        <v>14.382</v>
      </c>
      <c r="BO10" s="17">
        <v>13.38</v>
      </c>
      <c r="BP10" s="17">
        <v>11.734</v>
      </c>
      <c r="BQ10" s="17">
        <v>10.146000000000001</v>
      </c>
      <c r="BR10" s="17">
        <v>9.2050000000000001</v>
      </c>
      <c r="BS10" s="17">
        <v>9.0429999999999993</v>
      </c>
      <c r="BT10" s="17">
        <v>7.63</v>
      </c>
      <c r="BU10" s="17">
        <v>6.4450000000000003</v>
      </c>
      <c r="BV10" s="17">
        <v>5.7450000000000001</v>
      </c>
      <c r="BW10" s="17">
        <v>5.1719999999999997</v>
      </c>
      <c r="BX10" s="17">
        <v>4.4029999999999996</v>
      </c>
      <c r="BY10" s="17">
        <v>3.8679999999999999</v>
      </c>
      <c r="BZ10" s="17">
        <v>3.4289999999999998</v>
      </c>
      <c r="CA10" s="17">
        <v>2.968</v>
      </c>
      <c r="CB10" s="17">
        <v>2.657</v>
      </c>
      <c r="CC10" s="17">
        <v>2.3780000000000001</v>
      </c>
      <c r="CD10" s="17">
        <v>2.2719999999999998</v>
      </c>
      <c r="CE10" s="17">
        <v>1.8</v>
      </c>
      <c r="CF10" s="17">
        <v>2.347</v>
      </c>
      <c r="CG10" s="17">
        <v>2.4860000000000002</v>
      </c>
      <c r="CH10" s="17">
        <v>2.8980000000000001</v>
      </c>
      <c r="CI10" s="17">
        <v>3.181</v>
      </c>
      <c r="CJ10" s="17">
        <v>3.2559999999999998</v>
      </c>
      <c r="CK10" s="17">
        <v>3.327</v>
      </c>
      <c r="CL10" s="17">
        <v>3.6019999999999999</v>
      </c>
      <c r="CM10" s="17">
        <v>3.5710000000000002</v>
      </c>
      <c r="CN10" s="17">
        <v>3.589</v>
      </c>
      <c r="CO10" s="17">
        <v>3.6509999999999998</v>
      </c>
      <c r="CP10" s="17">
        <v>3.88</v>
      </c>
      <c r="CQ10" s="17">
        <v>3.8069999999999999</v>
      </c>
      <c r="CR10" s="17">
        <v>3.673</v>
      </c>
      <c r="CS10" s="17">
        <v>4.0860000000000003</v>
      </c>
      <c r="CT10" s="17">
        <v>4.298</v>
      </c>
      <c r="CU10" s="17">
        <v>4.2560000000000002</v>
      </c>
      <c r="CV10" s="17">
        <v>4.0380000000000003</v>
      </c>
    </row>
    <row r="11" spans="1:100" ht="25" customHeight="1" x14ac:dyDescent="0.2">
      <c r="A11" s="9" t="s">
        <v>117</v>
      </c>
      <c r="B11" s="4"/>
      <c r="C11" s="4">
        <v>12</v>
      </c>
      <c r="D11" s="5" t="s">
        <v>48</v>
      </c>
      <c r="F11" s="6"/>
      <c r="G11" s="7" t="s">
        <v>49</v>
      </c>
      <c r="H11" s="18">
        <v>171.02099999999999</v>
      </c>
      <c r="I11" s="17">
        <v>144.08000000000001</v>
      </c>
      <c r="J11" s="17">
        <v>163.99600000000001</v>
      </c>
      <c r="K11" s="17">
        <v>158.922</v>
      </c>
      <c r="L11" s="17">
        <v>148.703</v>
      </c>
      <c r="M11" s="17">
        <v>166.89599999999999</v>
      </c>
      <c r="N11" s="17">
        <v>155.57</v>
      </c>
      <c r="O11" s="17">
        <v>132.733</v>
      </c>
      <c r="P11" s="17">
        <v>109.511</v>
      </c>
      <c r="Q11" s="17">
        <v>97.302000000000007</v>
      </c>
      <c r="R11" s="17">
        <v>131.679</v>
      </c>
      <c r="S11" s="17">
        <v>127.867</v>
      </c>
      <c r="T11" s="17">
        <v>126.633</v>
      </c>
      <c r="U11" s="17">
        <v>114.26600000000001</v>
      </c>
      <c r="V11" s="17">
        <v>98.531999999999996</v>
      </c>
      <c r="W11" s="17">
        <v>80.917000000000002</v>
      </c>
      <c r="X11" s="17">
        <v>91.73</v>
      </c>
      <c r="Y11" s="17">
        <v>82.238</v>
      </c>
      <c r="Z11" s="17">
        <v>76.046999999999997</v>
      </c>
      <c r="AA11" s="17">
        <v>80.757000000000005</v>
      </c>
      <c r="AB11" s="17">
        <v>99.227000000000004</v>
      </c>
      <c r="AC11" s="17">
        <v>85.171999999999997</v>
      </c>
      <c r="AD11" s="17">
        <v>67.683000000000007</v>
      </c>
      <c r="AE11" s="17">
        <v>64.078999999999994</v>
      </c>
      <c r="AF11" s="17">
        <v>50.061</v>
      </c>
      <c r="AG11" s="17">
        <v>52.648000000000003</v>
      </c>
      <c r="AH11" s="17">
        <v>44.966999999999999</v>
      </c>
      <c r="AI11" s="17">
        <v>40.713000000000001</v>
      </c>
      <c r="AJ11" s="17">
        <v>39.389000000000003</v>
      </c>
      <c r="AK11" s="17">
        <v>39.718000000000004</v>
      </c>
      <c r="AL11" s="17">
        <v>38.889000000000003</v>
      </c>
      <c r="AM11" s="17">
        <v>39.179000000000002</v>
      </c>
      <c r="AN11" s="17">
        <v>38.265999999999998</v>
      </c>
      <c r="AO11" s="17">
        <v>32.755000000000003</v>
      </c>
      <c r="AP11" s="17">
        <v>33.292000000000002</v>
      </c>
      <c r="AQ11" s="17">
        <v>35.960999999999999</v>
      </c>
      <c r="AR11" s="17">
        <v>34.06</v>
      </c>
      <c r="AS11" s="17">
        <v>29.158000000000001</v>
      </c>
      <c r="AT11" s="17">
        <v>21.681000000000001</v>
      </c>
      <c r="AU11" s="17">
        <v>19.317</v>
      </c>
      <c r="AV11" s="17">
        <v>16.911999999999999</v>
      </c>
      <c r="AW11" s="17">
        <v>13.996</v>
      </c>
      <c r="AX11" s="17">
        <v>12.752000000000001</v>
      </c>
      <c r="AY11" s="17">
        <v>10.375</v>
      </c>
      <c r="AZ11" s="17">
        <v>8.0809999999999995</v>
      </c>
      <c r="BA11" s="17">
        <v>9.1359999999999992</v>
      </c>
      <c r="BB11" s="17">
        <v>9.0359999999999996</v>
      </c>
      <c r="BC11" s="17">
        <v>6.7880000000000003</v>
      </c>
      <c r="BD11" s="17">
        <v>5.74</v>
      </c>
      <c r="BE11" s="17">
        <v>4.7789999999999999</v>
      </c>
      <c r="BF11" s="17">
        <v>4.157</v>
      </c>
      <c r="BG11" s="17">
        <v>4.3570000000000002</v>
      </c>
      <c r="BH11" s="17">
        <v>4.798</v>
      </c>
      <c r="BI11" s="17">
        <v>4.1829999999999998</v>
      </c>
      <c r="BJ11" s="17">
        <v>3.6280000000000001</v>
      </c>
      <c r="BK11" s="17">
        <v>3.3919999999999999</v>
      </c>
      <c r="BL11" s="17">
        <v>3.4849999999999999</v>
      </c>
      <c r="BM11" s="17">
        <v>3.004</v>
      </c>
      <c r="BN11" s="17">
        <v>2.5289999999999999</v>
      </c>
      <c r="BO11" s="17">
        <v>2.117</v>
      </c>
      <c r="BP11" s="17">
        <v>1.901</v>
      </c>
      <c r="BQ11" s="17">
        <v>1.742</v>
      </c>
      <c r="BR11" s="17">
        <v>1.6579999999999999</v>
      </c>
      <c r="BS11" s="17">
        <v>1.7030000000000001</v>
      </c>
      <c r="BT11" s="17">
        <v>1.823</v>
      </c>
      <c r="BU11" s="17">
        <v>1.651</v>
      </c>
      <c r="BV11" s="17">
        <v>1.2969999999999999</v>
      </c>
      <c r="BW11" s="17">
        <v>0.91500000000000004</v>
      </c>
      <c r="BX11" s="17">
        <v>1.1539999999999999</v>
      </c>
      <c r="BY11" s="17">
        <v>1.1970000000000001</v>
      </c>
      <c r="BZ11" s="17">
        <v>1.1599999999999999</v>
      </c>
      <c r="CA11" s="17">
        <v>0.82399999999999995</v>
      </c>
      <c r="CB11" s="17">
        <v>0.68899999999999995</v>
      </c>
      <c r="CC11" s="17">
        <v>0.70799999999999996</v>
      </c>
      <c r="CD11" s="17">
        <v>0.71499999999999997</v>
      </c>
      <c r="CE11" s="17">
        <v>0.69199999999999995</v>
      </c>
      <c r="CF11" s="17">
        <v>0.89100000000000001</v>
      </c>
      <c r="CG11" s="17">
        <v>0.81200000000000006</v>
      </c>
      <c r="CH11" s="17">
        <v>0.64200000000000002</v>
      </c>
      <c r="CI11" s="17">
        <v>0.54500000000000004</v>
      </c>
      <c r="CJ11" s="17">
        <v>0.52700000000000002</v>
      </c>
      <c r="CK11" s="17">
        <v>0.45100000000000001</v>
      </c>
      <c r="CL11" s="17">
        <v>0.435</v>
      </c>
      <c r="CM11" s="17">
        <v>0.41</v>
      </c>
      <c r="CN11" s="17">
        <v>0.52400000000000002</v>
      </c>
      <c r="CO11" s="17">
        <v>0.53300000000000003</v>
      </c>
      <c r="CP11" s="17">
        <v>0.50600000000000001</v>
      </c>
      <c r="CQ11" s="17">
        <v>0.502</v>
      </c>
      <c r="CR11" s="17">
        <v>0.51500000000000001</v>
      </c>
      <c r="CS11" s="17">
        <v>0.57899999999999996</v>
      </c>
      <c r="CT11" s="17">
        <v>0.53800000000000003</v>
      </c>
      <c r="CU11" s="17">
        <v>0.46700000000000003</v>
      </c>
      <c r="CV11" s="17">
        <v>0.51100000000000001</v>
      </c>
    </row>
    <row r="12" spans="1:100" ht="25" customHeight="1" x14ac:dyDescent="0.2">
      <c r="A12" s="9" t="s">
        <v>117</v>
      </c>
      <c r="B12" s="4"/>
      <c r="C12" s="4">
        <v>13</v>
      </c>
      <c r="D12" s="5" t="s">
        <v>28</v>
      </c>
      <c r="E12" s="5" t="s">
        <v>140</v>
      </c>
      <c r="F12" s="6"/>
      <c r="G12" s="7" t="s">
        <v>96</v>
      </c>
      <c r="H12" s="17">
        <v>1753.568</v>
      </c>
      <c r="I12" s="17">
        <v>1643.117</v>
      </c>
      <c r="J12" s="17">
        <v>1601.4359999999999</v>
      </c>
      <c r="K12" s="17">
        <v>1568.6949999999999</v>
      </c>
      <c r="L12" s="17">
        <v>1504.5989999999999</v>
      </c>
      <c r="M12" s="17">
        <v>1423.306</v>
      </c>
      <c r="N12" s="17">
        <v>1420.8130000000001</v>
      </c>
      <c r="O12" s="17">
        <v>1445.627</v>
      </c>
      <c r="P12" s="17">
        <v>1402.2080000000001</v>
      </c>
      <c r="Q12" s="17">
        <v>1346.356</v>
      </c>
      <c r="R12" s="17">
        <v>1227.4179999999999</v>
      </c>
      <c r="S12" s="17">
        <v>1107.298</v>
      </c>
      <c r="T12" s="17">
        <v>937.63900000000001</v>
      </c>
      <c r="U12" s="17">
        <v>959.65300000000002</v>
      </c>
      <c r="V12" s="17">
        <v>995.47299999999996</v>
      </c>
      <c r="W12" s="17">
        <v>1050.8699999999999</v>
      </c>
      <c r="X12" s="17">
        <v>979.14099999999996</v>
      </c>
      <c r="Y12" s="17">
        <v>962.89700000000005</v>
      </c>
      <c r="Z12" s="17">
        <v>897.51300000000003</v>
      </c>
      <c r="AA12" s="17">
        <v>870.04300000000001</v>
      </c>
      <c r="AB12" s="17">
        <v>830.98500000000001</v>
      </c>
      <c r="AC12" s="17">
        <v>753.85299999999995</v>
      </c>
      <c r="AD12" s="17">
        <v>696.42899999999997</v>
      </c>
      <c r="AE12" s="17">
        <v>640.16399999999999</v>
      </c>
      <c r="AF12" s="17">
        <v>583.95799999999997</v>
      </c>
      <c r="AG12" s="17">
        <v>543.78399999999999</v>
      </c>
      <c r="AH12" s="17">
        <v>481.18599999999998</v>
      </c>
      <c r="AI12" s="17">
        <v>456.64400000000001</v>
      </c>
      <c r="AJ12" s="17">
        <v>427.98399999999998</v>
      </c>
      <c r="AK12" s="17">
        <v>400.15499999999997</v>
      </c>
      <c r="AL12" s="17">
        <v>354.16199999999998</v>
      </c>
      <c r="AM12" s="17">
        <v>353.154</v>
      </c>
      <c r="AN12" s="17">
        <v>341.13</v>
      </c>
      <c r="AO12" s="17">
        <v>325.524</v>
      </c>
      <c r="AP12" s="17">
        <v>286.46800000000002</v>
      </c>
      <c r="AQ12" s="17">
        <v>256.47899999999998</v>
      </c>
      <c r="AR12" s="17">
        <v>241.05099999999999</v>
      </c>
      <c r="AS12" s="17">
        <v>228.24700000000001</v>
      </c>
      <c r="AT12" s="17">
        <v>186.25</v>
      </c>
      <c r="AU12" s="17">
        <v>171.191</v>
      </c>
      <c r="AV12" s="17">
        <v>179.68</v>
      </c>
      <c r="AW12" s="17">
        <v>171.56899999999999</v>
      </c>
      <c r="AX12" s="17">
        <v>179.43799999999999</v>
      </c>
      <c r="AY12" s="17">
        <v>165.97399999999999</v>
      </c>
      <c r="AZ12" s="17">
        <v>144.49199999999999</v>
      </c>
      <c r="BA12" s="17">
        <v>130.97399999999999</v>
      </c>
      <c r="BB12" s="17">
        <v>118.238</v>
      </c>
      <c r="BC12" s="17">
        <v>112.21299999999999</v>
      </c>
      <c r="BD12" s="17">
        <v>112.521</v>
      </c>
      <c r="BE12" s="17">
        <v>95.093999999999994</v>
      </c>
      <c r="BF12" s="17">
        <v>83.903999999999996</v>
      </c>
      <c r="BG12" s="17">
        <v>77.802999999999997</v>
      </c>
      <c r="BH12" s="17">
        <v>77.004999999999995</v>
      </c>
      <c r="BI12" s="17">
        <v>73.831999999999994</v>
      </c>
      <c r="BJ12" s="17">
        <v>69.474999999999994</v>
      </c>
      <c r="BK12" s="17">
        <v>67.933000000000007</v>
      </c>
      <c r="BL12" s="17">
        <v>63.661999999999999</v>
      </c>
      <c r="BM12" s="17">
        <v>59.131999999999998</v>
      </c>
      <c r="BN12" s="17">
        <v>56.398000000000003</v>
      </c>
      <c r="BO12" s="17">
        <v>55.234000000000002</v>
      </c>
      <c r="BP12" s="17">
        <v>53.198999999999998</v>
      </c>
      <c r="BQ12" s="17">
        <v>50.587000000000003</v>
      </c>
      <c r="BR12" s="17">
        <v>50.345999999999997</v>
      </c>
      <c r="BS12" s="17">
        <v>50.158000000000001</v>
      </c>
      <c r="BT12" s="17">
        <v>47.784999999999997</v>
      </c>
      <c r="BU12" s="17">
        <v>45.819000000000003</v>
      </c>
      <c r="BV12" s="17">
        <v>44.271999999999998</v>
      </c>
      <c r="BW12" s="17">
        <v>42.255000000000003</v>
      </c>
      <c r="BX12" s="17">
        <v>42.017000000000003</v>
      </c>
      <c r="BY12" s="17">
        <v>43.04</v>
      </c>
      <c r="BZ12" s="17">
        <v>42.594000000000001</v>
      </c>
      <c r="CA12" s="17">
        <v>37.514000000000003</v>
      </c>
      <c r="CB12" s="17">
        <v>34.69</v>
      </c>
      <c r="CC12" s="17">
        <v>39.279000000000003</v>
      </c>
      <c r="CD12" s="17">
        <v>34.579000000000001</v>
      </c>
      <c r="CE12" s="17">
        <v>35.670999999999999</v>
      </c>
      <c r="CF12" s="17">
        <v>30.824000000000002</v>
      </c>
      <c r="CG12" s="17">
        <v>29.346</v>
      </c>
      <c r="CH12" s="17">
        <v>28.225000000000001</v>
      </c>
      <c r="CI12" s="17">
        <v>23.341000000000001</v>
      </c>
      <c r="CJ12" s="17">
        <v>16.649999999999999</v>
      </c>
      <c r="CK12" s="17">
        <v>12.234</v>
      </c>
      <c r="CL12" s="17">
        <v>11.12</v>
      </c>
      <c r="CM12" s="17">
        <v>10.598000000000001</v>
      </c>
      <c r="CN12" s="17">
        <v>12.521000000000001</v>
      </c>
      <c r="CO12" s="17">
        <v>10.393000000000001</v>
      </c>
      <c r="CP12" s="17">
        <v>10.124000000000001</v>
      </c>
      <c r="CQ12" s="17">
        <v>7.0069999999999997</v>
      </c>
      <c r="CR12" s="17">
        <v>5.2679999999999998</v>
      </c>
      <c r="CS12" s="17">
        <v>5.0119999999999996</v>
      </c>
      <c r="CT12" s="17">
        <v>8.3149999999999995</v>
      </c>
      <c r="CU12" s="17">
        <v>10.872</v>
      </c>
      <c r="CV12" s="17">
        <v>14.015000000000001</v>
      </c>
    </row>
    <row r="13" spans="1:100" ht="25" customHeight="1" x14ac:dyDescent="0.2">
      <c r="A13" s="9" t="s">
        <v>117</v>
      </c>
      <c r="B13" s="4"/>
      <c r="C13" s="4">
        <v>14</v>
      </c>
      <c r="D13" s="5" t="s">
        <v>30</v>
      </c>
      <c r="E13" s="5" t="s">
        <v>141</v>
      </c>
      <c r="F13" s="6"/>
      <c r="G13" s="7" t="s">
        <v>31</v>
      </c>
      <c r="H13" s="18">
        <v>723.80899999999997</v>
      </c>
      <c r="I13" s="17">
        <v>719.846</v>
      </c>
      <c r="J13" s="17">
        <v>698.20799999999997</v>
      </c>
      <c r="K13" s="17">
        <v>679.95899999999995</v>
      </c>
      <c r="L13" s="17">
        <v>650.59299999999996</v>
      </c>
      <c r="M13" s="17">
        <v>626.64700000000005</v>
      </c>
      <c r="N13" s="17">
        <v>609.48199999999997</v>
      </c>
      <c r="O13" s="17">
        <v>602.70100000000002</v>
      </c>
      <c r="P13" s="17">
        <v>577.42999999999995</v>
      </c>
      <c r="Q13" s="17">
        <v>534.46900000000005</v>
      </c>
      <c r="R13" s="17">
        <v>506.54199999999997</v>
      </c>
      <c r="S13" s="17">
        <v>433.67</v>
      </c>
      <c r="T13" s="17">
        <v>347.59300000000002</v>
      </c>
      <c r="U13" s="17">
        <v>290.274</v>
      </c>
      <c r="V13" s="17">
        <v>186.25899999999999</v>
      </c>
      <c r="W13" s="17">
        <v>181.12</v>
      </c>
      <c r="X13" s="17">
        <v>221.10499999999999</v>
      </c>
      <c r="Y13" s="17">
        <v>242.78100000000001</v>
      </c>
      <c r="Z13" s="17">
        <v>227.09800000000001</v>
      </c>
      <c r="AA13" s="17">
        <v>208.44800000000001</v>
      </c>
      <c r="AB13" s="17">
        <v>202.40299999999999</v>
      </c>
      <c r="AC13" s="17">
        <v>183.476</v>
      </c>
      <c r="AD13" s="17">
        <v>178.49700000000001</v>
      </c>
      <c r="AE13" s="17">
        <v>165.20599999999999</v>
      </c>
      <c r="AF13" s="17">
        <v>147.059</v>
      </c>
      <c r="AG13" s="17">
        <v>142.52799999999999</v>
      </c>
      <c r="AH13" s="17">
        <v>124.88200000000001</v>
      </c>
      <c r="AI13" s="17">
        <v>113.667</v>
      </c>
      <c r="AJ13" s="17">
        <v>90.078999999999994</v>
      </c>
      <c r="AK13" s="17">
        <v>60.573</v>
      </c>
      <c r="AL13" s="17">
        <v>38.576999999999998</v>
      </c>
      <c r="AM13" s="17">
        <v>28.167999999999999</v>
      </c>
      <c r="AN13" s="17">
        <v>21.524000000000001</v>
      </c>
      <c r="AO13" s="17">
        <v>22.492000000000001</v>
      </c>
      <c r="AP13" s="17">
        <v>16.594000000000001</v>
      </c>
      <c r="AQ13" s="17">
        <v>18.268000000000001</v>
      </c>
      <c r="AR13" s="17">
        <v>26.204000000000001</v>
      </c>
      <c r="AS13" s="17">
        <v>24.652000000000001</v>
      </c>
      <c r="AT13" s="17">
        <v>24.434999999999999</v>
      </c>
      <c r="AU13" s="17">
        <v>23.832999999999998</v>
      </c>
      <c r="AV13" s="17">
        <v>23.78</v>
      </c>
      <c r="AW13" s="17">
        <v>18.978000000000002</v>
      </c>
      <c r="AX13" s="17">
        <v>16.093</v>
      </c>
      <c r="AY13" s="17">
        <v>16.545000000000002</v>
      </c>
      <c r="AZ13" s="17">
        <v>15.867000000000001</v>
      </c>
      <c r="BA13" s="17">
        <v>20.308</v>
      </c>
      <c r="BB13" s="17">
        <v>22.292000000000002</v>
      </c>
      <c r="BC13" s="17">
        <v>23.181000000000001</v>
      </c>
      <c r="BD13" s="17">
        <v>23.117000000000001</v>
      </c>
      <c r="BE13" s="17">
        <v>22.719000000000001</v>
      </c>
      <c r="BF13" s="17">
        <v>21.827999999999999</v>
      </c>
      <c r="BG13" s="17">
        <v>20.664000000000001</v>
      </c>
      <c r="BH13" s="17">
        <v>20.347999999999999</v>
      </c>
      <c r="BI13" s="17">
        <v>20.096</v>
      </c>
      <c r="BJ13" s="17">
        <v>20.344999999999999</v>
      </c>
      <c r="BK13" s="17">
        <v>19.91</v>
      </c>
      <c r="BL13" s="17">
        <v>19.335999999999999</v>
      </c>
      <c r="BM13" s="17">
        <v>18.831</v>
      </c>
      <c r="BN13" s="17">
        <v>18.728000000000002</v>
      </c>
      <c r="BO13" s="17">
        <v>18.045999999999999</v>
      </c>
      <c r="BP13" s="17">
        <v>17.2</v>
      </c>
      <c r="BQ13" s="17">
        <v>16.463000000000001</v>
      </c>
      <c r="BR13" s="17">
        <v>15.558999999999999</v>
      </c>
      <c r="BS13" s="17">
        <v>14.798</v>
      </c>
      <c r="BT13" s="17">
        <v>14.054</v>
      </c>
      <c r="BU13" s="17">
        <v>13.667999999999999</v>
      </c>
      <c r="BV13" s="17">
        <v>13.423</v>
      </c>
      <c r="BW13" s="17">
        <v>13.061</v>
      </c>
      <c r="BX13" s="17">
        <v>12.028</v>
      </c>
      <c r="BY13" s="17">
        <v>10.816000000000001</v>
      </c>
      <c r="BZ13" s="17">
        <v>9.7200000000000006</v>
      </c>
      <c r="CA13" s="17">
        <v>8.7789999999999999</v>
      </c>
      <c r="CB13" s="17">
        <v>7.798</v>
      </c>
      <c r="CC13" s="17">
        <v>7.484</v>
      </c>
      <c r="CD13" s="17">
        <v>6.8890000000000002</v>
      </c>
      <c r="CE13" s="17">
        <v>6.899</v>
      </c>
      <c r="CF13" s="17">
        <v>6.5780000000000003</v>
      </c>
      <c r="CG13" s="17">
        <v>6.3369999999999997</v>
      </c>
      <c r="CH13" s="17">
        <v>6.024</v>
      </c>
      <c r="CI13" s="17">
        <v>5.4539999999999997</v>
      </c>
      <c r="CJ13" s="17">
        <v>4.415</v>
      </c>
      <c r="CK13" s="17">
        <v>3.847</v>
      </c>
      <c r="CL13" s="17">
        <v>3.7160000000000002</v>
      </c>
      <c r="CM13" s="17">
        <v>3.48</v>
      </c>
      <c r="CN13" s="17">
        <v>2.9660000000000002</v>
      </c>
      <c r="CO13" s="17">
        <v>2.6840000000000002</v>
      </c>
      <c r="CP13" s="17">
        <v>2.5640000000000001</v>
      </c>
      <c r="CQ13" s="17">
        <v>2.516</v>
      </c>
      <c r="CR13" s="17">
        <v>2.8580000000000001</v>
      </c>
      <c r="CS13" s="17">
        <v>3.5990000000000002</v>
      </c>
      <c r="CT13" s="17">
        <v>4.4400000000000004</v>
      </c>
      <c r="CU13" s="17">
        <v>5.3710000000000004</v>
      </c>
      <c r="CV13" s="17">
        <v>6.0650000000000004</v>
      </c>
    </row>
    <row r="14" spans="1:100" ht="25" customHeight="1" x14ac:dyDescent="0.2">
      <c r="A14" s="9" t="s">
        <v>118</v>
      </c>
      <c r="B14" s="15" t="s">
        <v>124</v>
      </c>
      <c r="C14" s="4">
        <v>10</v>
      </c>
      <c r="D14" s="5" t="s">
        <v>70</v>
      </c>
      <c r="F14" s="6"/>
      <c r="G14" s="7" t="s">
        <v>94</v>
      </c>
      <c r="H14" s="10">
        <f t="shared" ref="H14:BS14" si="4">SUM(H9:H13)</f>
        <v>5879.7830000000004</v>
      </c>
      <c r="I14" s="10">
        <f t="shared" si="4"/>
        <v>5228.1869999999999</v>
      </c>
      <c r="J14" s="10">
        <f t="shared" si="4"/>
        <v>5147.0599999999995</v>
      </c>
      <c r="K14" s="10">
        <f t="shared" si="4"/>
        <v>5013.0019999999995</v>
      </c>
      <c r="L14" s="10">
        <f t="shared" si="4"/>
        <v>4737.8679999999995</v>
      </c>
      <c r="M14" s="10">
        <f t="shared" si="4"/>
        <v>4578.9060000000009</v>
      </c>
      <c r="N14" s="10">
        <f t="shared" si="4"/>
        <v>4606.9009999999998</v>
      </c>
      <c r="O14" s="10">
        <f t="shared" si="4"/>
        <v>4561.402</v>
      </c>
      <c r="P14" s="10">
        <f t="shared" si="4"/>
        <v>4320.1610000000001</v>
      </c>
      <c r="Q14" s="10">
        <f t="shared" si="4"/>
        <v>4228.8090000000002</v>
      </c>
      <c r="R14" s="10">
        <f t="shared" si="4"/>
        <v>3879.2499999999995</v>
      </c>
      <c r="S14" s="10">
        <f t="shared" si="4"/>
        <v>3655.3630000000003</v>
      </c>
      <c r="T14" s="10">
        <f t="shared" si="4"/>
        <v>3184.9609999999998</v>
      </c>
      <c r="U14" s="10">
        <f t="shared" si="4"/>
        <v>3166.404</v>
      </c>
      <c r="V14" s="10">
        <f t="shared" si="4"/>
        <v>3344.1750000000002</v>
      </c>
      <c r="W14" s="10">
        <f t="shared" si="4"/>
        <v>3465.9779999999996</v>
      </c>
      <c r="X14" s="10">
        <f t="shared" si="4"/>
        <v>3165.9839999999999</v>
      </c>
      <c r="Y14" s="10">
        <f t="shared" si="4"/>
        <v>2868.01</v>
      </c>
      <c r="Z14" s="10">
        <f t="shared" si="4"/>
        <v>2633.2930000000001</v>
      </c>
      <c r="AA14" s="10">
        <f t="shared" si="4"/>
        <v>2478.88</v>
      </c>
      <c r="AB14" s="10">
        <f t="shared" si="4"/>
        <v>2375.2139999999999</v>
      </c>
      <c r="AC14" s="10">
        <f t="shared" si="4"/>
        <v>2305.1610000000001</v>
      </c>
      <c r="AD14" s="10">
        <f t="shared" si="4"/>
        <v>2205.4109999999996</v>
      </c>
      <c r="AE14" s="10">
        <f t="shared" si="4"/>
        <v>2112.6370000000002</v>
      </c>
      <c r="AF14" s="10">
        <f t="shared" si="4"/>
        <v>2017.537</v>
      </c>
      <c r="AG14" s="10">
        <f t="shared" si="4"/>
        <v>1855.3929999999998</v>
      </c>
      <c r="AH14" s="10">
        <f t="shared" si="4"/>
        <v>1682.5840000000001</v>
      </c>
      <c r="AI14" s="10">
        <f t="shared" si="4"/>
        <v>1556.0889999999999</v>
      </c>
      <c r="AJ14" s="10">
        <f t="shared" si="4"/>
        <v>1400.625</v>
      </c>
      <c r="AK14" s="10">
        <f t="shared" si="4"/>
        <v>1309.2050000000002</v>
      </c>
      <c r="AL14" s="10">
        <f t="shared" si="4"/>
        <v>1241.682</v>
      </c>
      <c r="AM14" s="10">
        <f t="shared" si="4"/>
        <v>1234.6609999999998</v>
      </c>
      <c r="AN14" s="10">
        <f t="shared" si="4"/>
        <v>1215.75</v>
      </c>
      <c r="AO14" s="10">
        <f t="shared" si="4"/>
        <v>1149.566</v>
      </c>
      <c r="AP14" s="10">
        <f t="shared" si="4"/>
        <v>1037.2350000000001</v>
      </c>
      <c r="AQ14" s="10">
        <f t="shared" si="4"/>
        <v>969.41800000000012</v>
      </c>
      <c r="AR14" s="10">
        <f t="shared" si="4"/>
        <v>968.39399999999978</v>
      </c>
      <c r="AS14" s="10">
        <f t="shared" si="4"/>
        <v>913.71500000000015</v>
      </c>
      <c r="AT14" s="10">
        <f t="shared" si="4"/>
        <v>761.70600000000002</v>
      </c>
      <c r="AU14" s="10">
        <f t="shared" si="4"/>
        <v>682.31499999999994</v>
      </c>
      <c r="AV14" s="10">
        <f t="shared" si="4"/>
        <v>669.58600000000001</v>
      </c>
      <c r="AW14" s="10">
        <f t="shared" si="4"/>
        <v>576.04599999999994</v>
      </c>
      <c r="AX14" s="10">
        <f t="shared" si="4"/>
        <v>562.2109999999999</v>
      </c>
      <c r="AY14" s="10">
        <f t="shared" si="4"/>
        <v>524.63099999999997</v>
      </c>
      <c r="AZ14" s="10">
        <f t="shared" si="4"/>
        <v>457.05500000000001</v>
      </c>
      <c r="BA14" s="10">
        <f t="shared" si="4"/>
        <v>405.26599999999996</v>
      </c>
      <c r="BB14" s="10">
        <f t="shared" si="4"/>
        <v>359.04700000000003</v>
      </c>
      <c r="BC14" s="10">
        <f t="shared" si="4"/>
        <v>324.01600000000002</v>
      </c>
      <c r="BD14" s="10">
        <f t="shared" si="4"/>
        <v>317.82100000000003</v>
      </c>
      <c r="BE14" s="10">
        <f t="shared" si="4"/>
        <v>279.24499999999995</v>
      </c>
      <c r="BF14" s="10">
        <f t="shared" si="4"/>
        <v>247.13</v>
      </c>
      <c r="BG14" s="10">
        <f t="shared" si="4"/>
        <v>222.20400000000001</v>
      </c>
      <c r="BH14" s="10">
        <f t="shared" si="4"/>
        <v>227.21299999999997</v>
      </c>
      <c r="BI14" s="10">
        <f t="shared" si="4"/>
        <v>220.73699999999999</v>
      </c>
      <c r="BJ14" s="10">
        <f t="shared" si="4"/>
        <v>206.87899999999999</v>
      </c>
      <c r="BK14" s="10">
        <f t="shared" si="4"/>
        <v>204.14899999999997</v>
      </c>
      <c r="BL14" s="10">
        <f t="shared" si="4"/>
        <v>189.64</v>
      </c>
      <c r="BM14" s="10">
        <f t="shared" si="4"/>
        <v>170.68600000000001</v>
      </c>
      <c r="BN14" s="10">
        <f t="shared" si="4"/>
        <v>158.464</v>
      </c>
      <c r="BO14" s="10">
        <f t="shared" si="4"/>
        <v>149.048</v>
      </c>
      <c r="BP14" s="10">
        <f t="shared" si="4"/>
        <v>136.66299999999998</v>
      </c>
      <c r="BQ14" s="10">
        <f t="shared" si="4"/>
        <v>130.48099999999999</v>
      </c>
      <c r="BR14" s="10">
        <f t="shared" si="4"/>
        <v>129.56399999999999</v>
      </c>
      <c r="BS14" s="10">
        <f t="shared" si="4"/>
        <v>117.036</v>
      </c>
      <c r="BT14" s="10">
        <f t="shared" ref="BT14:CV14" si="5">SUM(BT9:BT13)</f>
        <v>117.34</v>
      </c>
      <c r="BU14" s="10">
        <f t="shared" si="5"/>
        <v>114.40800000000002</v>
      </c>
      <c r="BV14" s="10">
        <f t="shared" si="5"/>
        <v>112.55099999999999</v>
      </c>
      <c r="BW14" s="10">
        <f t="shared" si="5"/>
        <v>98.90100000000001</v>
      </c>
      <c r="BX14" s="10">
        <f t="shared" si="5"/>
        <v>98.097999999999999</v>
      </c>
      <c r="BY14" s="10">
        <f t="shared" si="5"/>
        <v>96.698000000000008</v>
      </c>
      <c r="BZ14" s="10">
        <f t="shared" si="5"/>
        <v>96.356999999999999</v>
      </c>
      <c r="CA14" s="10">
        <f t="shared" si="5"/>
        <v>84.875</v>
      </c>
      <c r="CB14" s="10">
        <f t="shared" si="5"/>
        <v>73.766999999999996</v>
      </c>
      <c r="CC14" s="10">
        <f t="shared" si="5"/>
        <v>79.980999999999995</v>
      </c>
      <c r="CD14" s="10">
        <f t="shared" si="5"/>
        <v>67.632999999999996</v>
      </c>
      <c r="CE14" s="10">
        <f t="shared" si="5"/>
        <v>62.614000000000004</v>
      </c>
      <c r="CF14" s="10">
        <f t="shared" si="5"/>
        <v>60.75</v>
      </c>
      <c r="CG14" s="10">
        <f t="shared" si="5"/>
        <v>63.53</v>
      </c>
      <c r="CH14" s="10">
        <f t="shared" si="5"/>
        <v>62.317</v>
      </c>
      <c r="CI14" s="10">
        <f t="shared" si="5"/>
        <v>52.932000000000002</v>
      </c>
      <c r="CJ14" s="10">
        <f t="shared" si="5"/>
        <v>40.15</v>
      </c>
      <c r="CK14" s="10">
        <f t="shared" si="5"/>
        <v>29.465000000000003</v>
      </c>
      <c r="CL14" s="10">
        <f t="shared" si="5"/>
        <v>25.140999999999998</v>
      </c>
      <c r="CM14" s="10">
        <f t="shared" si="5"/>
        <v>22.766000000000002</v>
      </c>
      <c r="CN14" s="10">
        <f t="shared" si="5"/>
        <v>26.380000000000003</v>
      </c>
      <c r="CO14" s="10">
        <f t="shared" si="5"/>
        <v>23.387</v>
      </c>
      <c r="CP14" s="10">
        <f t="shared" si="5"/>
        <v>20.933</v>
      </c>
      <c r="CQ14" s="10">
        <f t="shared" si="5"/>
        <v>16.289000000000001</v>
      </c>
      <c r="CR14" s="10">
        <f t="shared" si="5"/>
        <v>12.141</v>
      </c>
      <c r="CS14" s="10">
        <f t="shared" si="5"/>
        <v>13.120000000000001</v>
      </c>
      <c r="CT14" s="10">
        <f t="shared" si="5"/>
        <v>20.546000000000003</v>
      </c>
      <c r="CU14" s="10">
        <f t="shared" si="5"/>
        <v>28.327000000000005</v>
      </c>
      <c r="CV14" s="10">
        <f t="shared" si="5"/>
        <v>35.229999999999997</v>
      </c>
    </row>
    <row r="15" spans="1:100" x14ac:dyDescent="0.2">
      <c r="A15" s="9" t="s">
        <v>117</v>
      </c>
      <c r="B15" s="4"/>
      <c r="C15" s="4">
        <v>20</v>
      </c>
      <c r="D15" s="5" t="s">
        <v>36</v>
      </c>
      <c r="G15" s="7" t="s">
        <v>37</v>
      </c>
      <c r="H15" s="26">
        <v>2.0590000000000002</v>
      </c>
      <c r="I15" s="17">
        <v>-0.14000000000000001</v>
      </c>
      <c r="J15" s="17">
        <v>-14.234999999999999</v>
      </c>
      <c r="K15" s="17">
        <v>-7.8659999999999997</v>
      </c>
      <c r="L15" s="17">
        <v>-6.5419999999999998</v>
      </c>
      <c r="M15" s="17">
        <v>-4.4269999999999996</v>
      </c>
      <c r="N15" s="17">
        <v>-5.2560000000000002</v>
      </c>
      <c r="O15" s="17">
        <v>-10.96</v>
      </c>
      <c r="P15" s="17">
        <v>-15.926</v>
      </c>
      <c r="Q15" s="17">
        <v>-15.416</v>
      </c>
      <c r="R15" s="17">
        <v>-19.399000000000001</v>
      </c>
      <c r="S15" s="17">
        <v>-20.085000000000001</v>
      </c>
      <c r="T15" s="17">
        <v>-16.071000000000002</v>
      </c>
      <c r="U15" s="17">
        <v>-18.213000000000001</v>
      </c>
      <c r="V15" s="17">
        <v>-14.157</v>
      </c>
      <c r="W15" s="17">
        <v>-7.0039999999999996</v>
      </c>
      <c r="X15" s="17">
        <v>-4.5380000000000003</v>
      </c>
      <c r="Y15" s="17">
        <v>0.08</v>
      </c>
      <c r="Z15" s="17">
        <v>5.1210000000000004</v>
      </c>
      <c r="AA15" s="17">
        <v>7.5730000000000004</v>
      </c>
      <c r="AB15" s="17">
        <v>5.6580000000000004</v>
      </c>
      <c r="AC15" s="17">
        <v>11.454000000000001</v>
      </c>
      <c r="AD15" s="17">
        <v>16.829000000000001</v>
      </c>
      <c r="AE15" s="17">
        <v>16.873999999999999</v>
      </c>
      <c r="AF15" s="17">
        <v>18.079000000000001</v>
      </c>
      <c r="AG15" s="17">
        <v>17.754000000000001</v>
      </c>
      <c r="AH15" s="17">
        <v>16.507000000000001</v>
      </c>
      <c r="AI15" s="17">
        <v>12.656000000000001</v>
      </c>
      <c r="AJ15" s="17">
        <v>11.430999999999999</v>
      </c>
      <c r="AK15" s="17">
        <v>10.444000000000001</v>
      </c>
      <c r="AL15" s="17">
        <v>8.218</v>
      </c>
      <c r="AM15" s="17">
        <v>3.7280000000000002</v>
      </c>
      <c r="AN15" s="17">
        <v>7.258</v>
      </c>
      <c r="AO15" s="17">
        <v>5.5570000000000004</v>
      </c>
      <c r="AP15" s="17">
        <v>2.7480000000000002</v>
      </c>
      <c r="AQ15" s="17">
        <v>2.5409999999999999</v>
      </c>
      <c r="AR15" s="17">
        <v>1.871</v>
      </c>
      <c r="AS15" s="17">
        <v>-0.86699999999999999</v>
      </c>
      <c r="AT15" s="17">
        <v>-1.8839999999999999</v>
      </c>
      <c r="AU15" s="17">
        <v>-3.4169999999999998</v>
      </c>
      <c r="AV15" s="17">
        <v>-4.7169999999999996</v>
      </c>
      <c r="AW15" s="17">
        <v>-4.4809999999999999</v>
      </c>
      <c r="AX15" s="17">
        <v>-2.6989999999999998</v>
      </c>
      <c r="AY15" s="17">
        <v>-2.3769999999999998</v>
      </c>
      <c r="AZ15" s="17">
        <v>-2.9580000000000002</v>
      </c>
      <c r="BA15" s="17">
        <v>-2.3849999999999998</v>
      </c>
      <c r="BB15" s="17">
        <v>-4.0679999999999996</v>
      </c>
      <c r="BC15" s="17">
        <v>-2.4460000000000002</v>
      </c>
      <c r="BD15" s="17">
        <v>-1.958</v>
      </c>
      <c r="BE15" s="17">
        <v>-0.93600000000000005</v>
      </c>
      <c r="BF15" s="17">
        <v>-1.5149999999999999</v>
      </c>
      <c r="BG15" s="17">
        <v>-1.034</v>
      </c>
      <c r="BH15" s="17">
        <v>0.16300000000000001</v>
      </c>
      <c r="BI15" s="17">
        <v>0.45300000000000001</v>
      </c>
      <c r="BJ15" s="17">
        <v>0.27800000000000002</v>
      </c>
      <c r="BK15" s="17">
        <v>0.38800000000000001</v>
      </c>
      <c r="BL15" s="17">
        <v>0.78800000000000003</v>
      </c>
      <c r="BM15" s="17">
        <v>0.86599999999999999</v>
      </c>
      <c r="BN15" s="17">
        <v>0.81399999999999995</v>
      </c>
      <c r="BO15" s="17">
        <v>0.39800000000000002</v>
      </c>
      <c r="BP15" s="17">
        <v>0.33800000000000002</v>
      </c>
      <c r="BQ15" s="17">
        <v>0.46700000000000003</v>
      </c>
      <c r="BR15" s="17">
        <v>0.54500000000000004</v>
      </c>
      <c r="BS15" s="17">
        <v>0</v>
      </c>
      <c r="BT15" s="17">
        <v>0</v>
      </c>
      <c r="BU15" s="17">
        <v>0</v>
      </c>
      <c r="BV15" s="17">
        <v>0</v>
      </c>
      <c r="BW15" s="17">
        <v>0</v>
      </c>
      <c r="BX15" s="17">
        <v>0</v>
      </c>
      <c r="BY15" s="17">
        <v>0</v>
      </c>
      <c r="BZ15" s="17">
        <v>0</v>
      </c>
      <c r="CA15" s="17">
        <v>0</v>
      </c>
      <c r="CB15" s="17">
        <v>0</v>
      </c>
      <c r="CC15" s="17">
        <v>0</v>
      </c>
      <c r="CD15" s="17">
        <v>0</v>
      </c>
      <c r="CE15" s="17">
        <v>0</v>
      </c>
      <c r="CF15" s="17">
        <v>0</v>
      </c>
      <c r="CG15" s="17">
        <v>0</v>
      </c>
      <c r="CH15" s="17">
        <v>0</v>
      </c>
      <c r="CI15" s="17">
        <v>0</v>
      </c>
      <c r="CJ15" s="17">
        <v>0</v>
      </c>
      <c r="CK15" s="17">
        <v>0</v>
      </c>
      <c r="CL15" s="17">
        <v>0</v>
      </c>
      <c r="CM15" s="17">
        <v>0</v>
      </c>
      <c r="CN15" s="17">
        <v>0</v>
      </c>
      <c r="CO15" s="17">
        <v>0</v>
      </c>
      <c r="CP15" s="17">
        <v>0</v>
      </c>
      <c r="CQ15" s="17">
        <v>0</v>
      </c>
      <c r="CR15" s="17">
        <v>0</v>
      </c>
      <c r="CS15" s="17">
        <v>0</v>
      </c>
      <c r="CT15" s="17">
        <v>0</v>
      </c>
      <c r="CU15" s="17">
        <v>0</v>
      </c>
      <c r="CV15" s="17">
        <v>0</v>
      </c>
    </row>
    <row r="16" spans="1:100" x14ac:dyDescent="0.2">
      <c r="A16" s="9" t="s">
        <v>118</v>
      </c>
      <c r="B16" s="15" t="s">
        <v>126</v>
      </c>
      <c r="C16" s="4">
        <v>9</v>
      </c>
      <c r="D16" s="5" t="s">
        <v>62</v>
      </c>
      <c r="E16" s="5" t="s">
        <v>135</v>
      </c>
      <c r="G16" s="7" t="s">
        <v>93</v>
      </c>
      <c r="H16" s="10">
        <f t="shared" ref="H16:BS16" si="6">SUM(H14:H15)</f>
        <v>5881.8420000000006</v>
      </c>
      <c r="I16" s="10">
        <f t="shared" si="6"/>
        <v>5228.0469999999996</v>
      </c>
      <c r="J16" s="10">
        <f t="shared" si="6"/>
        <v>5132.8249999999998</v>
      </c>
      <c r="K16" s="10">
        <f t="shared" si="6"/>
        <v>5005.1359999999995</v>
      </c>
      <c r="L16" s="10">
        <f t="shared" si="6"/>
        <v>4731.3259999999991</v>
      </c>
      <c r="M16" s="10">
        <f t="shared" si="6"/>
        <v>4574.4790000000012</v>
      </c>
      <c r="N16" s="10">
        <f t="shared" si="6"/>
        <v>4601.6449999999995</v>
      </c>
      <c r="O16" s="10">
        <f t="shared" si="6"/>
        <v>4550.442</v>
      </c>
      <c r="P16" s="10">
        <f t="shared" si="6"/>
        <v>4304.2349999999997</v>
      </c>
      <c r="Q16" s="10">
        <f t="shared" si="6"/>
        <v>4213.393</v>
      </c>
      <c r="R16" s="10">
        <f t="shared" si="6"/>
        <v>3859.8509999999997</v>
      </c>
      <c r="S16" s="10">
        <f t="shared" si="6"/>
        <v>3635.2780000000002</v>
      </c>
      <c r="T16" s="10">
        <f t="shared" si="6"/>
        <v>3168.89</v>
      </c>
      <c r="U16" s="10">
        <f t="shared" si="6"/>
        <v>3148.1909999999998</v>
      </c>
      <c r="V16" s="10">
        <f t="shared" si="6"/>
        <v>3330.018</v>
      </c>
      <c r="W16" s="10">
        <f t="shared" si="6"/>
        <v>3458.9739999999997</v>
      </c>
      <c r="X16" s="10">
        <f t="shared" si="6"/>
        <v>3161.4459999999999</v>
      </c>
      <c r="Y16" s="10">
        <f t="shared" si="6"/>
        <v>2868.09</v>
      </c>
      <c r="Z16" s="10">
        <f t="shared" si="6"/>
        <v>2638.4140000000002</v>
      </c>
      <c r="AA16" s="10">
        <f t="shared" si="6"/>
        <v>2486.453</v>
      </c>
      <c r="AB16" s="10">
        <f t="shared" si="6"/>
        <v>2380.8719999999998</v>
      </c>
      <c r="AC16" s="10">
        <f t="shared" si="6"/>
        <v>2316.6150000000002</v>
      </c>
      <c r="AD16" s="10">
        <f t="shared" si="6"/>
        <v>2222.2399999999998</v>
      </c>
      <c r="AE16" s="10">
        <f t="shared" si="6"/>
        <v>2129.511</v>
      </c>
      <c r="AF16" s="10">
        <f t="shared" si="6"/>
        <v>2035.616</v>
      </c>
      <c r="AG16" s="10">
        <f t="shared" si="6"/>
        <v>1873.1469999999997</v>
      </c>
      <c r="AH16" s="10">
        <f t="shared" si="6"/>
        <v>1699.0910000000001</v>
      </c>
      <c r="AI16" s="10">
        <f t="shared" si="6"/>
        <v>1568.7449999999999</v>
      </c>
      <c r="AJ16" s="10">
        <f t="shared" si="6"/>
        <v>1412.056</v>
      </c>
      <c r="AK16" s="10">
        <f t="shared" si="6"/>
        <v>1319.6490000000001</v>
      </c>
      <c r="AL16" s="10">
        <f t="shared" si="6"/>
        <v>1249.9000000000001</v>
      </c>
      <c r="AM16" s="10">
        <f t="shared" si="6"/>
        <v>1238.3889999999999</v>
      </c>
      <c r="AN16" s="10">
        <f t="shared" si="6"/>
        <v>1223.008</v>
      </c>
      <c r="AO16" s="10">
        <f t="shared" si="6"/>
        <v>1155.123</v>
      </c>
      <c r="AP16" s="10">
        <f t="shared" si="6"/>
        <v>1039.9830000000002</v>
      </c>
      <c r="AQ16" s="10">
        <f t="shared" si="6"/>
        <v>971.95900000000017</v>
      </c>
      <c r="AR16" s="10">
        <f t="shared" si="6"/>
        <v>970.26499999999976</v>
      </c>
      <c r="AS16" s="10">
        <f t="shared" si="6"/>
        <v>912.84800000000018</v>
      </c>
      <c r="AT16" s="10">
        <f t="shared" si="6"/>
        <v>759.822</v>
      </c>
      <c r="AU16" s="10">
        <f t="shared" si="6"/>
        <v>678.89799999999991</v>
      </c>
      <c r="AV16" s="10">
        <f t="shared" si="6"/>
        <v>664.86900000000003</v>
      </c>
      <c r="AW16" s="10">
        <f t="shared" si="6"/>
        <v>571.56499999999994</v>
      </c>
      <c r="AX16" s="10">
        <f t="shared" si="6"/>
        <v>559.51199999999994</v>
      </c>
      <c r="AY16" s="10">
        <f t="shared" si="6"/>
        <v>522.25400000000002</v>
      </c>
      <c r="AZ16" s="10">
        <f t="shared" si="6"/>
        <v>454.09699999999998</v>
      </c>
      <c r="BA16" s="10">
        <f t="shared" si="6"/>
        <v>402.88099999999997</v>
      </c>
      <c r="BB16" s="10">
        <f t="shared" si="6"/>
        <v>354.97900000000004</v>
      </c>
      <c r="BC16" s="10">
        <f t="shared" si="6"/>
        <v>321.57</v>
      </c>
      <c r="BD16" s="10">
        <f t="shared" si="6"/>
        <v>315.863</v>
      </c>
      <c r="BE16" s="10">
        <f t="shared" si="6"/>
        <v>278.30899999999997</v>
      </c>
      <c r="BF16" s="10">
        <f t="shared" si="6"/>
        <v>245.61500000000001</v>
      </c>
      <c r="BG16" s="10">
        <f t="shared" si="6"/>
        <v>221.17000000000002</v>
      </c>
      <c r="BH16" s="10">
        <f t="shared" si="6"/>
        <v>227.37599999999998</v>
      </c>
      <c r="BI16" s="10">
        <f t="shared" si="6"/>
        <v>221.19</v>
      </c>
      <c r="BJ16" s="10">
        <f t="shared" si="6"/>
        <v>207.15699999999998</v>
      </c>
      <c r="BK16" s="10">
        <f t="shared" si="6"/>
        <v>204.53699999999998</v>
      </c>
      <c r="BL16" s="10">
        <f t="shared" si="6"/>
        <v>190.428</v>
      </c>
      <c r="BM16" s="10">
        <f t="shared" si="6"/>
        <v>171.55200000000002</v>
      </c>
      <c r="BN16" s="10">
        <f t="shared" si="6"/>
        <v>159.27799999999999</v>
      </c>
      <c r="BO16" s="10">
        <f t="shared" si="6"/>
        <v>149.446</v>
      </c>
      <c r="BP16" s="10">
        <f t="shared" si="6"/>
        <v>137.00099999999998</v>
      </c>
      <c r="BQ16" s="10">
        <f t="shared" si="6"/>
        <v>130.94800000000001</v>
      </c>
      <c r="BR16" s="10">
        <f t="shared" si="6"/>
        <v>130.10899999999998</v>
      </c>
      <c r="BS16" s="10">
        <f t="shared" si="6"/>
        <v>117.036</v>
      </c>
      <c r="BT16" s="10">
        <f t="shared" ref="BT16:CV16" si="7">SUM(BT14:BT15)</f>
        <v>117.34</v>
      </c>
      <c r="BU16" s="10">
        <f t="shared" si="7"/>
        <v>114.40800000000002</v>
      </c>
      <c r="BV16" s="10">
        <f t="shared" si="7"/>
        <v>112.55099999999999</v>
      </c>
      <c r="BW16" s="10">
        <f t="shared" si="7"/>
        <v>98.90100000000001</v>
      </c>
      <c r="BX16" s="10">
        <f t="shared" si="7"/>
        <v>98.097999999999999</v>
      </c>
      <c r="BY16" s="10">
        <f t="shared" si="7"/>
        <v>96.698000000000008</v>
      </c>
      <c r="BZ16" s="10">
        <f t="shared" si="7"/>
        <v>96.356999999999999</v>
      </c>
      <c r="CA16" s="10">
        <f t="shared" si="7"/>
        <v>84.875</v>
      </c>
      <c r="CB16" s="10">
        <f t="shared" si="7"/>
        <v>73.766999999999996</v>
      </c>
      <c r="CC16" s="10">
        <f t="shared" si="7"/>
        <v>79.980999999999995</v>
      </c>
      <c r="CD16" s="10">
        <f t="shared" si="7"/>
        <v>67.632999999999996</v>
      </c>
      <c r="CE16" s="10">
        <f t="shared" si="7"/>
        <v>62.614000000000004</v>
      </c>
      <c r="CF16" s="10">
        <f t="shared" si="7"/>
        <v>60.75</v>
      </c>
      <c r="CG16" s="10">
        <f t="shared" si="7"/>
        <v>63.53</v>
      </c>
      <c r="CH16" s="10">
        <f t="shared" si="7"/>
        <v>62.317</v>
      </c>
      <c r="CI16" s="10">
        <f t="shared" si="7"/>
        <v>52.932000000000002</v>
      </c>
      <c r="CJ16" s="10">
        <f t="shared" si="7"/>
        <v>40.15</v>
      </c>
      <c r="CK16" s="10">
        <f t="shared" si="7"/>
        <v>29.465000000000003</v>
      </c>
      <c r="CL16" s="10">
        <f t="shared" si="7"/>
        <v>25.140999999999998</v>
      </c>
      <c r="CM16" s="10">
        <f t="shared" si="7"/>
        <v>22.766000000000002</v>
      </c>
      <c r="CN16" s="10">
        <f t="shared" si="7"/>
        <v>26.380000000000003</v>
      </c>
      <c r="CO16" s="10">
        <f t="shared" si="7"/>
        <v>23.387</v>
      </c>
      <c r="CP16" s="10">
        <f t="shared" si="7"/>
        <v>20.933</v>
      </c>
      <c r="CQ16" s="10">
        <f t="shared" si="7"/>
        <v>16.289000000000001</v>
      </c>
      <c r="CR16" s="10">
        <f t="shared" si="7"/>
        <v>12.141</v>
      </c>
      <c r="CS16" s="10">
        <f t="shared" si="7"/>
        <v>13.120000000000001</v>
      </c>
      <c r="CT16" s="10">
        <f t="shared" si="7"/>
        <v>20.546000000000003</v>
      </c>
      <c r="CU16" s="10">
        <f t="shared" si="7"/>
        <v>28.327000000000005</v>
      </c>
      <c r="CV16" s="10">
        <f t="shared" si="7"/>
        <v>35.229999999999997</v>
      </c>
    </row>
    <row r="17" spans="1:100" ht="25" customHeight="1" x14ac:dyDescent="0.2">
      <c r="F17" s="6"/>
    </row>
    <row r="18" spans="1:100" ht="25" customHeight="1" x14ac:dyDescent="0.2">
      <c r="F18" s="6"/>
    </row>
    <row r="19" spans="1:100" ht="25" customHeight="1" x14ac:dyDescent="0.2">
      <c r="A19" s="9" t="s">
        <v>117</v>
      </c>
      <c r="B19" s="4"/>
      <c r="C19" s="4">
        <v>22</v>
      </c>
      <c r="D19" s="5" t="s">
        <v>8</v>
      </c>
      <c r="E19" s="5" t="s">
        <v>107</v>
      </c>
      <c r="F19" s="6"/>
      <c r="G19" s="7" t="s">
        <v>103</v>
      </c>
      <c r="H19" s="17">
        <v>3184.502</v>
      </c>
      <c r="I19" s="17">
        <v>2971.8290000000002</v>
      </c>
      <c r="J19" s="17">
        <v>2850.09</v>
      </c>
      <c r="K19" s="17">
        <v>2710.5369999999998</v>
      </c>
      <c r="L19" s="17">
        <v>2576.7550000000001</v>
      </c>
      <c r="M19" s="17">
        <v>2459.9360000000001</v>
      </c>
      <c r="N19" s="17">
        <v>2388.4789999999998</v>
      </c>
      <c r="O19" s="17">
        <v>2298.4720000000002</v>
      </c>
      <c r="P19" s="17">
        <v>2176.569</v>
      </c>
      <c r="Q19" s="17">
        <v>2082.3780000000002</v>
      </c>
      <c r="R19" s="17">
        <v>1997.3130000000001</v>
      </c>
      <c r="S19" s="17">
        <v>1933.7750000000001</v>
      </c>
      <c r="T19" s="17">
        <v>1928.7090000000001</v>
      </c>
      <c r="U19" s="17">
        <v>1931.8230000000001</v>
      </c>
      <c r="V19" s="17">
        <v>1852.499</v>
      </c>
      <c r="W19" s="17">
        <v>1751.8</v>
      </c>
      <c r="X19" s="17">
        <v>1622.6030000000001</v>
      </c>
      <c r="Y19" s="17">
        <v>1497.1110000000001</v>
      </c>
      <c r="Z19" s="17">
        <v>1411.9490000000001</v>
      </c>
      <c r="AA19" s="17">
        <v>1361.8150000000001</v>
      </c>
      <c r="AB19" s="17">
        <v>1311.7090000000001</v>
      </c>
      <c r="AC19" s="17">
        <v>1231.511</v>
      </c>
      <c r="AD19" s="17">
        <v>1132.2080000000001</v>
      </c>
      <c r="AE19" s="17">
        <v>1052.165</v>
      </c>
      <c r="AF19" s="17">
        <v>987.75300000000004</v>
      </c>
      <c r="AG19" s="17">
        <v>929.11099999999999</v>
      </c>
      <c r="AH19" s="17">
        <v>880.72799999999995</v>
      </c>
      <c r="AI19" s="17">
        <v>822.50699999999995</v>
      </c>
      <c r="AJ19" s="17">
        <v>778.21</v>
      </c>
      <c r="AK19" s="17">
        <v>742.88599999999997</v>
      </c>
      <c r="AL19" s="17">
        <v>721.45600000000002</v>
      </c>
      <c r="AM19" s="17">
        <v>688.39599999999996</v>
      </c>
      <c r="AN19" s="17">
        <v>649.61900000000003</v>
      </c>
      <c r="AO19" s="17">
        <v>607.91300000000001</v>
      </c>
      <c r="AP19" s="17">
        <v>566.30899999999997</v>
      </c>
      <c r="AQ19" s="17">
        <v>531.572</v>
      </c>
      <c r="AR19" s="17">
        <v>496.41</v>
      </c>
      <c r="AS19" s="17">
        <v>463.51600000000002</v>
      </c>
      <c r="AT19" s="17">
        <v>438.78800000000001</v>
      </c>
      <c r="AU19" s="17">
        <v>420.392</v>
      </c>
      <c r="AV19" s="17">
        <v>381.93200000000002</v>
      </c>
      <c r="AW19" s="17">
        <v>334.97699999999998</v>
      </c>
      <c r="AX19" s="17">
        <v>290.733</v>
      </c>
      <c r="AY19" s="17">
        <v>252.11500000000001</v>
      </c>
      <c r="AZ19" s="17">
        <v>221.12700000000001</v>
      </c>
      <c r="BA19" s="17">
        <v>196.512</v>
      </c>
      <c r="BB19" s="17">
        <v>178.79</v>
      </c>
      <c r="BC19" s="17">
        <v>153.15899999999999</v>
      </c>
      <c r="BD19" s="17">
        <v>131.49199999999999</v>
      </c>
      <c r="BE19" s="17">
        <v>117.49299999999999</v>
      </c>
      <c r="BF19" s="17">
        <v>107.63500000000001</v>
      </c>
      <c r="BG19" s="17">
        <v>98.26</v>
      </c>
      <c r="BH19" s="17">
        <v>89.433000000000007</v>
      </c>
      <c r="BI19" s="17">
        <v>80.602999999999994</v>
      </c>
      <c r="BJ19" s="17">
        <v>73.326999999999998</v>
      </c>
      <c r="BK19" s="17">
        <v>67.171999999999997</v>
      </c>
      <c r="BL19" s="17">
        <v>61.567999999999998</v>
      </c>
      <c r="BM19" s="17">
        <v>57.276000000000003</v>
      </c>
      <c r="BN19" s="17">
        <v>54.158000000000001</v>
      </c>
      <c r="BO19" s="17">
        <v>51.795000000000002</v>
      </c>
      <c r="BP19" s="17">
        <v>49.780999999999999</v>
      </c>
      <c r="BQ19" s="17">
        <v>48.209000000000003</v>
      </c>
      <c r="BR19" s="17">
        <v>46.819000000000003</v>
      </c>
      <c r="BS19" s="17">
        <v>44.91</v>
      </c>
      <c r="BT19" s="17">
        <v>42.259</v>
      </c>
      <c r="BU19" s="17">
        <v>38.811</v>
      </c>
      <c r="BV19" s="17">
        <v>34.994999999999997</v>
      </c>
      <c r="BW19" s="17">
        <v>32.957999999999998</v>
      </c>
      <c r="BX19" s="17">
        <v>31.344000000000001</v>
      </c>
      <c r="BY19" s="17">
        <v>29.544</v>
      </c>
      <c r="BZ19" s="17">
        <v>27.745999999999999</v>
      </c>
      <c r="CA19" s="17">
        <v>24.334</v>
      </c>
      <c r="CB19" s="17">
        <v>22.59</v>
      </c>
      <c r="CC19" s="17">
        <v>20.82</v>
      </c>
      <c r="CD19" s="17">
        <v>17.734999999999999</v>
      </c>
      <c r="CE19" s="17">
        <v>14.247</v>
      </c>
      <c r="CF19" s="17">
        <v>12.507</v>
      </c>
      <c r="CG19" s="17">
        <v>12.038</v>
      </c>
      <c r="CH19" s="17">
        <v>11.539</v>
      </c>
      <c r="CI19" s="17">
        <v>11.246</v>
      </c>
      <c r="CJ19" s="17">
        <v>9.9499999999999993</v>
      </c>
      <c r="CK19" s="17">
        <v>8.9760000000000009</v>
      </c>
      <c r="CL19" s="17">
        <v>8.59</v>
      </c>
      <c r="CM19" s="17">
        <v>8.58</v>
      </c>
      <c r="CN19" s="17">
        <v>8.3710000000000004</v>
      </c>
      <c r="CO19" s="17">
        <v>7.5090000000000003</v>
      </c>
      <c r="CP19" s="17">
        <v>7.3239999999999998</v>
      </c>
      <c r="CQ19" s="17">
        <v>7.2880000000000003</v>
      </c>
      <c r="CR19" s="17">
        <v>7.0419999999999998</v>
      </c>
      <c r="CS19" s="17">
        <v>7.4649999999999999</v>
      </c>
      <c r="CT19" s="17">
        <v>8.5500000000000007</v>
      </c>
      <c r="CU19" s="17">
        <v>9.2210000000000001</v>
      </c>
      <c r="CV19" s="17">
        <v>9.4109999999999996</v>
      </c>
    </row>
    <row r="20" spans="1:100" ht="25" customHeight="1" x14ac:dyDescent="0.2">
      <c r="A20" s="9" t="s">
        <v>117</v>
      </c>
      <c r="B20" s="4"/>
      <c r="C20" s="4">
        <v>23</v>
      </c>
      <c r="D20" s="5" t="s">
        <v>39</v>
      </c>
      <c r="F20" s="6"/>
      <c r="G20" s="7" t="s">
        <v>104</v>
      </c>
      <c r="H20" s="18">
        <v>647.08500000000004</v>
      </c>
      <c r="I20" s="17">
        <v>605.94100000000003</v>
      </c>
      <c r="J20" s="17">
        <v>586.51900000000001</v>
      </c>
      <c r="K20" s="17">
        <v>565.08100000000002</v>
      </c>
      <c r="L20" s="17">
        <v>541.96900000000005</v>
      </c>
      <c r="M20" s="17">
        <v>527.13499999999999</v>
      </c>
      <c r="N20" s="17">
        <v>522.90599999999995</v>
      </c>
      <c r="O20" s="17">
        <v>516.55399999999997</v>
      </c>
      <c r="P20" s="17">
        <v>504.649</v>
      </c>
      <c r="Q20" s="17">
        <v>493.61799999999999</v>
      </c>
      <c r="R20" s="17">
        <v>477.154</v>
      </c>
      <c r="S20" s="17">
        <v>457.15100000000001</v>
      </c>
      <c r="T20" s="17">
        <v>442.767</v>
      </c>
      <c r="U20" s="17">
        <v>427.01900000000001</v>
      </c>
      <c r="V20" s="17">
        <v>400.30700000000002</v>
      </c>
      <c r="W20" s="17">
        <v>372.32400000000001</v>
      </c>
      <c r="X20" s="17">
        <v>348.42099999999999</v>
      </c>
      <c r="Y20" s="17">
        <v>324.71699999999998</v>
      </c>
      <c r="Z20" s="17">
        <v>307.13299999999998</v>
      </c>
      <c r="AA20" s="17">
        <v>296.16000000000003</v>
      </c>
      <c r="AB20" s="17">
        <v>287.80200000000002</v>
      </c>
      <c r="AC20" s="17">
        <v>279.71300000000002</v>
      </c>
      <c r="AD20" s="17">
        <v>266.72500000000002</v>
      </c>
      <c r="AE20" s="17">
        <v>257.57100000000003</v>
      </c>
      <c r="AF20" s="17">
        <v>251.572</v>
      </c>
      <c r="AG20" s="17">
        <v>246.19499999999999</v>
      </c>
      <c r="AH20" s="17">
        <v>241.65299999999999</v>
      </c>
      <c r="AI20" s="17">
        <v>233.102</v>
      </c>
      <c r="AJ20" s="17">
        <v>225.28800000000001</v>
      </c>
      <c r="AK20" s="17">
        <v>217.36099999999999</v>
      </c>
      <c r="AL20" s="17">
        <v>210.93700000000001</v>
      </c>
      <c r="AM20" s="17">
        <v>200.13499999999999</v>
      </c>
      <c r="AN20" s="17">
        <v>188.63900000000001</v>
      </c>
      <c r="AO20" s="17">
        <v>176.583</v>
      </c>
      <c r="AP20" s="17">
        <v>164.07599999999999</v>
      </c>
      <c r="AQ20" s="17">
        <v>153.72300000000001</v>
      </c>
      <c r="AR20" s="17">
        <v>143.727</v>
      </c>
      <c r="AS20" s="17">
        <v>134.87899999999999</v>
      </c>
      <c r="AT20" s="17">
        <v>123.836</v>
      </c>
      <c r="AU20" s="17">
        <v>116.571</v>
      </c>
      <c r="AV20" s="17">
        <v>105.29900000000001</v>
      </c>
      <c r="AW20" s="17">
        <v>93.453999999999994</v>
      </c>
      <c r="AX20" s="17">
        <v>83.149000000000001</v>
      </c>
      <c r="AY20" s="17">
        <v>75.081000000000003</v>
      </c>
      <c r="AZ20" s="17">
        <v>68.704999999999998</v>
      </c>
      <c r="BA20" s="17">
        <v>63.713999999999999</v>
      </c>
      <c r="BB20" s="17">
        <v>59.72</v>
      </c>
      <c r="BC20" s="17">
        <v>53.734999999999999</v>
      </c>
      <c r="BD20" s="17">
        <v>47.194000000000003</v>
      </c>
      <c r="BE20" s="17">
        <v>43.517000000000003</v>
      </c>
      <c r="BF20" s="17">
        <v>41.290999999999997</v>
      </c>
      <c r="BG20" s="17">
        <v>38.579000000000001</v>
      </c>
      <c r="BH20" s="17">
        <v>35.463000000000001</v>
      </c>
      <c r="BI20" s="17">
        <v>32.753999999999998</v>
      </c>
      <c r="BJ20" s="17">
        <v>30.23</v>
      </c>
      <c r="BK20" s="17">
        <v>28.138999999999999</v>
      </c>
      <c r="BL20" s="17">
        <v>26.44</v>
      </c>
      <c r="BM20" s="17">
        <v>25.114000000000001</v>
      </c>
      <c r="BN20" s="17">
        <v>23.86</v>
      </c>
      <c r="BO20" s="17">
        <v>22.305</v>
      </c>
      <c r="BP20" s="17">
        <v>20.823</v>
      </c>
      <c r="BQ20" s="17">
        <v>19.693000000000001</v>
      </c>
      <c r="BR20" s="17">
        <v>18.625</v>
      </c>
      <c r="BS20" s="17">
        <v>17.544</v>
      </c>
      <c r="BT20" s="17">
        <v>16.66</v>
      </c>
      <c r="BU20" s="17">
        <v>15.316000000000001</v>
      </c>
      <c r="BV20" s="17">
        <v>13.897</v>
      </c>
      <c r="BW20" s="17">
        <v>13.022</v>
      </c>
      <c r="BX20" s="17">
        <v>12.144</v>
      </c>
      <c r="BY20" s="17">
        <v>11.061999999999999</v>
      </c>
      <c r="BZ20" s="17">
        <v>9.9789999999999992</v>
      </c>
      <c r="CA20" s="17">
        <v>9.06</v>
      </c>
      <c r="CB20" s="17">
        <v>9.6940000000000008</v>
      </c>
      <c r="CC20" s="17">
        <v>10.505000000000001</v>
      </c>
      <c r="CD20" s="17">
        <v>11.385999999999999</v>
      </c>
      <c r="CE20" s="17">
        <v>11.444000000000001</v>
      </c>
      <c r="CF20" s="17">
        <v>10.6</v>
      </c>
      <c r="CG20" s="17">
        <v>9.3030000000000008</v>
      </c>
      <c r="CH20" s="17">
        <v>6.492</v>
      </c>
      <c r="CI20" s="17">
        <v>3.665</v>
      </c>
      <c r="CJ20" s="17">
        <v>2.1120000000000001</v>
      </c>
      <c r="CK20" s="17">
        <v>1.601</v>
      </c>
      <c r="CL20" s="17">
        <v>1.5129999999999999</v>
      </c>
      <c r="CM20" s="17">
        <v>1.462</v>
      </c>
      <c r="CN20" s="17">
        <v>1.3959999999999999</v>
      </c>
      <c r="CO20" s="17">
        <v>1.2929999999999999</v>
      </c>
      <c r="CP20" s="17">
        <v>1.1559999999999999</v>
      </c>
      <c r="CQ20" s="17">
        <v>1.1419999999999999</v>
      </c>
      <c r="CR20" s="17">
        <v>0.97</v>
      </c>
      <c r="CS20" s="17">
        <v>0.873</v>
      </c>
      <c r="CT20" s="17">
        <v>0.96399999999999997</v>
      </c>
      <c r="CU20" s="17">
        <v>0.996</v>
      </c>
      <c r="CV20" s="17">
        <v>0.998</v>
      </c>
    </row>
    <row r="21" spans="1:100" ht="25" customHeight="1" x14ac:dyDescent="0.2">
      <c r="A21" s="9" t="s">
        <v>118</v>
      </c>
      <c r="B21" s="15" t="s">
        <v>127</v>
      </c>
      <c r="C21" s="4">
        <v>21</v>
      </c>
      <c r="D21" s="5" t="s">
        <v>59</v>
      </c>
      <c r="F21" s="6"/>
      <c r="G21" s="7" t="s">
        <v>102</v>
      </c>
      <c r="H21" s="10">
        <f t="shared" ref="H21:BS21" si="8">SUM(H19:H20)</f>
        <v>3831.587</v>
      </c>
      <c r="I21" s="10">
        <f t="shared" si="8"/>
        <v>3577.7700000000004</v>
      </c>
      <c r="J21" s="10">
        <f t="shared" si="8"/>
        <v>3436.6090000000004</v>
      </c>
      <c r="K21" s="10">
        <f t="shared" si="8"/>
        <v>3275.6179999999999</v>
      </c>
      <c r="L21" s="10">
        <f t="shared" si="8"/>
        <v>3118.7240000000002</v>
      </c>
      <c r="M21" s="10">
        <f t="shared" si="8"/>
        <v>2987.0709999999999</v>
      </c>
      <c r="N21" s="10">
        <f t="shared" si="8"/>
        <v>2911.3849999999998</v>
      </c>
      <c r="O21" s="10">
        <f t="shared" si="8"/>
        <v>2815.0260000000003</v>
      </c>
      <c r="P21" s="10">
        <f t="shared" si="8"/>
        <v>2681.2179999999998</v>
      </c>
      <c r="Q21" s="10">
        <f t="shared" si="8"/>
        <v>2575.9960000000001</v>
      </c>
      <c r="R21" s="10">
        <f t="shared" si="8"/>
        <v>2474.4670000000001</v>
      </c>
      <c r="S21" s="10">
        <f t="shared" si="8"/>
        <v>2390.9259999999999</v>
      </c>
      <c r="T21" s="10">
        <f t="shared" si="8"/>
        <v>2371.4760000000001</v>
      </c>
      <c r="U21" s="10">
        <f t="shared" si="8"/>
        <v>2358.8420000000001</v>
      </c>
      <c r="V21" s="10">
        <f t="shared" si="8"/>
        <v>2252.806</v>
      </c>
      <c r="W21" s="10">
        <f t="shared" si="8"/>
        <v>2124.1239999999998</v>
      </c>
      <c r="X21" s="10">
        <f t="shared" si="8"/>
        <v>1971.0240000000001</v>
      </c>
      <c r="Y21" s="10">
        <f t="shared" si="8"/>
        <v>1821.828</v>
      </c>
      <c r="Z21" s="10">
        <f t="shared" si="8"/>
        <v>1719.0820000000001</v>
      </c>
      <c r="AA21" s="10">
        <f t="shared" si="8"/>
        <v>1657.9750000000001</v>
      </c>
      <c r="AB21" s="10">
        <f t="shared" si="8"/>
        <v>1599.511</v>
      </c>
      <c r="AC21" s="10">
        <f t="shared" si="8"/>
        <v>1511.2239999999999</v>
      </c>
      <c r="AD21" s="10">
        <f t="shared" si="8"/>
        <v>1398.933</v>
      </c>
      <c r="AE21" s="10">
        <f t="shared" si="8"/>
        <v>1309.7359999999999</v>
      </c>
      <c r="AF21" s="10">
        <f t="shared" si="8"/>
        <v>1239.325</v>
      </c>
      <c r="AG21" s="10">
        <f t="shared" si="8"/>
        <v>1175.306</v>
      </c>
      <c r="AH21" s="10">
        <f t="shared" si="8"/>
        <v>1122.3809999999999</v>
      </c>
      <c r="AI21" s="10">
        <f t="shared" si="8"/>
        <v>1055.6089999999999</v>
      </c>
      <c r="AJ21" s="10">
        <f t="shared" si="8"/>
        <v>1003.498</v>
      </c>
      <c r="AK21" s="10">
        <f t="shared" si="8"/>
        <v>960.24699999999996</v>
      </c>
      <c r="AL21" s="10">
        <f t="shared" si="8"/>
        <v>932.39300000000003</v>
      </c>
      <c r="AM21" s="10">
        <f t="shared" si="8"/>
        <v>888.53099999999995</v>
      </c>
      <c r="AN21" s="10">
        <f t="shared" si="8"/>
        <v>838.25800000000004</v>
      </c>
      <c r="AO21" s="10">
        <f t="shared" si="8"/>
        <v>784.49599999999998</v>
      </c>
      <c r="AP21" s="10">
        <f t="shared" si="8"/>
        <v>730.38499999999999</v>
      </c>
      <c r="AQ21" s="10">
        <f t="shared" si="8"/>
        <v>685.29500000000007</v>
      </c>
      <c r="AR21" s="10">
        <f t="shared" si="8"/>
        <v>640.13700000000006</v>
      </c>
      <c r="AS21" s="10">
        <f t="shared" si="8"/>
        <v>598.39499999999998</v>
      </c>
      <c r="AT21" s="10">
        <f t="shared" si="8"/>
        <v>562.62400000000002</v>
      </c>
      <c r="AU21" s="10">
        <f t="shared" si="8"/>
        <v>536.96299999999997</v>
      </c>
      <c r="AV21" s="10">
        <f t="shared" si="8"/>
        <v>487.23099999999999</v>
      </c>
      <c r="AW21" s="10">
        <f t="shared" si="8"/>
        <v>428.43099999999998</v>
      </c>
      <c r="AX21" s="10">
        <f t="shared" si="8"/>
        <v>373.88200000000001</v>
      </c>
      <c r="AY21" s="10">
        <f t="shared" si="8"/>
        <v>327.19600000000003</v>
      </c>
      <c r="AZ21" s="10">
        <f t="shared" si="8"/>
        <v>289.83199999999999</v>
      </c>
      <c r="BA21" s="10">
        <f t="shared" si="8"/>
        <v>260.226</v>
      </c>
      <c r="BB21" s="10">
        <f t="shared" si="8"/>
        <v>238.51</v>
      </c>
      <c r="BC21" s="10">
        <f t="shared" si="8"/>
        <v>206.89400000000001</v>
      </c>
      <c r="BD21" s="10">
        <f t="shared" si="8"/>
        <v>178.68599999999998</v>
      </c>
      <c r="BE21" s="10">
        <f t="shared" si="8"/>
        <v>161.01</v>
      </c>
      <c r="BF21" s="10">
        <f t="shared" si="8"/>
        <v>148.92599999999999</v>
      </c>
      <c r="BG21" s="10">
        <f t="shared" si="8"/>
        <v>136.839</v>
      </c>
      <c r="BH21" s="10">
        <f t="shared" si="8"/>
        <v>124.89600000000002</v>
      </c>
      <c r="BI21" s="10">
        <f t="shared" si="8"/>
        <v>113.357</v>
      </c>
      <c r="BJ21" s="10">
        <f t="shared" si="8"/>
        <v>103.557</v>
      </c>
      <c r="BK21" s="10">
        <f t="shared" si="8"/>
        <v>95.310999999999993</v>
      </c>
      <c r="BL21" s="10">
        <f t="shared" si="8"/>
        <v>88.007999999999996</v>
      </c>
      <c r="BM21" s="10">
        <f t="shared" si="8"/>
        <v>82.39</v>
      </c>
      <c r="BN21" s="10">
        <f t="shared" si="8"/>
        <v>78.018000000000001</v>
      </c>
      <c r="BO21" s="10">
        <f t="shared" si="8"/>
        <v>74.099999999999994</v>
      </c>
      <c r="BP21" s="10">
        <f t="shared" si="8"/>
        <v>70.603999999999999</v>
      </c>
      <c r="BQ21" s="10">
        <f t="shared" si="8"/>
        <v>67.902000000000001</v>
      </c>
      <c r="BR21" s="10">
        <f t="shared" si="8"/>
        <v>65.444000000000003</v>
      </c>
      <c r="BS21" s="10">
        <f t="shared" si="8"/>
        <v>62.453999999999994</v>
      </c>
      <c r="BT21" s="10">
        <f t="shared" ref="BT21:CV21" si="9">SUM(BT19:BT20)</f>
        <v>58.918999999999997</v>
      </c>
      <c r="BU21" s="10">
        <f t="shared" si="9"/>
        <v>54.127000000000002</v>
      </c>
      <c r="BV21" s="10">
        <f t="shared" si="9"/>
        <v>48.891999999999996</v>
      </c>
      <c r="BW21" s="10">
        <f t="shared" si="9"/>
        <v>45.98</v>
      </c>
      <c r="BX21" s="10">
        <f t="shared" si="9"/>
        <v>43.488</v>
      </c>
      <c r="BY21" s="10">
        <f t="shared" si="9"/>
        <v>40.606000000000002</v>
      </c>
      <c r="BZ21" s="10">
        <f t="shared" si="9"/>
        <v>37.724999999999994</v>
      </c>
      <c r="CA21" s="10">
        <f t="shared" si="9"/>
        <v>33.393999999999998</v>
      </c>
      <c r="CB21" s="10">
        <f t="shared" si="9"/>
        <v>32.283999999999999</v>
      </c>
      <c r="CC21" s="10">
        <f t="shared" si="9"/>
        <v>31.325000000000003</v>
      </c>
      <c r="CD21" s="10">
        <f t="shared" si="9"/>
        <v>29.120999999999999</v>
      </c>
      <c r="CE21" s="10">
        <f t="shared" si="9"/>
        <v>25.691000000000003</v>
      </c>
      <c r="CF21" s="10">
        <f t="shared" si="9"/>
        <v>23.106999999999999</v>
      </c>
      <c r="CG21" s="10">
        <f t="shared" si="9"/>
        <v>21.341000000000001</v>
      </c>
      <c r="CH21" s="10">
        <f t="shared" si="9"/>
        <v>18.030999999999999</v>
      </c>
      <c r="CI21" s="10">
        <f t="shared" si="9"/>
        <v>14.911000000000001</v>
      </c>
      <c r="CJ21" s="10">
        <f t="shared" si="9"/>
        <v>12.061999999999999</v>
      </c>
      <c r="CK21" s="10">
        <f t="shared" si="9"/>
        <v>10.577000000000002</v>
      </c>
      <c r="CL21" s="10">
        <f t="shared" si="9"/>
        <v>10.103</v>
      </c>
      <c r="CM21" s="10">
        <f t="shared" si="9"/>
        <v>10.042</v>
      </c>
      <c r="CN21" s="10">
        <f t="shared" si="9"/>
        <v>9.7669999999999995</v>
      </c>
      <c r="CO21" s="10">
        <f t="shared" si="9"/>
        <v>8.8019999999999996</v>
      </c>
      <c r="CP21" s="10">
        <f t="shared" si="9"/>
        <v>8.48</v>
      </c>
      <c r="CQ21" s="10">
        <f t="shared" si="9"/>
        <v>8.43</v>
      </c>
      <c r="CR21" s="10">
        <f t="shared" si="9"/>
        <v>8.0120000000000005</v>
      </c>
      <c r="CS21" s="10">
        <f t="shared" si="9"/>
        <v>8.3379999999999992</v>
      </c>
      <c r="CT21" s="10">
        <f t="shared" si="9"/>
        <v>9.5140000000000011</v>
      </c>
      <c r="CU21" s="10">
        <f t="shared" si="9"/>
        <v>10.217000000000001</v>
      </c>
      <c r="CV21" s="10">
        <f t="shared" si="9"/>
        <v>10.408999999999999</v>
      </c>
    </row>
    <row r="22" spans="1:100" ht="25" customHeight="1" x14ac:dyDescent="0.2">
      <c r="B22" s="4"/>
      <c r="C22" s="4"/>
      <c r="D22" s="4"/>
      <c r="E22" s="4"/>
      <c r="F22" s="6"/>
      <c r="G22" s="7"/>
    </row>
    <row r="23" spans="1:100" ht="25" customHeight="1" x14ac:dyDescent="0.2">
      <c r="A23" s="9" t="s">
        <v>117</v>
      </c>
      <c r="B23" s="4"/>
      <c r="C23" s="4">
        <v>4</v>
      </c>
      <c r="D23" s="23" t="s">
        <v>73</v>
      </c>
      <c r="E23" s="23"/>
      <c r="F23" s="6"/>
      <c r="G23" s="7" t="s">
        <v>88</v>
      </c>
      <c r="H23" s="17">
        <v>10283.207</v>
      </c>
      <c r="I23" s="17">
        <v>9450.7510000000002</v>
      </c>
      <c r="J23" s="17">
        <v>9317.5409999999993</v>
      </c>
      <c r="K23" s="17">
        <v>8893.0830000000005</v>
      </c>
      <c r="L23" s="17">
        <v>8468.0630000000001</v>
      </c>
      <c r="M23" s="17">
        <v>8084.9089999999997</v>
      </c>
      <c r="N23" s="17">
        <v>7852.9040000000005</v>
      </c>
      <c r="O23" s="17">
        <v>7469.8289999999997</v>
      </c>
      <c r="P23" s="17">
        <v>7107.3810000000003</v>
      </c>
      <c r="Q23" s="17">
        <v>6921.8220000000001</v>
      </c>
      <c r="R23" s="17">
        <v>6620.0770000000002</v>
      </c>
      <c r="S23" s="17">
        <v>6366.58</v>
      </c>
      <c r="T23" s="17">
        <v>6243.37</v>
      </c>
      <c r="U23" s="17">
        <v>6528.7309999999998</v>
      </c>
      <c r="V23" s="17">
        <v>6391.1729999999998</v>
      </c>
      <c r="W23" s="17">
        <v>6051.67</v>
      </c>
      <c r="X23" s="17">
        <v>5686.5829999999996</v>
      </c>
      <c r="Y23" s="17">
        <v>5416.2790000000005</v>
      </c>
      <c r="Z23" s="17">
        <v>5133.5969999999998</v>
      </c>
      <c r="AA23" s="17">
        <v>4991.2740000000003</v>
      </c>
      <c r="AB23" s="17">
        <v>4949.1229999999996</v>
      </c>
      <c r="AC23" s="17">
        <v>4820.5510000000004</v>
      </c>
      <c r="AD23" s="17">
        <v>4453.68</v>
      </c>
      <c r="AE23" s="17">
        <v>4179.1790000000001</v>
      </c>
      <c r="AF23" s="17">
        <v>3874.5740000000001</v>
      </c>
      <c r="AG23" s="17">
        <v>3614.288</v>
      </c>
      <c r="AH23" s="17">
        <v>3415.8429999999998</v>
      </c>
      <c r="AI23" s="17">
        <v>3234.6460000000002</v>
      </c>
      <c r="AJ23" s="17">
        <v>3077.52</v>
      </c>
      <c r="AK23" s="17">
        <v>2963.7449999999999</v>
      </c>
      <c r="AL23" s="17">
        <v>2813.1880000000001</v>
      </c>
      <c r="AM23" s="17">
        <v>2740.027</v>
      </c>
      <c r="AN23" s="17">
        <v>2582.0340000000001</v>
      </c>
      <c r="AO23" s="17">
        <v>2438.7869999999998</v>
      </c>
      <c r="AP23" s="17">
        <v>2255.2730000000001</v>
      </c>
      <c r="AQ23" s="17">
        <v>2101.4270000000001</v>
      </c>
      <c r="AR23" s="17">
        <v>1981.904</v>
      </c>
      <c r="AS23" s="17">
        <v>1844.296</v>
      </c>
      <c r="AT23" s="17">
        <v>1676.9390000000001</v>
      </c>
      <c r="AU23" s="17">
        <v>1586.9770000000001</v>
      </c>
      <c r="AV23" s="17">
        <v>1510.8620000000001</v>
      </c>
      <c r="AW23" s="17">
        <v>1372.9570000000001</v>
      </c>
      <c r="AX23" s="17">
        <v>1252.884</v>
      </c>
      <c r="AY23" s="17">
        <v>1120.1659999999999</v>
      </c>
      <c r="AZ23" s="17">
        <v>993.75599999999997</v>
      </c>
      <c r="BA23" s="17">
        <v>899.36</v>
      </c>
      <c r="BB23" s="17">
        <v>814.48099999999999</v>
      </c>
      <c r="BC23" s="17">
        <v>771.952</v>
      </c>
      <c r="BD23" s="17">
        <v>708.46699999999998</v>
      </c>
      <c r="BE23" s="17">
        <v>638.50300000000004</v>
      </c>
      <c r="BF23" s="17">
        <v>584.28099999999995</v>
      </c>
      <c r="BG23" s="17">
        <v>551.30899999999997</v>
      </c>
      <c r="BH23" s="17">
        <v>518.096</v>
      </c>
      <c r="BI23" s="17">
        <v>471.74900000000002</v>
      </c>
      <c r="BJ23" s="17">
        <v>428.79599999999999</v>
      </c>
      <c r="BK23" s="17">
        <v>400.11599999999999</v>
      </c>
      <c r="BL23" s="17">
        <v>363.56099999999998</v>
      </c>
      <c r="BM23" s="17">
        <v>337.601</v>
      </c>
      <c r="BN23" s="17">
        <v>314.673</v>
      </c>
      <c r="BO23" s="17">
        <v>299.185</v>
      </c>
      <c r="BP23" s="17">
        <v>280.35199999999998</v>
      </c>
      <c r="BQ23" s="17">
        <v>272.69600000000003</v>
      </c>
      <c r="BR23" s="17">
        <v>259.68900000000002</v>
      </c>
      <c r="BS23" s="17">
        <v>241.17099999999999</v>
      </c>
      <c r="BT23" s="17">
        <v>239.81</v>
      </c>
      <c r="BU23" s="17">
        <v>228.88800000000001</v>
      </c>
      <c r="BV23" s="17">
        <v>212.01599999999999</v>
      </c>
      <c r="BW23" s="17">
        <v>197.13</v>
      </c>
      <c r="BX23" s="17">
        <v>198.86099999999999</v>
      </c>
      <c r="BY23" s="17">
        <v>185.506</v>
      </c>
      <c r="BZ23" s="17">
        <v>171.48400000000001</v>
      </c>
      <c r="CA23" s="17">
        <v>147.13499999999999</v>
      </c>
      <c r="CB23" s="17">
        <v>134.62</v>
      </c>
      <c r="CC23" s="17">
        <v>135.44</v>
      </c>
    </row>
    <row r="24" spans="1:100" ht="25" customHeight="1" x14ac:dyDescent="0.2">
      <c r="A24" s="9" t="s">
        <v>117</v>
      </c>
      <c r="B24" s="4"/>
      <c r="C24" s="4">
        <v>5</v>
      </c>
      <c r="D24" s="5" t="s">
        <v>51</v>
      </c>
      <c r="F24" s="6"/>
      <c r="G24" s="7" t="s">
        <v>89</v>
      </c>
      <c r="H24" s="18">
        <v>17.558</v>
      </c>
      <c r="I24" s="17">
        <v>14.432</v>
      </c>
      <c r="J24" s="17">
        <v>18.91</v>
      </c>
      <c r="K24" s="17">
        <v>17.224</v>
      </c>
      <c r="L24" s="17">
        <v>16.954000000000001</v>
      </c>
      <c r="M24" s="17">
        <v>17.317</v>
      </c>
      <c r="N24" s="17">
        <v>16.695</v>
      </c>
      <c r="O24" s="17">
        <v>15.949</v>
      </c>
      <c r="P24" s="17">
        <v>15.212</v>
      </c>
      <c r="Q24" s="17">
        <v>14.311</v>
      </c>
      <c r="R24" s="17">
        <v>13.943</v>
      </c>
      <c r="S24" s="17">
        <v>13.53</v>
      </c>
      <c r="T24" s="17">
        <v>13.912000000000001</v>
      </c>
      <c r="U24" s="17">
        <v>17.218</v>
      </c>
      <c r="V24" s="17">
        <v>16.113</v>
      </c>
      <c r="W24" s="17">
        <v>16.648</v>
      </c>
      <c r="X24" s="17">
        <v>16.41</v>
      </c>
      <c r="Y24" s="17">
        <v>14.547000000000001</v>
      </c>
      <c r="Z24" s="17">
        <v>13.361000000000001</v>
      </c>
      <c r="AA24" s="17">
        <v>12.823</v>
      </c>
      <c r="AB24" s="17">
        <v>12.507</v>
      </c>
      <c r="AC24" s="17">
        <v>11.879</v>
      </c>
      <c r="AD24" s="17">
        <v>11.496</v>
      </c>
      <c r="AE24" s="17">
        <v>7</v>
      </c>
      <c r="AF24" s="17">
        <v>6.6719999999999997</v>
      </c>
      <c r="AG24" s="17">
        <v>6.306</v>
      </c>
      <c r="AH24" s="17">
        <v>6.2690000000000001</v>
      </c>
      <c r="AI24" s="17">
        <v>5.9580000000000002</v>
      </c>
      <c r="AJ24" s="17">
        <v>5.14</v>
      </c>
      <c r="AK24" s="17">
        <v>4.7610000000000001</v>
      </c>
      <c r="AL24" s="17">
        <v>4.0410000000000004</v>
      </c>
      <c r="AM24" s="17">
        <v>3.4790000000000001</v>
      </c>
      <c r="AN24" s="17">
        <v>2.302</v>
      </c>
      <c r="AO24" s="17">
        <v>1.8620000000000001</v>
      </c>
      <c r="AP24" s="17">
        <v>2.35</v>
      </c>
      <c r="AQ24" s="17">
        <v>2.69</v>
      </c>
      <c r="AR24" s="17">
        <v>0.86099999999999999</v>
      </c>
      <c r="AS24" s="17">
        <v>0.83</v>
      </c>
      <c r="AT24" s="17">
        <v>0.747</v>
      </c>
      <c r="AU24" s="17">
        <v>0.73199999999999998</v>
      </c>
      <c r="AV24" s="17">
        <v>0.66700000000000004</v>
      </c>
      <c r="AW24" s="17">
        <v>0.56299999999999994</v>
      </c>
      <c r="AX24" s="17">
        <v>0.501</v>
      </c>
      <c r="AY24" s="17">
        <v>0.503</v>
      </c>
      <c r="AZ24" s="17">
        <v>0.46400000000000002</v>
      </c>
      <c r="BA24" s="17">
        <v>0.42199999999999999</v>
      </c>
      <c r="BB24" s="17">
        <v>0.4</v>
      </c>
      <c r="BC24" s="17">
        <v>0.35199999999999998</v>
      </c>
      <c r="BD24" s="17">
        <v>0.308</v>
      </c>
      <c r="BE24" s="17">
        <v>0.28299999999999997</v>
      </c>
      <c r="BF24" s="17">
        <v>0.247</v>
      </c>
      <c r="BG24" s="17">
        <v>0.22800000000000001</v>
      </c>
      <c r="BH24" s="17">
        <v>0.215</v>
      </c>
      <c r="BI24" s="17">
        <v>0.21099999999999999</v>
      </c>
      <c r="BJ24" s="17">
        <v>0.183</v>
      </c>
      <c r="BK24" s="17">
        <v>0.18099999999999999</v>
      </c>
      <c r="BL24" s="17">
        <v>0.191</v>
      </c>
      <c r="BM24" s="17">
        <v>0.24099999999999999</v>
      </c>
      <c r="BN24" s="17">
        <v>0.24099999999999999</v>
      </c>
      <c r="BO24" s="17">
        <v>0.26800000000000002</v>
      </c>
      <c r="BP24" s="17">
        <v>0.311</v>
      </c>
      <c r="BQ24" s="17">
        <v>0.314</v>
      </c>
      <c r="BR24" s="17">
        <v>0.23400000000000001</v>
      </c>
      <c r="BS24" s="17">
        <v>0.218</v>
      </c>
      <c r="BT24" s="17">
        <v>0.219</v>
      </c>
      <c r="BU24" s="17">
        <v>0.22</v>
      </c>
      <c r="BV24" s="17">
        <v>0.20499999999999999</v>
      </c>
      <c r="BW24" s="17">
        <v>0.19</v>
      </c>
      <c r="BX24" s="17">
        <v>0.13500000000000001</v>
      </c>
      <c r="BY24" s="17">
        <v>0.128</v>
      </c>
      <c r="BZ24" s="17">
        <v>0.109</v>
      </c>
      <c r="CA24" s="17">
        <v>0.04</v>
      </c>
      <c r="CB24" s="17">
        <v>5.5E-2</v>
      </c>
      <c r="CC24" s="17">
        <v>2.4E-2</v>
      </c>
    </row>
    <row r="25" spans="1:100" ht="25" customHeight="1" x14ac:dyDescent="0.2">
      <c r="A25" s="9" t="s">
        <v>118</v>
      </c>
      <c r="B25" s="15" t="s">
        <v>128</v>
      </c>
      <c r="C25" s="4">
        <v>3</v>
      </c>
      <c r="D25" s="5" t="s">
        <v>42</v>
      </c>
      <c r="E25" s="5" t="s">
        <v>134</v>
      </c>
      <c r="F25" s="6"/>
      <c r="G25" s="7" t="s">
        <v>87</v>
      </c>
      <c r="H25" s="10">
        <f t="shared" ref="H25:BS25" si="10">SUM(H23:H24)</f>
        <v>10300.765000000001</v>
      </c>
      <c r="I25" s="10">
        <f t="shared" si="10"/>
        <v>9465.1830000000009</v>
      </c>
      <c r="J25" s="10">
        <f t="shared" si="10"/>
        <v>9336.4509999999991</v>
      </c>
      <c r="K25" s="10">
        <f t="shared" si="10"/>
        <v>8910.3070000000007</v>
      </c>
      <c r="L25" s="10">
        <f t="shared" si="10"/>
        <v>8485.0169999999998</v>
      </c>
      <c r="M25" s="10">
        <f t="shared" si="10"/>
        <v>8102.2259999999997</v>
      </c>
      <c r="N25" s="10">
        <f t="shared" si="10"/>
        <v>7869.5990000000002</v>
      </c>
      <c r="O25" s="10">
        <f t="shared" si="10"/>
        <v>7485.7779999999993</v>
      </c>
      <c r="P25" s="10">
        <f t="shared" si="10"/>
        <v>7122.5930000000008</v>
      </c>
      <c r="Q25" s="10">
        <f t="shared" si="10"/>
        <v>6936.1329999999998</v>
      </c>
      <c r="R25" s="10">
        <f t="shared" si="10"/>
        <v>6634.02</v>
      </c>
      <c r="S25" s="10">
        <f t="shared" si="10"/>
        <v>6380.11</v>
      </c>
      <c r="T25" s="10">
        <f t="shared" si="10"/>
        <v>6257.2820000000002</v>
      </c>
      <c r="U25" s="10">
        <f t="shared" si="10"/>
        <v>6545.9489999999996</v>
      </c>
      <c r="V25" s="10">
        <f t="shared" si="10"/>
        <v>6407.2860000000001</v>
      </c>
      <c r="W25" s="10">
        <f t="shared" si="10"/>
        <v>6068.3180000000002</v>
      </c>
      <c r="X25" s="10">
        <f t="shared" si="10"/>
        <v>5702.9929999999995</v>
      </c>
      <c r="Y25" s="10">
        <f t="shared" si="10"/>
        <v>5430.826</v>
      </c>
      <c r="Z25" s="10">
        <f t="shared" si="10"/>
        <v>5146.9579999999996</v>
      </c>
      <c r="AA25" s="10">
        <f t="shared" si="10"/>
        <v>5004.0970000000007</v>
      </c>
      <c r="AB25" s="10">
        <f t="shared" si="10"/>
        <v>4961.6299999999992</v>
      </c>
      <c r="AC25" s="10">
        <f t="shared" si="10"/>
        <v>4832.43</v>
      </c>
      <c r="AD25" s="10">
        <f t="shared" si="10"/>
        <v>4465.1760000000004</v>
      </c>
      <c r="AE25" s="10">
        <f t="shared" si="10"/>
        <v>4186.1790000000001</v>
      </c>
      <c r="AF25" s="10">
        <f t="shared" si="10"/>
        <v>3881.2460000000001</v>
      </c>
      <c r="AG25" s="10">
        <f t="shared" si="10"/>
        <v>3620.5940000000001</v>
      </c>
      <c r="AH25" s="10">
        <f t="shared" si="10"/>
        <v>3422.1119999999996</v>
      </c>
      <c r="AI25" s="10">
        <f t="shared" si="10"/>
        <v>3240.6040000000003</v>
      </c>
      <c r="AJ25" s="10">
        <f t="shared" si="10"/>
        <v>3082.66</v>
      </c>
      <c r="AK25" s="10">
        <f t="shared" si="10"/>
        <v>2968.5059999999999</v>
      </c>
      <c r="AL25" s="10">
        <f t="shared" si="10"/>
        <v>2817.2290000000003</v>
      </c>
      <c r="AM25" s="10">
        <f t="shared" si="10"/>
        <v>2743.5059999999999</v>
      </c>
      <c r="AN25" s="10">
        <f t="shared" si="10"/>
        <v>2584.3360000000002</v>
      </c>
      <c r="AO25" s="10">
        <f t="shared" si="10"/>
        <v>2440.6489999999999</v>
      </c>
      <c r="AP25" s="10">
        <f t="shared" si="10"/>
        <v>2257.623</v>
      </c>
      <c r="AQ25" s="10">
        <f t="shared" si="10"/>
        <v>2104.1170000000002</v>
      </c>
      <c r="AR25" s="10">
        <f t="shared" si="10"/>
        <v>1982.7650000000001</v>
      </c>
      <c r="AS25" s="10">
        <f t="shared" si="10"/>
        <v>1845.126</v>
      </c>
      <c r="AT25" s="10">
        <f t="shared" si="10"/>
        <v>1677.6860000000001</v>
      </c>
      <c r="AU25" s="10">
        <f t="shared" si="10"/>
        <v>1587.7090000000001</v>
      </c>
      <c r="AV25" s="10">
        <f t="shared" si="10"/>
        <v>1511.529</v>
      </c>
      <c r="AW25" s="10">
        <f t="shared" si="10"/>
        <v>1373.5200000000002</v>
      </c>
      <c r="AX25" s="10">
        <f t="shared" si="10"/>
        <v>1253.385</v>
      </c>
      <c r="AY25" s="10">
        <f t="shared" si="10"/>
        <v>1120.6689999999999</v>
      </c>
      <c r="AZ25" s="10">
        <f t="shared" si="10"/>
        <v>994.22</v>
      </c>
      <c r="BA25" s="10">
        <f t="shared" si="10"/>
        <v>899.78200000000004</v>
      </c>
      <c r="BB25" s="10">
        <f t="shared" si="10"/>
        <v>814.88099999999997</v>
      </c>
      <c r="BC25" s="10">
        <f t="shared" si="10"/>
        <v>772.30399999999997</v>
      </c>
      <c r="BD25" s="10">
        <f t="shared" si="10"/>
        <v>708.77499999999998</v>
      </c>
      <c r="BE25" s="10">
        <f t="shared" si="10"/>
        <v>638.78600000000006</v>
      </c>
      <c r="BF25" s="10">
        <f t="shared" si="10"/>
        <v>584.52799999999991</v>
      </c>
      <c r="BG25" s="10">
        <f t="shared" si="10"/>
        <v>551.53699999999992</v>
      </c>
      <c r="BH25" s="10">
        <f t="shared" si="10"/>
        <v>518.31100000000004</v>
      </c>
      <c r="BI25" s="10">
        <f t="shared" si="10"/>
        <v>471.96000000000004</v>
      </c>
      <c r="BJ25" s="10">
        <f t="shared" si="10"/>
        <v>428.97899999999998</v>
      </c>
      <c r="BK25" s="10">
        <f t="shared" si="10"/>
        <v>400.29699999999997</v>
      </c>
      <c r="BL25" s="10">
        <f t="shared" si="10"/>
        <v>363.75199999999995</v>
      </c>
      <c r="BM25" s="10">
        <f t="shared" si="10"/>
        <v>337.84199999999998</v>
      </c>
      <c r="BN25" s="10">
        <f t="shared" si="10"/>
        <v>314.91399999999999</v>
      </c>
      <c r="BO25" s="10">
        <f t="shared" si="10"/>
        <v>299.45299999999997</v>
      </c>
      <c r="BP25" s="10">
        <f t="shared" si="10"/>
        <v>280.66299999999995</v>
      </c>
      <c r="BQ25" s="10">
        <f t="shared" si="10"/>
        <v>273.01000000000005</v>
      </c>
      <c r="BR25" s="10">
        <f t="shared" si="10"/>
        <v>259.923</v>
      </c>
      <c r="BS25" s="10">
        <f t="shared" si="10"/>
        <v>241.38899999999998</v>
      </c>
      <c r="BT25" s="10">
        <f t="shared" ref="BT25:CV25" si="11">SUM(BT23:BT24)</f>
        <v>240.029</v>
      </c>
      <c r="BU25" s="10">
        <f t="shared" si="11"/>
        <v>229.108</v>
      </c>
      <c r="BV25" s="10">
        <f t="shared" si="11"/>
        <v>212.221</v>
      </c>
      <c r="BW25" s="10">
        <f t="shared" si="11"/>
        <v>197.32</v>
      </c>
      <c r="BX25" s="10">
        <f t="shared" si="11"/>
        <v>198.99599999999998</v>
      </c>
      <c r="BY25" s="10">
        <f t="shared" si="11"/>
        <v>185.63399999999999</v>
      </c>
      <c r="BZ25" s="10">
        <f t="shared" si="11"/>
        <v>171.59300000000002</v>
      </c>
      <c r="CA25" s="10">
        <f t="shared" si="11"/>
        <v>147.17499999999998</v>
      </c>
      <c r="CB25" s="10">
        <f t="shared" si="11"/>
        <v>134.67500000000001</v>
      </c>
      <c r="CC25" s="10">
        <f t="shared" si="11"/>
        <v>135.464</v>
      </c>
      <c r="CD25" s="25">
        <v>123.02800000000001</v>
      </c>
      <c r="CE25" s="25">
        <v>112.045</v>
      </c>
      <c r="CF25" s="25">
        <v>117.557</v>
      </c>
      <c r="CG25" s="25">
        <v>116.8</v>
      </c>
      <c r="CH25" s="25">
        <v>105.80200000000001</v>
      </c>
      <c r="CI25" s="25">
        <v>82.087999999999994</v>
      </c>
      <c r="CJ25" s="25">
        <v>62.079000000000001</v>
      </c>
      <c r="CK25" s="25">
        <v>49.856999999999999</v>
      </c>
      <c r="CL25" s="25">
        <v>45.982999999999997</v>
      </c>
      <c r="CM25" s="25">
        <v>43.012</v>
      </c>
      <c r="CN25" s="25">
        <v>46.137999999999998</v>
      </c>
      <c r="CO25" s="25">
        <v>41.953000000000003</v>
      </c>
      <c r="CP25" s="25">
        <v>36.720999999999997</v>
      </c>
      <c r="CQ25" s="25">
        <v>33.732999999999997</v>
      </c>
      <c r="CR25" s="25">
        <v>29.026</v>
      </c>
      <c r="CS25" s="25">
        <v>30.513000000000002</v>
      </c>
      <c r="CT25" s="25">
        <v>39.155999999999999</v>
      </c>
      <c r="CU25" s="25">
        <v>46.213000000000001</v>
      </c>
      <c r="CV25" s="25">
        <v>50.459000000000003</v>
      </c>
    </row>
    <row r="26" spans="1:100" ht="25" customHeight="1" x14ac:dyDescent="0.2">
      <c r="A26" s="9" t="s">
        <v>117</v>
      </c>
      <c r="B26" s="4"/>
      <c r="C26" s="4">
        <v>6</v>
      </c>
      <c r="D26" s="5" t="s">
        <v>25</v>
      </c>
      <c r="E26" s="5" t="s">
        <v>137</v>
      </c>
      <c r="F26" s="6"/>
      <c r="G26" s="7" t="s">
        <v>90</v>
      </c>
      <c r="H26" s="17">
        <v>2248.3739999999998</v>
      </c>
      <c r="I26" s="17">
        <v>2135.3679999999999</v>
      </c>
      <c r="J26" s="17">
        <v>2123.5300000000002</v>
      </c>
      <c r="K26" s="17">
        <v>2057.884</v>
      </c>
      <c r="L26" s="17">
        <v>1949.962</v>
      </c>
      <c r="M26" s="17">
        <v>1874.87</v>
      </c>
      <c r="N26" s="17">
        <v>1839.9369999999999</v>
      </c>
      <c r="O26" s="17">
        <v>1773.876</v>
      </c>
      <c r="P26" s="17">
        <v>1721.0440000000001</v>
      </c>
      <c r="Q26" s="17">
        <v>1639.2380000000001</v>
      </c>
      <c r="R26" s="17">
        <v>1599.9929999999999</v>
      </c>
      <c r="S26" s="17">
        <v>1552.8589999999999</v>
      </c>
      <c r="T26" s="17">
        <v>1509.91</v>
      </c>
      <c r="U26" s="17">
        <v>1522.73</v>
      </c>
      <c r="V26" s="17">
        <v>1482.0830000000001</v>
      </c>
      <c r="W26" s="17">
        <v>1422.9380000000001</v>
      </c>
      <c r="X26" s="17">
        <v>1374.7280000000001</v>
      </c>
      <c r="Y26" s="17">
        <v>1298.4739999999999</v>
      </c>
      <c r="Z26" s="17">
        <v>1215.337</v>
      </c>
      <c r="AA26" s="17">
        <v>1139.2719999999999</v>
      </c>
      <c r="AB26" s="17">
        <v>1084.7139999999999</v>
      </c>
      <c r="AC26" s="17">
        <v>1022.2</v>
      </c>
      <c r="AD26" s="17">
        <v>944.75699999999995</v>
      </c>
      <c r="AE26" s="17">
        <v>889.52200000000005</v>
      </c>
      <c r="AF26" s="17">
        <v>831.97400000000005</v>
      </c>
      <c r="AG26" s="17">
        <v>800.47299999999996</v>
      </c>
      <c r="AH26" s="17">
        <v>780.06600000000003</v>
      </c>
      <c r="AI26" s="17">
        <v>769.60299999999995</v>
      </c>
      <c r="AJ26" s="17">
        <v>737.94899999999996</v>
      </c>
      <c r="AK26" s="17">
        <v>702.70500000000004</v>
      </c>
      <c r="AL26" s="17">
        <v>636.03800000000001</v>
      </c>
      <c r="AM26" s="17">
        <v>599.17499999999995</v>
      </c>
      <c r="AN26" s="17">
        <v>556.54999999999995</v>
      </c>
      <c r="AO26" s="17">
        <v>508.20499999999998</v>
      </c>
      <c r="AP26" s="17">
        <v>466.13900000000001</v>
      </c>
      <c r="AQ26" s="17">
        <v>439.72899999999998</v>
      </c>
      <c r="AR26" s="17">
        <v>404.774</v>
      </c>
      <c r="AS26" s="17">
        <v>370.95699999999999</v>
      </c>
      <c r="AT26" s="17">
        <v>334.976</v>
      </c>
      <c r="AU26" s="17">
        <v>305.46499999999997</v>
      </c>
      <c r="AV26" s="17">
        <v>281.15199999999999</v>
      </c>
      <c r="AW26" s="17">
        <v>248.82599999999999</v>
      </c>
      <c r="AX26" s="17">
        <v>223.917</v>
      </c>
      <c r="AY26" s="17">
        <v>196.19499999999999</v>
      </c>
      <c r="AZ26" s="17">
        <v>171.667</v>
      </c>
      <c r="BA26" s="17">
        <v>148.602</v>
      </c>
      <c r="BB26" s="17">
        <v>132.392</v>
      </c>
      <c r="BC26" s="17">
        <v>115.43300000000001</v>
      </c>
      <c r="BD26" s="17">
        <v>103.92100000000001</v>
      </c>
      <c r="BE26" s="17">
        <v>92.548000000000002</v>
      </c>
      <c r="BF26" s="17">
        <v>80.445999999999998</v>
      </c>
      <c r="BG26" s="17">
        <v>71.787000000000006</v>
      </c>
      <c r="BH26" s="17">
        <v>66.125</v>
      </c>
      <c r="BI26" s="17">
        <v>58.779000000000003</v>
      </c>
      <c r="BJ26" s="17">
        <v>52.780999999999999</v>
      </c>
      <c r="BK26" s="17">
        <v>48.927999999999997</v>
      </c>
      <c r="BL26" s="17">
        <v>41.658000000000001</v>
      </c>
      <c r="BM26" s="17">
        <v>38.186999999999998</v>
      </c>
      <c r="BN26" s="17">
        <v>35.557000000000002</v>
      </c>
      <c r="BO26" s="17">
        <v>32.844000000000001</v>
      </c>
      <c r="BP26" s="17">
        <v>29.902999999999999</v>
      </c>
      <c r="BQ26" s="17">
        <v>28.428000000000001</v>
      </c>
      <c r="BR26" s="17">
        <v>25.986999999999998</v>
      </c>
      <c r="BS26" s="17">
        <v>23.353000000000002</v>
      </c>
      <c r="BT26" s="17">
        <v>22.625</v>
      </c>
      <c r="BU26" s="17">
        <v>20.248999999999999</v>
      </c>
      <c r="BV26" s="17">
        <v>18.420000000000002</v>
      </c>
      <c r="BW26" s="17">
        <v>16.876000000000001</v>
      </c>
      <c r="BX26" s="17">
        <v>16.256</v>
      </c>
      <c r="BY26" s="17">
        <v>15.452</v>
      </c>
      <c r="BZ26" s="17">
        <v>14.098000000000001</v>
      </c>
      <c r="CA26" s="17">
        <v>11.016</v>
      </c>
      <c r="CB26" s="17">
        <v>9.6010000000000009</v>
      </c>
      <c r="CC26" s="17">
        <v>8.7629999999999999</v>
      </c>
      <c r="CD26" s="8">
        <v>9.2639999999999993</v>
      </c>
      <c r="CE26" s="8">
        <v>10.48</v>
      </c>
      <c r="CF26" s="8">
        <v>8.8109999999999999</v>
      </c>
      <c r="CG26" s="8">
        <v>7.5720000000000001</v>
      </c>
      <c r="CH26" s="8">
        <v>6.9119999999999999</v>
      </c>
      <c r="CI26" s="8">
        <v>5.9379999999999997</v>
      </c>
      <c r="CJ26" s="8">
        <v>4.1020000000000003</v>
      </c>
      <c r="CK26" s="8">
        <v>2.8889999999999998</v>
      </c>
      <c r="CL26" s="8">
        <v>2.5680000000000001</v>
      </c>
      <c r="CM26" s="8">
        <v>2.399</v>
      </c>
      <c r="CN26" s="8">
        <v>2.1709999999999998</v>
      </c>
      <c r="CO26" s="8">
        <v>1.335</v>
      </c>
      <c r="CP26" s="8">
        <v>0.94499999999999995</v>
      </c>
      <c r="CQ26" s="8">
        <v>0.81899999999999995</v>
      </c>
      <c r="CR26" s="8">
        <v>0.76</v>
      </c>
      <c r="CS26" s="8">
        <v>0.82499999999999996</v>
      </c>
      <c r="CT26" s="8">
        <v>0.91400000000000003</v>
      </c>
      <c r="CU26" s="8">
        <v>0.95299999999999996</v>
      </c>
      <c r="CV26" s="8">
        <v>0.94799999999999995</v>
      </c>
    </row>
    <row r="27" spans="1:100" ht="25" customHeight="1" x14ac:dyDescent="0.2">
      <c r="A27" s="9" t="s">
        <v>118</v>
      </c>
      <c r="B27" s="15" t="s">
        <v>129</v>
      </c>
      <c r="C27" s="4">
        <v>2</v>
      </c>
      <c r="D27" s="5" t="s">
        <v>56</v>
      </c>
      <c r="E27" s="5" t="s">
        <v>136</v>
      </c>
      <c r="F27" s="6"/>
      <c r="G27" s="7" t="s">
        <v>86</v>
      </c>
      <c r="H27" s="10">
        <f t="shared" ref="H27:BS27" si="12">SUM(H25:H26)</f>
        <v>12549.139000000001</v>
      </c>
      <c r="I27" s="10">
        <f t="shared" si="12"/>
        <v>11600.551000000001</v>
      </c>
      <c r="J27" s="10">
        <f t="shared" si="12"/>
        <v>11459.981</v>
      </c>
      <c r="K27" s="10">
        <f t="shared" si="12"/>
        <v>10968.191000000001</v>
      </c>
      <c r="L27" s="10">
        <f t="shared" si="12"/>
        <v>10434.978999999999</v>
      </c>
      <c r="M27" s="10">
        <f t="shared" si="12"/>
        <v>9977.0959999999995</v>
      </c>
      <c r="N27" s="10">
        <f t="shared" si="12"/>
        <v>9709.5360000000001</v>
      </c>
      <c r="O27" s="10">
        <f t="shared" si="12"/>
        <v>9259.6539999999986</v>
      </c>
      <c r="P27" s="10">
        <f t="shared" si="12"/>
        <v>8843.6370000000006</v>
      </c>
      <c r="Q27" s="10">
        <f t="shared" si="12"/>
        <v>8575.3709999999992</v>
      </c>
      <c r="R27" s="10">
        <f t="shared" si="12"/>
        <v>8234.0130000000008</v>
      </c>
      <c r="S27" s="10">
        <f t="shared" si="12"/>
        <v>7932.9689999999991</v>
      </c>
      <c r="T27" s="10">
        <f t="shared" si="12"/>
        <v>7767.192</v>
      </c>
      <c r="U27" s="10">
        <f t="shared" si="12"/>
        <v>8068.6790000000001</v>
      </c>
      <c r="V27" s="10">
        <f t="shared" si="12"/>
        <v>7889.3690000000006</v>
      </c>
      <c r="W27" s="10">
        <f t="shared" si="12"/>
        <v>7491.2560000000003</v>
      </c>
      <c r="X27" s="10">
        <f t="shared" si="12"/>
        <v>7077.7209999999995</v>
      </c>
      <c r="Y27" s="10">
        <f t="shared" si="12"/>
        <v>6729.3</v>
      </c>
      <c r="Z27" s="10">
        <f t="shared" si="12"/>
        <v>6362.2950000000001</v>
      </c>
      <c r="AA27" s="10">
        <f t="shared" si="12"/>
        <v>6143.3690000000006</v>
      </c>
      <c r="AB27" s="10">
        <f t="shared" si="12"/>
        <v>6046.3439999999991</v>
      </c>
      <c r="AC27" s="10">
        <f t="shared" si="12"/>
        <v>5854.63</v>
      </c>
      <c r="AD27" s="10">
        <f t="shared" si="12"/>
        <v>5409.933</v>
      </c>
      <c r="AE27" s="10">
        <f t="shared" si="12"/>
        <v>5075.701</v>
      </c>
      <c r="AF27" s="10">
        <f t="shared" si="12"/>
        <v>4713.22</v>
      </c>
      <c r="AG27" s="10">
        <f t="shared" si="12"/>
        <v>4421.067</v>
      </c>
      <c r="AH27" s="10">
        <f t="shared" si="12"/>
        <v>4202.1779999999999</v>
      </c>
      <c r="AI27" s="10">
        <f t="shared" si="12"/>
        <v>4010.2070000000003</v>
      </c>
      <c r="AJ27" s="10">
        <f t="shared" si="12"/>
        <v>3820.6089999999999</v>
      </c>
      <c r="AK27" s="10">
        <f t="shared" si="12"/>
        <v>3671.2109999999998</v>
      </c>
      <c r="AL27" s="10">
        <f t="shared" si="12"/>
        <v>3453.2670000000003</v>
      </c>
      <c r="AM27" s="10">
        <f t="shared" si="12"/>
        <v>3342.6809999999996</v>
      </c>
      <c r="AN27" s="10">
        <f t="shared" si="12"/>
        <v>3140.8860000000004</v>
      </c>
      <c r="AO27" s="10">
        <f t="shared" si="12"/>
        <v>2948.8539999999998</v>
      </c>
      <c r="AP27" s="10">
        <f t="shared" si="12"/>
        <v>2723.7620000000002</v>
      </c>
      <c r="AQ27" s="10">
        <f t="shared" si="12"/>
        <v>2543.846</v>
      </c>
      <c r="AR27" s="10">
        <f t="shared" si="12"/>
        <v>2387.5390000000002</v>
      </c>
      <c r="AS27" s="10">
        <f t="shared" si="12"/>
        <v>2216.0830000000001</v>
      </c>
      <c r="AT27" s="10">
        <f t="shared" si="12"/>
        <v>2012.6620000000003</v>
      </c>
      <c r="AU27" s="10">
        <f t="shared" si="12"/>
        <v>1893.174</v>
      </c>
      <c r="AV27" s="10">
        <f t="shared" si="12"/>
        <v>1792.681</v>
      </c>
      <c r="AW27" s="10">
        <f t="shared" si="12"/>
        <v>1622.3460000000002</v>
      </c>
      <c r="AX27" s="10">
        <f t="shared" si="12"/>
        <v>1477.3019999999999</v>
      </c>
      <c r="AY27" s="10">
        <f t="shared" si="12"/>
        <v>1316.8639999999998</v>
      </c>
      <c r="AZ27" s="10">
        <f t="shared" si="12"/>
        <v>1165.8869999999999</v>
      </c>
      <c r="BA27" s="10">
        <f t="shared" si="12"/>
        <v>1048.384</v>
      </c>
      <c r="BB27" s="10">
        <f t="shared" si="12"/>
        <v>947.27299999999991</v>
      </c>
      <c r="BC27" s="10">
        <f t="shared" si="12"/>
        <v>887.73699999999997</v>
      </c>
      <c r="BD27" s="10">
        <f t="shared" si="12"/>
        <v>812.69600000000003</v>
      </c>
      <c r="BE27" s="10">
        <f t="shared" si="12"/>
        <v>731.33400000000006</v>
      </c>
      <c r="BF27" s="10">
        <f t="shared" si="12"/>
        <v>664.97399999999993</v>
      </c>
      <c r="BG27" s="10">
        <f t="shared" si="12"/>
        <v>623.32399999999996</v>
      </c>
      <c r="BH27" s="10">
        <f t="shared" si="12"/>
        <v>584.43600000000004</v>
      </c>
      <c r="BI27" s="10">
        <f t="shared" si="12"/>
        <v>530.73900000000003</v>
      </c>
      <c r="BJ27" s="10">
        <f t="shared" si="12"/>
        <v>481.76</v>
      </c>
      <c r="BK27" s="10">
        <f t="shared" si="12"/>
        <v>449.22499999999997</v>
      </c>
      <c r="BL27" s="10">
        <f t="shared" si="12"/>
        <v>405.40999999999997</v>
      </c>
      <c r="BM27" s="10">
        <f t="shared" si="12"/>
        <v>376.029</v>
      </c>
      <c r="BN27" s="10">
        <f t="shared" si="12"/>
        <v>350.471</v>
      </c>
      <c r="BO27" s="10">
        <f t="shared" si="12"/>
        <v>332.29699999999997</v>
      </c>
      <c r="BP27" s="10">
        <f t="shared" si="12"/>
        <v>310.56599999999997</v>
      </c>
      <c r="BQ27" s="10">
        <f t="shared" si="12"/>
        <v>301.43800000000005</v>
      </c>
      <c r="BR27" s="10">
        <f t="shared" si="12"/>
        <v>285.91000000000003</v>
      </c>
      <c r="BS27" s="10">
        <f t="shared" si="12"/>
        <v>264.74199999999996</v>
      </c>
      <c r="BT27" s="10">
        <f t="shared" ref="BT27:CV27" si="13">SUM(BT25:BT26)</f>
        <v>262.654</v>
      </c>
      <c r="BU27" s="10">
        <f t="shared" si="13"/>
        <v>249.357</v>
      </c>
      <c r="BV27" s="10">
        <f t="shared" si="13"/>
        <v>230.64100000000002</v>
      </c>
      <c r="BW27" s="10">
        <f t="shared" si="13"/>
        <v>214.196</v>
      </c>
      <c r="BX27" s="10">
        <f t="shared" si="13"/>
        <v>215.25199999999998</v>
      </c>
      <c r="BY27" s="10">
        <f t="shared" si="13"/>
        <v>201.08599999999998</v>
      </c>
      <c r="BZ27" s="10">
        <f t="shared" si="13"/>
        <v>185.69100000000003</v>
      </c>
      <c r="CA27" s="10">
        <f t="shared" si="13"/>
        <v>158.19099999999997</v>
      </c>
      <c r="CB27" s="10">
        <f t="shared" si="13"/>
        <v>144.27600000000001</v>
      </c>
      <c r="CC27" s="10">
        <f t="shared" si="13"/>
        <v>144.227</v>
      </c>
      <c r="CD27" s="10">
        <f t="shared" si="13"/>
        <v>132.292</v>
      </c>
      <c r="CE27" s="10">
        <f t="shared" si="13"/>
        <v>122.52500000000001</v>
      </c>
      <c r="CF27" s="10">
        <f t="shared" si="13"/>
        <v>126.36799999999999</v>
      </c>
      <c r="CG27" s="10">
        <f t="shared" si="13"/>
        <v>124.372</v>
      </c>
      <c r="CH27" s="10">
        <f t="shared" si="13"/>
        <v>112.71400000000001</v>
      </c>
      <c r="CI27" s="10">
        <f t="shared" si="13"/>
        <v>88.025999999999996</v>
      </c>
      <c r="CJ27" s="10">
        <f t="shared" si="13"/>
        <v>66.180999999999997</v>
      </c>
      <c r="CK27" s="10">
        <f t="shared" si="13"/>
        <v>52.746000000000002</v>
      </c>
      <c r="CL27" s="10">
        <f t="shared" si="13"/>
        <v>48.550999999999995</v>
      </c>
      <c r="CM27" s="10">
        <f t="shared" si="13"/>
        <v>45.411000000000001</v>
      </c>
      <c r="CN27" s="10">
        <f t="shared" si="13"/>
        <v>48.308999999999997</v>
      </c>
      <c r="CO27" s="10">
        <f t="shared" si="13"/>
        <v>43.288000000000004</v>
      </c>
      <c r="CP27" s="10">
        <f t="shared" si="13"/>
        <v>37.665999999999997</v>
      </c>
      <c r="CQ27" s="10">
        <f t="shared" si="13"/>
        <v>34.552</v>
      </c>
      <c r="CR27" s="10">
        <f t="shared" si="13"/>
        <v>29.786000000000001</v>
      </c>
      <c r="CS27" s="10">
        <f t="shared" si="13"/>
        <v>31.338000000000001</v>
      </c>
      <c r="CT27" s="10">
        <f t="shared" si="13"/>
        <v>40.07</v>
      </c>
      <c r="CU27" s="10">
        <f t="shared" si="13"/>
        <v>47.166000000000004</v>
      </c>
      <c r="CV27" s="10">
        <f t="shared" si="13"/>
        <v>51.407000000000004</v>
      </c>
    </row>
    <row r="28" spans="1:100" ht="25" customHeight="1" x14ac:dyDescent="0.2">
      <c r="B28" s="4"/>
      <c r="C28" s="4"/>
      <c r="D28" s="4"/>
      <c r="E28" s="4"/>
      <c r="F28" s="6"/>
      <c r="G28" s="7"/>
    </row>
    <row r="29" spans="1:100" ht="25" customHeight="1" x14ac:dyDescent="0.2">
      <c r="A29" s="9" t="s">
        <v>117</v>
      </c>
      <c r="B29" s="4"/>
      <c r="C29" s="4">
        <v>8</v>
      </c>
      <c r="D29" s="5" t="s">
        <v>65</v>
      </c>
      <c r="F29" s="6"/>
      <c r="G29" s="7" t="s">
        <v>92</v>
      </c>
      <c r="H29" s="18">
        <v>481.94400000000002</v>
      </c>
      <c r="I29" s="17">
        <v>657.27599999999995</v>
      </c>
      <c r="J29" s="17">
        <v>72.956999999999994</v>
      </c>
      <c r="K29" s="17">
        <v>63.32</v>
      </c>
      <c r="L29" s="17">
        <v>59.875</v>
      </c>
      <c r="M29" s="17">
        <v>61.747999999999998</v>
      </c>
      <c r="N29" s="17">
        <v>57.192</v>
      </c>
      <c r="O29" s="17">
        <v>58.09</v>
      </c>
      <c r="P29" s="17">
        <v>59.72</v>
      </c>
      <c r="Q29" s="17">
        <v>58.036999999999999</v>
      </c>
      <c r="R29" s="17">
        <v>60.008000000000003</v>
      </c>
      <c r="S29" s="17">
        <v>55.808</v>
      </c>
      <c r="T29" s="17">
        <v>58.347000000000001</v>
      </c>
      <c r="U29" s="17">
        <v>52.557000000000002</v>
      </c>
      <c r="V29" s="17">
        <v>54.584000000000003</v>
      </c>
      <c r="W29" s="17">
        <v>51.466999999999999</v>
      </c>
      <c r="X29" s="17">
        <v>60.911000000000001</v>
      </c>
      <c r="Y29" s="17">
        <v>46.386000000000003</v>
      </c>
      <c r="Z29" s="17">
        <v>49.057000000000002</v>
      </c>
      <c r="AA29" s="17">
        <v>41.396000000000001</v>
      </c>
      <c r="AB29" s="17">
        <v>58.71</v>
      </c>
      <c r="AC29" s="17">
        <v>45.84</v>
      </c>
      <c r="AD29" s="17">
        <v>45.209000000000003</v>
      </c>
      <c r="AE29" s="17">
        <v>36.368000000000002</v>
      </c>
      <c r="AF29" s="17">
        <v>33.81</v>
      </c>
      <c r="AG29" s="17">
        <v>35.234000000000002</v>
      </c>
      <c r="AH29" s="17">
        <v>34.811999999999998</v>
      </c>
      <c r="AI29" s="17">
        <v>32.523000000000003</v>
      </c>
      <c r="AJ29" s="17">
        <v>36.680999999999997</v>
      </c>
      <c r="AK29" s="17">
        <v>30.088000000000001</v>
      </c>
      <c r="AL29" s="17">
        <v>27.488</v>
      </c>
      <c r="AM29" s="17">
        <v>26.994</v>
      </c>
      <c r="AN29" s="17">
        <v>27.428000000000001</v>
      </c>
      <c r="AO29" s="17">
        <v>29.501000000000001</v>
      </c>
      <c r="AP29" s="17">
        <v>30.282</v>
      </c>
      <c r="AQ29" s="17">
        <v>24.895</v>
      </c>
      <c r="AR29" s="17">
        <v>21.36</v>
      </c>
      <c r="AS29" s="17">
        <v>21.065000000000001</v>
      </c>
      <c r="AT29" s="17">
        <v>21.303999999999998</v>
      </c>
      <c r="AU29" s="17">
        <v>15.016999999999999</v>
      </c>
      <c r="AV29" s="17">
        <v>11.473000000000001</v>
      </c>
      <c r="AW29" s="17">
        <v>9.8000000000000007</v>
      </c>
      <c r="AX29" s="17">
        <v>8.5310000000000006</v>
      </c>
      <c r="AY29" s="17">
        <v>8.9359999999999999</v>
      </c>
      <c r="AZ29" s="17">
        <v>7.1</v>
      </c>
      <c r="BA29" s="17">
        <v>5.125</v>
      </c>
      <c r="BB29" s="17">
        <v>4.4939999999999998</v>
      </c>
      <c r="BC29" s="17">
        <v>3.3069999999999999</v>
      </c>
      <c r="BD29" s="17">
        <v>5.23</v>
      </c>
      <c r="BE29" s="17">
        <v>6.6360000000000001</v>
      </c>
      <c r="BF29" s="17">
        <v>4.6749999999999998</v>
      </c>
      <c r="BG29" s="17">
        <v>4.7770000000000001</v>
      </c>
      <c r="BH29" s="17">
        <v>4.5339999999999998</v>
      </c>
      <c r="BI29" s="17">
        <v>4.1740000000000004</v>
      </c>
      <c r="BJ29" s="17">
        <v>3.8109999999999999</v>
      </c>
      <c r="BK29" s="17">
        <v>3.9489999999999998</v>
      </c>
      <c r="BL29" s="17">
        <v>3.0070000000000001</v>
      </c>
      <c r="BM29" s="17">
        <v>2.7290000000000001</v>
      </c>
      <c r="BN29" s="17">
        <v>2.234</v>
      </c>
      <c r="BO29" s="17">
        <v>2.2730000000000001</v>
      </c>
      <c r="BP29" s="17">
        <v>2.0139999999999998</v>
      </c>
      <c r="BQ29" s="17">
        <v>1.1459999999999999</v>
      </c>
      <c r="BR29" s="17">
        <v>1.0580000000000001</v>
      </c>
      <c r="BS29" s="17">
        <v>1.3680000000000001</v>
      </c>
      <c r="BT29" s="17">
        <v>1.1319999999999999</v>
      </c>
      <c r="BU29" s="17">
        <v>0.74199999999999999</v>
      </c>
      <c r="BV29" s="17">
        <v>0.20100000000000001</v>
      </c>
      <c r="BW29" s="17">
        <v>0.32700000000000001</v>
      </c>
      <c r="BX29" s="17">
        <v>0.51400000000000001</v>
      </c>
      <c r="BY29" s="17">
        <v>0.77400000000000002</v>
      </c>
      <c r="BZ29" s="17">
        <v>1.048</v>
      </c>
      <c r="CA29" s="17">
        <v>0.84299999999999997</v>
      </c>
      <c r="CB29" s="17">
        <v>0.498</v>
      </c>
      <c r="CC29" s="17">
        <v>0.54</v>
      </c>
      <c r="CD29" s="17">
        <v>0.39800000000000002</v>
      </c>
      <c r="CE29" s="17">
        <v>1.359</v>
      </c>
      <c r="CF29" s="17">
        <v>1.1439999999999999</v>
      </c>
      <c r="CG29" s="17">
        <v>1.0409999999999999</v>
      </c>
      <c r="CH29" s="17">
        <v>0.58299999999999996</v>
      </c>
      <c r="CI29" s="17">
        <v>0.52</v>
      </c>
      <c r="CJ29" s="17">
        <v>0.45600000000000002</v>
      </c>
      <c r="CK29" s="17">
        <v>0.748</v>
      </c>
      <c r="CL29" s="17">
        <v>0.79600000000000004</v>
      </c>
      <c r="CM29" s="17">
        <v>0.47899999999999998</v>
      </c>
      <c r="CN29" s="17">
        <v>0.34699999999999998</v>
      </c>
      <c r="CO29" s="17">
        <v>0.28899999999999998</v>
      </c>
      <c r="CP29" s="17">
        <v>0.59799999999999998</v>
      </c>
      <c r="CQ29" s="17">
        <v>0.46700000000000003</v>
      </c>
      <c r="CR29" s="17">
        <v>0.16600000000000001</v>
      </c>
      <c r="CS29" s="17">
        <v>0.11700000000000001</v>
      </c>
      <c r="CT29" s="17">
        <v>0.14499999999999999</v>
      </c>
      <c r="CU29" s="17">
        <v>7.2999999999999995E-2</v>
      </c>
      <c r="CV29" s="17">
        <v>4.5999999999999999E-2</v>
      </c>
    </row>
    <row r="30" spans="1:100" ht="25" customHeight="1" x14ac:dyDescent="0.2">
      <c r="B30" s="4"/>
      <c r="C30" s="4"/>
      <c r="D30" s="4"/>
      <c r="E30" s="4"/>
      <c r="F30" s="6"/>
      <c r="G30" s="7"/>
    </row>
    <row r="31" spans="1:100" ht="25" customHeight="1" x14ac:dyDescent="0.2">
      <c r="A31" s="9" t="s">
        <v>119</v>
      </c>
      <c r="B31" s="15" t="s">
        <v>130</v>
      </c>
      <c r="C31" s="4">
        <v>1</v>
      </c>
      <c r="D31" s="5" t="s">
        <v>53</v>
      </c>
      <c r="E31" s="5" t="s">
        <v>122</v>
      </c>
      <c r="F31" s="6"/>
      <c r="G31" s="7" t="s">
        <v>85</v>
      </c>
      <c r="H31" s="10">
        <f t="shared" ref="H31:BS31" si="14">H27+H21+H16+H3-H29</f>
        <v>23444.022000000001</v>
      </c>
      <c r="I31" s="10">
        <f t="shared" si="14"/>
        <v>21275.393</v>
      </c>
      <c r="J31" s="10">
        <f t="shared" si="14"/>
        <v>21486.486000000001</v>
      </c>
      <c r="K31" s="10">
        <f t="shared" si="14"/>
        <v>20647.046999999999</v>
      </c>
      <c r="L31" s="10">
        <f t="shared" si="14"/>
        <v>19592.601999999999</v>
      </c>
      <c r="M31" s="10">
        <f t="shared" si="14"/>
        <v>18788.534</v>
      </c>
      <c r="N31" s="10">
        <f t="shared" si="14"/>
        <v>18440.526999999998</v>
      </c>
      <c r="O31" s="10">
        <f t="shared" si="14"/>
        <v>17807.865999999998</v>
      </c>
      <c r="P31" s="10">
        <f t="shared" si="14"/>
        <v>16958.032999999999</v>
      </c>
      <c r="Q31" s="10">
        <f t="shared" si="14"/>
        <v>16442.838</v>
      </c>
      <c r="R31" s="10">
        <f t="shared" si="14"/>
        <v>15612.047000000002</v>
      </c>
      <c r="S31" s="10">
        <f t="shared" si="14"/>
        <v>14966.438999999998</v>
      </c>
      <c r="T31" s="10">
        <f t="shared" si="14"/>
        <v>14276.028999999999</v>
      </c>
      <c r="U31" s="10">
        <f t="shared" si="14"/>
        <v>14572.894999999999</v>
      </c>
      <c r="V31" s="10">
        <f t="shared" si="14"/>
        <v>14454.438</v>
      </c>
      <c r="W31" s="10">
        <f t="shared" si="14"/>
        <v>14019.927</v>
      </c>
      <c r="X31" s="10">
        <f t="shared" si="14"/>
        <v>13091.717999999999</v>
      </c>
      <c r="Y31" s="10">
        <f t="shared" si="14"/>
        <v>12240.93</v>
      </c>
      <c r="Z31" s="10">
        <f t="shared" si="14"/>
        <v>11476.35</v>
      </c>
      <c r="AA31" s="10">
        <f t="shared" si="14"/>
        <v>11006.431</v>
      </c>
      <c r="AB31" s="10">
        <f t="shared" si="14"/>
        <v>10695.707</v>
      </c>
      <c r="AC31" s="10">
        <f t="shared" si="14"/>
        <v>10345.185000000001</v>
      </c>
      <c r="AD31" s="10">
        <f t="shared" si="14"/>
        <v>9659.4819999999982</v>
      </c>
      <c r="AE31" s="10">
        <f t="shared" si="14"/>
        <v>9118.0529999999999</v>
      </c>
      <c r="AF31" s="10">
        <f t="shared" si="14"/>
        <v>8565.9670000000006</v>
      </c>
      <c r="AG31" s="10">
        <f t="shared" si="14"/>
        <v>8015.0399999999991</v>
      </c>
      <c r="AH31" s="10">
        <f t="shared" si="14"/>
        <v>7546.7420000000002</v>
      </c>
      <c r="AI31" s="10">
        <f t="shared" si="14"/>
        <v>7147.286000000001</v>
      </c>
      <c r="AJ31" s="10">
        <f t="shared" si="14"/>
        <v>6702.6080000000011</v>
      </c>
      <c r="AK31" s="10">
        <f t="shared" si="14"/>
        <v>6404.3940000000002</v>
      </c>
      <c r="AL31" s="10">
        <f t="shared" si="14"/>
        <v>6065.1629999999996</v>
      </c>
      <c r="AM31" s="10">
        <f t="shared" si="14"/>
        <v>5867.5969999999998</v>
      </c>
      <c r="AN31" s="10">
        <f t="shared" si="14"/>
        <v>5573.5910000000003</v>
      </c>
      <c r="AO31" s="10">
        <f t="shared" si="14"/>
        <v>5233.4359999999997</v>
      </c>
      <c r="AP31" s="10">
        <f t="shared" si="14"/>
        <v>4811.393</v>
      </c>
      <c r="AQ31" s="10">
        <f t="shared" si="14"/>
        <v>4499.5779999999995</v>
      </c>
      <c r="AR31" s="10">
        <f t="shared" si="14"/>
        <v>4284.7140000000009</v>
      </c>
      <c r="AS31" s="10">
        <f t="shared" si="14"/>
        <v>3996.0340000000001</v>
      </c>
      <c r="AT31" s="10">
        <f t="shared" si="14"/>
        <v>3577.085</v>
      </c>
      <c r="AU31" s="10">
        <f t="shared" si="14"/>
        <v>3334.951</v>
      </c>
      <c r="AV31" s="10">
        <f t="shared" si="14"/>
        <v>3168.9520000000002</v>
      </c>
      <c r="AW31" s="10">
        <f t="shared" si="14"/>
        <v>2812.8719999999998</v>
      </c>
      <c r="AX31" s="10">
        <f t="shared" si="14"/>
        <v>2582.2660000000001</v>
      </c>
      <c r="AY31" s="10">
        <f t="shared" si="14"/>
        <v>2328.2759999999998</v>
      </c>
      <c r="AZ31" s="10">
        <f t="shared" si="14"/>
        <v>2062.38</v>
      </c>
      <c r="BA31" s="10">
        <f t="shared" si="14"/>
        <v>1852.7539999999999</v>
      </c>
      <c r="BB31" s="10">
        <f t="shared" si="14"/>
        <v>1671.56</v>
      </c>
      <c r="BC31" s="10">
        <f t="shared" si="14"/>
        <v>1537.7959999999998</v>
      </c>
      <c r="BD31" s="10">
        <f t="shared" si="14"/>
        <v>1419.2350000000001</v>
      </c>
      <c r="BE31" s="10">
        <f t="shared" si="14"/>
        <v>1271.9450000000002</v>
      </c>
      <c r="BF31" s="10">
        <f t="shared" si="14"/>
        <v>1155.3329999999999</v>
      </c>
      <c r="BG31" s="10">
        <f t="shared" si="14"/>
        <v>1067.9690000000001</v>
      </c>
      <c r="BH31" s="10">
        <f t="shared" si="14"/>
        <v>1016.0300000000001</v>
      </c>
      <c r="BI31" s="10">
        <f t="shared" si="14"/>
        <v>937.51900000000012</v>
      </c>
      <c r="BJ31" s="10">
        <f t="shared" si="14"/>
        <v>856.59999999999991</v>
      </c>
      <c r="BK31" s="10">
        <f t="shared" si="14"/>
        <v>808.33499999999992</v>
      </c>
      <c r="BL31" s="10">
        <f t="shared" si="14"/>
        <v>741.54800000000012</v>
      </c>
      <c r="BM31" s="10">
        <f t="shared" si="14"/>
        <v>684.51099999999997</v>
      </c>
      <c r="BN31" s="10">
        <f t="shared" si="14"/>
        <v>638.91899999999998</v>
      </c>
      <c r="BO31" s="10">
        <f t="shared" si="14"/>
        <v>603.95199999999988</v>
      </c>
      <c r="BP31" s="10">
        <f t="shared" si="14"/>
        <v>563.12499999999989</v>
      </c>
      <c r="BQ31" s="10">
        <f t="shared" si="14"/>
        <v>543.68900000000008</v>
      </c>
      <c r="BR31" s="10">
        <f t="shared" si="14"/>
        <v>521.45699999999999</v>
      </c>
      <c r="BS31" s="10">
        <f t="shared" si="14"/>
        <v>480.584</v>
      </c>
      <c r="BT31" s="10">
        <f t="shared" ref="BT31:CV31" si="15">BT27+BT21+BT16+BT3-BT29</f>
        <v>474.39699999999999</v>
      </c>
      <c r="BU31" s="10">
        <f t="shared" si="15"/>
        <v>451.387</v>
      </c>
      <c r="BV31" s="10">
        <f t="shared" si="15"/>
        <v>423.34999999999997</v>
      </c>
      <c r="BW31" s="10">
        <f t="shared" si="15"/>
        <v>387.63900000000001</v>
      </c>
      <c r="BX31" s="10">
        <f t="shared" si="15"/>
        <v>385.42500000000001</v>
      </c>
      <c r="BY31" s="10">
        <f t="shared" si="15"/>
        <v>364.73699999999997</v>
      </c>
      <c r="BZ31" s="10">
        <f t="shared" si="15"/>
        <v>343.47</v>
      </c>
      <c r="CA31" s="10">
        <f t="shared" si="15"/>
        <v>298.56699999999995</v>
      </c>
      <c r="CB31" s="10">
        <f t="shared" si="15"/>
        <v>270.733</v>
      </c>
      <c r="CC31" s="10">
        <f t="shared" si="15"/>
        <v>274.71899999999999</v>
      </c>
      <c r="CD31" s="10">
        <f t="shared" si="15"/>
        <v>246.75399999999999</v>
      </c>
      <c r="CE31" s="10">
        <f t="shared" si="15"/>
        <v>226.303</v>
      </c>
      <c r="CF31" s="10">
        <f t="shared" si="15"/>
        <v>224.17599999999999</v>
      </c>
      <c r="CG31" s="10">
        <f t="shared" si="15"/>
        <v>221.91300000000001</v>
      </c>
      <c r="CH31" s="10">
        <f t="shared" si="15"/>
        <v>204.91000000000003</v>
      </c>
      <c r="CI31" s="10">
        <f t="shared" si="15"/>
        <v>166.86099999999999</v>
      </c>
      <c r="CJ31" s="10">
        <f t="shared" si="15"/>
        <v>128.99100000000001</v>
      </c>
      <c r="CK31" s="10">
        <f t="shared" si="15"/>
        <v>101.83500000000001</v>
      </c>
      <c r="CL31" s="10">
        <f t="shared" si="15"/>
        <v>92.144999999999982</v>
      </c>
      <c r="CM31" s="10">
        <f t="shared" si="15"/>
        <v>86.672000000000011</v>
      </c>
      <c r="CN31" s="10">
        <f t="shared" si="15"/>
        <v>93.05</v>
      </c>
      <c r="CO31" s="10">
        <f t="shared" si="15"/>
        <v>83.649000000000001</v>
      </c>
      <c r="CP31" s="10">
        <f t="shared" si="15"/>
        <v>74.471000000000004</v>
      </c>
      <c r="CQ31" s="10">
        <f t="shared" si="15"/>
        <v>66.429000000000002</v>
      </c>
      <c r="CR31" s="10">
        <f t="shared" si="15"/>
        <v>56.637</v>
      </c>
      <c r="CS31" s="10">
        <f t="shared" si="15"/>
        <v>59.249000000000009</v>
      </c>
      <c r="CT31" s="10">
        <f t="shared" si="15"/>
        <v>76.654000000000011</v>
      </c>
      <c r="CU31" s="10">
        <f t="shared" si="15"/>
        <v>92.608000000000018</v>
      </c>
      <c r="CV31" s="10">
        <f t="shared" si="15"/>
        <v>103.82399999999998</v>
      </c>
    </row>
    <row r="32" spans="1:100" ht="25" customHeight="1" x14ac:dyDescent="0.2">
      <c r="B32" s="4"/>
      <c r="C32" s="4"/>
      <c r="D32" s="4"/>
      <c r="E32" s="4"/>
      <c r="F32" s="6"/>
      <c r="G32" s="7"/>
    </row>
    <row r="33" spans="1:100" ht="25" customHeight="1" x14ac:dyDescent="0.2">
      <c r="B33" s="4"/>
      <c r="C33" s="4"/>
      <c r="D33" s="4"/>
      <c r="E33" s="4"/>
      <c r="F33" s="6"/>
      <c r="G33" s="7"/>
    </row>
    <row r="34" spans="1:100" x14ac:dyDescent="0.2">
      <c r="B34" s="4"/>
      <c r="C34" s="4"/>
      <c r="D34" s="4"/>
      <c r="E34" s="4"/>
      <c r="G34" s="7" t="s">
        <v>105</v>
      </c>
    </row>
    <row r="35" spans="1:100" x14ac:dyDescent="0.2">
      <c r="A35" s="9" t="s">
        <v>120</v>
      </c>
      <c r="B35" s="4"/>
      <c r="C35" s="4">
        <v>24</v>
      </c>
      <c r="D35" s="5" t="s">
        <v>23</v>
      </c>
      <c r="G35" s="7" t="s">
        <v>106</v>
      </c>
      <c r="H35" s="27">
        <v>-128.941</v>
      </c>
      <c r="I35" s="27">
        <v>-214.916</v>
      </c>
      <c r="J35" s="27">
        <v>-105.51</v>
      </c>
      <c r="K35" s="27">
        <v>-113.989</v>
      </c>
      <c r="L35" s="27">
        <v>-115.265</v>
      </c>
      <c r="M35" s="27">
        <v>-93.429000000000002</v>
      </c>
      <c r="N35" s="27">
        <v>-234.50299999999999</v>
      </c>
      <c r="O35" s="27">
        <v>-257.18</v>
      </c>
      <c r="P35" s="27">
        <v>-114.837</v>
      </c>
      <c r="Q35" s="27">
        <v>-188.86799999999999</v>
      </c>
      <c r="R35" s="27">
        <v>-12.314</v>
      </c>
      <c r="S35" s="28">
        <v>82.531000000000006</v>
      </c>
      <c r="T35" s="27">
        <v>202.04</v>
      </c>
      <c r="U35" s="27">
        <v>196.965</v>
      </c>
      <c r="V35" s="27">
        <v>19.789000000000001</v>
      </c>
      <c r="W35" s="27">
        <v>-204.339</v>
      </c>
      <c r="X35" s="27">
        <v>-52.518999999999998</v>
      </c>
      <c r="Y35" s="27">
        <v>-23.733000000000001</v>
      </c>
      <c r="Z35" s="27">
        <v>-19.899999999999999</v>
      </c>
      <c r="AA35" s="27">
        <v>-77.322000000000003</v>
      </c>
      <c r="AB35" s="27">
        <v>-113.774</v>
      </c>
      <c r="AC35" s="27">
        <v>-94.234999999999999</v>
      </c>
      <c r="AD35" s="27">
        <v>-28.312000000000001</v>
      </c>
      <c r="AE35" s="27">
        <v>-55.24</v>
      </c>
      <c r="AF35" s="27">
        <v>11.585000000000001</v>
      </c>
      <c r="AG35" s="27">
        <v>58.08</v>
      </c>
      <c r="AH35" s="27">
        <v>93.007000000000005</v>
      </c>
      <c r="AI35" s="27">
        <v>139.952</v>
      </c>
      <c r="AJ35" s="27">
        <v>155.94999999999999</v>
      </c>
      <c r="AK35" s="27">
        <v>115.934</v>
      </c>
      <c r="AL35" s="27">
        <v>92.968000000000004</v>
      </c>
      <c r="AM35" s="27">
        <v>95.546999999999997</v>
      </c>
      <c r="AN35" s="27">
        <v>67.989000000000004</v>
      </c>
      <c r="AO35" s="27">
        <v>3.0019999999999998</v>
      </c>
      <c r="AP35" s="27">
        <v>43.822000000000003</v>
      </c>
      <c r="AQ35" s="27">
        <v>80.052999999999997</v>
      </c>
      <c r="AR35" s="27">
        <v>54.262999999999998</v>
      </c>
      <c r="AS35" s="27">
        <v>41.578000000000003</v>
      </c>
      <c r="AT35" s="27">
        <v>56.951999999999998</v>
      </c>
      <c r="AU35" s="27">
        <v>8.8360000000000003</v>
      </c>
      <c r="AV35" s="27">
        <v>38.090000000000003</v>
      </c>
      <c r="AW35" s="27">
        <v>44.436999999999998</v>
      </c>
      <c r="AX35" s="27">
        <v>45.067999999999998</v>
      </c>
      <c r="AY35" s="27">
        <v>23.324999999999999</v>
      </c>
      <c r="AZ35" s="27">
        <v>19.448</v>
      </c>
      <c r="BA35" s="27">
        <v>20.655000000000001</v>
      </c>
      <c r="BB35" s="27">
        <v>13.343</v>
      </c>
      <c r="BC35" s="27">
        <v>7.4489999999999998</v>
      </c>
      <c r="BD35" s="27">
        <v>6.1449999999999996</v>
      </c>
      <c r="BE35" s="27">
        <v>7.1669999999999998</v>
      </c>
      <c r="BF35" s="27">
        <v>9.5180000000000007</v>
      </c>
      <c r="BG35" s="27">
        <v>5.3369999999999997</v>
      </c>
      <c r="BH35" s="27">
        <v>1.5840000000000001</v>
      </c>
      <c r="BI35" s="27">
        <v>3.1320000000000001</v>
      </c>
      <c r="BJ35" s="27">
        <v>3.3580000000000001</v>
      </c>
      <c r="BK35" s="27">
        <v>5.0789999999999997</v>
      </c>
      <c r="BL35" s="27">
        <v>0.74299999999999999</v>
      </c>
      <c r="BM35" s="27">
        <v>-4.9000000000000002E-2</v>
      </c>
      <c r="BN35" s="27">
        <v>-1.4690000000000001</v>
      </c>
      <c r="BO35" s="27">
        <v>-2.7E-2</v>
      </c>
      <c r="BP35" s="27">
        <v>-0.91700000000000004</v>
      </c>
      <c r="BQ35" s="27">
        <v>-1.3069999999999999</v>
      </c>
      <c r="BR35" s="27">
        <v>0.19800000000000001</v>
      </c>
      <c r="BS35" s="27">
        <v>0.64600000000000002</v>
      </c>
      <c r="BT35" s="27">
        <v>-0.35699999999999998</v>
      </c>
      <c r="BU35" s="27">
        <v>-2.0329999999999999</v>
      </c>
      <c r="BV35" s="27">
        <v>2.1309999999999998</v>
      </c>
      <c r="BW35" s="27">
        <v>2.91</v>
      </c>
      <c r="BX35" s="27">
        <v>3.7909999999999999</v>
      </c>
      <c r="BY35" s="27">
        <v>2.6059999999999999</v>
      </c>
      <c r="BZ35" s="27">
        <v>3.4460000000000002</v>
      </c>
      <c r="CA35" s="27">
        <v>1.262</v>
      </c>
      <c r="CB35" s="27">
        <v>1.742</v>
      </c>
      <c r="CC35" s="27">
        <v>-0.251</v>
      </c>
      <c r="CD35" s="27">
        <v>2.8639999999999999</v>
      </c>
      <c r="CE35" s="27">
        <v>1.2310000000000001</v>
      </c>
      <c r="CF35" s="27">
        <v>3.8319999999999999</v>
      </c>
      <c r="CG35" s="27">
        <v>2.5329999999999999</v>
      </c>
      <c r="CH35" s="27">
        <v>-1.825</v>
      </c>
      <c r="CI35" s="27">
        <v>-0.90700000000000003</v>
      </c>
      <c r="CJ35" s="27">
        <v>0.318</v>
      </c>
      <c r="CK35" s="27">
        <v>1.0649999999999999</v>
      </c>
      <c r="CL35" s="27">
        <v>1.2889999999999999</v>
      </c>
      <c r="CM35" s="27">
        <v>0.68100000000000005</v>
      </c>
      <c r="CN35" s="27">
        <v>-4.4999999999999998E-2</v>
      </c>
      <c r="CO35" s="27">
        <v>1.1819999999999999</v>
      </c>
      <c r="CP35" s="27">
        <v>-0.23100000000000001</v>
      </c>
      <c r="CQ35" s="27">
        <v>0.373</v>
      </c>
      <c r="CR35" s="27">
        <v>0.51800000000000002</v>
      </c>
      <c r="CS35" s="27">
        <v>0.27300000000000002</v>
      </c>
      <c r="CT35" s="27">
        <v>0.73699999999999999</v>
      </c>
      <c r="CU35" s="27">
        <v>-0.44600000000000001</v>
      </c>
      <c r="CV35" s="27">
        <v>0.73499999999999999</v>
      </c>
    </row>
  </sheetData>
  <hyperlinks>
    <hyperlink ref="G31" r:id="rId1" display="https://fred.stlouisfed.org/series/GDIA" xr:uid="{00000000-0004-0000-0300-000000000000}"/>
    <hyperlink ref="G27" r:id="rId2" display="https://fred.stlouisfed.org/series/GDICOMPA" xr:uid="{00000000-0004-0000-0300-000001000000}"/>
    <hyperlink ref="G25" r:id="rId3" display="https://fred.stlouisfed.org/series/A4102C1A027NBEA" xr:uid="{00000000-0004-0000-0300-000002000000}"/>
    <hyperlink ref="G23" r:id="rId4" display="https://fred.stlouisfed.org/series/W270RC1A027NBEA" xr:uid="{00000000-0004-0000-0300-000003000000}"/>
    <hyperlink ref="G24" r:id="rId5" display="https://fred.stlouisfed.org/series/B4189C1A027NBEA" xr:uid="{00000000-0004-0000-0300-000004000000}"/>
    <hyperlink ref="G26" r:id="rId6" display="https://fred.stlouisfed.org/series/A038RC1A027NBEA" xr:uid="{00000000-0004-0000-0300-000005000000}"/>
    <hyperlink ref="G3" r:id="rId7" display="https://fred.stlouisfed.org/series/GDITAXESA" xr:uid="{00000000-0004-0000-0300-000006000000}"/>
    <hyperlink ref="G29" r:id="rId8" display="https://fred.stlouisfed.org/series/GDISUBSA" xr:uid="{00000000-0004-0000-0300-000007000000}"/>
    <hyperlink ref="G16" r:id="rId9" display="https://fred.stlouisfed.org/series/GDINOSA" xr:uid="{00000000-0004-0000-0300-000008000000}"/>
    <hyperlink ref="G14" r:id="rId10" display="https://fred.stlouisfed.org/series/W260RC1A027NBEA" xr:uid="{00000000-0004-0000-0300-000009000000}"/>
    <hyperlink ref="G10" r:id="rId11" display="https://fred.stlouisfed.org/series/W272RC1A027NBEA" xr:uid="{00000000-0004-0000-0300-00000A000000}"/>
    <hyperlink ref="G11" r:id="rId12" display="https://fred.stlouisfed.org/series/B029RC1A027NBEA" xr:uid="{00000000-0004-0000-0300-00000B000000}"/>
    <hyperlink ref="G12" r:id="rId13" display="https://fred.stlouisfed.org/series/A041RC1A027NBEA" xr:uid="{00000000-0004-0000-0300-00000C000000}"/>
    <hyperlink ref="G13" r:id="rId14" display="https://fred.stlouisfed.org/series/A048RC1A027NBEA" xr:uid="{00000000-0004-0000-0300-00000D000000}"/>
    <hyperlink ref="G9" r:id="rId15" display="https://fred.stlouisfed.org/series/A445RC1A027NBEA" xr:uid="{00000000-0004-0000-0300-00000E000000}"/>
    <hyperlink ref="G8" r:id="rId16" display="https://fred.stlouisfed.org/series/A054RC1A027NBEA" xr:uid="{00000000-0004-0000-0300-00000F000000}"/>
    <hyperlink ref="G7" r:id="rId17" display="https://fred.stlouisfed.org/series/W273RC1A027NBEA" xr:uid="{00000000-0004-0000-0300-000010000000}"/>
    <hyperlink ref="G5" r:id="rId18" display="https://fred.stlouisfed.org/series/A449RC1A027NBEA" xr:uid="{00000000-0004-0000-0300-000011000000}"/>
    <hyperlink ref="G6" r:id="rId19" display="https://fred.stlouisfed.org/series/W274RC1A027NBEA" xr:uid="{00000000-0004-0000-0300-000012000000}"/>
    <hyperlink ref="G15" r:id="rId20" display="https://fred.stlouisfed.org/series/A108RC1A027NBEA" xr:uid="{00000000-0004-0000-0300-000013000000}"/>
    <hyperlink ref="G21" r:id="rId21" display="https://fred.stlouisfed.org/series/GDICONSPA" xr:uid="{00000000-0004-0000-0300-000014000000}"/>
    <hyperlink ref="G19" r:id="rId22" display="https://fred.stlouisfed.org/series/A024RC1A027NBEA" xr:uid="{00000000-0004-0000-0300-000015000000}"/>
    <hyperlink ref="G20" r:id="rId23" display="https://fred.stlouisfed.org/series/A264RC1A027NBEA" xr:uid="{00000000-0004-0000-0300-000016000000}"/>
    <hyperlink ref="G34" r:id="rId24" tooltip="Collapse" display="https://fred.stlouisfed.org/release/tables?rid=53&amp;eid=42185" xr:uid="{00000000-0004-0000-0300-000017000000}"/>
    <hyperlink ref="G35" r:id="rId25" display="https://fred.stlouisfed.org/series/A030RC1A027NBEA" xr:uid="{00000000-0004-0000-0300-000018000000}"/>
  </hyperlinks>
  <pageMargins left="0.7" right="0.7" top="0.75" bottom="0.75" header="0.3" footer="0.3"/>
  <legacyDrawing r:id="rId2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U31"/>
  <sheetViews>
    <sheetView showGridLines="0" workbookViewId="0">
      <pane xSplit="6" ySplit="2" topLeftCell="G3" activePane="bottomRight" state="frozen"/>
      <selection pane="topRight" activeCell="G1" sqref="G1"/>
      <selection pane="bottomLeft" activeCell="A3" sqref="A3"/>
      <selection pane="bottomRight" activeCell="F29" sqref="F29"/>
    </sheetView>
  </sheetViews>
  <sheetFormatPr baseColWidth="10" defaultRowHeight="16" outlineLevelCol="1" x14ac:dyDescent="0.2"/>
  <cols>
    <col min="1" max="1" width="10.33203125" style="5" hidden="1" customWidth="1" outlineLevel="1"/>
    <col min="2" max="2" width="14.6640625" style="5" hidden="1" customWidth="1" outlineLevel="1"/>
    <col min="3" max="3" width="3.83203125" style="5" hidden="1" customWidth="1" outlineLevel="1"/>
    <col min="4" max="4" width="21.33203125" style="5" hidden="1" customWidth="1" outlineLevel="1"/>
    <col min="5" max="5" width="2.6640625" style="5" customWidth="1" collapsed="1"/>
    <col min="6" max="6" width="82.83203125" style="5" customWidth="1"/>
    <col min="7" max="16384" width="10.83203125" style="5"/>
  </cols>
  <sheetData>
    <row r="1" spans="1:99" x14ac:dyDescent="0.2">
      <c r="A1" s="4"/>
      <c r="E1" s="4"/>
      <c r="F1" s="4" t="s">
        <v>16</v>
      </c>
    </row>
    <row r="2" spans="1:99" x14ac:dyDescent="0.2">
      <c r="A2" s="4"/>
      <c r="B2" s="5" t="s">
        <v>118</v>
      </c>
      <c r="C2" s="4" t="s">
        <v>83</v>
      </c>
      <c r="D2" s="12" t="s">
        <v>131</v>
      </c>
      <c r="E2" s="4"/>
      <c r="F2" s="4" t="s">
        <v>84</v>
      </c>
      <c r="G2" s="24">
        <v>44197</v>
      </c>
      <c r="H2" s="24">
        <v>43831</v>
      </c>
      <c r="I2" s="24">
        <v>43466</v>
      </c>
      <c r="J2" s="24">
        <v>43101</v>
      </c>
      <c r="K2" s="24">
        <v>42736</v>
      </c>
      <c r="L2" s="24">
        <v>42370</v>
      </c>
      <c r="M2" s="24">
        <v>42005</v>
      </c>
      <c r="N2" s="24">
        <v>41640</v>
      </c>
      <c r="O2" s="24">
        <v>41275</v>
      </c>
      <c r="P2" s="24">
        <v>40909</v>
      </c>
      <c r="Q2" s="24">
        <v>40544</v>
      </c>
      <c r="R2" s="24">
        <v>40179</v>
      </c>
      <c r="S2" s="24">
        <v>39814</v>
      </c>
      <c r="T2" s="24">
        <v>39448</v>
      </c>
      <c r="U2" s="24">
        <v>39083</v>
      </c>
      <c r="V2" s="24">
        <v>38718</v>
      </c>
      <c r="W2" s="24">
        <v>38353</v>
      </c>
      <c r="X2" s="24">
        <v>37987</v>
      </c>
      <c r="Y2" s="24">
        <v>37622</v>
      </c>
      <c r="Z2" s="24">
        <v>37257</v>
      </c>
      <c r="AA2" s="24">
        <v>36892</v>
      </c>
      <c r="AB2" s="24">
        <v>36526</v>
      </c>
      <c r="AC2" s="24">
        <v>36161</v>
      </c>
      <c r="AD2" s="24">
        <v>35796</v>
      </c>
      <c r="AE2" s="24">
        <v>35431</v>
      </c>
      <c r="AF2" s="24">
        <v>35065</v>
      </c>
      <c r="AG2" s="24">
        <v>34700</v>
      </c>
      <c r="AH2" s="24">
        <v>34335</v>
      </c>
      <c r="AI2" s="24">
        <v>33970</v>
      </c>
      <c r="AJ2" s="24">
        <v>33604</v>
      </c>
      <c r="AK2" s="24">
        <v>33239</v>
      </c>
      <c r="AL2" s="24">
        <v>32874</v>
      </c>
      <c r="AM2" s="24">
        <v>32509</v>
      </c>
      <c r="AN2" s="24">
        <v>32143</v>
      </c>
      <c r="AO2" s="24">
        <v>31778</v>
      </c>
      <c r="AP2" s="24">
        <v>31413</v>
      </c>
      <c r="AQ2" s="24">
        <v>31048</v>
      </c>
      <c r="AR2" s="24">
        <v>30682</v>
      </c>
      <c r="AS2" s="24">
        <v>30317</v>
      </c>
      <c r="AT2" s="24">
        <v>29952</v>
      </c>
      <c r="AU2" s="24">
        <v>29587</v>
      </c>
      <c r="AV2" s="24">
        <v>29221</v>
      </c>
      <c r="AW2" s="24">
        <v>28856</v>
      </c>
      <c r="AX2" s="24">
        <v>28491</v>
      </c>
      <c r="AY2" s="24">
        <v>28126</v>
      </c>
      <c r="AZ2" s="24">
        <v>27760</v>
      </c>
      <c r="BA2" s="24">
        <v>27395</v>
      </c>
      <c r="BB2" s="24">
        <v>27030</v>
      </c>
      <c r="BC2" s="24">
        <v>26665</v>
      </c>
      <c r="BD2" s="24">
        <v>26299</v>
      </c>
      <c r="BE2" s="24">
        <v>25934</v>
      </c>
      <c r="BF2" s="24">
        <v>25569</v>
      </c>
      <c r="BG2" s="24">
        <v>25204</v>
      </c>
      <c r="BH2" s="24">
        <v>24838</v>
      </c>
      <c r="BI2" s="24">
        <v>24473</v>
      </c>
      <c r="BJ2" s="24">
        <v>24108</v>
      </c>
      <c r="BK2" s="24">
        <v>23743</v>
      </c>
      <c r="BL2" s="24">
        <v>23377</v>
      </c>
      <c r="BM2" s="24">
        <v>23012</v>
      </c>
      <c r="BN2" s="24">
        <v>22647</v>
      </c>
      <c r="BO2" s="24">
        <v>22282</v>
      </c>
      <c r="BP2" s="24">
        <v>21916</v>
      </c>
      <c r="BQ2" s="24">
        <v>21551</v>
      </c>
      <c r="BR2" s="24">
        <v>21186</v>
      </c>
      <c r="BS2" s="24">
        <v>20821</v>
      </c>
      <c r="BT2" s="24">
        <v>20455</v>
      </c>
      <c r="BU2" s="24">
        <v>20090</v>
      </c>
      <c r="BV2" s="24">
        <v>19725</v>
      </c>
      <c r="BW2" s="24">
        <v>19360</v>
      </c>
      <c r="BX2" s="24">
        <v>18994</v>
      </c>
      <c r="BY2" s="24">
        <v>18629</v>
      </c>
      <c r="BZ2" s="24">
        <v>18264</v>
      </c>
      <c r="CA2" s="24">
        <v>17899</v>
      </c>
      <c r="CB2" s="24">
        <v>17533</v>
      </c>
      <c r="CC2" s="24">
        <v>17168</v>
      </c>
      <c r="CD2" s="24">
        <v>16803</v>
      </c>
      <c r="CE2" s="24">
        <v>16438</v>
      </c>
      <c r="CF2" s="24">
        <v>16072</v>
      </c>
      <c r="CG2" s="24">
        <v>15707</v>
      </c>
      <c r="CH2" s="24">
        <v>15342</v>
      </c>
      <c r="CI2" s="24">
        <v>14977</v>
      </c>
      <c r="CJ2" s="24">
        <v>14611</v>
      </c>
      <c r="CK2" s="24">
        <v>14246</v>
      </c>
      <c r="CL2" s="24">
        <v>13881</v>
      </c>
      <c r="CM2" s="24">
        <v>13516</v>
      </c>
      <c r="CN2" s="24">
        <v>13150</v>
      </c>
      <c r="CO2" s="24">
        <v>12785</v>
      </c>
      <c r="CP2" s="24">
        <v>12420</v>
      </c>
      <c r="CQ2" s="24">
        <v>12055</v>
      </c>
      <c r="CR2" s="24">
        <v>11689</v>
      </c>
      <c r="CS2" s="24">
        <v>11324</v>
      </c>
      <c r="CT2" s="24">
        <v>10959</v>
      </c>
      <c r="CU2" s="24">
        <v>10594</v>
      </c>
    </row>
    <row r="3" spans="1:99" ht="25" customHeight="1" x14ac:dyDescent="0.2">
      <c r="A3" s="9" t="s">
        <v>119</v>
      </c>
      <c r="B3" s="15" t="s">
        <v>130</v>
      </c>
      <c r="C3" s="4">
        <v>1</v>
      </c>
      <c r="D3" t="s">
        <v>53</v>
      </c>
      <c r="E3" s="4"/>
      <c r="F3" s="7" t="s">
        <v>85</v>
      </c>
      <c r="G3" s="19">
        <f t="shared" ref="G3:BR3" si="0">G4+G9-G10+G11+G23</f>
        <v>23444.022000000001</v>
      </c>
      <c r="H3" s="19">
        <f t="shared" si="0"/>
        <v>21275.393</v>
      </c>
      <c r="I3" s="19">
        <f t="shared" si="0"/>
        <v>21486.486000000001</v>
      </c>
      <c r="J3" s="19">
        <f t="shared" si="0"/>
        <v>20647.046999999999</v>
      </c>
      <c r="K3" s="19">
        <f t="shared" si="0"/>
        <v>19592.601999999999</v>
      </c>
      <c r="L3" s="19">
        <f t="shared" si="0"/>
        <v>18788.534</v>
      </c>
      <c r="M3" s="19">
        <f t="shared" si="0"/>
        <v>18440.526999999998</v>
      </c>
      <c r="N3" s="19">
        <f t="shared" si="0"/>
        <v>17807.866000000002</v>
      </c>
      <c r="O3" s="19">
        <f t="shared" si="0"/>
        <v>16958.033000000003</v>
      </c>
      <c r="P3" s="19">
        <f t="shared" si="0"/>
        <v>16442.838</v>
      </c>
      <c r="Q3" s="19">
        <f t="shared" si="0"/>
        <v>15612.047000000002</v>
      </c>
      <c r="R3" s="19">
        <f t="shared" si="0"/>
        <v>14966.438999999998</v>
      </c>
      <c r="S3" s="19">
        <f t="shared" si="0"/>
        <v>14276.029</v>
      </c>
      <c r="T3" s="19">
        <f t="shared" si="0"/>
        <v>14572.895</v>
      </c>
      <c r="U3" s="19">
        <f t="shared" si="0"/>
        <v>14454.438</v>
      </c>
      <c r="V3" s="19">
        <f t="shared" si="0"/>
        <v>14019.927</v>
      </c>
      <c r="W3" s="19">
        <f t="shared" si="0"/>
        <v>13091.717999999999</v>
      </c>
      <c r="X3" s="19">
        <f t="shared" si="0"/>
        <v>12240.929999999998</v>
      </c>
      <c r="Y3" s="19">
        <f t="shared" si="0"/>
        <v>11476.35</v>
      </c>
      <c r="Z3" s="19">
        <f t="shared" si="0"/>
        <v>11006.431</v>
      </c>
      <c r="AA3" s="19">
        <f t="shared" si="0"/>
        <v>10695.707</v>
      </c>
      <c r="AB3" s="19">
        <f t="shared" si="0"/>
        <v>10345.184999999999</v>
      </c>
      <c r="AC3" s="19">
        <f t="shared" si="0"/>
        <v>9659.482</v>
      </c>
      <c r="AD3" s="19">
        <f t="shared" si="0"/>
        <v>9118.0529999999999</v>
      </c>
      <c r="AE3" s="19">
        <f t="shared" si="0"/>
        <v>8565.9670000000006</v>
      </c>
      <c r="AF3" s="19">
        <f t="shared" si="0"/>
        <v>8015.0399999999991</v>
      </c>
      <c r="AG3" s="19">
        <f t="shared" si="0"/>
        <v>7546.7420000000002</v>
      </c>
      <c r="AH3" s="19">
        <f t="shared" si="0"/>
        <v>7147.2860000000001</v>
      </c>
      <c r="AI3" s="19">
        <f t="shared" si="0"/>
        <v>6702.6080000000002</v>
      </c>
      <c r="AJ3" s="19">
        <f t="shared" si="0"/>
        <v>6404.3939999999993</v>
      </c>
      <c r="AK3" s="19">
        <f t="shared" si="0"/>
        <v>6065.1630000000005</v>
      </c>
      <c r="AL3" s="19">
        <f t="shared" si="0"/>
        <v>5867.5969999999988</v>
      </c>
      <c r="AM3" s="19">
        <f t="shared" si="0"/>
        <v>5573.5910000000003</v>
      </c>
      <c r="AN3" s="19">
        <f t="shared" si="0"/>
        <v>5233.4359999999997</v>
      </c>
      <c r="AO3" s="19">
        <f t="shared" si="0"/>
        <v>4811.393</v>
      </c>
      <c r="AP3" s="19">
        <f t="shared" si="0"/>
        <v>4499.5780000000004</v>
      </c>
      <c r="AQ3" s="19">
        <f t="shared" si="0"/>
        <v>4284.7139999999999</v>
      </c>
      <c r="AR3" s="19">
        <f t="shared" si="0"/>
        <v>3996.0340000000001</v>
      </c>
      <c r="AS3" s="19">
        <f t="shared" si="0"/>
        <v>3577.085</v>
      </c>
      <c r="AT3" s="19">
        <f t="shared" si="0"/>
        <v>3334.951</v>
      </c>
      <c r="AU3" s="19">
        <f t="shared" si="0"/>
        <v>3168.9520000000002</v>
      </c>
      <c r="AV3" s="19">
        <f t="shared" si="0"/>
        <v>2812.8720000000003</v>
      </c>
      <c r="AW3" s="19">
        <f t="shared" si="0"/>
        <v>2582.2660000000001</v>
      </c>
      <c r="AX3" s="19">
        <f t="shared" si="0"/>
        <v>2328.2759999999998</v>
      </c>
      <c r="AY3" s="19">
        <f t="shared" si="0"/>
        <v>2062.38</v>
      </c>
      <c r="AZ3" s="19">
        <f t="shared" si="0"/>
        <v>1852.7539999999999</v>
      </c>
      <c r="BA3" s="19">
        <f t="shared" si="0"/>
        <v>1671.56</v>
      </c>
      <c r="BB3" s="19">
        <f t="shared" si="0"/>
        <v>1537.796</v>
      </c>
      <c r="BC3" s="19">
        <f t="shared" si="0"/>
        <v>1419.2349999999999</v>
      </c>
      <c r="BD3" s="19">
        <f t="shared" si="0"/>
        <v>1271.9450000000002</v>
      </c>
      <c r="BE3" s="19">
        <f t="shared" si="0"/>
        <v>1155.3329999999999</v>
      </c>
      <c r="BF3" s="19">
        <f t="shared" si="0"/>
        <v>1067.9689999999998</v>
      </c>
      <c r="BG3" s="19">
        <f t="shared" si="0"/>
        <v>1016.03</v>
      </c>
      <c r="BH3" s="19">
        <f t="shared" si="0"/>
        <v>937.51900000000012</v>
      </c>
      <c r="BI3" s="19">
        <f t="shared" si="0"/>
        <v>856.6</v>
      </c>
      <c r="BJ3" s="19">
        <f t="shared" si="0"/>
        <v>808.33499999999992</v>
      </c>
      <c r="BK3" s="19">
        <f t="shared" si="0"/>
        <v>741.548</v>
      </c>
      <c r="BL3" s="19">
        <f t="shared" si="0"/>
        <v>684.51100000000008</v>
      </c>
      <c r="BM3" s="19">
        <f t="shared" si="0"/>
        <v>638.9190000000001</v>
      </c>
      <c r="BN3" s="19">
        <f t="shared" si="0"/>
        <v>603.952</v>
      </c>
      <c r="BO3" s="19">
        <f t="shared" si="0"/>
        <v>563.125</v>
      </c>
      <c r="BP3" s="19">
        <f t="shared" si="0"/>
        <v>543.68900000000008</v>
      </c>
      <c r="BQ3" s="19">
        <f t="shared" si="0"/>
        <v>521.45699999999999</v>
      </c>
      <c r="BR3" s="19">
        <f t="shared" si="0"/>
        <v>480.584</v>
      </c>
      <c r="BS3" s="19">
        <f t="shared" ref="BS3:CU3" si="1">BS4+BS9-BS10+BS11+BS23</f>
        <v>474.39699999999993</v>
      </c>
      <c r="BT3" s="19">
        <f t="shared" si="1"/>
        <v>451.387</v>
      </c>
      <c r="BU3" s="19">
        <f t="shared" si="1"/>
        <v>423.34999999999997</v>
      </c>
      <c r="BV3" s="19">
        <f t="shared" si="1"/>
        <v>387.63900000000001</v>
      </c>
      <c r="BW3" s="19">
        <f t="shared" si="1"/>
        <v>385.42499999999995</v>
      </c>
      <c r="BX3" s="19">
        <f t="shared" si="1"/>
        <v>364.73699999999997</v>
      </c>
      <c r="BY3" s="19">
        <f t="shared" si="1"/>
        <v>343.47</v>
      </c>
      <c r="BZ3" s="19">
        <f t="shared" si="1"/>
        <v>298.56700000000001</v>
      </c>
      <c r="CA3" s="19">
        <f t="shared" si="1"/>
        <v>270.733</v>
      </c>
      <c r="CB3" s="19">
        <f t="shared" si="1"/>
        <v>274.71899999999999</v>
      </c>
      <c r="CC3" s="19">
        <f t="shared" si="1"/>
        <v>246.75400000000002</v>
      </c>
      <c r="CD3" s="19">
        <f t="shared" si="1"/>
        <v>226.303</v>
      </c>
      <c r="CE3" s="19">
        <f t="shared" si="1"/>
        <v>224.17599999999999</v>
      </c>
      <c r="CF3" s="19">
        <f t="shared" si="1"/>
        <v>221.91300000000001</v>
      </c>
      <c r="CG3" s="19">
        <f t="shared" si="1"/>
        <v>204.91000000000003</v>
      </c>
      <c r="CH3" s="19">
        <f t="shared" si="1"/>
        <v>166.86099999999999</v>
      </c>
      <c r="CI3" s="19">
        <f t="shared" si="1"/>
        <v>128.99100000000001</v>
      </c>
      <c r="CJ3" s="19">
        <f t="shared" si="1"/>
        <v>101.83500000000001</v>
      </c>
      <c r="CK3" s="19">
        <f t="shared" si="1"/>
        <v>92.144999999999996</v>
      </c>
      <c r="CL3" s="19">
        <f t="shared" si="1"/>
        <v>86.672000000000011</v>
      </c>
      <c r="CM3" s="19">
        <f t="shared" si="1"/>
        <v>93.05</v>
      </c>
      <c r="CN3" s="19">
        <f t="shared" si="1"/>
        <v>83.649000000000001</v>
      </c>
      <c r="CO3" s="19">
        <f t="shared" si="1"/>
        <v>74.471000000000004</v>
      </c>
      <c r="CP3" s="19">
        <f t="shared" si="1"/>
        <v>66.429000000000002</v>
      </c>
      <c r="CQ3" s="19">
        <f t="shared" si="1"/>
        <v>56.637</v>
      </c>
      <c r="CR3" s="19">
        <f t="shared" si="1"/>
        <v>59.249000000000002</v>
      </c>
      <c r="CS3" s="19">
        <f t="shared" si="1"/>
        <v>76.653999999999982</v>
      </c>
      <c r="CT3" s="19">
        <f t="shared" si="1"/>
        <v>92.608000000000004</v>
      </c>
      <c r="CU3" s="19">
        <f t="shared" si="1"/>
        <v>103.82400000000001</v>
      </c>
    </row>
    <row r="4" spans="1:99" ht="25" customHeight="1" x14ac:dyDescent="0.2">
      <c r="A4" s="9" t="s">
        <v>118</v>
      </c>
      <c r="B4" s="15" t="s">
        <v>129</v>
      </c>
      <c r="C4" s="4">
        <v>2</v>
      </c>
      <c r="D4" t="s">
        <v>56</v>
      </c>
      <c r="E4" s="4"/>
      <c r="F4" s="7" t="s">
        <v>86</v>
      </c>
      <c r="G4" s="19">
        <f>G5+G8</f>
        <v>12549.139000000001</v>
      </c>
      <c r="H4" s="19">
        <f t="shared" ref="H4:BS4" si="2">H5+H8</f>
        <v>11600.551000000001</v>
      </c>
      <c r="I4" s="19">
        <f t="shared" si="2"/>
        <v>11459.981</v>
      </c>
      <c r="J4" s="19">
        <f t="shared" si="2"/>
        <v>10968.191000000001</v>
      </c>
      <c r="K4" s="19">
        <f t="shared" si="2"/>
        <v>10434.978999999999</v>
      </c>
      <c r="L4" s="19">
        <f t="shared" si="2"/>
        <v>9977.0959999999995</v>
      </c>
      <c r="M4" s="19">
        <f t="shared" si="2"/>
        <v>9709.5360000000001</v>
      </c>
      <c r="N4" s="19">
        <f t="shared" si="2"/>
        <v>9259.6539999999986</v>
      </c>
      <c r="O4" s="19">
        <f t="shared" si="2"/>
        <v>8843.6370000000006</v>
      </c>
      <c r="P4" s="19">
        <f t="shared" si="2"/>
        <v>8575.3709999999992</v>
      </c>
      <c r="Q4" s="19">
        <f t="shared" si="2"/>
        <v>8234.0130000000008</v>
      </c>
      <c r="R4" s="19">
        <f t="shared" si="2"/>
        <v>7932.9689999999991</v>
      </c>
      <c r="S4" s="19">
        <f t="shared" si="2"/>
        <v>7767.192</v>
      </c>
      <c r="T4" s="19">
        <f t="shared" si="2"/>
        <v>8068.6790000000001</v>
      </c>
      <c r="U4" s="19">
        <f t="shared" si="2"/>
        <v>7889.3690000000006</v>
      </c>
      <c r="V4" s="19">
        <f t="shared" si="2"/>
        <v>7491.2560000000003</v>
      </c>
      <c r="W4" s="19">
        <f t="shared" si="2"/>
        <v>7077.7209999999995</v>
      </c>
      <c r="X4" s="19">
        <f t="shared" si="2"/>
        <v>6729.3</v>
      </c>
      <c r="Y4" s="19">
        <f t="shared" si="2"/>
        <v>6362.2950000000001</v>
      </c>
      <c r="Z4" s="19">
        <f t="shared" si="2"/>
        <v>6143.3690000000006</v>
      </c>
      <c r="AA4" s="19">
        <f t="shared" si="2"/>
        <v>6046.3439999999991</v>
      </c>
      <c r="AB4" s="19">
        <f t="shared" si="2"/>
        <v>5854.63</v>
      </c>
      <c r="AC4" s="19">
        <f t="shared" si="2"/>
        <v>5409.933</v>
      </c>
      <c r="AD4" s="19">
        <f t="shared" si="2"/>
        <v>5075.701</v>
      </c>
      <c r="AE4" s="19">
        <f t="shared" si="2"/>
        <v>4713.22</v>
      </c>
      <c r="AF4" s="19">
        <f t="shared" si="2"/>
        <v>4421.067</v>
      </c>
      <c r="AG4" s="19">
        <f t="shared" si="2"/>
        <v>4202.1779999999999</v>
      </c>
      <c r="AH4" s="19">
        <f t="shared" si="2"/>
        <v>4010.2070000000003</v>
      </c>
      <c r="AI4" s="19">
        <f t="shared" si="2"/>
        <v>3820.6089999999999</v>
      </c>
      <c r="AJ4" s="19">
        <f t="shared" si="2"/>
        <v>3671.2109999999998</v>
      </c>
      <c r="AK4" s="19">
        <f t="shared" si="2"/>
        <v>3453.2670000000003</v>
      </c>
      <c r="AL4" s="19">
        <f t="shared" si="2"/>
        <v>3342.6809999999996</v>
      </c>
      <c r="AM4" s="19">
        <f t="shared" si="2"/>
        <v>3140.8860000000004</v>
      </c>
      <c r="AN4" s="19">
        <f t="shared" si="2"/>
        <v>2948.8539999999998</v>
      </c>
      <c r="AO4" s="19">
        <f t="shared" si="2"/>
        <v>2723.7620000000002</v>
      </c>
      <c r="AP4" s="19">
        <f t="shared" si="2"/>
        <v>2543.846</v>
      </c>
      <c r="AQ4" s="19">
        <f t="shared" si="2"/>
        <v>2387.5390000000002</v>
      </c>
      <c r="AR4" s="19">
        <f t="shared" si="2"/>
        <v>2216.0830000000001</v>
      </c>
      <c r="AS4" s="19">
        <f t="shared" si="2"/>
        <v>2012.6620000000003</v>
      </c>
      <c r="AT4" s="19">
        <f t="shared" si="2"/>
        <v>1893.174</v>
      </c>
      <c r="AU4" s="19">
        <f t="shared" si="2"/>
        <v>1792.681</v>
      </c>
      <c r="AV4" s="19">
        <f t="shared" si="2"/>
        <v>1622.3460000000002</v>
      </c>
      <c r="AW4" s="19">
        <f t="shared" si="2"/>
        <v>1477.3019999999999</v>
      </c>
      <c r="AX4" s="19">
        <f t="shared" si="2"/>
        <v>1316.8639999999998</v>
      </c>
      <c r="AY4" s="19">
        <f t="shared" si="2"/>
        <v>1165.8869999999999</v>
      </c>
      <c r="AZ4" s="19">
        <f t="shared" si="2"/>
        <v>1048.384</v>
      </c>
      <c r="BA4" s="19">
        <f t="shared" si="2"/>
        <v>947.27299999999991</v>
      </c>
      <c r="BB4" s="19">
        <f t="shared" si="2"/>
        <v>887.73699999999997</v>
      </c>
      <c r="BC4" s="19">
        <f t="shared" si="2"/>
        <v>812.69600000000003</v>
      </c>
      <c r="BD4" s="19">
        <f t="shared" si="2"/>
        <v>731.33400000000006</v>
      </c>
      <c r="BE4" s="19">
        <f t="shared" si="2"/>
        <v>664.97399999999993</v>
      </c>
      <c r="BF4" s="19">
        <f t="shared" si="2"/>
        <v>623.32399999999996</v>
      </c>
      <c r="BG4" s="19">
        <f t="shared" si="2"/>
        <v>584.43600000000004</v>
      </c>
      <c r="BH4" s="19">
        <f t="shared" si="2"/>
        <v>530.73900000000003</v>
      </c>
      <c r="BI4" s="19">
        <f t="shared" si="2"/>
        <v>481.76</v>
      </c>
      <c r="BJ4" s="19">
        <f t="shared" si="2"/>
        <v>449.22499999999997</v>
      </c>
      <c r="BK4" s="19">
        <f t="shared" si="2"/>
        <v>405.40999999999997</v>
      </c>
      <c r="BL4" s="19">
        <f t="shared" si="2"/>
        <v>376.029</v>
      </c>
      <c r="BM4" s="19">
        <f t="shared" si="2"/>
        <v>350.471</v>
      </c>
      <c r="BN4" s="19">
        <f t="shared" si="2"/>
        <v>332.29699999999997</v>
      </c>
      <c r="BO4" s="19">
        <f t="shared" si="2"/>
        <v>310.56599999999997</v>
      </c>
      <c r="BP4" s="19">
        <f t="shared" si="2"/>
        <v>301.43800000000005</v>
      </c>
      <c r="BQ4" s="19">
        <f t="shared" si="2"/>
        <v>285.91000000000003</v>
      </c>
      <c r="BR4" s="19">
        <f t="shared" si="2"/>
        <v>264.74199999999996</v>
      </c>
      <c r="BS4" s="19">
        <f t="shared" si="2"/>
        <v>262.654</v>
      </c>
      <c r="BT4" s="19">
        <f t="shared" ref="BT4:CU4" si="3">BT5+BT8</f>
        <v>249.357</v>
      </c>
      <c r="BU4" s="19">
        <f t="shared" si="3"/>
        <v>230.64100000000002</v>
      </c>
      <c r="BV4" s="19">
        <f t="shared" si="3"/>
        <v>214.196</v>
      </c>
      <c r="BW4" s="19">
        <f t="shared" si="3"/>
        <v>215.25199999999998</v>
      </c>
      <c r="BX4" s="19">
        <f t="shared" si="3"/>
        <v>201.08599999999998</v>
      </c>
      <c r="BY4" s="19">
        <f t="shared" si="3"/>
        <v>185.69100000000003</v>
      </c>
      <c r="BZ4" s="19">
        <f t="shared" si="3"/>
        <v>158.19099999999997</v>
      </c>
      <c r="CA4" s="19">
        <f t="shared" si="3"/>
        <v>144.27600000000001</v>
      </c>
      <c r="CB4" s="19">
        <f t="shared" si="3"/>
        <v>144.227</v>
      </c>
      <c r="CC4" s="19">
        <f t="shared" si="3"/>
        <v>132.292</v>
      </c>
      <c r="CD4" s="19">
        <f t="shared" si="3"/>
        <v>122.52500000000001</v>
      </c>
      <c r="CE4" s="19">
        <f t="shared" si="3"/>
        <v>126.36799999999999</v>
      </c>
      <c r="CF4" s="19">
        <f t="shared" si="3"/>
        <v>124.372</v>
      </c>
      <c r="CG4" s="19">
        <f t="shared" si="3"/>
        <v>112.71400000000001</v>
      </c>
      <c r="CH4" s="19">
        <f t="shared" si="3"/>
        <v>88.025999999999996</v>
      </c>
      <c r="CI4" s="19">
        <f t="shared" si="3"/>
        <v>66.180999999999997</v>
      </c>
      <c r="CJ4" s="19">
        <f t="shared" si="3"/>
        <v>52.746000000000002</v>
      </c>
      <c r="CK4" s="19">
        <f t="shared" si="3"/>
        <v>48.550999999999995</v>
      </c>
      <c r="CL4" s="19">
        <f t="shared" si="3"/>
        <v>45.411000000000001</v>
      </c>
      <c r="CM4" s="19">
        <f t="shared" si="3"/>
        <v>48.308999999999997</v>
      </c>
      <c r="CN4" s="19">
        <f t="shared" si="3"/>
        <v>43.288000000000004</v>
      </c>
      <c r="CO4" s="19">
        <f t="shared" si="3"/>
        <v>37.665999999999997</v>
      </c>
      <c r="CP4" s="19">
        <f t="shared" si="3"/>
        <v>34.552</v>
      </c>
      <c r="CQ4" s="19">
        <f t="shared" si="3"/>
        <v>29.786000000000001</v>
      </c>
      <c r="CR4" s="19">
        <f t="shared" si="3"/>
        <v>31.338000000000001</v>
      </c>
      <c r="CS4" s="19">
        <f t="shared" si="3"/>
        <v>40.07</v>
      </c>
      <c r="CT4" s="19">
        <f t="shared" si="3"/>
        <v>47.166000000000004</v>
      </c>
      <c r="CU4" s="19">
        <f t="shared" si="3"/>
        <v>51.407000000000004</v>
      </c>
    </row>
    <row r="5" spans="1:99" ht="25" customHeight="1" x14ac:dyDescent="0.2">
      <c r="A5" s="9" t="s">
        <v>118</v>
      </c>
      <c r="B5" s="15" t="s">
        <v>128</v>
      </c>
      <c r="C5" s="4">
        <v>3</v>
      </c>
      <c r="D5" t="s">
        <v>42</v>
      </c>
      <c r="E5" s="4"/>
      <c r="F5" s="7" t="s">
        <v>87</v>
      </c>
      <c r="G5" s="19">
        <f>G6+G7</f>
        <v>10300.765000000001</v>
      </c>
      <c r="H5" s="19">
        <f t="shared" ref="H5:BS5" si="4">H6+H7</f>
        <v>9465.1830000000009</v>
      </c>
      <c r="I5" s="19">
        <f t="shared" si="4"/>
        <v>9336.4509999999991</v>
      </c>
      <c r="J5" s="19">
        <f t="shared" si="4"/>
        <v>8910.3070000000007</v>
      </c>
      <c r="K5" s="19">
        <f t="shared" si="4"/>
        <v>8485.0169999999998</v>
      </c>
      <c r="L5" s="19">
        <f t="shared" si="4"/>
        <v>8102.2259999999997</v>
      </c>
      <c r="M5" s="19">
        <f t="shared" si="4"/>
        <v>7869.5990000000002</v>
      </c>
      <c r="N5" s="19">
        <f t="shared" si="4"/>
        <v>7485.7779999999993</v>
      </c>
      <c r="O5" s="19">
        <f t="shared" si="4"/>
        <v>7122.5930000000008</v>
      </c>
      <c r="P5" s="19">
        <f t="shared" si="4"/>
        <v>6936.1329999999998</v>
      </c>
      <c r="Q5" s="19">
        <f t="shared" si="4"/>
        <v>6634.02</v>
      </c>
      <c r="R5" s="19">
        <f t="shared" si="4"/>
        <v>6380.11</v>
      </c>
      <c r="S5" s="19">
        <f t="shared" si="4"/>
        <v>6257.2820000000002</v>
      </c>
      <c r="T5" s="19">
        <f t="shared" si="4"/>
        <v>6545.9489999999996</v>
      </c>
      <c r="U5" s="19">
        <f t="shared" si="4"/>
        <v>6407.2860000000001</v>
      </c>
      <c r="V5" s="19">
        <f t="shared" si="4"/>
        <v>6068.3180000000002</v>
      </c>
      <c r="W5" s="19">
        <f t="shared" si="4"/>
        <v>5702.9929999999995</v>
      </c>
      <c r="X5" s="19">
        <f t="shared" si="4"/>
        <v>5430.826</v>
      </c>
      <c r="Y5" s="19">
        <f t="shared" si="4"/>
        <v>5146.9579999999996</v>
      </c>
      <c r="Z5" s="19">
        <f t="shared" si="4"/>
        <v>5004.0970000000007</v>
      </c>
      <c r="AA5" s="19">
        <f t="shared" si="4"/>
        <v>4961.6299999999992</v>
      </c>
      <c r="AB5" s="19">
        <f t="shared" si="4"/>
        <v>4832.43</v>
      </c>
      <c r="AC5" s="19">
        <f t="shared" si="4"/>
        <v>4465.1760000000004</v>
      </c>
      <c r="AD5" s="19">
        <f t="shared" si="4"/>
        <v>4186.1790000000001</v>
      </c>
      <c r="AE5" s="19">
        <f t="shared" si="4"/>
        <v>3881.2460000000001</v>
      </c>
      <c r="AF5" s="19">
        <f t="shared" si="4"/>
        <v>3620.5940000000001</v>
      </c>
      <c r="AG5" s="19">
        <f t="shared" si="4"/>
        <v>3422.1119999999996</v>
      </c>
      <c r="AH5" s="19">
        <f t="shared" si="4"/>
        <v>3240.6040000000003</v>
      </c>
      <c r="AI5" s="19">
        <f t="shared" si="4"/>
        <v>3082.66</v>
      </c>
      <c r="AJ5" s="19">
        <f t="shared" si="4"/>
        <v>2968.5059999999999</v>
      </c>
      <c r="AK5" s="19">
        <f t="shared" si="4"/>
        <v>2817.2290000000003</v>
      </c>
      <c r="AL5" s="19">
        <f t="shared" si="4"/>
        <v>2743.5059999999999</v>
      </c>
      <c r="AM5" s="19">
        <f t="shared" si="4"/>
        <v>2584.3360000000002</v>
      </c>
      <c r="AN5" s="19">
        <f t="shared" si="4"/>
        <v>2440.6489999999999</v>
      </c>
      <c r="AO5" s="19">
        <f t="shared" si="4"/>
        <v>2257.623</v>
      </c>
      <c r="AP5" s="19">
        <f t="shared" si="4"/>
        <v>2104.1170000000002</v>
      </c>
      <c r="AQ5" s="19">
        <f t="shared" si="4"/>
        <v>1982.7650000000001</v>
      </c>
      <c r="AR5" s="19">
        <f t="shared" si="4"/>
        <v>1845.126</v>
      </c>
      <c r="AS5" s="19">
        <f t="shared" si="4"/>
        <v>1677.6860000000001</v>
      </c>
      <c r="AT5" s="19">
        <f t="shared" si="4"/>
        <v>1587.7090000000001</v>
      </c>
      <c r="AU5" s="19">
        <f t="shared" si="4"/>
        <v>1511.529</v>
      </c>
      <c r="AV5" s="19">
        <f t="shared" si="4"/>
        <v>1373.5200000000002</v>
      </c>
      <c r="AW5" s="19">
        <f t="shared" si="4"/>
        <v>1253.385</v>
      </c>
      <c r="AX5" s="19">
        <f t="shared" si="4"/>
        <v>1120.6689999999999</v>
      </c>
      <c r="AY5" s="19">
        <f t="shared" si="4"/>
        <v>994.22</v>
      </c>
      <c r="AZ5" s="19">
        <f t="shared" si="4"/>
        <v>899.78200000000004</v>
      </c>
      <c r="BA5" s="19">
        <f t="shared" si="4"/>
        <v>814.88099999999997</v>
      </c>
      <c r="BB5" s="19">
        <f t="shared" si="4"/>
        <v>772.30399999999997</v>
      </c>
      <c r="BC5" s="19">
        <f t="shared" si="4"/>
        <v>708.77499999999998</v>
      </c>
      <c r="BD5" s="19">
        <f t="shared" si="4"/>
        <v>638.78600000000006</v>
      </c>
      <c r="BE5" s="19">
        <f t="shared" si="4"/>
        <v>584.52799999999991</v>
      </c>
      <c r="BF5" s="19">
        <f t="shared" si="4"/>
        <v>551.53699999999992</v>
      </c>
      <c r="BG5" s="19">
        <f t="shared" si="4"/>
        <v>518.31100000000004</v>
      </c>
      <c r="BH5" s="19">
        <f t="shared" si="4"/>
        <v>471.96000000000004</v>
      </c>
      <c r="BI5" s="19">
        <f t="shared" si="4"/>
        <v>428.97899999999998</v>
      </c>
      <c r="BJ5" s="19">
        <f t="shared" si="4"/>
        <v>400.29699999999997</v>
      </c>
      <c r="BK5" s="19">
        <f t="shared" si="4"/>
        <v>363.75199999999995</v>
      </c>
      <c r="BL5" s="19">
        <f t="shared" si="4"/>
        <v>337.84199999999998</v>
      </c>
      <c r="BM5" s="19">
        <f t="shared" si="4"/>
        <v>314.91399999999999</v>
      </c>
      <c r="BN5" s="19">
        <f t="shared" si="4"/>
        <v>299.45299999999997</v>
      </c>
      <c r="BO5" s="19">
        <f t="shared" si="4"/>
        <v>280.66299999999995</v>
      </c>
      <c r="BP5" s="19">
        <f t="shared" si="4"/>
        <v>273.01000000000005</v>
      </c>
      <c r="BQ5" s="19">
        <f t="shared" si="4"/>
        <v>259.923</v>
      </c>
      <c r="BR5" s="19">
        <f t="shared" si="4"/>
        <v>241.38899999999998</v>
      </c>
      <c r="BS5" s="19">
        <f t="shared" si="4"/>
        <v>240.029</v>
      </c>
      <c r="BT5" s="19">
        <f t="shared" ref="BT5:CB5" si="5">BT6+BT7</f>
        <v>229.108</v>
      </c>
      <c r="BU5" s="19">
        <f t="shared" si="5"/>
        <v>212.221</v>
      </c>
      <c r="BV5" s="19">
        <f t="shared" si="5"/>
        <v>197.32</v>
      </c>
      <c r="BW5" s="19">
        <f t="shared" si="5"/>
        <v>198.99599999999998</v>
      </c>
      <c r="BX5" s="19">
        <f t="shared" si="5"/>
        <v>185.63399999999999</v>
      </c>
      <c r="BY5" s="19">
        <f t="shared" si="5"/>
        <v>171.59300000000002</v>
      </c>
      <c r="BZ5" s="19">
        <f t="shared" si="5"/>
        <v>147.17499999999998</v>
      </c>
      <c r="CA5" s="19">
        <f t="shared" si="5"/>
        <v>134.67500000000001</v>
      </c>
      <c r="CB5" s="19">
        <f t="shared" si="5"/>
        <v>135.464</v>
      </c>
      <c r="CC5" s="17">
        <v>123.02800000000001</v>
      </c>
      <c r="CD5" s="17">
        <v>112.045</v>
      </c>
      <c r="CE5" s="17">
        <v>117.557</v>
      </c>
      <c r="CF5" s="17">
        <v>116.8</v>
      </c>
      <c r="CG5" s="17">
        <v>105.80200000000001</v>
      </c>
      <c r="CH5" s="17">
        <v>82.087999999999994</v>
      </c>
      <c r="CI5" s="17">
        <v>62.079000000000001</v>
      </c>
      <c r="CJ5" s="17">
        <v>49.856999999999999</v>
      </c>
      <c r="CK5" s="17">
        <v>45.982999999999997</v>
      </c>
      <c r="CL5" s="17">
        <v>43.012</v>
      </c>
      <c r="CM5" s="17">
        <v>46.137999999999998</v>
      </c>
      <c r="CN5" s="17">
        <v>41.953000000000003</v>
      </c>
      <c r="CO5" s="17">
        <v>36.720999999999997</v>
      </c>
      <c r="CP5" s="17">
        <v>33.732999999999997</v>
      </c>
      <c r="CQ5" s="17">
        <v>29.026</v>
      </c>
      <c r="CR5" s="17">
        <v>30.513000000000002</v>
      </c>
      <c r="CS5" s="17">
        <v>39.155999999999999</v>
      </c>
      <c r="CT5" s="17">
        <v>46.213000000000001</v>
      </c>
      <c r="CU5" s="17">
        <v>50.459000000000003</v>
      </c>
    </row>
    <row r="6" spans="1:99" ht="25" customHeight="1" x14ac:dyDescent="0.2">
      <c r="A6" s="9" t="s">
        <v>117</v>
      </c>
      <c r="B6" s="4"/>
      <c r="C6" s="4">
        <v>4</v>
      </c>
      <c r="D6" s="22" t="s">
        <v>73</v>
      </c>
      <c r="E6" s="4"/>
      <c r="F6" s="7" t="s">
        <v>88</v>
      </c>
      <c r="G6" s="17">
        <v>10283.207</v>
      </c>
      <c r="H6" s="17">
        <v>9450.7510000000002</v>
      </c>
      <c r="I6" s="17">
        <v>9317.5409999999993</v>
      </c>
      <c r="J6" s="17">
        <v>8893.0830000000005</v>
      </c>
      <c r="K6" s="17">
        <v>8468.0630000000001</v>
      </c>
      <c r="L6" s="17">
        <v>8084.9089999999997</v>
      </c>
      <c r="M6" s="17">
        <v>7852.9040000000005</v>
      </c>
      <c r="N6" s="17">
        <v>7469.8289999999997</v>
      </c>
      <c r="O6" s="17">
        <v>7107.3810000000003</v>
      </c>
      <c r="P6" s="17">
        <v>6921.8220000000001</v>
      </c>
      <c r="Q6" s="17">
        <v>6620.0770000000002</v>
      </c>
      <c r="R6" s="17">
        <v>6366.58</v>
      </c>
      <c r="S6" s="17">
        <v>6243.37</v>
      </c>
      <c r="T6" s="17">
        <v>6528.7309999999998</v>
      </c>
      <c r="U6" s="17">
        <v>6391.1729999999998</v>
      </c>
      <c r="V6" s="17">
        <v>6051.67</v>
      </c>
      <c r="W6" s="17">
        <v>5686.5829999999996</v>
      </c>
      <c r="X6" s="17">
        <v>5416.2790000000005</v>
      </c>
      <c r="Y6" s="17">
        <v>5133.5969999999998</v>
      </c>
      <c r="Z6" s="17">
        <v>4991.2740000000003</v>
      </c>
      <c r="AA6" s="17">
        <v>4949.1229999999996</v>
      </c>
      <c r="AB6" s="17">
        <v>4820.5510000000004</v>
      </c>
      <c r="AC6" s="17">
        <v>4453.68</v>
      </c>
      <c r="AD6" s="17">
        <v>4179.1790000000001</v>
      </c>
      <c r="AE6" s="17">
        <v>3874.5740000000001</v>
      </c>
      <c r="AF6" s="17">
        <v>3614.288</v>
      </c>
      <c r="AG6" s="17">
        <v>3415.8429999999998</v>
      </c>
      <c r="AH6" s="17">
        <v>3234.6460000000002</v>
      </c>
      <c r="AI6" s="17">
        <v>3077.52</v>
      </c>
      <c r="AJ6" s="17">
        <v>2963.7449999999999</v>
      </c>
      <c r="AK6" s="17">
        <v>2813.1880000000001</v>
      </c>
      <c r="AL6" s="17">
        <v>2740.027</v>
      </c>
      <c r="AM6" s="17">
        <v>2582.0340000000001</v>
      </c>
      <c r="AN6" s="17">
        <v>2438.7869999999998</v>
      </c>
      <c r="AO6" s="17">
        <v>2255.2730000000001</v>
      </c>
      <c r="AP6" s="17">
        <v>2101.4270000000001</v>
      </c>
      <c r="AQ6" s="17">
        <v>1981.904</v>
      </c>
      <c r="AR6" s="17">
        <v>1844.296</v>
      </c>
      <c r="AS6" s="17">
        <v>1676.9390000000001</v>
      </c>
      <c r="AT6" s="17">
        <v>1586.9770000000001</v>
      </c>
      <c r="AU6" s="17">
        <v>1510.8620000000001</v>
      </c>
      <c r="AV6" s="17">
        <v>1372.9570000000001</v>
      </c>
      <c r="AW6" s="17">
        <v>1252.884</v>
      </c>
      <c r="AX6" s="17">
        <v>1120.1659999999999</v>
      </c>
      <c r="AY6" s="17">
        <v>993.75599999999997</v>
      </c>
      <c r="AZ6" s="17">
        <v>899.36</v>
      </c>
      <c r="BA6" s="17">
        <v>814.48099999999999</v>
      </c>
      <c r="BB6" s="17">
        <v>771.952</v>
      </c>
      <c r="BC6" s="17">
        <v>708.46699999999998</v>
      </c>
      <c r="BD6" s="17">
        <v>638.50300000000004</v>
      </c>
      <c r="BE6" s="17">
        <v>584.28099999999995</v>
      </c>
      <c r="BF6" s="17">
        <v>551.30899999999997</v>
      </c>
      <c r="BG6" s="17">
        <v>518.096</v>
      </c>
      <c r="BH6" s="17">
        <v>471.74900000000002</v>
      </c>
      <c r="BI6" s="17">
        <v>428.79599999999999</v>
      </c>
      <c r="BJ6" s="17">
        <v>400.11599999999999</v>
      </c>
      <c r="BK6" s="17">
        <v>363.56099999999998</v>
      </c>
      <c r="BL6" s="17">
        <v>337.601</v>
      </c>
      <c r="BM6" s="17">
        <v>314.673</v>
      </c>
      <c r="BN6" s="17">
        <v>299.185</v>
      </c>
      <c r="BO6" s="17">
        <v>280.35199999999998</v>
      </c>
      <c r="BP6" s="17">
        <v>272.69600000000003</v>
      </c>
      <c r="BQ6" s="17">
        <v>259.68900000000002</v>
      </c>
      <c r="BR6" s="17">
        <v>241.17099999999999</v>
      </c>
      <c r="BS6" s="17">
        <v>239.81</v>
      </c>
      <c r="BT6" s="17">
        <v>228.88800000000001</v>
      </c>
      <c r="BU6" s="17">
        <v>212.01599999999999</v>
      </c>
      <c r="BV6" s="17">
        <v>197.13</v>
      </c>
      <c r="BW6" s="17">
        <v>198.86099999999999</v>
      </c>
      <c r="BX6" s="17">
        <v>185.506</v>
      </c>
      <c r="BY6" s="17">
        <v>171.48400000000001</v>
      </c>
      <c r="BZ6" s="17">
        <v>147.13499999999999</v>
      </c>
      <c r="CA6" s="17">
        <v>134.62</v>
      </c>
      <c r="CB6" s="17">
        <v>135.44</v>
      </c>
      <c r="CC6" s="8"/>
      <c r="CD6" s="8"/>
      <c r="CE6" s="8"/>
      <c r="CF6" s="8"/>
      <c r="CG6" s="8"/>
      <c r="CH6" s="8"/>
      <c r="CI6" s="8"/>
      <c r="CJ6" s="8"/>
      <c r="CK6" s="8"/>
      <c r="CL6" s="8"/>
      <c r="CM6" s="8"/>
      <c r="CN6" s="8"/>
      <c r="CO6" s="8"/>
      <c r="CP6" s="8"/>
      <c r="CQ6" s="8"/>
      <c r="CR6" s="8"/>
      <c r="CS6" s="8"/>
      <c r="CT6" s="8"/>
      <c r="CU6" s="8"/>
    </row>
    <row r="7" spans="1:99" ht="25" customHeight="1" x14ac:dyDescent="0.2">
      <c r="A7" s="9" t="s">
        <v>117</v>
      </c>
      <c r="B7" s="4"/>
      <c r="C7" s="4">
        <v>5</v>
      </c>
      <c r="D7" t="s">
        <v>51</v>
      </c>
      <c r="E7" s="4"/>
      <c r="F7" s="7" t="s">
        <v>89</v>
      </c>
      <c r="G7" s="18">
        <v>17.558</v>
      </c>
      <c r="H7" s="17">
        <v>14.432</v>
      </c>
      <c r="I7" s="17">
        <v>18.91</v>
      </c>
      <c r="J7" s="17">
        <v>17.224</v>
      </c>
      <c r="K7" s="17">
        <v>16.954000000000001</v>
      </c>
      <c r="L7" s="17">
        <v>17.317</v>
      </c>
      <c r="M7" s="17">
        <v>16.695</v>
      </c>
      <c r="N7" s="17">
        <v>15.949</v>
      </c>
      <c r="O7" s="17">
        <v>15.212</v>
      </c>
      <c r="P7" s="17">
        <v>14.311</v>
      </c>
      <c r="Q7" s="17">
        <v>13.943</v>
      </c>
      <c r="R7" s="17">
        <v>13.53</v>
      </c>
      <c r="S7" s="17">
        <v>13.912000000000001</v>
      </c>
      <c r="T7" s="17">
        <v>17.218</v>
      </c>
      <c r="U7" s="17">
        <v>16.113</v>
      </c>
      <c r="V7" s="17">
        <v>16.648</v>
      </c>
      <c r="W7" s="17">
        <v>16.41</v>
      </c>
      <c r="X7" s="17">
        <v>14.547000000000001</v>
      </c>
      <c r="Y7" s="17">
        <v>13.361000000000001</v>
      </c>
      <c r="Z7" s="17">
        <v>12.823</v>
      </c>
      <c r="AA7" s="17">
        <v>12.507</v>
      </c>
      <c r="AB7" s="17">
        <v>11.879</v>
      </c>
      <c r="AC7" s="17">
        <v>11.496</v>
      </c>
      <c r="AD7" s="17">
        <v>7</v>
      </c>
      <c r="AE7" s="17">
        <v>6.6719999999999997</v>
      </c>
      <c r="AF7" s="17">
        <v>6.306</v>
      </c>
      <c r="AG7" s="17">
        <v>6.2690000000000001</v>
      </c>
      <c r="AH7" s="17">
        <v>5.9580000000000002</v>
      </c>
      <c r="AI7" s="17">
        <v>5.14</v>
      </c>
      <c r="AJ7" s="17">
        <v>4.7610000000000001</v>
      </c>
      <c r="AK7" s="17">
        <v>4.0410000000000004</v>
      </c>
      <c r="AL7" s="17">
        <v>3.4790000000000001</v>
      </c>
      <c r="AM7" s="17">
        <v>2.302</v>
      </c>
      <c r="AN7" s="17">
        <v>1.8620000000000001</v>
      </c>
      <c r="AO7" s="17">
        <v>2.35</v>
      </c>
      <c r="AP7" s="17">
        <v>2.69</v>
      </c>
      <c r="AQ7" s="17">
        <v>0.86099999999999999</v>
      </c>
      <c r="AR7" s="17">
        <v>0.83</v>
      </c>
      <c r="AS7" s="17">
        <v>0.747</v>
      </c>
      <c r="AT7" s="17">
        <v>0.73199999999999998</v>
      </c>
      <c r="AU7" s="17">
        <v>0.66700000000000004</v>
      </c>
      <c r="AV7" s="17">
        <v>0.56299999999999994</v>
      </c>
      <c r="AW7" s="17">
        <v>0.501</v>
      </c>
      <c r="AX7" s="17">
        <v>0.503</v>
      </c>
      <c r="AY7" s="17">
        <v>0.46400000000000002</v>
      </c>
      <c r="AZ7" s="17">
        <v>0.42199999999999999</v>
      </c>
      <c r="BA7" s="17">
        <v>0.4</v>
      </c>
      <c r="BB7" s="17">
        <v>0.35199999999999998</v>
      </c>
      <c r="BC7" s="17">
        <v>0.308</v>
      </c>
      <c r="BD7" s="17">
        <v>0.28299999999999997</v>
      </c>
      <c r="BE7" s="17">
        <v>0.247</v>
      </c>
      <c r="BF7" s="17">
        <v>0.22800000000000001</v>
      </c>
      <c r="BG7" s="17">
        <v>0.215</v>
      </c>
      <c r="BH7" s="17">
        <v>0.21099999999999999</v>
      </c>
      <c r="BI7" s="17">
        <v>0.183</v>
      </c>
      <c r="BJ7" s="17">
        <v>0.18099999999999999</v>
      </c>
      <c r="BK7" s="17">
        <v>0.191</v>
      </c>
      <c r="BL7" s="17">
        <v>0.24099999999999999</v>
      </c>
      <c r="BM7" s="17">
        <v>0.24099999999999999</v>
      </c>
      <c r="BN7" s="17">
        <v>0.26800000000000002</v>
      </c>
      <c r="BO7" s="17">
        <v>0.311</v>
      </c>
      <c r="BP7" s="17">
        <v>0.314</v>
      </c>
      <c r="BQ7" s="17">
        <v>0.23400000000000001</v>
      </c>
      <c r="BR7" s="17">
        <v>0.218</v>
      </c>
      <c r="BS7" s="17">
        <v>0.219</v>
      </c>
      <c r="BT7" s="17">
        <v>0.22</v>
      </c>
      <c r="BU7" s="17">
        <v>0.20499999999999999</v>
      </c>
      <c r="BV7" s="17">
        <v>0.19</v>
      </c>
      <c r="BW7" s="17">
        <v>0.13500000000000001</v>
      </c>
      <c r="BX7" s="17">
        <v>0.128</v>
      </c>
      <c r="BY7" s="17">
        <v>0.109</v>
      </c>
      <c r="BZ7" s="17">
        <v>0.04</v>
      </c>
      <c r="CA7" s="17">
        <v>5.5E-2</v>
      </c>
      <c r="CB7" s="17">
        <v>2.4E-2</v>
      </c>
      <c r="CC7" s="8"/>
      <c r="CD7" s="8"/>
      <c r="CE7" s="8"/>
      <c r="CF7" s="8"/>
      <c r="CG7" s="8"/>
      <c r="CH7" s="8"/>
      <c r="CI7" s="8"/>
      <c r="CJ7" s="8"/>
      <c r="CK7" s="8"/>
      <c r="CL7" s="8"/>
      <c r="CM7" s="8"/>
      <c r="CN7" s="8"/>
      <c r="CO7" s="8"/>
      <c r="CP7" s="8"/>
      <c r="CQ7" s="8"/>
      <c r="CR7" s="8"/>
      <c r="CS7" s="8"/>
      <c r="CT7" s="8"/>
      <c r="CU7" s="8"/>
    </row>
    <row r="8" spans="1:99" ht="25" customHeight="1" x14ac:dyDescent="0.2">
      <c r="A8" s="9" t="s">
        <v>117</v>
      </c>
      <c r="B8" s="4"/>
      <c r="C8" s="4">
        <v>6</v>
      </c>
      <c r="D8" t="s">
        <v>25</v>
      </c>
      <c r="E8" s="4"/>
      <c r="F8" s="7" t="s">
        <v>90</v>
      </c>
      <c r="G8" s="17">
        <v>2248.3739999999998</v>
      </c>
      <c r="H8" s="17">
        <v>2135.3679999999999</v>
      </c>
      <c r="I8" s="17">
        <v>2123.5300000000002</v>
      </c>
      <c r="J8" s="17">
        <v>2057.884</v>
      </c>
      <c r="K8" s="17">
        <v>1949.962</v>
      </c>
      <c r="L8" s="17">
        <v>1874.87</v>
      </c>
      <c r="M8" s="17">
        <v>1839.9369999999999</v>
      </c>
      <c r="N8" s="17">
        <v>1773.876</v>
      </c>
      <c r="O8" s="17">
        <v>1721.0440000000001</v>
      </c>
      <c r="P8" s="17">
        <v>1639.2380000000001</v>
      </c>
      <c r="Q8" s="17">
        <v>1599.9929999999999</v>
      </c>
      <c r="R8" s="17">
        <v>1552.8589999999999</v>
      </c>
      <c r="S8" s="17">
        <v>1509.91</v>
      </c>
      <c r="T8" s="17">
        <v>1522.73</v>
      </c>
      <c r="U8" s="17">
        <v>1482.0830000000001</v>
      </c>
      <c r="V8" s="17">
        <v>1422.9380000000001</v>
      </c>
      <c r="W8" s="17">
        <v>1374.7280000000001</v>
      </c>
      <c r="X8" s="17">
        <v>1298.4739999999999</v>
      </c>
      <c r="Y8" s="17">
        <v>1215.337</v>
      </c>
      <c r="Z8" s="17">
        <v>1139.2719999999999</v>
      </c>
      <c r="AA8" s="17">
        <v>1084.7139999999999</v>
      </c>
      <c r="AB8" s="17">
        <v>1022.2</v>
      </c>
      <c r="AC8" s="17">
        <v>944.75699999999995</v>
      </c>
      <c r="AD8" s="17">
        <v>889.52200000000005</v>
      </c>
      <c r="AE8" s="17">
        <v>831.97400000000005</v>
      </c>
      <c r="AF8" s="17">
        <v>800.47299999999996</v>
      </c>
      <c r="AG8" s="17">
        <v>780.06600000000003</v>
      </c>
      <c r="AH8" s="17">
        <v>769.60299999999995</v>
      </c>
      <c r="AI8" s="17">
        <v>737.94899999999996</v>
      </c>
      <c r="AJ8" s="17">
        <v>702.70500000000004</v>
      </c>
      <c r="AK8" s="17">
        <v>636.03800000000001</v>
      </c>
      <c r="AL8" s="17">
        <v>599.17499999999995</v>
      </c>
      <c r="AM8" s="17">
        <v>556.54999999999995</v>
      </c>
      <c r="AN8" s="17">
        <v>508.20499999999998</v>
      </c>
      <c r="AO8" s="17">
        <v>466.13900000000001</v>
      </c>
      <c r="AP8" s="17">
        <v>439.72899999999998</v>
      </c>
      <c r="AQ8" s="17">
        <v>404.774</v>
      </c>
      <c r="AR8" s="17">
        <v>370.95699999999999</v>
      </c>
      <c r="AS8" s="17">
        <v>334.976</v>
      </c>
      <c r="AT8" s="17">
        <v>305.46499999999997</v>
      </c>
      <c r="AU8" s="17">
        <v>281.15199999999999</v>
      </c>
      <c r="AV8" s="17">
        <v>248.82599999999999</v>
      </c>
      <c r="AW8" s="17">
        <v>223.917</v>
      </c>
      <c r="AX8" s="17">
        <v>196.19499999999999</v>
      </c>
      <c r="AY8" s="17">
        <v>171.667</v>
      </c>
      <c r="AZ8" s="17">
        <v>148.602</v>
      </c>
      <c r="BA8" s="17">
        <v>132.392</v>
      </c>
      <c r="BB8" s="17">
        <v>115.43300000000001</v>
      </c>
      <c r="BC8" s="17">
        <v>103.92100000000001</v>
      </c>
      <c r="BD8" s="17">
        <v>92.548000000000002</v>
      </c>
      <c r="BE8" s="17">
        <v>80.445999999999998</v>
      </c>
      <c r="BF8" s="17">
        <v>71.787000000000006</v>
      </c>
      <c r="BG8" s="17">
        <v>66.125</v>
      </c>
      <c r="BH8" s="17">
        <v>58.779000000000003</v>
      </c>
      <c r="BI8" s="17">
        <v>52.780999999999999</v>
      </c>
      <c r="BJ8" s="17">
        <v>48.927999999999997</v>
      </c>
      <c r="BK8" s="17">
        <v>41.658000000000001</v>
      </c>
      <c r="BL8" s="17">
        <v>38.186999999999998</v>
      </c>
      <c r="BM8" s="17">
        <v>35.557000000000002</v>
      </c>
      <c r="BN8" s="17">
        <v>32.844000000000001</v>
      </c>
      <c r="BO8" s="17">
        <v>29.902999999999999</v>
      </c>
      <c r="BP8" s="17">
        <v>28.428000000000001</v>
      </c>
      <c r="BQ8" s="17">
        <v>25.986999999999998</v>
      </c>
      <c r="BR8" s="17">
        <v>23.353000000000002</v>
      </c>
      <c r="BS8" s="17">
        <v>22.625</v>
      </c>
      <c r="BT8" s="17">
        <v>20.248999999999999</v>
      </c>
      <c r="BU8" s="17">
        <v>18.420000000000002</v>
      </c>
      <c r="BV8" s="17">
        <v>16.876000000000001</v>
      </c>
      <c r="BW8" s="17">
        <v>16.256</v>
      </c>
      <c r="BX8" s="17">
        <v>15.452</v>
      </c>
      <c r="BY8" s="17">
        <v>14.098000000000001</v>
      </c>
      <c r="BZ8" s="17">
        <v>11.016</v>
      </c>
      <c r="CA8" s="17">
        <v>9.6010000000000009</v>
      </c>
      <c r="CB8" s="17">
        <v>8.7629999999999999</v>
      </c>
      <c r="CC8" s="17">
        <v>9.2639999999999993</v>
      </c>
      <c r="CD8" s="17">
        <v>10.48</v>
      </c>
      <c r="CE8" s="17">
        <v>8.8109999999999999</v>
      </c>
      <c r="CF8" s="17">
        <v>7.5720000000000001</v>
      </c>
      <c r="CG8" s="17">
        <v>6.9119999999999999</v>
      </c>
      <c r="CH8" s="17">
        <v>5.9379999999999997</v>
      </c>
      <c r="CI8" s="17">
        <v>4.1020000000000003</v>
      </c>
      <c r="CJ8" s="17">
        <v>2.8889999999999998</v>
      </c>
      <c r="CK8" s="17">
        <v>2.5680000000000001</v>
      </c>
      <c r="CL8" s="17">
        <v>2.399</v>
      </c>
      <c r="CM8" s="17">
        <v>2.1709999999999998</v>
      </c>
      <c r="CN8" s="17">
        <v>1.335</v>
      </c>
      <c r="CO8" s="17">
        <v>0.94499999999999995</v>
      </c>
      <c r="CP8" s="17">
        <v>0.81899999999999995</v>
      </c>
      <c r="CQ8" s="17">
        <v>0.76</v>
      </c>
      <c r="CR8" s="17">
        <v>0.82499999999999996</v>
      </c>
      <c r="CS8" s="17">
        <v>0.91400000000000003</v>
      </c>
      <c r="CT8" s="17">
        <v>0.95299999999999996</v>
      </c>
      <c r="CU8" s="17">
        <v>0.94799999999999995</v>
      </c>
    </row>
    <row r="9" spans="1:99" ht="25" customHeight="1" x14ac:dyDescent="0.2">
      <c r="A9" s="9" t="s">
        <v>117</v>
      </c>
      <c r="B9" s="4"/>
      <c r="C9" s="4">
        <v>7</v>
      </c>
      <c r="D9" t="s">
        <v>67</v>
      </c>
      <c r="E9" s="4"/>
      <c r="F9" s="7" t="s">
        <v>91</v>
      </c>
      <c r="G9" s="17">
        <v>1663.3979999999999</v>
      </c>
      <c r="H9" s="17">
        <v>1526.3009999999999</v>
      </c>
      <c r="I9" s="17">
        <v>1530.028</v>
      </c>
      <c r="J9" s="17">
        <v>1461.422</v>
      </c>
      <c r="K9" s="17">
        <v>1367.4480000000001</v>
      </c>
      <c r="L9" s="17">
        <v>1311.636</v>
      </c>
      <c r="M9" s="17">
        <v>1275.153</v>
      </c>
      <c r="N9" s="17">
        <v>1240.8340000000001</v>
      </c>
      <c r="O9" s="17">
        <v>1188.663</v>
      </c>
      <c r="P9" s="17">
        <v>1136.115</v>
      </c>
      <c r="Q9" s="17">
        <v>1103.7239999999999</v>
      </c>
      <c r="R9" s="17">
        <v>1063.0740000000001</v>
      </c>
      <c r="S9" s="17">
        <v>1026.818</v>
      </c>
      <c r="T9" s="17">
        <v>1049.74</v>
      </c>
      <c r="U9" s="17">
        <v>1036.829</v>
      </c>
      <c r="V9" s="17">
        <v>997.04</v>
      </c>
      <c r="W9" s="17">
        <v>942.43799999999999</v>
      </c>
      <c r="X9" s="17">
        <v>868.09799999999996</v>
      </c>
      <c r="Y9" s="17">
        <v>805.61599999999999</v>
      </c>
      <c r="Z9" s="17">
        <v>760.03</v>
      </c>
      <c r="AA9" s="17">
        <v>727.69</v>
      </c>
      <c r="AB9" s="17">
        <v>708.55600000000004</v>
      </c>
      <c r="AC9" s="17">
        <v>673.58500000000004</v>
      </c>
      <c r="AD9" s="17">
        <v>639.47299999999996</v>
      </c>
      <c r="AE9" s="17">
        <v>611.61599999999999</v>
      </c>
      <c r="AF9" s="17">
        <v>580.75400000000002</v>
      </c>
      <c r="AG9" s="17">
        <v>557.904</v>
      </c>
      <c r="AH9" s="17">
        <v>545.24800000000005</v>
      </c>
      <c r="AI9" s="17">
        <v>503.12599999999998</v>
      </c>
      <c r="AJ9" s="17">
        <v>483.375</v>
      </c>
      <c r="AK9" s="17">
        <v>457.09100000000001</v>
      </c>
      <c r="AL9" s="17">
        <v>424.99</v>
      </c>
      <c r="AM9" s="17">
        <v>398.86700000000002</v>
      </c>
      <c r="AN9" s="17">
        <v>374.464</v>
      </c>
      <c r="AO9" s="17">
        <v>347.54500000000002</v>
      </c>
      <c r="AP9" s="17">
        <v>323.37299999999999</v>
      </c>
      <c r="AQ9" s="17">
        <v>308.13299999999998</v>
      </c>
      <c r="AR9" s="17">
        <v>289.77300000000002</v>
      </c>
      <c r="AS9" s="17">
        <v>263.28100000000001</v>
      </c>
      <c r="AT9" s="17">
        <v>240.93299999999999</v>
      </c>
      <c r="AU9" s="17">
        <v>235.64400000000001</v>
      </c>
      <c r="AV9" s="17">
        <v>200.33</v>
      </c>
      <c r="AW9" s="17">
        <v>180.101</v>
      </c>
      <c r="AX9" s="17">
        <v>170.898</v>
      </c>
      <c r="AY9" s="17">
        <v>159.66399999999999</v>
      </c>
      <c r="AZ9" s="17">
        <v>146.38800000000001</v>
      </c>
      <c r="BA9" s="17">
        <v>135.292</v>
      </c>
      <c r="BB9" s="17">
        <v>124.902</v>
      </c>
      <c r="BC9" s="17">
        <v>117.22</v>
      </c>
      <c r="BD9" s="17">
        <v>107.928</v>
      </c>
      <c r="BE9" s="17">
        <v>100.49299999999999</v>
      </c>
      <c r="BF9" s="17">
        <v>91.412999999999997</v>
      </c>
      <c r="BG9" s="17">
        <v>83.855999999999995</v>
      </c>
      <c r="BH9" s="17">
        <v>76.406999999999996</v>
      </c>
      <c r="BI9" s="17">
        <v>67.936999999999998</v>
      </c>
      <c r="BJ9" s="17">
        <v>63.210999999999999</v>
      </c>
      <c r="BK9" s="17">
        <v>60.709000000000003</v>
      </c>
      <c r="BL9" s="17">
        <v>57.268999999999998</v>
      </c>
      <c r="BM9" s="17">
        <v>53.386000000000003</v>
      </c>
      <c r="BN9" s="17">
        <v>50.381999999999998</v>
      </c>
      <c r="BO9" s="17">
        <v>46.968000000000004</v>
      </c>
      <c r="BP9" s="17">
        <v>44.546999999999997</v>
      </c>
      <c r="BQ9" s="17">
        <v>41.052</v>
      </c>
      <c r="BR9" s="17">
        <v>37.72</v>
      </c>
      <c r="BS9" s="17">
        <v>36.616</v>
      </c>
      <c r="BT9" s="17">
        <v>34.237000000000002</v>
      </c>
      <c r="BU9" s="17">
        <v>31.466999999999999</v>
      </c>
      <c r="BV9" s="17">
        <v>28.888999999999999</v>
      </c>
      <c r="BW9" s="17">
        <v>29.100999999999999</v>
      </c>
      <c r="BX9" s="17">
        <v>27.120999999999999</v>
      </c>
      <c r="BY9" s="17">
        <v>24.745000000000001</v>
      </c>
      <c r="BZ9" s="17">
        <v>22.95</v>
      </c>
      <c r="CA9" s="17">
        <v>20.904</v>
      </c>
      <c r="CB9" s="17">
        <v>19.725999999999999</v>
      </c>
      <c r="CC9" s="17">
        <v>18.106000000000002</v>
      </c>
      <c r="CD9" s="17">
        <v>16.832000000000001</v>
      </c>
      <c r="CE9" s="17">
        <v>15.095000000000001</v>
      </c>
      <c r="CF9" s="17">
        <v>13.711</v>
      </c>
      <c r="CG9" s="17">
        <v>12.430999999999999</v>
      </c>
      <c r="CH9" s="17">
        <v>11.512</v>
      </c>
      <c r="CI9" s="17">
        <v>11.054</v>
      </c>
      <c r="CJ9" s="17">
        <v>9.7949999999999999</v>
      </c>
      <c r="CK9" s="17">
        <v>9.1460000000000008</v>
      </c>
      <c r="CL9" s="17">
        <v>8.9320000000000004</v>
      </c>
      <c r="CM9" s="17">
        <v>8.9410000000000007</v>
      </c>
      <c r="CN9" s="17">
        <v>8.4610000000000003</v>
      </c>
      <c r="CO9" s="17">
        <v>7.99</v>
      </c>
      <c r="CP9" s="17">
        <v>7.625</v>
      </c>
      <c r="CQ9" s="17">
        <v>6.8639999999999999</v>
      </c>
      <c r="CR9" s="17">
        <v>6.57</v>
      </c>
      <c r="CS9" s="17">
        <v>6.6689999999999996</v>
      </c>
      <c r="CT9" s="17">
        <v>6.9710000000000001</v>
      </c>
      <c r="CU9" s="17">
        <v>6.8239999999999998</v>
      </c>
    </row>
    <row r="10" spans="1:99" ht="25" customHeight="1" x14ac:dyDescent="0.2">
      <c r="A10" s="9" t="s">
        <v>117</v>
      </c>
      <c r="B10" s="4"/>
      <c r="C10" s="4">
        <v>8</v>
      </c>
      <c r="D10" t="s">
        <v>65</v>
      </c>
      <c r="E10" s="4"/>
      <c r="F10" s="7" t="s">
        <v>92</v>
      </c>
      <c r="G10" s="18">
        <v>481.94400000000002</v>
      </c>
      <c r="H10" s="17">
        <v>657.27599999999995</v>
      </c>
      <c r="I10" s="17">
        <v>72.956999999999994</v>
      </c>
      <c r="J10" s="17">
        <v>63.32</v>
      </c>
      <c r="K10" s="17">
        <v>59.875</v>
      </c>
      <c r="L10" s="17">
        <v>61.747999999999998</v>
      </c>
      <c r="M10" s="17">
        <v>57.192</v>
      </c>
      <c r="N10" s="17">
        <v>58.09</v>
      </c>
      <c r="O10" s="17">
        <v>59.72</v>
      </c>
      <c r="P10" s="17">
        <v>58.036999999999999</v>
      </c>
      <c r="Q10" s="17">
        <v>60.008000000000003</v>
      </c>
      <c r="R10" s="17">
        <v>55.808</v>
      </c>
      <c r="S10" s="17">
        <v>58.347000000000001</v>
      </c>
      <c r="T10" s="17">
        <v>52.557000000000002</v>
      </c>
      <c r="U10" s="17">
        <v>54.584000000000003</v>
      </c>
      <c r="V10" s="17">
        <v>51.466999999999999</v>
      </c>
      <c r="W10" s="17">
        <v>60.911000000000001</v>
      </c>
      <c r="X10" s="17">
        <v>46.386000000000003</v>
      </c>
      <c r="Y10" s="17">
        <v>49.057000000000002</v>
      </c>
      <c r="Z10" s="17">
        <v>41.396000000000001</v>
      </c>
      <c r="AA10" s="17">
        <v>58.71</v>
      </c>
      <c r="AB10" s="17">
        <v>45.84</v>
      </c>
      <c r="AC10" s="17">
        <v>45.209000000000003</v>
      </c>
      <c r="AD10" s="17">
        <v>36.368000000000002</v>
      </c>
      <c r="AE10" s="17">
        <v>33.81</v>
      </c>
      <c r="AF10" s="17">
        <v>35.234000000000002</v>
      </c>
      <c r="AG10" s="17">
        <v>34.811999999999998</v>
      </c>
      <c r="AH10" s="17">
        <v>32.523000000000003</v>
      </c>
      <c r="AI10" s="17">
        <v>36.680999999999997</v>
      </c>
      <c r="AJ10" s="17">
        <v>30.088000000000001</v>
      </c>
      <c r="AK10" s="17">
        <v>27.488</v>
      </c>
      <c r="AL10" s="17">
        <v>26.994</v>
      </c>
      <c r="AM10" s="17">
        <v>27.428000000000001</v>
      </c>
      <c r="AN10" s="17">
        <v>29.501000000000001</v>
      </c>
      <c r="AO10" s="17">
        <v>30.282</v>
      </c>
      <c r="AP10" s="17">
        <v>24.895</v>
      </c>
      <c r="AQ10" s="17">
        <v>21.36</v>
      </c>
      <c r="AR10" s="17">
        <v>21.065000000000001</v>
      </c>
      <c r="AS10" s="17">
        <v>21.303999999999998</v>
      </c>
      <c r="AT10" s="17">
        <v>15.016999999999999</v>
      </c>
      <c r="AU10" s="17">
        <v>11.473000000000001</v>
      </c>
      <c r="AV10" s="17">
        <v>9.8000000000000007</v>
      </c>
      <c r="AW10" s="17">
        <v>8.5310000000000006</v>
      </c>
      <c r="AX10" s="17">
        <v>8.9359999999999999</v>
      </c>
      <c r="AY10" s="17">
        <v>7.1</v>
      </c>
      <c r="AZ10" s="17">
        <v>5.125</v>
      </c>
      <c r="BA10" s="17">
        <v>4.4939999999999998</v>
      </c>
      <c r="BB10" s="17">
        <v>3.3069999999999999</v>
      </c>
      <c r="BC10" s="17">
        <v>5.23</v>
      </c>
      <c r="BD10" s="17">
        <v>6.6360000000000001</v>
      </c>
      <c r="BE10" s="17">
        <v>4.6749999999999998</v>
      </c>
      <c r="BF10" s="17">
        <v>4.7770000000000001</v>
      </c>
      <c r="BG10" s="17">
        <v>4.5339999999999998</v>
      </c>
      <c r="BH10" s="17">
        <v>4.1740000000000004</v>
      </c>
      <c r="BI10" s="17">
        <v>3.8109999999999999</v>
      </c>
      <c r="BJ10" s="17">
        <v>3.9489999999999998</v>
      </c>
      <c r="BK10" s="17">
        <v>3.0070000000000001</v>
      </c>
      <c r="BL10" s="17">
        <v>2.7290000000000001</v>
      </c>
      <c r="BM10" s="17">
        <v>2.234</v>
      </c>
      <c r="BN10" s="17">
        <v>2.2730000000000001</v>
      </c>
      <c r="BO10" s="17">
        <v>2.0139999999999998</v>
      </c>
      <c r="BP10" s="17">
        <v>1.1459999999999999</v>
      </c>
      <c r="BQ10" s="17">
        <v>1.0580000000000001</v>
      </c>
      <c r="BR10" s="17">
        <v>1.3680000000000001</v>
      </c>
      <c r="BS10" s="17">
        <v>1.1319999999999999</v>
      </c>
      <c r="BT10" s="17">
        <v>0.74199999999999999</v>
      </c>
      <c r="BU10" s="17">
        <v>0.20100000000000001</v>
      </c>
      <c r="BV10" s="17">
        <v>0.32700000000000001</v>
      </c>
      <c r="BW10" s="17">
        <v>0.51400000000000001</v>
      </c>
      <c r="BX10" s="17">
        <v>0.77400000000000002</v>
      </c>
      <c r="BY10" s="17">
        <v>1.048</v>
      </c>
      <c r="BZ10" s="17">
        <v>0.84299999999999997</v>
      </c>
      <c r="CA10" s="17">
        <v>0.498</v>
      </c>
      <c r="CB10" s="17">
        <v>0.54</v>
      </c>
      <c r="CC10" s="17">
        <v>0.39800000000000002</v>
      </c>
      <c r="CD10" s="17">
        <v>1.359</v>
      </c>
      <c r="CE10" s="17">
        <v>1.1439999999999999</v>
      </c>
      <c r="CF10" s="17">
        <v>1.0409999999999999</v>
      </c>
      <c r="CG10" s="17">
        <v>0.58299999999999996</v>
      </c>
      <c r="CH10" s="17">
        <v>0.52</v>
      </c>
      <c r="CI10" s="17">
        <v>0.45600000000000002</v>
      </c>
      <c r="CJ10" s="17">
        <v>0.748</v>
      </c>
      <c r="CK10" s="17">
        <v>0.79600000000000004</v>
      </c>
      <c r="CL10" s="17">
        <v>0.47899999999999998</v>
      </c>
      <c r="CM10" s="17">
        <v>0.34699999999999998</v>
      </c>
      <c r="CN10" s="17">
        <v>0.28899999999999998</v>
      </c>
      <c r="CO10" s="17">
        <v>0.59799999999999998</v>
      </c>
      <c r="CP10" s="17">
        <v>0.46700000000000003</v>
      </c>
      <c r="CQ10" s="17">
        <v>0.16600000000000001</v>
      </c>
      <c r="CR10" s="17">
        <v>0.11700000000000001</v>
      </c>
      <c r="CS10" s="17">
        <v>0.14499999999999999</v>
      </c>
      <c r="CT10" s="17">
        <v>7.2999999999999995E-2</v>
      </c>
      <c r="CU10" s="17">
        <v>4.5999999999999999E-2</v>
      </c>
    </row>
    <row r="11" spans="1:99" ht="25" customHeight="1" x14ac:dyDescent="0.2">
      <c r="A11" s="9" t="s">
        <v>118</v>
      </c>
      <c r="B11" s="15" t="s">
        <v>126</v>
      </c>
      <c r="C11" s="4">
        <v>9</v>
      </c>
      <c r="D11" t="s">
        <v>62</v>
      </c>
      <c r="E11" s="4"/>
      <c r="F11" s="7" t="s">
        <v>93</v>
      </c>
      <c r="G11" s="19">
        <f>G12+G22</f>
        <v>5881.8420000000006</v>
      </c>
      <c r="H11" s="19">
        <f t="shared" ref="H11:BS11" si="6">H12+H22</f>
        <v>5228.0469999999996</v>
      </c>
      <c r="I11" s="19">
        <f t="shared" si="6"/>
        <v>5132.8249999999998</v>
      </c>
      <c r="J11" s="19">
        <f t="shared" si="6"/>
        <v>5005.1359999999995</v>
      </c>
      <c r="K11" s="19">
        <f t="shared" si="6"/>
        <v>4731.3259999999991</v>
      </c>
      <c r="L11" s="19">
        <f t="shared" si="6"/>
        <v>4574.4790000000003</v>
      </c>
      <c r="M11" s="19">
        <f t="shared" si="6"/>
        <v>4601.6449999999995</v>
      </c>
      <c r="N11" s="19">
        <f t="shared" si="6"/>
        <v>4550.442</v>
      </c>
      <c r="O11" s="19">
        <f t="shared" si="6"/>
        <v>4304.2349999999997</v>
      </c>
      <c r="P11" s="19">
        <f t="shared" si="6"/>
        <v>4213.393</v>
      </c>
      <c r="Q11" s="19">
        <f t="shared" si="6"/>
        <v>3859.8510000000001</v>
      </c>
      <c r="R11" s="19">
        <f t="shared" si="6"/>
        <v>3635.2780000000002</v>
      </c>
      <c r="S11" s="19">
        <f t="shared" si="6"/>
        <v>3168.89</v>
      </c>
      <c r="T11" s="19">
        <f t="shared" si="6"/>
        <v>3148.1909999999998</v>
      </c>
      <c r="U11" s="19">
        <f t="shared" si="6"/>
        <v>3330.018</v>
      </c>
      <c r="V11" s="19">
        <f t="shared" si="6"/>
        <v>3458.9739999999997</v>
      </c>
      <c r="W11" s="19">
        <f t="shared" si="6"/>
        <v>3161.4459999999999</v>
      </c>
      <c r="X11" s="19">
        <f t="shared" si="6"/>
        <v>2868.09</v>
      </c>
      <c r="Y11" s="19">
        <f t="shared" si="6"/>
        <v>2638.4140000000002</v>
      </c>
      <c r="Z11" s="19">
        <f t="shared" si="6"/>
        <v>2486.453</v>
      </c>
      <c r="AA11" s="19">
        <f t="shared" si="6"/>
        <v>2380.8719999999998</v>
      </c>
      <c r="AB11" s="19">
        <f t="shared" si="6"/>
        <v>2316.6150000000002</v>
      </c>
      <c r="AC11" s="19">
        <f t="shared" si="6"/>
        <v>2222.2400000000002</v>
      </c>
      <c r="AD11" s="19">
        <f t="shared" si="6"/>
        <v>2129.5109999999995</v>
      </c>
      <c r="AE11" s="19">
        <f t="shared" si="6"/>
        <v>2035.616</v>
      </c>
      <c r="AF11" s="19">
        <f t="shared" si="6"/>
        <v>1873.1469999999999</v>
      </c>
      <c r="AG11" s="19">
        <f t="shared" si="6"/>
        <v>1699.0909999999999</v>
      </c>
      <c r="AH11" s="19">
        <f t="shared" si="6"/>
        <v>1568.7449999999999</v>
      </c>
      <c r="AI11" s="19">
        <f t="shared" si="6"/>
        <v>1412.056</v>
      </c>
      <c r="AJ11" s="19">
        <f t="shared" si="6"/>
        <v>1319.6489999999999</v>
      </c>
      <c r="AK11" s="19">
        <f t="shared" si="6"/>
        <v>1249.9000000000001</v>
      </c>
      <c r="AL11" s="19">
        <f t="shared" si="6"/>
        <v>1238.3890000000001</v>
      </c>
      <c r="AM11" s="19">
        <f t="shared" si="6"/>
        <v>1223.008</v>
      </c>
      <c r="AN11" s="19">
        <f t="shared" si="6"/>
        <v>1155.123</v>
      </c>
      <c r="AO11" s="19">
        <f t="shared" si="6"/>
        <v>1039.9830000000002</v>
      </c>
      <c r="AP11" s="19">
        <f t="shared" si="6"/>
        <v>971.95900000000006</v>
      </c>
      <c r="AQ11" s="19">
        <f t="shared" si="6"/>
        <v>970.26499999999987</v>
      </c>
      <c r="AR11" s="19">
        <f t="shared" si="6"/>
        <v>912.84800000000007</v>
      </c>
      <c r="AS11" s="19">
        <f t="shared" si="6"/>
        <v>759.822</v>
      </c>
      <c r="AT11" s="19">
        <f t="shared" si="6"/>
        <v>678.89799999999991</v>
      </c>
      <c r="AU11" s="19">
        <f t="shared" si="6"/>
        <v>664.86900000000003</v>
      </c>
      <c r="AV11" s="19">
        <f t="shared" si="6"/>
        <v>571.56500000000005</v>
      </c>
      <c r="AW11" s="19">
        <f t="shared" si="6"/>
        <v>559.51200000000006</v>
      </c>
      <c r="AX11" s="19">
        <f t="shared" si="6"/>
        <v>522.25400000000002</v>
      </c>
      <c r="AY11" s="19">
        <f t="shared" si="6"/>
        <v>454.09699999999998</v>
      </c>
      <c r="AZ11" s="19">
        <f t="shared" si="6"/>
        <v>402.88099999999997</v>
      </c>
      <c r="BA11" s="19">
        <f t="shared" si="6"/>
        <v>354.97900000000004</v>
      </c>
      <c r="BB11" s="19">
        <f t="shared" si="6"/>
        <v>321.57</v>
      </c>
      <c r="BC11" s="19">
        <f t="shared" si="6"/>
        <v>315.86299999999994</v>
      </c>
      <c r="BD11" s="19">
        <f t="shared" si="6"/>
        <v>278.30900000000003</v>
      </c>
      <c r="BE11" s="19">
        <f t="shared" si="6"/>
        <v>245.61500000000001</v>
      </c>
      <c r="BF11" s="19">
        <f t="shared" si="6"/>
        <v>221.17000000000002</v>
      </c>
      <c r="BG11" s="19">
        <f t="shared" si="6"/>
        <v>227.376</v>
      </c>
      <c r="BH11" s="19">
        <f t="shared" si="6"/>
        <v>221.19000000000003</v>
      </c>
      <c r="BI11" s="19">
        <f t="shared" si="6"/>
        <v>207.15700000000001</v>
      </c>
      <c r="BJ11" s="19">
        <f t="shared" si="6"/>
        <v>204.53700000000001</v>
      </c>
      <c r="BK11" s="19">
        <f t="shared" si="6"/>
        <v>190.428</v>
      </c>
      <c r="BL11" s="19">
        <f t="shared" si="6"/>
        <v>171.55200000000002</v>
      </c>
      <c r="BM11" s="19">
        <f t="shared" si="6"/>
        <v>159.27799999999999</v>
      </c>
      <c r="BN11" s="19">
        <f t="shared" si="6"/>
        <v>149.446</v>
      </c>
      <c r="BO11" s="19">
        <f t="shared" si="6"/>
        <v>137.001</v>
      </c>
      <c r="BP11" s="19">
        <f t="shared" si="6"/>
        <v>130.94800000000004</v>
      </c>
      <c r="BQ11" s="19">
        <f t="shared" si="6"/>
        <v>130.10899999999998</v>
      </c>
      <c r="BR11" s="19">
        <f t="shared" si="6"/>
        <v>117.036</v>
      </c>
      <c r="BS11" s="19">
        <f t="shared" si="6"/>
        <v>117.34</v>
      </c>
      <c r="BT11" s="19">
        <f t="shared" ref="BT11:CU11" si="7">BT12+BT22</f>
        <v>114.408</v>
      </c>
      <c r="BU11" s="19">
        <f t="shared" si="7"/>
        <v>112.55099999999999</v>
      </c>
      <c r="BV11" s="19">
        <f t="shared" si="7"/>
        <v>98.900999999999996</v>
      </c>
      <c r="BW11" s="19">
        <f t="shared" si="7"/>
        <v>98.097999999999999</v>
      </c>
      <c r="BX11" s="19">
        <f t="shared" si="7"/>
        <v>96.698000000000008</v>
      </c>
      <c r="BY11" s="19">
        <f t="shared" si="7"/>
        <v>96.356999999999999</v>
      </c>
      <c r="BZ11" s="19">
        <f t="shared" si="7"/>
        <v>84.875</v>
      </c>
      <c r="CA11" s="19">
        <f t="shared" si="7"/>
        <v>73.766999999999996</v>
      </c>
      <c r="CB11" s="19">
        <f t="shared" si="7"/>
        <v>79.980999999999995</v>
      </c>
      <c r="CC11" s="19">
        <f t="shared" si="7"/>
        <v>67.63300000000001</v>
      </c>
      <c r="CD11" s="19">
        <f t="shared" si="7"/>
        <v>62.613999999999997</v>
      </c>
      <c r="CE11" s="19">
        <f t="shared" si="7"/>
        <v>60.750000000000007</v>
      </c>
      <c r="CF11" s="19">
        <f t="shared" si="7"/>
        <v>63.529999999999994</v>
      </c>
      <c r="CG11" s="19">
        <f t="shared" si="7"/>
        <v>62.317</v>
      </c>
      <c r="CH11" s="19">
        <f t="shared" si="7"/>
        <v>52.932000000000002</v>
      </c>
      <c r="CI11" s="19">
        <f t="shared" si="7"/>
        <v>40.15</v>
      </c>
      <c r="CJ11" s="19">
        <f t="shared" si="7"/>
        <v>29.465000000000003</v>
      </c>
      <c r="CK11" s="19">
        <f t="shared" si="7"/>
        <v>25.141000000000002</v>
      </c>
      <c r="CL11" s="19">
        <f t="shared" si="7"/>
        <v>22.766000000000002</v>
      </c>
      <c r="CM11" s="19">
        <f t="shared" si="7"/>
        <v>26.380000000000003</v>
      </c>
      <c r="CN11" s="19">
        <f t="shared" si="7"/>
        <v>23.387</v>
      </c>
      <c r="CO11" s="19">
        <f t="shared" si="7"/>
        <v>20.933</v>
      </c>
      <c r="CP11" s="19">
        <f t="shared" si="7"/>
        <v>16.288999999999998</v>
      </c>
      <c r="CQ11" s="19">
        <f t="shared" si="7"/>
        <v>12.141</v>
      </c>
      <c r="CR11" s="19">
        <f t="shared" si="7"/>
        <v>13.12</v>
      </c>
      <c r="CS11" s="19">
        <f t="shared" si="7"/>
        <v>20.545999999999999</v>
      </c>
      <c r="CT11" s="19">
        <f t="shared" si="7"/>
        <v>28.327000000000002</v>
      </c>
      <c r="CU11" s="19">
        <f t="shared" si="7"/>
        <v>35.230000000000004</v>
      </c>
    </row>
    <row r="12" spans="1:99" ht="25" customHeight="1" x14ac:dyDescent="0.2">
      <c r="A12" s="9" t="s">
        <v>118</v>
      </c>
      <c r="B12" s="15" t="s">
        <v>124</v>
      </c>
      <c r="C12" s="4">
        <v>10</v>
      </c>
      <c r="D12" t="s">
        <v>70</v>
      </c>
      <c r="E12" s="4"/>
      <c r="F12" s="7" t="s">
        <v>94</v>
      </c>
      <c r="G12" s="19">
        <f>G13+G14+G15+G16+G17</f>
        <v>5879.7830000000004</v>
      </c>
      <c r="H12" s="19">
        <f t="shared" ref="H12:BS12" si="8">H13+H14+H15+H16+H17</f>
        <v>5228.1869999999999</v>
      </c>
      <c r="I12" s="19">
        <f t="shared" si="8"/>
        <v>5147.0599999999995</v>
      </c>
      <c r="J12" s="19">
        <f t="shared" si="8"/>
        <v>5013.0019999999995</v>
      </c>
      <c r="K12" s="19">
        <f t="shared" si="8"/>
        <v>4737.8679999999995</v>
      </c>
      <c r="L12" s="19">
        <f t="shared" si="8"/>
        <v>4578.9059999999999</v>
      </c>
      <c r="M12" s="19">
        <f t="shared" si="8"/>
        <v>4606.9009999999998</v>
      </c>
      <c r="N12" s="19">
        <f t="shared" si="8"/>
        <v>4561.402</v>
      </c>
      <c r="O12" s="19">
        <f t="shared" si="8"/>
        <v>4320.1610000000001</v>
      </c>
      <c r="P12" s="19">
        <f t="shared" si="8"/>
        <v>4228.8090000000002</v>
      </c>
      <c r="Q12" s="19">
        <f t="shared" si="8"/>
        <v>3879.25</v>
      </c>
      <c r="R12" s="19">
        <f t="shared" si="8"/>
        <v>3655.3630000000003</v>
      </c>
      <c r="S12" s="19">
        <f t="shared" si="8"/>
        <v>3184.9609999999998</v>
      </c>
      <c r="T12" s="19">
        <f t="shared" si="8"/>
        <v>3166.404</v>
      </c>
      <c r="U12" s="19">
        <f t="shared" si="8"/>
        <v>3344.1750000000002</v>
      </c>
      <c r="V12" s="19">
        <f t="shared" si="8"/>
        <v>3465.9779999999996</v>
      </c>
      <c r="W12" s="19">
        <f t="shared" si="8"/>
        <v>3165.9839999999999</v>
      </c>
      <c r="X12" s="19">
        <f t="shared" si="8"/>
        <v>2868.01</v>
      </c>
      <c r="Y12" s="19">
        <f t="shared" si="8"/>
        <v>2633.2930000000001</v>
      </c>
      <c r="Z12" s="19">
        <f t="shared" si="8"/>
        <v>2478.88</v>
      </c>
      <c r="AA12" s="19">
        <f t="shared" si="8"/>
        <v>2375.2139999999999</v>
      </c>
      <c r="AB12" s="19">
        <f t="shared" si="8"/>
        <v>2305.1610000000001</v>
      </c>
      <c r="AC12" s="19">
        <f t="shared" si="8"/>
        <v>2205.4110000000001</v>
      </c>
      <c r="AD12" s="19">
        <f t="shared" si="8"/>
        <v>2112.6369999999997</v>
      </c>
      <c r="AE12" s="19">
        <f t="shared" si="8"/>
        <v>2017.537</v>
      </c>
      <c r="AF12" s="19">
        <f t="shared" si="8"/>
        <v>1855.393</v>
      </c>
      <c r="AG12" s="19">
        <f t="shared" si="8"/>
        <v>1682.5839999999998</v>
      </c>
      <c r="AH12" s="19">
        <f t="shared" si="8"/>
        <v>1556.0889999999999</v>
      </c>
      <c r="AI12" s="19">
        <f t="shared" si="8"/>
        <v>1400.625</v>
      </c>
      <c r="AJ12" s="19">
        <f t="shared" si="8"/>
        <v>1309.2049999999999</v>
      </c>
      <c r="AK12" s="19">
        <f t="shared" si="8"/>
        <v>1241.682</v>
      </c>
      <c r="AL12" s="19">
        <f t="shared" si="8"/>
        <v>1234.6610000000001</v>
      </c>
      <c r="AM12" s="19">
        <f t="shared" si="8"/>
        <v>1215.75</v>
      </c>
      <c r="AN12" s="19">
        <f t="shared" si="8"/>
        <v>1149.566</v>
      </c>
      <c r="AO12" s="19">
        <f t="shared" si="8"/>
        <v>1037.2350000000001</v>
      </c>
      <c r="AP12" s="19">
        <f t="shared" si="8"/>
        <v>969.41800000000001</v>
      </c>
      <c r="AQ12" s="19">
        <f t="shared" si="8"/>
        <v>968.39399999999989</v>
      </c>
      <c r="AR12" s="19">
        <f t="shared" si="8"/>
        <v>913.71500000000003</v>
      </c>
      <c r="AS12" s="19">
        <f t="shared" si="8"/>
        <v>761.70600000000002</v>
      </c>
      <c r="AT12" s="19">
        <f t="shared" si="8"/>
        <v>682.31499999999994</v>
      </c>
      <c r="AU12" s="19">
        <f t="shared" si="8"/>
        <v>669.58600000000001</v>
      </c>
      <c r="AV12" s="19">
        <f t="shared" si="8"/>
        <v>576.04600000000005</v>
      </c>
      <c r="AW12" s="19">
        <f t="shared" si="8"/>
        <v>562.21100000000001</v>
      </c>
      <c r="AX12" s="19">
        <f t="shared" si="8"/>
        <v>524.63099999999997</v>
      </c>
      <c r="AY12" s="19">
        <f t="shared" si="8"/>
        <v>457.05500000000001</v>
      </c>
      <c r="AZ12" s="19">
        <f t="shared" si="8"/>
        <v>405.26599999999996</v>
      </c>
      <c r="BA12" s="19">
        <f t="shared" si="8"/>
        <v>359.04700000000003</v>
      </c>
      <c r="BB12" s="19">
        <f t="shared" si="8"/>
        <v>324.01600000000002</v>
      </c>
      <c r="BC12" s="19">
        <f t="shared" si="8"/>
        <v>317.82099999999997</v>
      </c>
      <c r="BD12" s="19">
        <f t="shared" si="8"/>
        <v>279.245</v>
      </c>
      <c r="BE12" s="19">
        <f t="shared" si="8"/>
        <v>247.13</v>
      </c>
      <c r="BF12" s="19">
        <f t="shared" si="8"/>
        <v>222.20400000000001</v>
      </c>
      <c r="BG12" s="19">
        <f t="shared" si="8"/>
        <v>227.21299999999999</v>
      </c>
      <c r="BH12" s="19">
        <f t="shared" si="8"/>
        <v>220.73700000000002</v>
      </c>
      <c r="BI12" s="19">
        <f t="shared" si="8"/>
        <v>206.87900000000002</v>
      </c>
      <c r="BJ12" s="19">
        <f t="shared" si="8"/>
        <v>204.149</v>
      </c>
      <c r="BK12" s="19">
        <f t="shared" si="8"/>
        <v>189.64</v>
      </c>
      <c r="BL12" s="19">
        <f t="shared" si="8"/>
        <v>170.68600000000001</v>
      </c>
      <c r="BM12" s="19">
        <f t="shared" si="8"/>
        <v>158.464</v>
      </c>
      <c r="BN12" s="19">
        <f t="shared" si="8"/>
        <v>149.048</v>
      </c>
      <c r="BO12" s="19">
        <f t="shared" si="8"/>
        <v>136.66300000000001</v>
      </c>
      <c r="BP12" s="19">
        <f t="shared" si="8"/>
        <v>130.48100000000002</v>
      </c>
      <c r="BQ12" s="19">
        <f t="shared" si="8"/>
        <v>129.56399999999999</v>
      </c>
      <c r="BR12" s="19">
        <f t="shared" si="8"/>
        <v>117.036</v>
      </c>
      <c r="BS12" s="19">
        <f t="shared" si="8"/>
        <v>117.34</v>
      </c>
      <c r="BT12" s="19">
        <f t="shared" ref="BT12:CU12" si="9">BT13+BT14+BT15+BT16+BT17</f>
        <v>114.408</v>
      </c>
      <c r="BU12" s="19">
        <f t="shared" si="9"/>
        <v>112.55099999999999</v>
      </c>
      <c r="BV12" s="19">
        <f t="shared" si="9"/>
        <v>98.900999999999996</v>
      </c>
      <c r="BW12" s="19">
        <f t="shared" si="9"/>
        <v>98.097999999999999</v>
      </c>
      <c r="BX12" s="19">
        <f t="shared" si="9"/>
        <v>96.698000000000008</v>
      </c>
      <c r="BY12" s="19">
        <f t="shared" si="9"/>
        <v>96.356999999999999</v>
      </c>
      <c r="BZ12" s="19">
        <f t="shared" si="9"/>
        <v>84.875</v>
      </c>
      <c r="CA12" s="19">
        <f t="shared" si="9"/>
        <v>73.766999999999996</v>
      </c>
      <c r="CB12" s="19">
        <f t="shared" si="9"/>
        <v>79.980999999999995</v>
      </c>
      <c r="CC12" s="19">
        <f t="shared" si="9"/>
        <v>67.63300000000001</v>
      </c>
      <c r="CD12" s="19">
        <f t="shared" si="9"/>
        <v>62.613999999999997</v>
      </c>
      <c r="CE12" s="19">
        <f t="shared" si="9"/>
        <v>60.750000000000007</v>
      </c>
      <c r="CF12" s="19">
        <f t="shared" si="9"/>
        <v>63.529999999999994</v>
      </c>
      <c r="CG12" s="19">
        <f t="shared" si="9"/>
        <v>62.317</v>
      </c>
      <c r="CH12" s="19">
        <f t="shared" si="9"/>
        <v>52.932000000000002</v>
      </c>
      <c r="CI12" s="19">
        <f t="shared" si="9"/>
        <v>40.15</v>
      </c>
      <c r="CJ12" s="19">
        <f t="shared" si="9"/>
        <v>29.465000000000003</v>
      </c>
      <c r="CK12" s="19">
        <f t="shared" si="9"/>
        <v>25.141000000000002</v>
      </c>
      <c r="CL12" s="19">
        <f t="shared" si="9"/>
        <v>22.766000000000002</v>
      </c>
      <c r="CM12" s="19">
        <f t="shared" si="9"/>
        <v>26.380000000000003</v>
      </c>
      <c r="CN12" s="19">
        <f t="shared" si="9"/>
        <v>23.387</v>
      </c>
      <c r="CO12" s="19">
        <f t="shared" si="9"/>
        <v>20.933</v>
      </c>
      <c r="CP12" s="19">
        <f t="shared" si="9"/>
        <v>16.288999999999998</v>
      </c>
      <c r="CQ12" s="19">
        <f t="shared" si="9"/>
        <v>12.141</v>
      </c>
      <c r="CR12" s="19">
        <f t="shared" si="9"/>
        <v>13.12</v>
      </c>
      <c r="CS12" s="19">
        <f t="shared" si="9"/>
        <v>20.545999999999999</v>
      </c>
      <c r="CT12" s="19">
        <f t="shared" si="9"/>
        <v>28.327000000000002</v>
      </c>
      <c r="CU12" s="19">
        <f t="shared" si="9"/>
        <v>35.230000000000004</v>
      </c>
    </row>
    <row r="13" spans="1:99" ht="25" customHeight="1" x14ac:dyDescent="0.2">
      <c r="A13" s="9" t="s">
        <v>117</v>
      </c>
      <c r="B13" s="4"/>
      <c r="C13" s="4">
        <v>11</v>
      </c>
      <c r="D13" t="s">
        <v>75</v>
      </c>
      <c r="E13" s="4"/>
      <c r="F13" s="7" t="s">
        <v>95</v>
      </c>
      <c r="G13" s="18">
        <v>872.68</v>
      </c>
      <c r="H13" s="17">
        <v>890.66899999999998</v>
      </c>
      <c r="I13" s="17">
        <v>809.98199999999997</v>
      </c>
      <c r="J13" s="17">
        <v>814.08</v>
      </c>
      <c r="K13" s="17">
        <v>804.32</v>
      </c>
      <c r="L13" s="17">
        <v>744.27499999999998</v>
      </c>
      <c r="M13" s="17">
        <v>755.755</v>
      </c>
      <c r="N13" s="17">
        <v>665.00300000000004</v>
      </c>
      <c r="O13" s="17">
        <v>619.15800000000002</v>
      </c>
      <c r="P13" s="17">
        <v>658.63</v>
      </c>
      <c r="Q13" s="17">
        <v>616.38699999999994</v>
      </c>
      <c r="R13" s="17">
        <v>643.57600000000002</v>
      </c>
      <c r="S13" s="17">
        <v>735.06500000000005</v>
      </c>
      <c r="T13" s="17">
        <v>906.55499999999995</v>
      </c>
      <c r="U13" s="17">
        <v>868.51300000000003</v>
      </c>
      <c r="V13" s="17">
        <v>746.52499999999998</v>
      </c>
      <c r="W13" s="17">
        <v>611.09100000000001</v>
      </c>
      <c r="X13" s="17">
        <v>485.899</v>
      </c>
      <c r="Y13" s="17">
        <v>535.30899999999997</v>
      </c>
      <c r="Z13" s="17">
        <v>564.69600000000003</v>
      </c>
      <c r="AA13" s="17">
        <v>652.69100000000003</v>
      </c>
      <c r="AB13" s="17">
        <v>641.76400000000001</v>
      </c>
      <c r="AC13" s="17">
        <v>549.61199999999997</v>
      </c>
      <c r="AD13" s="17">
        <v>537.49900000000002</v>
      </c>
      <c r="AE13" s="17">
        <v>474.28899999999999</v>
      </c>
      <c r="AF13" s="17">
        <v>428.90600000000001</v>
      </c>
      <c r="AG13" s="17">
        <v>418.29599999999999</v>
      </c>
      <c r="AH13" s="17">
        <v>398.25700000000001</v>
      </c>
      <c r="AI13" s="17">
        <v>395.53699999999998</v>
      </c>
      <c r="AJ13" s="17">
        <v>404.67899999999997</v>
      </c>
      <c r="AK13" s="17">
        <v>433.93599999999998</v>
      </c>
      <c r="AL13" s="17">
        <v>472.51900000000001</v>
      </c>
      <c r="AM13" s="17">
        <v>467.66399999999999</v>
      </c>
      <c r="AN13" s="17">
        <v>411.32400000000001</v>
      </c>
      <c r="AO13" s="17">
        <v>382.90800000000002</v>
      </c>
      <c r="AP13" s="17">
        <v>373.81</v>
      </c>
      <c r="AQ13" s="17">
        <v>350.68900000000002</v>
      </c>
      <c r="AR13" s="17">
        <v>330.34500000000003</v>
      </c>
      <c r="AS13" s="17">
        <v>284.62900000000002</v>
      </c>
      <c r="AT13" s="17">
        <v>270.70400000000001</v>
      </c>
      <c r="AU13" s="17">
        <v>231.399</v>
      </c>
      <c r="AV13" s="17">
        <v>183.41399999999999</v>
      </c>
      <c r="AW13" s="17">
        <v>139.559</v>
      </c>
      <c r="AX13" s="17">
        <v>116.03700000000001</v>
      </c>
      <c r="AY13" s="17">
        <v>101.94499999999999</v>
      </c>
      <c r="AZ13" s="17">
        <v>87.058000000000007</v>
      </c>
      <c r="BA13" s="17">
        <v>85.253</v>
      </c>
      <c r="BB13" s="17">
        <v>73.597999999999999</v>
      </c>
      <c r="BC13" s="17">
        <v>57.951000000000001</v>
      </c>
      <c r="BD13" s="17">
        <v>48.975000000000001</v>
      </c>
      <c r="BE13" s="17">
        <v>44.448999999999998</v>
      </c>
      <c r="BF13" s="17">
        <v>40.235999999999997</v>
      </c>
      <c r="BG13" s="17">
        <v>33.241</v>
      </c>
      <c r="BH13" s="17">
        <v>26.515000000000001</v>
      </c>
      <c r="BI13" s="17">
        <v>24.34</v>
      </c>
      <c r="BJ13" s="17">
        <v>21.32</v>
      </c>
      <c r="BK13" s="17">
        <v>18.574000000000002</v>
      </c>
      <c r="BL13" s="17">
        <v>16.48</v>
      </c>
      <c r="BM13" s="17">
        <v>14.382</v>
      </c>
      <c r="BN13" s="17">
        <v>13.38</v>
      </c>
      <c r="BO13" s="17">
        <v>11.734</v>
      </c>
      <c r="BP13" s="17">
        <v>10.146000000000001</v>
      </c>
      <c r="BQ13" s="17">
        <v>9.2050000000000001</v>
      </c>
      <c r="BR13" s="17">
        <v>9.0429999999999993</v>
      </c>
      <c r="BS13" s="17">
        <v>7.63</v>
      </c>
      <c r="BT13" s="17">
        <v>6.4450000000000003</v>
      </c>
      <c r="BU13" s="17">
        <v>5.7450000000000001</v>
      </c>
      <c r="BV13" s="17">
        <v>5.1719999999999997</v>
      </c>
      <c r="BW13" s="17">
        <v>4.4029999999999996</v>
      </c>
      <c r="BX13" s="17">
        <v>3.8679999999999999</v>
      </c>
      <c r="BY13" s="17">
        <v>3.4289999999999998</v>
      </c>
      <c r="BZ13" s="17">
        <v>2.968</v>
      </c>
      <c r="CA13" s="17">
        <v>2.657</v>
      </c>
      <c r="CB13" s="17">
        <v>2.3780000000000001</v>
      </c>
      <c r="CC13" s="17">
        <v>2.2719999999999998</v>
      </c>
      <c r="CD13" s="17">
        <v>1.8</v>
      </c>
      <c r="CE13" s="17">
        <v>2.347</v>
      </c>
      <c r="CF13" s="17">
        <v>2.4860000000000002</v>
      </c>
      <c r="CG13" s="17">
        <v>2.8980000000000001</v>
      </c>
      <c r="CH13" s="17">
        <v>3.181</v>
      </c>
      <c r="CI13" s="17">
        <v>3.2559999999999998</v>
      </c>
      <c r="CJ13" s="17">
        <v>3.327</v>
      </c>
      <c r="CK13" s="17">
        <v>3.6019999999999999</v>
      </c>
      <c r="CL13" s="17">
        <v>3.5710000000000002</v>
      </c>
      <c r="CM13" s="17">
        <v>3.589</v>
      </c>
      <c r="CN13" s="17">
        <v>3.6509999999999998</v>
      </c>
      <c r="CO13" s="17">
        <v>3.88</v>
      </c>
      <c r="CP13" s="17">
        <v>3.8069999999999999</v>
      </c>
      <c r="CQ13" s="17">
        <v>3.673</v>
      </c>
      <c r="CR13" s="17">
        <v>4.0860000000000003</v>
      </c>
      <c r="CS13" s="17">
        <v>4.298</v>
      </c>
      <c r="CT13" s="17">
        <v>4.2560000000000002</v>
      </c>
      <c r="CU13" s="17">
        <v>4.0380000000000003</v>
      </c>
    </row>
    <row r="14" spans="1:99" ht="25" customHeight="1" x14ac:dyDescent="0.2">
      <c r="A14" s="9" t="s">
        <v>117</v>
      </c>
      <c r="B14" s="4"/>
      <c r="C14" s="4">
        <v>12</v>
      </c>
      <c r="D14" t="s">
        <v>48</v>
      </c>
      <c r="E14" s="4"/>
      <c r="F14" s="7" t="s">
        <v>49</v>
      </c>
      <c r="G14" s="18">
        <v>171.02099999999999</v>
      </c>
      <c r="H14" s="17">
        <v>144.08000000000001</v>
      </c>
      <c r="I14" s="17">
        <v>163.99600000000001</v>
      </c>
      <c r="J14" s="17">
        <v>158.922</v>
      </c>
      <c r="K14" s="17">
        <v>148.703</v>
      </c>
      <c r="L14" s="17">
        <v>166.89599999999999</v>
      </c>
      <c r="M14" s="17">
        <v>155.57</v>
      </c>
      <c r="N14" s="17">
        <v>132.733</v>
      </c>
      <c r="O14" s="17">
        <v>109.511</v>
      </c>
      <c r="P14" s="17">
        <v>97.302000000000007</v>
      </c>
      <c r="Q14" s="17">
        <v>131.679</v>
      </c>
      <c r="R14" s="17">
        <v>127.867</v>
      </c>
      <c r="S14" s="17">
        <v>126.633</v>
      </c>
      <c r="T14" s="17">
        <v>114.26600000000001</v>
      </c>
      <c r="U14" s="17">
        <v>98.531999999999996</v>
      </c>
      <c r="V14" s="17">
        <v>80.917000000000002</v>
      </c>
      <c r="W14" s="17">
        <v>91.73</v>
      </c>
      <c r="X14" s="17">
        <v>82.238</v>
      </c>
      <c r="Y14" s="17">
        <v>76.046999999999997</v>
      </c>
      <c r="Z14" s="17">
        <v>80.757000000000005</v>
      </c>
      <c r="AA14" s="17">
        <v>99.227000000000004</v>
      </c>
      <c r="AB14" s="17">
        <v>85.171999999999997</v>
      </c>
      <c r="AC14" s="17">
        <v>67.683000000000007</v>
      </c>
      <c r="AD14" s="17">
        <v>64.078999999999994</v>
      </c>
      <c r="AE14" s="17">
        <v>50.061</v>
      </c>
      <c r="AF14" s="17">
        <v>52.648000000000003</v>
      </c>
      <c r="AG14" s="17">
        <v>44.966999999999999</v>
      </c>
      <c r="AH14" s="17">
        <v>40.713000000000001</v>
      </c>
      <c r="AI14" s="17">
        <v>39.389000000000003</v>
      </c>
      <c r="AJ14" s="17">
        <v>39.718000000000004</v>
      </c>
      <c r="AK14" s="17">
        <v>38.889000000000003</v>
      </c>
      <c r="AL14" s="17">
        <v>39.179000000000002</v>
      </c>
      <c r="AM14" s="17">
        <v>38.265999999999998</v>
      </c>
      <c r="AN14" s="17">
        <v>32.755000000000003</v>
      </c>
      <c r="AO14" s="17">
        <v>33.292000000000002</v>
      </c>
      <c r="AP14" s="17">
        <v>35.960999999999999</v>
      </c>
      <c r="AQ14" s="17">
        <v>34.06</v>
      </c>
      <c r="AR14" s="17">
        <v>29.158000000000001</v>
      </c>
      <c r="AS14" s="17">
        <v>21.681000000000001</v>
      </c>
      <c r="AT14" s="17">
        <v>19.317</v>
      </c>
      <c r="AU14" s="17">
        <v>16.911999999999999</v>
      </c>
      <c r="AV14" s="17">
        <v>13.996</v>
      </c>
      <c r="AW14" s="17">
        <v>12.752000000000001</v>
      </c>
      <c r="AX14" s="17">
        <v>10.375</v>
      </c>
      <c r="AY14" s="17">
        <v>8.0809999999999995</v>
      </c>
      <c r="AZ14" s="17">
        <v>9.1359999999999992</v>
      </c>
      <c r="BA14" s="17">
        <v>9.0359999999999996</v>
      </c>
      <c r="BB14" s="17">
        <v>6.7880000000000003</v>
      </c>
      <c r="BC14" s="17">
        <v>5.74</v>
      </c>
      <c r="BD14" s="17">
        <v>4.7789999999999999</v>
      </c>
      <c r="BE14" s="17">
        <v>4.157</v>
      </c>
      <c r="BF14" s="17">
        <v>4.3570000000000002</v>
      </c>
      <c r="BG14" s="17">
        <v>4.798</v>
      </c>
      <c r="BH14" s="17">
        <v>4.1829999999999998</v>
      </c>
      <c r="BI14" s="17">
        <v>3.6280000000000001</v>
      </c>
      <c r="BJ14" s="17">
        <v>3.3919999999999999</v>
      </c>
      <c r="BK14" s="17">
        <v>3.4849999999999999</v>
      </c>
      <c r="BL14" s="17">
        <v>3.004</v>
      </c>
      <c r="BM14" s="17">
        <v>2.5289999999999999</v>
      </c>
      <c r="BN14" s="17">
        <v>2.117</v>
      </c>
      <c r="BO14" s="17">
        <v>1.901</v>
      </c>
      <c r="BP14" s="17">
        <v>1.742</v>
      </c>
      <c r="BQ14" s="17">
        <v>1.6579999999999999</v>
      </c>
      <c r="BR14" s="17">
        <v>1.7030000000000001</v>
      </c>
      <c r="BS14" s="17">
        <v>1.823</v>
      </c>
      <c r="BT14" s="17">
        <v>1.651</v>
      </c>
      <c r="BU14" s="17">
        <v>1.2969999999999999</v>
      </c>
      <c r="BV14" s="17">
        <v>0.91500000000000004</v>
      </c>
      <c r="BW14" s="17">
        <v>1.1539999999999999</v>
      </c>
      <c r="BX14" s="17">
        <v>1.1970000000000001</v>
      </c>
      <c r="BY14" s="17">
        <v>1.1599999999999999</v>
      </c>
      <c r="BZ14" s="17">
        <v>0.82399999999999995</v>
      </c>
      <c r="CA14" s="17">
        <v>0.68899999999999995</v>
      </c>
      <c r="CB14" s="17">
        <v>0.70799999999999996</v>
      </c>
      <c r="CC14" s="17">
        <v>0.71499999999999997</v>
      </c>
      <c r="CD14" s="17">
        <v>0.69199999999999995</v>
      </c>
      <c r="CE14" s="17">
        <v>0.89100000000000001</v>
      </c>
      <c r="CF14" s="17">
        <v>0.81200000000000006</v>
      </c>
      <c r="CG14" s="17">
        <v>0.64200000000000002</v>
      </c>
      <c r="CH14" s="17">
        <v>0.54500000000000004</v>
      </c>
      <c r="CI14" s="17">
        <v>0.52700000000000002</v>
      </c>
      <c r="CJ14" s="17">
        <v>0.45100000000000001</v>
      </c>
      <c r="CK14" s="17">
        <v>0.435</v>
      </c>
      <c r="CL14" s="17">
        <v>0.41</v>
      </c>
      <c r="CM14" s="17">
        <v>0.52400000000000002</v>
      </c>
      <c r="CN14" s="17">
        <v>0.53300000000000003</v>
      </c>
      <c r="CO14" s="17">
        <v>0.50600000000000001</v>
      </c>
      <c r="CP14" s="17">
        <v>0.502</v>
      </c>
      <c r="CQ14" s="17">
        <v>0.51500000000000001</v>
      </c>
      <c r="CR14" s="17">
        <v>0.57899999999999996</v>
      </c>
      <c r="CS14" s="17">
        <v>0.53800000000000003</v>
      </c>
      <c r="CT14" s="17">
        <v>0.46700000000000003</v>
      </c>
      <c r="CU14" s="17">
        <v>0.51100000000000001</v>
      </c>
    </row>
    <row r="15" spans="1:99" ht="25" customHeight="1" x14ac:dyDescent="0.2">
      <c r="A15" s="9" t="s">
        <v>117</v>
      </c>
      <c r="B15" s="4"/>
      <c r="C15" s="4">
        <v>13</v>
      </c>
      <c r="D15" t="s">
        <v>28</v>
      </c>
      <c r="E15" s="4"/>
      <c r="F15" s="7" t="s">
        <v>96</v>
      </c>
      <c r="G15" s="17">
        <v>1753.568</v>
      </c>
      <c r="H15" s="17">
        <v>1643.117</v>
      </c>
      <c r="I15" s="17">
        <v>1601.4359999999999</v>
      </c>
      <c r="J15" s="17">
        <v>1568.6949999999999</v>
      </c>
      <c r="K15" s="17">
        <v>1504.5989999999999</v>
      </c>
      <c r="L15" s="17">
        <v>1423.306</v>
      </c>
      <c r="M15" s="17">
        <v>1420.8130000000001</v>
      </c>
      <c r="N15" s="17">
        <v>1445.627</v>
      </c>
      <c r="O15" s="17">
        <v>1402.2080000000001</v>
      </c>
      <c r="P15" s="17">
        <v>1346.356</v>
      </c>
      <c r="Q15" s="17">
        <v>1227.4179999999999</v>
      </c>
      <c r="R15" s="17">
        <v>1107.298</v>
      </c>
      <c r="S15" s="17">
        <v>937.63900000000001</v>
      </c>
      <c r="T15" s="17">
        <v>959.65300000000002</v>
      </c>
      <c r="U15" s="17">
        <v>995.47299999999996</v>
      </c>
      <c r="V15" s="17">
        <v>1050.8699999999999</v>
      </c>
      <c r="W15" s="17">
        <v>979.14099999999996</v>
      </c>
      <c r="X15" s="17">
        <v>962.89700000000005</v>
      </c>
      <c r="Y15" s="17">
        <v>897.51300000000003</v>
      </c>
      <c r="Z15" s="17">
        <v>870.04300000000001</v>
      </c>
      <c r="AA15" s="17">
        <v>830.98500000000001</v>
      </c>
      <c r="AB15" s="17">
        <v>753.85299999999995</v>
      </c>
      <c r="AC15" s="17">
        <v>696.42899999999997</v>
      </c>
      <c r="AD15" s="17">
        <v>640.16399999999999</v>
      </c>
      <c r="AE15" s="17">
        <v>583.95799999999997</v>
      </c>
      <c r="AF15" s="17">
        <v>543.78399999999999</v>
      </c>
      <c r="AG15" s="17">
        <v>481.18599999999998</v>
      </c>
      <c r="AH15" s="17">
        <v>456.64400000000001</v>
      </c>
      <c r="AI15" s="17">
        <v>427.98399999999998</v>
      </c>
      <c r="AJ15" s="17">
        <v>400.15499999999997</v>
      </c>
      <c r="AK15" s="17">
        <v>354.16199999999998</v>
      </c>
      <c r="AL15" s="17">
        <v>353.154</v>
      </c>
      <c r="AM15" s="17">
        <v>341.13</v>
      </c>
      <c r="AN15" s="17">
        <v>325.524</v>
      </c>
      <c r="AO15" s="17">
        <v>286.46800000000002</v>
      </c>
      <c r="AP15" s="17">
        <v>256.47899999999998</v>
      </c>
      <c r="AQ15" s="17">
        <v>241.05099999999999</v>
      </c>
      <c r="AR15" s="17">
        <v>228.24700000000001</v>
      </c>
      <c r="AS15" s="17">
        <v>186.25</v>
      </c>
      <c r="AT15" s="17">
        <v>171.191</v>
      </c>
      <c r="AU15" s="17">
        <v>179.68</v>
      </c>
      <c r="AV15" s="17">
        <v>171.56899999999999</v>
      </c>
      <c r="AW15" s="17">
        <v>179.43799999999999</v>
      </c>
      <c r="AX15" s="17">
        <v>165.97399999999999</v>
      </c>
      <c r="AY15" s="17">
        <v>144.49199999999999</v>
      </c>
      <c r="AZ15" s="17">
        <v>130.97399999999999</v>
      </c>
      <c r="BA15" s="17">
        <v>118.238</v>
      </c>
      <c r="BB15" s="17">
        <v>112.21299999999999</v>
      </c>
      <c r="BC15" s="17">
        <v>112.521</v>
      </c>
      <c r="BD15" s="17">
        <v>95.093999999999994</v>
      </c>
      <c r="BE15" s="17">
        <v>83.903999999999996</v>
      </c>
      <c r="BF15" s="17">
        <v>77.802999999999997</v>
      </c>
      <c r="BG15" s="17">
        <v>77.004999999999995</v>
      </c>
      <c r="BH15" s="17">
        <v>73.831999999999994</v>
      </c>
      <c r="BI15" s="17">
        <v>69.474999999999994</v>
      </c>
      <c r="BJ15" s="17">
        <v>67.933000000000007</v>
      </c>
      <c r="BK15" s="17">
        <v>63.661999999999999</v>
      </c>
      <c r="BL15" s="17">
        <v>59.131999999999998</v>
      </c>
      <c r="BM15" s="17">
        <v>56.398000000000003</v>
      </c>
      <c r="BN15" s="17">
        <v>55.234000000000002</v>
      </c>
      <c r="BO15" s="17">
        <v>53.198999999999998</v>
      </c>
      <c r="BP15" s="17">
        <v>50.587000000000003</v>
      </c>
      <c r="BQ15" s="17">
        <v>50.345999999999997</v>
      </c>
      <c r="BR15" s="17">
        <v>50.158000000000001</v>
      </c>
      <c r="BS15" s="17">
        <v>47.784999999999997</v>
      </c>
      <c r="BT15" s="17">
        <v>45.819000000000003</v>
      </c>
      <c r="BU15" s="17">
        <v>44.271999999999998</v>
      </c>
      <c r="BV15" s="17">
        <v>42.255000000000003</v>
      </c>
      <c r="BW15" s="17">
        <v>42.017000000000003</v>
      </c>
      <c r="BX15" s="17">
        <v>43.04</v>
      </c>
      <c r="BY15" s="17">
        <v>42.594000000000001</v>
      </c>
      <c r="BZ15" s="17">
        <v>37.514000000000003</v>
      </c>
      <c r="CA15" s="17">
        <v>34.69</v>
      </c>
      <c r="CB15" s="17">
        <v>39.279000000000003</v>
      </c>
      <c r="CC15" s="17">
        <v>34.579000000000001</v>
      </c>
      <c r="CD15" s="17">
        <v>35.670999999999999</v>
      </c>
      <c r="CE15" s="17">
        <v>30.824000000000002</v>
      </c>
      <c r="CF15" s="17">
        <v>29.346</v>
      </c>
      <c r="CG15" s="17">
        <v>28.225000000000001</v>
      </c>
      <c r="CH15" s="17">
        <v>23.341000000000001</v>
      </c>
      <c r="CI15" s="17">
        <v>16.649999999999999</v>
      </c>
      <c r="CJ15" s="17">
        <v>12.234</v>
      </c>
      <c r="CK15" s="17">
        <v>11.12</v>
      </c>
      <c r="CL15" s="17">
        <v>10.598000000000001</v>
      </c>
      <c r="CM15" s="17">
        <v>12.521000000000001</v>
      </c>
      <c r="CN15" s="17">
        <v>10.393000000000001</v>
      </c>
      <c r="CO15" s="17">
        <v>10.124000000000001</v>
      </c>
      <c r="CP15" s="17">
        <v>7.0069999999999997</v>
      </c>
      <c r="CQ15" s="17">
        <v>5.2679999999999998</v>
      </c>
      <c r="CR15" s="17">
        <v>5.0119999999999996</v>
      </c>
      <c r="CS15" s="17">
        <v>8.3149999999999995</v>
      </c>
      <c r="CT15" s="17">
        <v>10.872</v>
      </c>
      <c r="CU15" s="17">
        <v>14.015000000000001</v>
      </c>
    </row>
    <row r="16" spans="1:99" ht="25" customHeight="1" x14ac:dyDescent="0.2">
      <c r="A16" s="9" t="s">
        <v>117</v>
      </c>
      <c r="B16" s="4"/>
      <c r="C16" s="4">
        <v>14</v>
      </c>
      <c r="D16" t="s">
        <v>30</v>
      </c>
      <c r="E16" s="4"/>
      <c r="F16" s="7" t="s">
        <v>31</v>
      </c>
      <c r="G16" s="26">
        <v>723.80899999999997</v>
      </c>
      <c r="H16" s="17">
        <v>719.846</v>
      </c>
      <c r="I16" s="17">
        <v>698.20799999999997</v>
      </c>
      <c r="J16" s="17">
        <v>679.95899999999995</v>
      </c>
      <c r="K16" s="17">
        <v>650.59299999999996</v>
      </c>
      <c r="L16" s="17">
        <v>626.64700000000005</v>
      </c>
      <c r="M16" s="17">
        <v>609.48199999999997</v>
      </c>
      <c r="N16" s="17">
        <v>602.70100000000002</v>
      </c>
      <c r="O16" s="17">
        <v>577.42999999999995</v>
      </c>
      <c r="P16" s="17">
        <v>534.46900000000005</v>
      </c>
      <c r="Q16" s="17">
        <v>506.54199999999997</v>
      </c>
      <c r="R16" s="17">
        <v>433.67</v>
      </c>
      <c r="S16" s="17">
        <v>347.59300000000002</v>
      </c>
      <c r="T16" s="17">
        <v>290.274</v>
      </c>
      <c r="U16" s="17">
        <v>186.25899999999999</v>
      </c>
      <c r="V16" s="17">
        <v>181.12</v>
      </c>
      <c r="W16" s="17">
        <v>221.10499999999999</v>
      </c>
      <c r="X16" s="17">
        <v>242.78100000000001</v>
      </c>
      <c r="Y16" s="17">
        <v>227.09800000000001</v>
      </c>
      <c r="Z16" s="17">
        <v>208.44800000000001</v>
      </c>
      <c r="AA16" s="17">
        <v>202.40299999999999</v>
      </c>
      <c r="AB16" s="17">
        <v>183.476</v>
      </c>
      <c r="AC16" s="17">
        <v>178.49700000000001</v>
      </c>
      <c r="AD16" s="17">
        <v>165.20599999999999</v>
      </c>
      <c r="AE16" s="17">
        <v>147.059</v>
      </c>
      <c r="AF16" s="17">
        <v>142.52799999999999</v>
      </c>
      <c r="AG16" s="17">
        <v>124.88200000000001</v>
      </c>
      <c r="AH16" s="17">
        <v>113.667</v>
      </c>
      <c r="AI16" s="17">
        <v>90.078999999999994</v>
      </c>
      <c r="AJ16" s="17">
        <v>60.573</v>
      </c>
      <c r="AK16" s="17">
        <v>38.576999999999998</v>
      </c>
      <c r="AL16" s="17">
        <v>28.167999999999999</v>
      </c>
      <c r="AM16" s="17">
        <v>21.524000000000001</v>
      </c>
      <c r="AN16" s="17">
        <v>22.492000000000001</v>
      </c>
      <c r="AO16" s="17">
        <v>16.594000000000001</v>
      </c>
      <c r="AP16" s="17">
        <v>18.268000000000001</v>
      </c>
      <c r="AQ16" s="17">
        <v>26.204000000000001</v>
      </c>
      <c r="AR16" s="17">
        <v>24.652000000000001</v>
      </c>
      <c r="AS16" s="17">
        <v>24.434999999999999</v>
      </c>
      <c r="AT16" s="17">
        <v>23.832999999999998</v>
      </c>
      <c r="AU16" s="17">
        <v>23.78</v>
      </c>
      <c r="AV16" s="17">
        <v>18.978000000000002</v>
      </c>
      <c r="AW16" s="17">
        <v>16.093</v>
      </c>
      <c r="AX16" s="17">
        <v>16.545000000000002</v>
      </c>
      <c r="AY16" s="17">
        <v>15.867000000000001</v>
      </c>
      <c r="AZ16" s="17">
        <v>20.308</v>
      </c>
      <c r="BA16" s="17">
        <v>22.292000000000002</v>
      </c>
      <c r="BB16" s="17">
        <v>23.181000000000001</v>
      </c>
      <c r="BC16" s="17">
        <v>23.117000000000001</v>
      </c>
      <c r="BD16" s="17">
        <v>22.719000000000001</v>
      </c>
      <c r="BE16" s="17">
        <v>21.827999999999999</v>
      </c>
      <c r="BF16" s="17">
        <v>20.664000000000001</v>
      </c>
      <c r="BG16" s="17">
        <v>20.347999999999999</v>
      </c>
      <c r="BH16" s="17">
        <v>20.096</v>
      </c>
      <c r="BI16" s="17">
        <v>20.344999999999999</v>
      </c>
      <c r="BJ16" s="17">
        <v>19.91</v>
      </c>
      <c r="BK16" s="17">
        <v>19.335999999999999</v>
      </c>
      <c r="BL16" s="17">
        <v>18.831</v>
      </c>
      <c r="BM16" s="17">
        <v>18.728000000000002</v>
      </c>
      <c r="BN16" s="17">
        <v>18.045999999999999</v>
      </c>
      <c r="BO16" s="17">
        <v>17.2</v>
      </c>
      <c r="BP16" s="17">
        <v>16.463000000000001</v>
      </c>
      <c r="BQ16" s="17">
        <v>15.558999999999999</v>
      </c>
      <c r="BR16" s="17">
        <v>14.798</v>
      </c>
      <c r="BS16" s="17">
        <v>14.054</v>
      </c>
      <c r="BT16" s="17">
        <v>13.667999999999999</v>
      </c>
      <c r="BU16" s="17">
        <v>13.423</v>
      </c>
      <c r="BV16" s="17">
        <v>13.061</v>
      </c>
      <c r="BW16" s="17">
        <v>12.028</v>
      </c>
      <c r="BX16" s="17">
        <v>10.816000000000001</v>
      </c>
      <c r="BY16" s="17">
        <v>9.7200000000000006</v>
      </c>
      <c r="BZ16" s="17">
        <v>8.7789999999999999</v>
      </c>
      <c r="CA16" s="17">
        <v>7.798</v>
      </c>
      <c r="CB16" s="17">
        <v>7.484</v>
      </c>
      <c r="CC16" s="17">
        <v>6.8890000000000002</v>
      </c>
      <c r="CD16" s="17">
        <v>6.899</v>
      </c>
      <c r="CE16" s="17">
        <v>6.5780000000000003</v>
      </c>
      <c r="CF16" s="17">
        <v>6.3369999999999997</v>
      </c>
      <c r="CG16" s="17">
        <v>6.024</v>
      </c>
      <c r="CH16" s="17">
        <v>5.4539999999999997</v>
      </c>
      <c r="CI16" s="17">
        <v>4.415</v>
      </c>
      <c r="CJ16" s="17">
        <v>3.847</v>
      </c>
      <c r="CK16" s="17">
        <v>3.7160000000000002</v>
      </c>
      <c r="CL16" s="17">
        <v>3.48</v>
      </c>
      <c r="CM16" s="17">
        <v>2.9660000000000002</v>
      </c>
      <c r="CN16" s="17">
        <v>2.6840000000000002</v>
      </c>
      <c r="CO16" s="17">
        <v>2.5640000000000001</v>
      </c>
      <c r="CP16" s="17">
        <v>2.516</v>
      </c>
      <c r="CQ16" s="17">
        <v>2.8580000000000001</v>
      </c>
      <c r="CR16" s="17">
        <v>3.5990000000000002</v>
      </c>
      <c r="CS16" s="17">
        <v>4.4400000000000004</v>
      </c>
      <c r="CT16" s="17">
        <v>5.3710000000000004</v>
      </c>
      <c r="CU16" s="17">
        <v>6.0650000000000004</v>
      </c>
    </row>
    <row r="17" spans="1:99" ht="25" customHeight="1" x14ac:dyDescent="0.2">
      <c r="A17" s="9" t="s">
        <v>118</v>
      </c>
      <c r="B17" s="15" t="s">
        <v>125</v>
      </c>
      <c r="C17" s="4">
        <v>15</v>
      </c>
      <c r="D17" t="s">
        <v>44</v>
      </c>
      <c r="E17" s="4"/>
      <c r="F17" s="7" t="s">
        <v>97</v>
      </c>
      <c r="G17" s="19">
        <f>G18+G19</f>
        <v>2358.7049999999999</v>
      </c>
      <c r="H17" s="19">
        <f t="shared" ref="H17:BS17" si="10">H18+H19</f>
        <v>1830.4750000000001</v>
      </c>
      <c r="I17" s="19">
        <f t="shared" si="10"/>
        <v>1873.4379999999996</v>
      </c>
      <c r="J17" s="19">
        <f t="shared" si="10"/>
        <v>1791.3459999999998</v>
      </c>
      <c r="K17" s="19">
        <f t="shared" si="10"/>
        <v>1629.653</v>
      </c>
      <c r="L17" s="19">
        <f t="shared" si="10"/>
        <v>1617.7820000000002</v>
      </c>
      <c r="M17" s="19">
        <f t="shared" si="10"/>
        <v>1665.2809999999999</v>
      </c>
      <c r="N17" s="19">
        <f t="shared" si="10"/>
        <v>1715.338</v>
      </c>
      <c r="O17" s="19">
        <f t="shared" si="10"/>
        <v>1611.854</v>
      </c>
      <c r="P17" s="19">
        <f t="shared" si="10"/>
        <v>1592.0519999999999</v>
      </c>
      <c r="Q17" s="19">
        <f t="shared" si="10"/>
        <v>1397.2239999999999</v>
      </c>
      <c r="R17" s="19">
        <f t="shared" si="10"/>
        <v>1342.952</v>
      </c>
      <c r="S17" s="19">
        <f t="shared" si="10"/>
        <v>1038.0309999999999</v>
      </c>
      <c r="T17" s="19">
        <f t="shared" si="10"/>
        <v>895.65599999999995</v>
      </c>
      <c r="U17" s="19">
        <f t="shared" si="10"/>
        <v>1195.3979999999999</v>
      </c>
      <c r="V17" s="19">
        <f t="shared" si="10"/>
        <v>1406.5459999999998</v>
      </c>
      <c r="W17" s="19">
        <f t="shared" si="10"/>
        <v>1262.9169999999999</v>
      </c>
      <c r="X17" s="19">
        <f t="shared" si="10"/>
        <v>1094.1949999999999</v>
      </c>
      <c r="Y17" s="19">
        <f t="shared" si="10"/>
        <v>897.32600000000002</v>
      </c>
      <c r="Z17" s="19">
        <f t="shared" si="10"/>
        <v>754.93599999999992</v>
      </c>
      <c r="AA17" s="19">
        <f t="shared" si="10"/>
        <v>589.90800000000002</v>
      </c>
      <c r="AB17" s="19">
        <f t="shared" si="10"/>
        <v>640.89600000000007</v>
      </c>
      <c r="AC17" s="19">
        <f t="shared" si="10"/>
        <v>713.18999999999994</v>
      </c>
      <c r="AD17" s="19">
        <f t="shared" si="10"/>
        <v>705.68900000000008</v>
      </c>
      <c r="AE17" s="19">
        <f t="shared" si="10"/>
        <v>762.17000000000007</v>
      </c>
      <c r="AF17" s="19">
        <f t="shared" si="10"/>
        <v>687.52700000000004</v>
      </c>
      <c r="AG17" s="19">
        <f t="shared" si="10"/>
        <v>613.25299999999993</v>
      </c>
      <c r="AH17" s="19">
        <f t="shared" si="10"/>
        <v>546.80799999999999</v>
      </c>
      <c r="AI17" s="19">
        <f t="shared" si="10"/>
        <v>447.63599999999997</v>
      </c>
      <c r="AJ17" s="19">
        <f t="shared" si="10"/>
        <v>404.08</v>
      </c>
      <c r="AK17" s="19">
        <f t="shared" si="10"/>
        <v>376.11799999999999</v>
      </c>
      <c r="AL17" s="19">
        <f t="shared" si="10"/>
        <v>341.64099999999996</v>
      </c>
      <c r="AM17" s="19">
        <f t="shared" si="10"/>
        <v>347.16600000000005</v>
      </c>
      <c r="AN17" s="19">
        <f t="shared" si="10"/>
        <v>357.471</v>
      </c>
      <c r="AO17" s="19">
        <f t="shared" si="10"/>
        <v>317.97300000000001</v>
      </c>
      <c r="AP17" s="19">
        <f t="shared" si="10"/>
        <v>284.89999999999998</v>
      </c>
      <c r="AQ17" s="19">
        <f t="shared" si="10"/>
        <v>316.39</v>
      </c>
      <c r="AR17" s="19">
        <f t="shared" si="10"/>
        <v>301.31299999999999</v>
      </c>
      <c r="AS17" s="19">
        <f t="shared" si="10"/>
        <v>244.71100000000001</v>
      </c>
      <c r="AT17" s="19">
        <f t="shared" si="10"/>
        <v>197.26999999999998</v>
      </c>
      <c r="AU17" s="19">
        <f t="shared" si="10"/>
        <v>217.815</v>
      </c>
      <c r="AV17" s="19">
        <f t="shared" si="10"/>
        <v>188.089</v>
      </c>
      <c r="AW17" s="19">
        <f t="shared" si="10"/>
        <v>214.369</v>
      </c>
      <c r="AX17" s="19">
        <f t="shared" si="10"/>
        <v>215.70000000000002</v>
      </c>
      <c r="AY17" s="19">
        <f t="shared" si="10"/>
        <v>186.67000000000002</v>
      </c>
      <c r="AZ17" s="19">
        <f t="shared" si="10"/>
        <v>157.79</v>
      </c>
      <c r="BA17" s="19">
        <f t="shared" si="10"/>
        <v>124.22800000000001</v>
      </c>
      <c r="BB17" s="19">
        <f t="shared" si="10"/>
        <v>108.236</v>
      </c>
      <c r="BC17" s="19">
        <f t="shared" si="10"/>
        <v>118.49199999999999</v>
      </c>
      <c r="BD17" s="19">
        <f t="shared" si="10"/>
        <v>107.678</v>
      </c>
      <c r="BE17" s="19">
        <f t="shared" si="10"/>
        <v>92.792000000000002</v>
      </c>
      <c r="BF17" s="19">
        <f t="shared" si="10"/>
        <v>79.144000000000005</v>
      </c>
      <c r="BG17" s="19">
        <f t="shared" si="10"/>
        <v>91.820999999999998</v>
      </c>
      <c r="BH17" s="19">
        <f t="shared" si="10"/>
        <v>96.111000000000004</v>
      </c>
      <c r="BI17" s="19">
        <f t="shared" si="10"/>
        <v>89.091000000000008</v>
      </c>
      <c r="BJ17" s="19">
        <f t="shared" si="10"/>
        <v>91.593999999999994</v>
      </c>
      <c r="BK17" s="19">
        <f t="shared" si="10"/>
        <v>84.582999999999998</v>
      </c>
      <c r="BL17" s="19">
        <f t="shared" si="10"/>
        <v>73.239000000000004</v>
      </c>
      <c r="BM17" s="19">
        <f t="shared" si="10"/>
        <v>66.426999999999992</v>
      </c>
      <c r="BN17" s="19">
        <f t="shared" si="10"/>
        <v>60.271000000000001</v>
      </c>
      <c r="BO17" s="19">
        <f t="shared" si="10"/>
        <v>52.629000000000005</v>
      </c>
      <c r="BP17" s="19">
        <f t="shared" si="10"/>
        <v>51.543000000000006</v>
      </c>
      <c r="BQ17" s="19">
        <f t="shared" si="10"/>
        <v>52.795999999999999</v>
      </c>
      <c r="BR17" s="19">
        <f t="shared" si="10"/>
        <v>41.334000000000003</v>
      </c>
      <c r="BS17" s="19">
        <f t="shared" si="10"/>
        <v>46.048000000000002</v>
      </c>
      <c r="BT17" s="19">
        <f t="shared" ref="BT17:CU17" si="11">BT18+BT19</f>
        <v>46.825000000000003</v>
      </c>
      <c r="BU17" s="19">
        <f t="shared" si="11"/>
        <v>47.814</v>
      </c>
      <c r="BV17" s="19">
        <f t="shared" si="11"/>
        <v>37.497999999999998</v>
      </c>
      <c r="BW17" s="19">
        <f t="shared" si="11"/>
        <v>38.495999999999995</v>
      </c>
      <c r="BX17" s="19">
        <f t="shared" si="11"/>
        <v>37.777000000000001</v>
      </c>
      <c r="BY17" s="19">
        <f t="shared" si="11"/>
        <v>39.453999999999994</v>
      </c>
      <c r="BZ17" s="19">
        <f t="shared" si="11"/>
        <v>34.79</v>
      </c>
      <c r="CA17" s="19">
        <f t="shared" si="11"/>
        <v>27.933</v>
      </c>
      <c r="CB17" s="19">
        <f t="shared" si="11"/>
        <v>30.131999999999998</v>
      </c>
      <c r="CC17" s="19">
        <f t="shared" si="11"/>
        <v>23.177999999999997</v>
      </c>
      <c r="CD17" s="19">
        <f t="shared" si="11"/>
        <v>17.552</v>
      </c>
      <c r="CE17" s="19">
        <f t="shared" si="11"/>
        <v>20.11</v>
      </c>
      <c r="CF17" s="19">
        <f t="shared" si="11"/>
        <v>24.548999999999999</v>
      </c>
      <c r="CG17" s="19">
        <f t="shared" si="11"/>
        <v>24.527999999999999</v>
      </c>
      <c r="CH17" s="19">
        <f t="shared" si="11"/>
        <v>20.410999999999998</v>
      </c>
      <c r="CI17" s="19">
        <f t="shared" si="11"/>
        <v>15.302</v>
      </c>
      <c r="CJ17" s="19">
        <f t="shared" si="11"/>
        <v>9.6059999999999999</v>
      </c>
      <c r="CK17" s="19">
        <f t="shared" si="11"/>
        <v>6.2679999999999998</v>
      </c>
      <c r="CL17" s="19">
        <f t="shared" si="11"/>
        <v>4.7069999999999999</v>
      </c>
      <c r="CM17" s="19">
        <f t="shared" si="11"/>
        <v>6.78</v>
      </c>
      <c r="CN17" s="19">
        <f t="shared" si="11"/>
        <v>6.1259999999999994</v>
      </c>
      <c r="CO17" s="19">
        <f t="shared" si="11"/>
        <v>3.859</v>
      </c>
      <c r="CP17" s="19">
        <f t="shared" si="11"/>
        <v>2.4569999999999999</v>
      </c>
      <c r="CQ17" s="19">
        <f t="shared" si="11"/>
        <v>-0.17299999999999993</v>
      </c>
      <c r="CR17" s="19">
        <f t="shared" si="11"/>
        <v>-0.15600000000000014</v>
      </c>
      <c r="CS17" s="19">
        <f t="shared" si="11"/>
        <v>2.9550000000000001</v>
      </c>
      <c r="CT17" s="19">
        <f t="shared" si="11"/>
        <v>7.3609999999999998</v>
      </c>
      <c r="CU17" s="19">
        <f t="shared" si="11"/>
        <v>10.601000000000001</v>
      </c>
    </row>
    <row r="18" spans="1:99" ht="25" customHeight="1" x14ac:dyDescent="0.2">
      <c r="A18" s="9" t="s">
        <v>117</v>
      </c>
      <c r="B18" s="4"/>
      <c r="C18" s="4">
        <v>16</v>
      </c>
      <c r="D18" t="s">
        <v>33</v>
      </c>
      <c r="E18" s="4"/>
      <c r="F18" s="7" t="s">
        <v>98</v>
      </c>
      <c r="G18" s="18">
        <v>388.233</v>
      </c>
      <c r="H18" s="17">
        <v>288.91199999999998</v>
      </c>
      <c r="I18" s="17">
        <v>297.41899999999998</v>
      </c>
      <c r="J18" s="17">
        <v>297.685</v>
      </c>
      <c r="K18" s="17">
        <v>297.33600000000001</v>
      </c>
      <c r="L18" s="17">
        <v>376.15899999999999</v>
      </c>
      <c r="M18" s="17">
        <v>396.27600000000001</v>
      </c>
      <c r="N18" s="17">
        <v>407.06900000000002</v>
      </c>
      <c r="O18" s="17">
        <v>362.642</v>
      </c>
      <c r="P18" s="17">
        <v>334.589</v>
      </c>
      <c r="Q18" s="17">
        <v>280.76299999999998</v>
      </c>
      <c r="R18" s="17">
        <v>272.267</v>
      </c>
      <c r="S18" s="17">
        <v>203.93299999999999</v>
      </c>
      <c r="T18" s="17">
        <v>255.91800000000001</v>
      </c>
      <c r="U18" s="17">
        <v>391.78199999999998</v>
      </c>
      <c r="V18" s="17">
        <v>430.14699999999999</v>
      </c>
      <c r="W18" s="17">
        <v>379.74900000000002</v>
      </c>
      <c r="X18" s="17">
        <v>278.512</v>
      </c>
      <c r="Y18" s="17">
        <v>213.76300000000001</v>
      </c>
      <c r="Z18" s="17">
        <v>160.67400000000001</v>
      </c>
      <c r="AA18" s="17">
        <v>170.148</v>
      </c>
      <c r="AB18" s="17">
        <v>233.44800000000001</v>
      </c>
      <c r="AC18" s="17">
        <v>227.386</v>
      </c>
      <c r="AD18" s="17">
        <v>221.80500000000001</v>
      </c>
      <c r="AE18" s="17">
        <v>224.762</v>
      </c>
      <c r="AF18" s="17">
        <v>211.386</v>
      </c>
      <c r="AG18" s="17">
        <v>194.44900000000001</v>
      </c>
      <c r="AH18" s="17">
        <v>172.67099999999999</v>
      </c>
      <c r="AI18" s="17">
        <v>155.047</v>
      </c>
      <c r="AJ18" s="17">
        <v>131.91399999999999</v>
      </c>
      <c r="AK18" s="17">
        <v>117.813</v>
      </c>
      <c r="AL18" s="17">
        <v>121.816</v>
      </c>
      <c r="AM18" s="17">
        <v>124.422</v>
      </c>
      <c r="AN18" s="17">
        <v>124.26600000000001</v>
      </c>
      <c r="AO18" s="17">
        <v>112.702</v>
      </c>
      <c r="AP18" s="17">
        <v>91.870999999999995</v>
      </c>
      <c r="AQ18" s="17">
        <v>81.61</v>
      </c>
      <c r="AR18" s="17">
        <v>81.477000000000004</v>
      </c>
      <c r="AS18" s="17">
        <v>66.418999999999997</v>
      </c>
      <c r="AT18" s="17">
        <v>51.293999999999997</v>
      </c>
      <c r="AU18" s="17">
        <v>70.314999999999998</v>
      </c>
      <c r="AV18" s="17">
        <v>75.483999999999995</v>
      </c>
      <c r="AW18" s="17">
        <v>80.736999999999995</v>
      </c>
      <c r="AX18" s="17">
        <v>77.852000000000004</v>
      </c>
      <c r="AY18" s="17">
        <v>68.504000000000005</v>
      </c>
      <c r="AZ18" s="17">
        <v>59.417999999999999</v>
      </c>
      <c r="BA18" s="17">
        <v>46.264000000000003</v>
      </c>
      <c r="BB18" s="17">
        <v>47.234999999999999</v>
      </c>
      <c r="BC18" s="17">
        <v>45.631999999999998</v>
      </c>
      <c r="BD18" s="17">
        <v>39.11</v>
      </c>
      <c r="BE18" s="17">
        <v>34.808</v>
      </c>
      <c r="BF18" s="17">
        <v>31.263000000000002</v>
      </c>
      <c r="BG18" s="17">
        <v>36.957999999999998</v>
      </c>
      <c r="BH18" s="17">
        <v>37.164000000000001</v>
      </c>
      <c r="BI18" s="17">
        <v>30.992000000000001</v>
      </c>
      <c r="BJ18" s="17">
        <v>32.231999999999999</v>
      </c>
      <c r="BK18" s="17">
        <v>29.768000000000001</v>
      </c>
      <c r="BL18" s="17">
        <v>26.573</v>
      </c>
      <c r="BM18" s="17">
        <v>25.491</v>
      </c>
      <c r="BN18" s="17">
        <v>23.295999999999999</v>
      </c>
      <c r="BO18" s="17">
        <v>22.202999999999999</v>
      </c>
      <c r="BP18" s="17">
        <v>21.885000000000002</v>
      </c>
      <c r="BQ18" s="17">
        <v>22.815999999999999</v>
      </c>
      <c r="BR18" s="17">
        <v>18.440000000000001</v>
      </c>
      <c r="BS18" s="17">
        <v>20.88</v>
      </c>
      <c r="BT18" s="17">
        <v>21.591000000000001</v>
      </c>
      <c r="BU18" s="17">
        <v>21.789000000000001</v>
      </c>
      <c r="BV18" s="17">
        <v>17.347999999999999</v>
      </c>
      <c r="BW18" s="17">
        <v>19.943999999999999</v>
      </c>
      <c r="BX18" s="17">
        <v>19.106999999999999</v>
      </c>
      <c r="BY18" s="17">
        <v>22.303999999999998</v>
      </c>
      <c r="BZ18" s="17">
        <v>17.728000000000002</v>
      </c>
      <c r="CA18" s="17">
        <v>10.01</v>
      </c>
      <c r="CB18" s="17">
        <v>12.254</v>
      </c>
      <c r="CC18" s="17">
        <v>11.193</v>
      </c>
      <c r="CD18" s="17">
        <v>9.1039999999999992</v>
      </c>
      <c r="CE18" s="17">
        <v>10.689</v>
      </c>
      <c r="CF18" s="17">
        <v>12.949</v>
      </c>
      <c r="CG18" s="17">
        <v>14.074</v>
      </c>
      <c r="CH18" s="17">
        <v>11.414999999999999</v>
      </c>
      <c r="CI18" s="17">
        <v>7.61</v>
      </c>
      <c r="CJ18" s="17">
        <v>2.8340000000000001</v>
      </c>
      <c r="CK18" s="17">
        <v>1.4410000000000001</v>
      </c>
      <c r="CL18" s="17">
        <v>1.0289999999999999</v>
      </c>
      <c r="CM18" s="17">
        <v>1.502</v>
      </c>
      <c r="CN18" s="17">
        <v>1.409</v>
      </c>
      <c r="CO18" s="17">
        <v>0.95099999999999996</v>
      </c>
      <c r="CP18" s="17">
        <v>0.74399999999999999</v>
      </c>
      <c r="CQ18" s="17">
        <v>0.52100000000000002</v>
      </c>
      <c r="CR18" s="17">
        <v>0.38300000000000001</v>
      </c>
      <c r="CS18" s="17">
        <v>0.498</v>
      </c>
      <c r="CT18" s="17">
        <v>0.84199999999999997</v>
      </c>
      <c r="CU18" s="17">
        <v>1.365</v>
      </c>
    </row>
    <row r="19" spans="1:99" ht="25" customHeight="1" x14ac:dyDescent="0.2">
      <c r="A19" s="9" t="s">
        <v>118</v>
      </c>
      <c r="B19" s="15" t="s">
        <v>123</v>
      </c>
      <c r="C19" s="4">
        <v>17</v>
      </c>
      <c r="D19" t="s">
        <v>78</v>
      </c>
      <c r="E19" s="4"/>
      <c r="F19" s="7" t="s">
        <v>99</v>
      </c>
      <c r="G19" s="19">
        <f>G20+G21</f>
        <v>1970.472</v>
      </c>
      <c r="H19" s="19">
        <f t="shared" ref="H19:BS19" si="12">H20+H21</f>
        <v>1541.5630000000001</v>
      </c>
      <c r="I19" s="19">
        <f t="shared" si="12"/>
        <v>1576.0189999999998</v>
      </c>
      <c r="J19" s="19">
        <f t="shared" si="12"/>
        <v>1493.6609999999998</v>
      </c>
      <c r="K19" s="19">
        <f t="shared" si="12"/>
        <v>1332.317</v>
      </c>
      <c r="L19" s="19">
        <f t="shared" si="12"/>
        <v>1241.623</v>
      </c>
      <c r="M19" s="19">
        <f t="shared" si="12"/>
        <v>1269.0049999999999</v>
      </c>
      <c r="N19" s="19">
        <f t="shared" si="12"/>
        <v>1308.269</v>
      </c>
      <c r="O19" s="19">
        <f t="shared" si="12"/>
        <v>1249.212</v>
      </c>
      <c r="P19" s="19">
        <f t="shared" si="12"/>
        <v>1257.463</v>
      </c>
      <c r="Q19" s="19">
        <f t="shared" si="12"/>
        <v>1116.461</v>
      </c>
      <c r="R19" s="19">
        <f t="shared" si="12"/>
        <v>1070.6849999999999</v>
      </c>
      <c r="S19" s="19">
        <f t="shared" si="12"/>
        <v>834.09799999999996</v>
      </c>
      <c r="T19" s="19">
        <f t="shared" si="12"/>
        <v>639.73799999999994</v>
      </c>
      <c r="U19" s="19">
        <f t="shared" si="12"/>
        <v>803.61599999999999</v>
      </c>
      <c r="V19" s="19">
        <f t="shared" si="12"/>
        <v>976.39899999999989</v>
      </c>
      <c r="W19" s="19">
        <f t="shared" si="12"/>
        <v>883.16800000000001</v>
      </c>
      <c r="X19" s="19">
        <f t="shared" si="12"/>
        <v>815.68299999999999</v>
      </c>
      <c r="Y19" s="19">
        <f t="shared" si="12"/>
        <v>683.56299999999999</v>
      </c>
      <c r="Z19" s="19">
        <f t="shared" si="12"/>
        <v>594.26199999999994</v>
      </c>
      <c r="AA19" s="19">
        <f t="shared" si="12"/>
        <v>419.76000000000005</v>
      </c>
      <c r="AB19" s="19">
        <f t="shared" si="12"/>
        <v>407.44800000000004</v>
      </c>
      <c r="AC19" s="19">
        <f t="shared" si="12"/>
        <v>485.80399999999997</v>
      </c>
      <c r="AD19" s="19">
        <f t="shared" si="12"/>
        <v>483.88400000000001</v>
      </c>
      <c r="AE19" s="19">
        <f t="shared" si="12"/>
        <v>537.40800000000002</v>
      </c>
      <c r="AF19" s="19">
        <f t="shared" si="12"/>
        <v>476.14100000000002</v>
      </c>
      <c r="AG19" s="19">
        <f t="shared" si="12"/>
        <v>418.80399999999997</v>
      </c>
      <c r="AH19" s="19">
        <f t="shared" si="12"/>
        <v>374.137</v>
      </c>
      <c r="AI19" s="19">
        <f t="shared" si="12"/>
        <v>292.589</v>
      </c>
      <c r="AJ19" s="19">
        <f t="shared" si="12"/>
        <v>272.166</v>
      </c>
      <c r="AK19" s="19">
        <f t="shared" si="12"/>
        <v>258.30500000000001</v>
      </c>
      <c r="AL19" s="19">
        <f t="shared" si="12"/>
        <v>219.82499999999999</v>
      </c>
      <c r="AM19" s="19">
        <f t="shared" si="12"/>
        <v>222.74400000000003</v>
      </c>
      <c r="AN19" s="19">
        <f t="shared" si="12"/>
        <v>233.20499999999998</v>
      </c>
      <c r="AO19" s="19">
        <f t="shared" si="12"/>
        <v>205.27100000000002</v>
      </c>
      <c r="AP19" s="19">
        <f t="shared" si="12"/>
        <v>193.029</v>
      </c>
      <c r="AQ19" s="19">
        <f t="shared" si="12"/>
        <v>234.78</v>
      </c>
      <c r="AR19" s="19">
        <f t="shared" si="12"/>
        <v>219.83600000000001</v>
      </c>
      <c r="AS19" s="19">
        <f t="shared" si="12"/>
        <v>178.292</v>
      </c>
      <c r="AT19" s="19">
        <f t="shared" si="12"/>
        <v>145.976</v>
      </c>
      <c r="AU19" s="19">
        <f t="shared" si="12"/>
        <v>147.5</v>
      </c>
      <c r="AV19" s="19">
        <f t="shared" si="12"/>
        <v>112.60499999999999</v>
      </c>
      <c r="AW19" s="19">
        <f t="shared" si="12"/>
        <v>133.63200000000001</v>
      </c>
      <c r="AX19" s="19">
        <f t="shared" si="12"/>
        <v>137.84800000000001</v>
      </c>
      <c r="AY19" s="19">
        <f t="shared" si="12"/>
        <v>118.166</v>
      </c>
      <c r="AZ19" s="19">
        <f t="shared" si="12"/>
        <v>98.372</v>
      </c>
      <c r="BA19" s="19">
        <f t="shared" si="12"/>
        <v>77.963999999999999</v>
      </c>
      <c r="BB19" s="19">
        <f t="shared" si="12"/>
        <v>61.001000000000005</v>
      </c>
      <c r="BC19" s="19">
        <f t="shared" si="12"/>
        <v>72.86</v>
      </c>
      <c r="BD19" s="19">
        <f t="shared" si="12"/>
        <v>68.567999999999998</v>
      </c>
      <c r="BE19" s="19">
        <f t="shared" si="12"/>
        <v>57.983999999999995</v>
      </c>
      <c r="BF19" s="19">
        <f t="shared" si="12"/>
        <v>47.881</v>
      </c>
      <c r="BG19" s="19">
        <f t="shared" si="12"/>
        <v>54.863</v>
      </c>
      <c r="BH19" s="19">
        <f t="shared" si="12"/>
        <v>58.947000000000003</v>
      </c>
      <c r="BI19" s="19">
        <f t="shared" si="12"/>
        <v>58.099000000000004</v>
      </c>
      <c r="BJ19" s="19">
        <f t="shared" si="12"/>
        <v>59.361999999999995</v>
      </c>
      <c r="BK19" s="19">
        <f t="shared" si="12"/>
        <v>54.814999999999998</v>
      </c>
      <c r="BL19" s="19">
        <f t="shared" si="12"/>
        <v>46.665999999999997</v>
      </c>
      <c r="BM19" s="19">
        <f t="shared" si="12"/>
        <v>40.936</v>
      </c>
      <c r="BN19" s="19">
        <f t="shared" si="12"/>
        <v>36.975000000000001</v>
      </c>
      <c r="BO19" s="19">
        <f t="shared" si="12"/>
        <v>30.426000000000002</v>
      </c>
      <c r="BP19" s="19">
        <f t="shared" si="12"/>
        <v>29.658000000000001</v>
      </c>
      <c r="BQ19" s="19">
        <f t="shared" si="12"/>
        <v>29.98</v>
      </c>
      <c r="BR19" s="19">
        <f t="shared" si="12"/>
        <v>22.893999999999998</v>
      </c>
      <c r="BS19" s="19">
        <f t="shared" si="12"/>
        <v>25.167999999999999</v>
      </c>
      <c r="BT19" s="19">
        <f t="shared" ref="BT19:CU19" si="13">BT20+BT21</f>
        <v>25.234000000000002</v>
      </c>
      <c r="BU19" s="19">
        <f t="shared" si="13"/>
        <v>26.024999999999999</v>
      </c>
      <c r="BV19" s="19">
        <f t="shared" si="13"/>
        <v>20.149999999999999</v>
      </c>
      <c r="BW19" s="19">
        <f t="shared" si="13"/>
        <v>18.552</v>
      </c>
      <c r="BX19" s="19">
        <f t="shared" si="13"/>
        <v>18.670000000000002</v>
      </c>
      <c r="BY19" s="19">
        <f t="shared" si="13"/>
        <v>17.149999999999999</v>
      </c>
      <c r="BZ19" s="19">
        <f t="shared" si="13"/>
        <v>17.061999999999998</v>
      </c>
      <c r="CA19" s="19">
        <f t="shared" si="13"/>
        <v>17.923000000000002</v>
      </c>
      <c r="CB19" s="19">
        <f t="shared" si="13"/>
        <v>17.878</v>
      </c>
      <c r="CC19" s="19">
        <f t="shared" si="13"/>
        <v>11.984999999999999</v>
      </c>
      <c r="CD19" s="19">
        <f t="shared" si="13"/>
        <v>8.4480000000000004</v>
      </c>
      <c r="CE19" s="19">
        <f t="shared" si="13"/>
        <v>9.4209999999999994</v>
      </c>
      <c r="CF19" s="19">
        <f t="shared" si="13"/>
        <v>11.6</v>
      </c>
      <c r="CG19" s="19">
        <f t="shared" si="13"/>
        <v>10.454000000000001</v>
      </c>
      <c r="CH19" s="19">
        <f t="shared" si="13"/>
        <v>8.9959999999999987</v>
      </c>
      <c r="CI19" s="19">
        <f t="shared" si="13"/>
        <v>7.6920000000000002</v>
      </c>
      <c r="CJ19" s="19">
        <f t="shared" si="13"/>
        <v>6.7720000000000002</v>
      </c>
      <c r="CK19" s="19">
        <f t="shared" si="13"/>
        <v>4.827</v>
      </c>
      <c r="CL19" s="19">
        <f t="shared" si="13"/>
        <v>3.6779999999999999</v>
      </c>
      <c r="CM19" s="19">
        <f t="shared" si="13"/>
        <v>5.2780000000000005</v>
      </c>
      <c r="CN19" s="19">
        <f t="shared" si="13"/>
        <v>4.7169999999999996</v>
      </c>
      <c r="CO19" s="19">
        <f t="shared" si="13"/>
        <v>2.9079999999999999</v>
      </c>
      <c r="CP19" s="19">
        <f t="shared" si="13"/>
        <v>1.7130000000000001</v>
      </c>
      <c r="CQ19" s="19">
        <f t="shared" si="13"/>
        <v>-0.69399999999999995</v>
      </c>
      <c r="CR19" s="19">
        <f t="shared" si="13"/>
        <v>-0.53900000000000015</v>
      </c>
      <c r="CS19" s="19">
        <f t="shared" si="13"/>
        <v>2.4570000000000003</v>
      </c>
      <c r="CT19" s="19">
        <f t="shared" si="13"/>
        <v>6.5190000000000001</v>
      </c>
      <c r="CU19" s="19">
        <f t="shared" si="13"/>
        <v>9.2360000000000007</v>
      </c>
    </row>
    <row r="20" spans="1:99" ht="25" customHeight="1" x14ac:dyDescent="0.2">
      <c r="A20" s="9" t="s">
        <v>117</v>
      </c>
      <c r="B20" s="4"/>
      <c r="C20" s="4">
        <v>18</v>
      </c>
      <c r="D20" t="s">
        <v>46</v>
      </c>
      <c r="E20" s="4"/>
      <c r="F20" s="7" t="s">
        <v>100</v>
      </c>
      <c r="G20" s="17">
        <v>1401.576</v>
      </c>
      <c r="H20" s="17">
        <v>1221.597</v>
      </c>
      <c r="I20" s="17">
        <v>1050.4849999999999</v>
      </c>
      <c r="J20" s="17">
        <v>437.41699999999997</v>
      </c>
      <c r="K20" s="17">
        <v>1053.749</v>
      </c>
      <c r="L20" s="17">
        <v>1003.731</v>
      </c>
      <c r="M20" s="17">
        <v>1002.112</v>
      </c>
      <c r="N20" s="17">
        <v>934.447</v>
      </c>
      <c r="O20" s="17">
        <v>870.56600000000003</v>
      </c>
      <c r="P20" s="17">
        <v>768.75800000000004</v>
      </c>
      <c r="Q20" s="17">
        <v>624.18499999999995</v>
      </c>
      <c r="R20" s="17">
        <v>521.80200000000002</v>
      </c>
      <c r="S20" s="17">
        <v>503.92200000000003</v>
      </c>
      <c r="T20" s="17">
        <v>659.79</v>
      </c>
      <c r="U20" s="17">
        <v>713.077</v>
      </c>
      <c r="V20" s="17">
        <v>677.15599999999995</v>
      </c>
      <c r="W20" s="17">
        <v>341.13400000000001</v>
      </c>
      <c r="X20" s="17">
        <v>519.84900000000005</v>
      </c>
      <c r="Y20" s="17">
        <v>423.9</v>
      </c>
      <c r="Z20" s="17">
        <v>376.774</v>
      </c>
      <c r="AA20" s="17">
        <v>356.99900000000002</v>
      </c>
      <c r="AB20" s="17">
        <v>380.78800000000001</v>
      </c>
      <c r="AC20" s="17">
        <v>331.78</v>
      </c>
      <c r="AD20" s="17">
        <v>341.363</v>
      </c>
      <c r="AE20" s="17">
        <v>312.90100000000001</v>
      </c>
      <c r="AF20" s="17">
        <v>283.22000000000003</v>
      </c>
      <c r="AG20" s="17">
        <v>249.56700000000001</v>
      </c>
      <c r="AH20" s="17">
        <v>218.27699999999999</v>
      </c>
      <c r="AI20" s="17">
        <v>200.72499999999999</v>
      </c>
      <c r="AJ20" s="17">
        <v>178.256</v>
      </c>
      <c r="AK20" s="17">
        <v>176.964</v>
      </c>
      <c r="AL20" s="17">
        <v>167.696</v>
      </c>
      <c r="AM20" s="17">
        <v>148.02000000000001</v>
      </c>
      <c r="AN20" s="17">
        <v>115.389</v>
      </c>
      <c r="AO20" s="17">
        <v>113.346</v>
      </c>
      <c r="AP20" s="17">
        <v>106.101</v>
      </c>
      <c r="AQ20" s="17">
        <v>103.505</v>
      </c>
      <c r="AR20" s="17">
        <v>94.569000000000003</v>
      </c>
      <c r="AS20" s="17">
        <v>85.548000000000002</v>
      </c>
      <c r="AT20" s="17">
        <v>76.536000000000001</v>
      </c>
      <c r="AU20" s="17">
        <v>72.334999999999994</v>
      </c>
      <c r="AV20" s="17">
        <v>59.027999999999999</v>
      </c>
      <c r="AW20" s="17">
        <v>50.758000000000003</v>
      </c>
      <c r="AX20" s="17">
        <v>46.615000000000002</v>
      </c>
      <c r="AY20" s="17">
        <v>39.627000000000002</v>
      </c>
      <c r="AZ20" s="17">
        <v>35.924999999999997</v>
      </c>
      <c r="BA20" s="17">
        <v>31.786000000000001</v>
      </c>
      <c r="BB20" s="17">
        <v>29.004000000000001</v>
      </c>
      <c r="BC20" s="17">
        <v>27.448</v>
      </c>
      <c r="BD20" s="17">
        <v>25.172999999999998</v>
      </c>
      <c r="BE20" s="17">
        <v>23.693999999999999</v>
      </c>
      <c r="BF20" s="17">
        <v>23.864999999999998</v>
      </c>
      <c r="BG20" s="17">
        <v>23.422000000000001</v>
      </c>
      <c r="BH20" s="17">
        <v>22.631</v>
      </c>
      <c r="BI20" s="17">
        <v>20.236999999999998</v>
      </c>
      <c r="BJ20" s="17">
        <v>19.477</v>
      </c>
      <c r="BK20" s="17">
        <v>18.170999999999999</v>
      </c>
      <c r="BL20" s="17">
        <v>16.573</v>
      </c>
      <c r="BM20" s="17">
        <v>14.442</v>
      </c>
      <c r="BN20" s="17">
        <v>13.154999999999999</v>
      </c>
      <c r="BO20" s="17">
        <v>12.193</v>
      </c>
      <c r="BP20" s="17">
        <v>12.307</v>
      </c>
      <c r="BQ20" s="17">
        <v>11.619</v>
      </c>
      <c r="BR20" s="17">
        <v>10.356</v>
      </c>
      <c r="BS20" s="17">
        <v>10.398999999999999</v>
      </c>
      <c r="BT20" s="17">
        <v>9.8689999999999998</v>
      </c>
      <c r="BU20" s="17">
        <v>9.1509999999999998</v>
      </c>
      <c r="BV20" s="17">
        <v>8.1359999999999992</v>
      </c>
      <c r="BW20" s="17">
        <v>8.0939999999999994</v>
      </c>
      <c r="BX20" s="17">
        <v>7.7530000000000001</v>
      </c>
      <c r="BY20" s="17">
        <v>7.6630000000000003</v>
      </c>
      <c r="BZ20" s="17">
        <v>8.0510000000000002</v>
      </c>
      <c r="CA20" s="17">
        <v>6.5990000000000002</v>
      </c>
      <c r="CB20" s="17">
        <v>6.367</v>
      </c>
      <c r="CC20" s="17">
        <v>5.7069999999999999</v>
      </c>
      <c r="CD20" s="17">
        <v>5.149</v>
      </c>
      <c r="CE20" s="17">
        <v>4.3719999999999999</v>
      </c>
      <c r="CF20" s="17">
        <v>4.3239999999999998</v>
      </c>
      <c r="CG20" s="17">
        <v>4.2080000000000002</v>
      </c>
      <c r="CH20" s="17">
        <v>4.0289999999999999</v>
      </c>
      <c r="CI20" s="17">
        <v>4.2</v>
      </c>
      <c r="CJ20" s="17">
        <v>3.782</v>
      </c>
      <c r="CK20" s="17">
        <v>3.5819999999999999</v>
      </c>
      <c r="CL20" s="17">
        <v>2.9180000000000001</v>
      </c>
      <c r="CM20" s="17">
        <v>4.5380000000000003</v>
      </c>
      <c r="CN20" s="17">
        <v>4.4189999999999996</v>
      </c>
      <c r="CO20" s="17">
        <v>2.6850000000000001</v>
      </c>
      <c r="CP20" s="17">
        <v>2.5070000000000001</v>
      </c>
      <c r="CQ20" s="17">
        <v>2.04</v>
      </c>
      <c r="CR20" s="17">
        <v>2.58</v>
      </c>
      <c r="CS20" s="17">
        <v>4.07</v>
      </c>
      <c r="CT20" s="17">
        <v>5.3310000000000004</v>
      </c>
      <c r="CU20" s="17">
        <v>5.5730000000000004</v>
      </c>
    </row>
    <row r="21" spans="1:99" ht="25" customHeight="1" x14ac:dyDescent="0.2">
      <c r="A21" s="9" t="s">
        <v>117</v>
      </c>
      <c r="B21" s="4"/>
      <c r="C21" s="4">
        <v>19</v>
      </c>
      <c r="D21" t="s">
        <v>80</v>
      </c>
      <c r="E21" s="4"/>
      <c r="F21" s="7" t="s">
        <v>101</v>
      </c>
      <c r="G21" s="18">
        <v>568.89599999999996</v>
      </c>
      <c r="H21" s="17">
        <v>319.96600000000001</v>
      </c>
      <c r="I21" s="17">
        <v>525.53399999999999</v>
      </c>
      <c r="J21" s="17">
        <v>1056.2439999999999</v>
      </c>
      <c r="K21" s="17">
        <v>278.56799999999998</v>
      </c>
      <c r="L21" s="17">
        <v>237.892</v>
      </c>
      <c r="M21" s="17">
        <v>266.89299999999997</v>
      </c>
      <c r="N21" s="17">
        <v>373.822</v>
      </c>
      <c r="O21" s="17">
        <v>378.64600000000002</v>
      </c>
      <c r="P21" s="17">
        <v>488.70499999999998</v>
      </c>
      <c r="Q21" s="17">
        <v>492.27600000000001</v>
      </c>
      <c r="R21" s="17">
        <v>548.88300000000004</v>
      </c>
      <c r="S21" s="17">
        <v>330.17599999999999</v>
      </c>
      <c r="T21" s="17">
        <v>-20.052</v>
      </c>
      <c r="U21" s="17">
        <v>90.539000000000001</v>
      </c>
      <c r="V21" s="17">
        <v>299.24299999999999</v>
      </c>
      <c r="W21" s="17">
        <v>542.03399999999999</v>
      </c>
      <c r="X21" s="17">
        <v>295.834</v>
      </c>
      <c r="Y21" s="17">
        <v>259.66300000000001</v>
      </c>
      <c r="Z21" s="17">
        <v>217.488</v>
      </c>
      <c r="AA21" s="17">
        <v>62.761000000000003</v>
      </c>
      <c r="AB21" s="17">
        <v>26.66</v>
      </c>
      <c r="AC21" s="17">
        <v>154.024</v>
      </c>
      <c r="AD21" s="17">
        <v>142.52099999999999</v>
      </c>
      <c r="AE21" s="17">
        <v>224.50700000000001</v>
      </c>
      <c r="AF21" s="17">
        <v>192.92099999999999</v>
      </c>
      <c r="AG21" s="17">
        <v>169.23699999999999</v>
      </c>
      <c r="AH21" s="17">
        <v>155.86000000000001</v>
      </c>
      <c r="AI21" s="17">
        <v>91.864000000000004</v>
      </c>
      <c r="AJ21" s="17">
        <v>93.91</v>
      </c>
      <c r="AK21" s="17">
        <v>81.340999999999994</v>
      </c>
      <c r="AL21" s="17">
        <v>52.128999999999998</v>
      </c>
      <c r="AM21" s="17">
        <v>74.724000000000004</v>
      </c>
      <c r="AN21" s="17">
        <v>117.816</v>
      </c>
      <c r="AO21" s="17">
        <v>91.924999999999997</v>
      </c>
      <c r="AP21" s="17">
        <v>86.927999999999997</v>
      </c>
      <c r="AQ21" s="17">
        <v>131.27500000000001</v>
      </c>
      <c r="AR21" s="17">
        <v>125.267</v>
      </c>
      <c r="AS21" s="17">
        <v>92.744</v>
      </c>
      <c r="AT21" s="17">
        <v>69.44</v>
      </c>
      <c r="AU21" s="17">
        <v>75.165000000000006</v>
      </c>
      <c r="AV21" s="17">
        <v>53.576999999999998</v>
      </c>
      <c r="AW21" s="17">
        <v>82.873999999999995</v>
      </c>
      <c r="AX21" s="17">
        <v>91.233000000000004</v>
      </c>
      <c r="AY21" s="17">
        <v>78.539000000000001</v>
      </c>
      <c r="AZ21" s="17">
        <v>62.447000000000003</v>
      </c>
      <c r="BA21" s="17">
        <v>46.177999999999997</v>
      </c>
      <c r="BB21" s="17">
        <v>31.997</v>
      </c>
      <c r="BC21" s="17">
        <v>45.411999999999999</v>
      </c>
      <c r="BD21" s="17">
        <v>43.395000000000003</v>
      </c>
      <c r="BE21" s="17">
        <v>34.29</v>
      </c>
      <c r="BF21" s="17">
        <v>24.015999999999998</v>
      </c>
      <c r="BG21" s="17">
        <v>31.440999999999999</v>
      </c>
      <c r="BH21" s="17">
        <v>36.316000000000003</v>
      </c>
      <c r="BI21" s="17">
        <v>37.862000000000002</v>
      </c>
      <c r="BJ21" s="17">
        <v>39.884999999999998</v>
      </c>
      <c r="BK21" s="17">
        <v>36.643999999999998</v>
      </c>
      <c r="BL21" s="17">
        <v>30.093</v>
      </c>
      <c r="BM21" s="17">
        <v>26.494</v>
      </c>
      <c r="BN21" s="17">
        <v>23.82</v>
      </c>
      <c r="BO21" s="17">
        <v>18.233000000000001</v>
      </c>
      <c r="BP21" s="17">
        <v>17.350999999999999</v>
      </c>
      <c r="BQ21" s="17">
        <v>18.361000000000001</v>
      </c>
      <c r="BR21" s="17">
        <v>12.538</v>
      </c>
      <c r="BS21" s="17">
        <v>14.769</v>
      </c>
      <c r="BT21" s="17">
        <v>15.365</v>
      </c>
      <c r="BU21" s="17">
        <v>16.873999999999999</v>
      </c>
      <c r="BV21" s="17">
        <v>12.013999999999999</v>
      </c>
      <c r="BW21" s="17">
        <v>10.458</v>
      </c>
      <c r="BX21" s="17">
        <v>10.917</v>
      </c>
      <c r="BY21" s="17">
        <v>9.4870000000000001</v>
      </c>
      <c r="BZ21" s="17">
        <v>9.0109999999999992</v>
      </c>
      <c r="CA21" s="17">
        <v>11.324</v>
      </c>
      <c r="CB21" s="17">
        <v>11.510999999999999</v>
      </c>
      <c r="CC21" s="17">
        <v>6.2779999999999996</v>
      </c>
      <c r="CD21" s="17">
        <v>3.2989999999999999</v>
      </c>
      <c r="CE21" s="17">
        <v>5.0490000000000004</v>
      </c>
      <c r="CF21" s="17">
        <v>7.2759999999999998</v>
      </c>
      <c r="CG21" s="17">
        <v>6.2460000000000004</v>
      </c>
      <c r="CH21" s="17">
        <v>4.9669999999999996</v>
      </c>
      <c r="CI21" s="17">
        <v>3.492</v>
      </c>
      <c r="CJ21" s="17">
        <v>2.99</v>
      </c>
      <c r="CK21" s="17">
        <v>1.2450000000000001</v>
      </c>
      <c r="CL21" s="17">
        <v>0.76</v>
      </c>
      <c r="CM21" s="17">
        <v>0.74</v>
      </c>
      <c r="CN21" s="17">
        <v>0.29799999999999999</v>
      </c>
      <c r="CO21" s="17">
        <v>0.223</v>
      </c>
      <c r="CP21" s="17">
        <v>-0.79400000000000004</v>
      </c>
      <c r="CQ21" s="17">
        <v>-2.734</v>
      </c>
      <c r="CR21" s="17">
        <v>-3.1190000000000002</v>
      </c>
      <c r="CS21" s="17">
        <v>-1.613</v>
      </c>
      <c r="CT21" s="17">
        <v>1.1879999999999999</v>
      </c>
      <c r="CU21" s="17">
        <v>3.6629999999999998</v>
      </c>
    </row>
    <row r="22" spans="1:99" ht="25" customHeight="1" x14ac:dyDescent="0.2">
      <c r="A22" s="9" t="s">
        <v>117</v>
      </c>
      <c r="B22" s="4"/>
      <c r="C22" s="4">
        <v>20</v>
      </c>
      <c r="D22" t="s">
        <v>36</v>
      </c>
      <c r="E22" s="4"/>
      <c r="F22" s="7" t="s">
        <v>37</v>
      </c>
      <c r="G22" s="18">
        <v>2.0590000000000002</v>
      </c>
      <c r="H22" s="17">
        <v>-0.14000000000000001</v>
      </c>
      <c r="I22" s="17">
        <v>-14.234999999999999</v>
      </c>
      <c r="J22" s="17">
        <v>-7.8659999999999997</v>
      </c>
      <c r="K22" s="17">
        <v>-6.5419999999999998</v>
      </c>
      <c r="L22" s="17">
        <v>-4.4269999999999996</v>
      </c>
      <c r="M22" s="17">
        <v>-5.2560000000000002</v>
      </c>
      <c r="N22" s="17">
        <v>-10.96</v>
      </c>
      <c r="O22" s="17">
        <v>-15.926</v>
      </c>
      <c r="P22" s="17">
        <v>-15.416</v>
      </c>
      <c r="Q22" s="17">
        <v>-19.399000000000001</v>
      </c>
      <c r="R22" s="17">
        <v>-20.085000000000001</v>
      </c>
      <c r="S22" s="17">
        <v>-16.071000000000002</v>
      </c>
      <c r="T22" s="17">
        <v>-18.213000000000001</v>
      </c>
      <c r="U22" s="17">
        <v>-14.157</v>
      </c>
      <c r="V22" s="17">
        <v>-7.0039999999999996</v>
      </c>
      <c r="W22" s="17">
        <v>-4.5380000000000003</v>
      </c>
      <c r="X22" s="17">
        <v>0.08</v>
      </c>
      <c r="Y22" s="17">
        <v>5.1210000000000004</v>
      </c>
      <c r="Z22" s="17">
        <v>7.5730000000000004</v>
      </c>
      <c r="AA22" s="17">
        <v>5.6580000000000004</v>
      </c>
      <c r="AB22" s="17">
        <v>11.454000000000001</v>
      </c>
      <c r="AC22" s="17">
        <v>16.829000000000001</v>
      </c>
      <c r="AD22" s="17">
        <v>16.873999999999999</v>
      </c>
      <c r="AE22" s="17">
        <v>18.079000000000001</v>
      </c>
      <c r="AF22" s="17">
        <v>17.754000000000001</v>
      </c>
      <c r="AG22" s="17">
        <v>16.507000000000001</v>
      </c>
      <c r="AH22" s="17">
        <v>12.656000000000001</v>
      </c>
      <c r="AI22" s="17">
        <v>11.430999999999999</v>
      </c>
      <c r="AJ22" s="17">
        <v>10.444000000000001</v>
      </c>
      <c r="AK22" s="17">
        <v>8.218</v>
      </c>
      <c r="AL22" s="17">
        <v>3.7280000000000002</v>
      </c>
      <c r="AM22" s="17">
        <v>7.258</v>
      </c>
      <c r="AN22" s="17">
        <v>5.5570000000000004</v>
      </c>
      <c r="AO22" s="17">
        <v>2.7480000000000002</v>
      </c>
      <c r="AP22" s="17">
        <v>2.5409999999999999</v>
      </c>
      <c r="AQ22" s="17">
        <v>1.871</v>
      </c>
      <c r="AR22" s="17">
        <v>-0.86699999999999999</v>
      </c>
      <c r="AS22" s="17">
        <v>-1.8839999999999999</v>
      </c>
      <c r="AT22" s="17">
        <v>-3.4169999999999998</v>
      </c>
      <c r="AU22" s="17">
        <v>-4.7169999999999996</v>
      </c>
      <c r="AV22" s="17">
        <v>-4.4809999999999999</v>
      </c>
      <c r="AW22" s="17">
        <v>-2.6989999999999998</v>
      </c>
      <c r="AX22" s="17">
        <v>-2.3769999999999998</v>
      </c>
      <c r="AY22" s="17">
        <v>-2.9580000000000002</v>
      </c>
      <c r="AZ22" s="17">
        <v>-2.3849999999999998</v>
      </c>
      <c r="BA22" s="17">
        <v>-4.0679999999999996</v>
      </c>
      <c r="BB22" s="17">
        <v>-2.4460000000000002</v>
      </c>
      <c r="BC22" s="17">
        <v>-1.958</v>
      </c>
      <c r="BD22" s="17">
        <v>-0.93600000000000005</v>
      </c>
      <c r="BE22" s="17">
        <v>-1.5149999999999999</v>
      </c>
      <c r="BF22" s="17">
        <v>-1.034</v>
      </c>
      <c r="BG22" s="17">
        <v>0.16300000000000001</v>
      </c>
      <c r="BH22" s="17">
        <v>0.45300000000000001</v>
      </c>
      <c r="BI22" s="17">
        <v>0.27800000000000002</v>
      </c>
      <c r="BJ22" s="17">
        <v>0.38800000000000001</v>
      </c>
      <c r="BK22" s="17">
        <v>0.78800000000000003</v>
      </c>
      <c r="BL22" s="17">
        <v>0.86599999999999999</v>
      </c>
      <c r="BM22" s="17">
        <v>0.81399999999999995</v>
      </c>
      <c r="BN22" s="17">
        <v>0.39800000000000002</v>
      </c>
      <c r="BO22" s="17">
        <v>0.33800000000000002</v>
      </c>
      <c r="BP22" s="17">
        <v>0.46700000000000003</v>
      </c>
      <c r="BQ22" s="17">
        <v>0.54500000000000004</v>
      </c>
      <c r="BR22" s="17">
        <v>0</v>
      </c>
      <c r="BS22" s="17">
        <v>0</v>
      </c>
      <c r="BT22" s="17">
        <v>0</v>
      </c>
      <c r="BU22" s="17">
        <v>0</v>
      </c>
      <c r="BV22" s="17">
        <v>0</v>
      </c>
      <c r="BW22" s="17">
        <v>0</v>
      </c>
      <c r="BX22" s="17">
        <v>0</v>
      </c>
      <c r="BY22" s="17">
        <v>0</v>
      </c>
      <c r="BZ22" s="17">
        <v>0</v>
      </c>
      <c r="CA22" s="17">
        <v>0</v>
      </c>
      <c r="CB22" s="17">
        <v>0</v>
      </c>
      <c r="CC22" s="17">
        <v>0</v>
      </c>
      <c r="CD22" s="17">
        <v>0</v>
      </c>
      <c r="CE22" s="17">
        <v>0</v>
      </c>
      <c r="CF22" s="17">
        <v>0</v>
      </c>
      <c r="CG22" s="17">
        <v>0</v>
      </c>
      <c r="CH22" s="17">
        <v>0</v>
      </c>
      <c r="CI22" s="17">
        <v>0</v>
      </c>
      <c r="CJ22" s="17">
        <v>0</v>
      </c>
      <c r="CK22" s="17">
        <v>0</v>
      </c>
      <c r="CL22" s="17">
        <v>0</v>
      </c>
      <c r="CM22" s="17">
        <v>0</v>
      </c>
      <c r="CN22" s="17">
        <v>0</v>
      </c>
      <c r="CO22" s="17">
        <v>0</v>
      </c>
      <c r="CP22" s="17">
        <v>0</v>
      </c>
      <c r="CQ22" s="17">
        <v>0</v>
      </c>
      <c r="CR22" s="17">
        <v>0</v>
      </c>
      <c r="CS22" s="17">
        <v>0</v>
      </c>
      <c r="CT22" s="17">
        <v>0</v>
      </c>
      <c r="CU22" s="17">
        <v>0</v>
      </c>
    </row>
    <row r="23" spans="1:99" ht="25" customHeight="1" x14ac:dyDescent="0.2">
      <c r="A23" s="9" t="s">
        <v>118</v>
      </c>
      <c r="B23" s="15" t="s">
        <v>127</v>
      </c>
      <c r="C23" s="4">
        <v>21</v>
      </c>
      <c r="D23" t="s">
        <v>59</v>
      </c>
      <c r="E23" s="4"/>
      <c r="F23" s="7" t="s">
        <v>102</v>
      </c>
      <c r="G23" s="19">
        <f>G24+G25</f>
        <v>3831.587</v>
      </c>
      <c r="H23" s="19">
        <f t="shared" ref="H23:BS23" si="14">H24+H25</f>
        <v>3577.7700000000004</v>
      </c>
      <c r="I23" s="19">
        <f t="shared" si="14"/>
        <v>3436.6090000000004</v>
      </c>
      <c r="J23" s="19">
        <f t="shared" si="14"/>
        <v>3275.6179999999999</v>
      </c>
      <c r="K23" s="19">
        <f t="shared" si="14"/>
        <v>3118.7240000000002</v>
      </c>
      <c r="L23" s="19">
        <f t="shared" si="14"/>
        <v>2987.0709999999999</v>
      </c>
      <c r="M23" s="19">
        <f t="shared" si="14"/>
        <v>2911.3849999999998</v>
      </c>
      <c r="N23" s="19">
        <f t="shared" si="14"/>
        <v>2815.0260000000003</v>
      </c>
      <c r="O23" s="19">
        <f t="shared" si="14"/>
        <v>2681.2179999999998</v>
      </c>
      <c r="P23" s="19">
        <f t="shared" si="14"/>
        <v>2575.9960000000001</v>
      </c>
      <c r="Q23" s="19">
        <f t="shared" si="14"/>
        <v>2474.4670000000001</v>
      </c>
      <c r="R23" s="19">
        <f t="shared" si="14"/>
        <v>2390.9259999999999</v>
      </c>
      <c r="S23" s="19">
        <f t="shared" si="14"/>
        <v>2371.4760000000001</v>
      </c>
      <c r="T23" s="19">
        <f t="shared" si="14"/>
        <v>2358.8420000000001</v>
      </c>
      <c r="U23" s="19">
        <f t="shared" si="14"/>
        <v>2252.806</v>
      </c>
      <c r="V23" s="19">
        <f t="shared" si="14"/>
        <v>2124.1239999999998</v>
      </c>
      <c r="W23" s="19">
        <f t="shared" si="14"/>
        <v>1971.0240000000001</v>
      </c>
      <c r="X23" s="19">
        <f t="shared" si="14"/>
        <v>1821.828</v>
      </c>
      <c r="Y23" s="19">
        <f t="shared" si="14"/>
        <v>1719.0820000000001</v>
      </c>
      <c r="Z23" s="19">
        <f t="shared" si="14"/>
        <v>1657.9750000000001</v>
      </c>
      <c r="AA23" s="19">
        <f t="shared" si="14"/>
        <v>1599.511</v>
      </c>
      <c r="AB23" s="19">
        <f t="shared" si="14"/>
        <v>1511.2239999999999</v>
      </c>
      <c r="AC23" s="19">
        <f t="shared" si="14"/>
        <v>1398.933</v>
      </c>
      <c r="AD23" s="19">
        <f t="shared" si="14"/>
        <v>1309.7359999999999</v>
      </c>
      <c r="AE23" s="19">
        <f t="shared" si="14"/>
        <v>1239.325</v>
      </c>
      <c r="AF23" s="19">
        <f t="shared" si="14"/>
        <v>1175.306</v>
      </c>
      <c r="AG23" s="19">
        <f t="shared" si="14"/>
        <v>1122.3809999999999</v>
      </c>
      <c r="AH23" s="19">
        <f t="shared" si="14"/>
        <v>1055.6089999999999</v>
      </c>
      <c r="AI23" s="19">
        <f t="shared" si="14"/>
        <v>1003.498</v>
      </c>
      <c r="AJ23" s="19">
        <f t="shared" si="14"/>
        <v>960.24699999999996</v>
      </c>
      <c r="AK23" s="19">
        <f t="shared" si="14"/>
        <v>932.39300000000003</v>
      </c>
      <c r="AL23" s="19">
        <f t="shared" si="14"/>
        <v>888.53099999999995</v>
      </c>
      <c r="AM23" s="19">
        <f t="shared" si="14"/>
        <v>838.25800000000004</v>
      </c>
      <c r="AN23" s="19">
        <f t="shared" si="14"/>
        <v>784.49599999999998</v>
      </c>
      <c r="AO23" s="19">
        <f t="shared" si="14"/>
        <v>730.38499999999999</v>
      </c>
      <c r="AP23" s="19">
        <f t="shared" si="14"/>
        <v>685.29500000000007</v>
      </c>
      <c r="AQ23" s="19">
        <f t="shared" si="14"/>
        <v>640.13700000000006</v>
      </c>
      <c r="AR23" s="19">
        <f t="shared" si="14"/>
        <v>598.39499999999998</v>
      </c>
      <c r="AS23" s="19">
        <f t="shared" si="14"/>
        <v>562.62400000000002</v>
      </c>
      <c r="AT23" s="19">
        <f t="shared" si="14"/>
        <v>536.96299999999997</v>
      </c>
      <c r="AU23" s="19">
        <f t="shared" si="14"/>
        <v>487.23099999999999</v>
      </c>
      <c r="AV23" s="19">
        <f t="shared" si="14"/>
        <v>428.43099999999998</v>
      </c>
      <c r="AW23" s="19">
        <f t="shared" si="14"/>
        <v>373.88200000000001</v>
      </c>
      <c r="AX23" s="19">
        <f t="shared" si="14"/>
        <v>327.19600000000003</v>
      </c>
      <c r="AY23" s="19">
        <f t="shared" si="14"/>
        <v>289.83199999999999</v>
      </c>
      <c r="AZ23" s="19">
        <f t="shared" si="14"/>
        <v>260.226</v>
      </c>
      <c r="BA23" s="19">
        <f t="shared" si="14"/>
        <v>238.51</v>
      </c>
      <c r="BB23" s="19">
        <f t="shared" si="14"/>
        <v>206.89400000000001</v>
      </c>
      <c r="BC23" s="19">
        <f t="shared" si="14"/>
        <v>178.68599999999998</v>
      </c>
      <c r="BD23" s="19">
        <f t="shared" si="14"/>
        <v>161.01</v>
      </c>
      <c r="BE23" s="19">
        <f t="shared" si="14"/>
        <v>148.92599999999999</v>
      </c>
      <c r="BF23" s="19">
        <f t="shared" si="14"/>
        <v>136.839</v>
      </c>
      <c r="BG23" s="19">
        <f t="shared" si="14"/>
        <v>124.89600000000002</v>
      </c>
      <c r="BH23" s="19">
        <f t="shared" si="14"/>
        <v>113.357</v>
      </c>
      <c r="BI23" s="19">
        <f t="shared" si="14"/>
        <v>103.557</v>
      </c>
      <c r="BJ23" s="19">
        <f t="shared" si="14"/>
        <v>95.310999999999993</v>
      </c>
      <c r="BK23" s="19">
        <f t="shared" si="14"/>
        <v>88.007999999999996</v>
      </c>
      <c r="BL23" s="19">
        <f t="shared" si="14"/>
        <v>82.39</v>
      </c>
      <c r="BM23" s="19">
        <f t="shared" si="14"/>
        <v>78.018000000000001</v>
      </c>
      <c r="BN23" s="19">
        <f t="shared" si="14"/>
        <v>74.099999999999994</v>
      </c>
      <c r="BO23" s="19">
        <f t="shared" si="14"/>
        <v>70.603999999999999</v>
      </c>
      <c r="BP23" s="19">
        <f t="shared" si="14"/>
        <v>67.902000000000001</v>
      </c>
      <c r="BQ23" s="19">
        <f t="shared" si="14"/>
        <v>65.444000000000003</v>
      </c>
      <c r="BR23" s="19">
        <f t="shared" si="14"/>
        <v>62.453999999999994</v>
      </c>
      <c r="BS23" s="19">
        <f t="shared" si="14"/>
        <v>58.918999999999997</v>
      </c>
      <c r="BT23" s="19">
        <f t="shared" ref="BT23:CU23" si="15">BT24+BT25</f>
        <v>54.127000000000002</v>
      </c>
      <c r="BU23" s="19">
        <f t="shared" si="15"/>
        <v>48.891999999999996</v>
      </c>
      <c r="BV23" s="19">
        <f t="shared" si="15"/>
        <v>45.98</v>
      </c>
      <c r="BW23" s="19">
        <f t="shared" si="15"/>
        <v>43.488</v>
      </c>
      <c r="BX23" s="19">
        <f t="shared" si="15"/>
        <v>40.606000000000002</v>
      </c>
      <c r="BY23" s="19">
        <f t="shared" si="15"/>
        <v>37.724999999999994</v>
      </c>
      <c r="BZ23" s="19">
        <f t="shared" si="15"/>
        <v>33.393999999999998</v>
      </c>
      <c r="CA23" s="19">
        <f t="shared" si="15"/>
        <v>32.283999999999999</v>
      </c>
      <c r="CB23" s="19">
        <f t="shared" si="15"/>
        <v>31.325000000000003</v>
      </c>
      <c r="CC23" s="19">
        <f t="shared" si="15"/>
        <v>29.120999999999999</v>
      </c>
      <c r="CD23" s="19">
        <f t="shared" si="15"/>
        <v>25.691000000000003</v>
      </c>
      <c r="CE23" s="19">
        <f t="shared" si="15"/>
        <v>23.106999999999999</v>
      </c>
      <c r="CF23" s="19">
        <f t="shared" si="15"/>
        <v>21.341000000000001</v>
      </c>
      <c r="CG23" s="19">
        <f t="shared" si="15"/>
        <v>18.030999999999999</v>
      </c>
      <c r="CH23" s="19">
        <f t="shared" si="15"/>
        <v>14.911000000000001</v>
      </c>
      <c r="CI23" s="19">
        <f t="shared" si="15"/>
        <v>12.061999999999999</v>
      </c>
      <c r="CJ23" s="19">
        <f t="shared" si="15"/>
        <v>10.577000000000002</v>
      </c>
      <c r="CK23" s="19">
        <f t="shared" si="15"/>
        <v>10.103</v>
      </c>
      <c r="CL23" s="19">
        <f t="shared" si="15"/>
        <v>10.042</v>
      </c>
      <c r="CM23" s="19">
        <f t="shared" si="15"/>
        <v>9.7669999999999995</v>
      </c>
      <c r="CN23" s="19">
        <f t="shared" si="15"/>
        <v>8.8019999999999996</v>
      </c>
      <c r="CO23" s="19">
        <f t="shared" si="15"/>
        <v>8.48</v>
      </c>
      <c r="CP23" s="19">
        <f t="shared" si="15"/>
        <v>8.43</v>
      </c>
      <c r="CQ23" s="19">
        <f t="shared" si="15"/>
        <v>8.0120000000000005</v>
      </c>
      <c r="CR23" s="19">
        <f t="shared" si="15"/>
        <v>8.3379999999999992</v>
      </c>
      <c r="CS23" s="19">
        <f t="shared" si="15"/>
        <v>9.5140000000000011</v>
      </c>
      <c r="CT23" s="19">
        <f t="shared" si="15"/>
        <v>10.217000000000001</v>
      </c>
      <c r="CU23" s="19">
        <f t="shared" si="15"/>
        <v>10.408999999999999</v>
      </c>
    </row>
    <row r="24" spans="1:99" ht="25" customHeight="1" x14ac:dyDescent="0.2">
      <c r="A24" s="9" t="s">
        <v>117</v>
      </c>
      <c r="B24" s="4"/>
      <c r="C24" s="4">
        <v>22</v>
      </c>
      <c r="D24" t="s">
        <v>8</v>
      </c>
      <c r="E24" s="4"/>
      <c r="F24" s="7" t="s">
        <v>103</v>
      </c>
      <c r="G24" s="17">
        <v>3184.502</v>
      </c>
      <c r="H24" s="17">
        <v>2971.8290000000002</v>
      </c>
      <c r="I24" s="17">
        <v>2850.09</v>
      </c>
      <c r="J24" s="17">
        <v>2710.5369999999998</v>
      </c>
      <c r="K24" s="17">
        <v>2576.7550000000001</v>
      </c>
      <c r="L24" s="17">
        <v>2459.9360000000001</v>
      </c>
      <c r="M24" s="17">
        <v>2388.4789999999998</v>
      </c>
      <c r="N24" s="17">
        <v>2298.4720000000002</v>
      </c>
      <c r="O24" s="17">
        <v>2176.569</v>
      </c>
      <c r="P24" s="17">
        <v>2082.3780000000002</v>
      </c>
      <c r="Q24" s="17">
        <v>1997.3130000000001</v>
      </c>
      <c r="R24" s="17">
        <v>1933.7750000000001</v>
      </c>
      <c r="S24" s="17">
        <v>1928.7090000000001</v>
      </c>
      <c r="T24" s="17">
        <v>1931.8230000000001</v>
      </c>
      <c r="U24" s="17">
        <v>1852.499</v>
      </c>
      <c r="V24" s="17">
        <v>1751.8</v>
      </c>
      <c r="W24" s="17">
        <v>1622.6030000000001</v>
      </c>
      <c r="X24" s="17">
        <v>1497.1110000000001</v>
      </c>
      <c r="Y24" s="17">
        <v>1411.9490000000001</v>
      </c>
      <c r="Z24" s="17">
        <v>1361.8150000000001</v>
      </c>
      <c r="AA24" s="17">
        <v>1311.7090000000001</v>
      </c>
      <c r="AB24" s="17">
        <v>1231.511</v>
      </c>
      <c r="AC24" s="17">
        <v>1132.2080000000001</v>
      </c>
      <c r="AD24" s="17">
        <v>1052.165</v>
      </c>
      <c r="AE24" s="17">
        <v>987.75300000000004</v>
      </c>
      <c r="AF24" s="17">
        <v>929.11099999999999</v>
      </c>
      <c r="AG24" s="17">
        <v>880.72799999999995</v>
      </c>
      <c r="AH24" s="17">
        <v>822.50699999999995</v>
      </c>
      <c r="AI24" s="17">
        <v>778.21</v>
      </c>
      <c r="AJ24" s="17">
        <v>742.88599999999997</v>
      </c>
      <c r="AK24" s="17">
        <v>721.45600000000002</v>
      </c>
      <c r="AL24" s="17">
        <v>688.39599999999996</v>
      </c>
      <c r="AM24" s="17">
        <v>649.61900000000003</v>
      </c>
      <c r="AN24" s="17">
        <v>607.91300000000001</v>
      </c>
      <c r="AO24" s="17">
        <v>566.30899999999997</v>
      </c>
      <c r="AP24" s="17">
        <v>531.572</v>
      </c>
      <c r="AQ24" s="17">
        <v>496.41</v>
      </c>
      <c r="AR24" s="17">
        <v>463.51600000000002</v>
      </c>
      <c r="AS24" s="17">
        <v>438.78800000000001</v>
      </c>
      <c r="AT24" s="17">
        <v>420.392</v>
      </c>
      <c r="AU24" s="17">
        <v>381.93200000000002</v>
      </c>
      <c r="AV24" s="17">
        <v>334.97699999999998</v>
      </c>
      <c r="AW24" s="17">
        <v>290.733</v>
      </c>
      <c r="AX24" s="17">
        <v>252.11500000000001</v>
      </c>
      <c r="AY24" s="17">
        <v>221.12700000000001</v>
      </c>
      <c r="AZ24" s="17">
        <v>196.512</v>
      </c>
      <c r="BA24" s="17">
        <v>178.79</v>
      </c>
      <c r="BB24" s="17">
        <v>153.15899999999999</v>
      </c>
      <c r="BC24" s="17">
        <v>131.49199999999999</v>
      </c>
      <c r="BD24" s="17">
        <v>117.49299999999999</v>
      </c>
      <c r="BE24" s="17">
        <v>107.63500000000001</v>
      </c>
      <c r="BF24" s="17">
        <v>98.26</v>
      </c>
      <c r="BG24" s="17">
        <v>89.433000000000007</v>
      </c>
      <c r="BH24" s="17">
        <v>80.602999999999994</v>
      </c>
      <c r="BI24" s="17">
        <v>73.326999999999998</v>
      </c>
      <c r="BJ24" s="17">
        <v>67.171999999999997</v>
      </c>
      <c r="BK24" s="17">
        <v>61.567999999999998</v>
      </c>
      <c r="BL24" s="17">
        <v>57.276000000000003</v>
      </c>
      <c r="BM24" s="17">
        <v>54.158000000000001</v>
      </c>
      <c r="BN24" s="17">
        <v>51.795000000000002</v>
      </c>
      <c r="BO24" s="17">
        <v>49.780999999999999</v>
      </c>
      <c r="BP24" s="17">
        <v>48.209000000000003</v>
      </c>
      <c r="BQ24" s="17">
        <v>46.819000000000003</v>
      </c>
      <c r="BR24" s="17">
        <v>44.91</v>
      </c>
      <c r="BS24" s="17">
        <v>42.259</v>
      </c>
      <c r="BT24" s="17">
        <v>38.811</v>
      </c>
      <c r="BU24" s="17">
        <v>34.994999999999997</v>
      </c>
      <c r="BV24" s="17">
        <v>32.957999999999998</v>
      </c>
      <c r="BW24" s="17">
        <v>31.344000000000001</v>
      </c>
      <c r="BX24" s="17">
        <v>29.544</v>
      </c>
      <c r="BY24" s="17">
        <v>27.745999999999999</v>
      </c>
      <c r="BZ24" s="17">
        <v>24.334</v>
      </c>
      <c r="CA24" s="17">
        <v>22.59</v>
      </c>
      <c r="CB24" s="17">
        <v>20.82</v>
      </c>
      <c r="CC24" s="17">
        <v>17.734999999999999</v>
      </c>
      <c r="CD24" s="17">
        <v>14.247</v>
      </c>
      <c r="CE24" s="17">
        <v>12.507</v>
      </c>
      <c r="CF24" s="17">
        <v>12.038</v>
      </c>
      <c r="CG24" s="17">
        <v>11.539</v>
      </c>
      <c r="CH24" s="17">
        <v>11.246</v>
      </c>
      <c r="CI24" s="17">
        <v>9.9499999999999993</v>
      </c>
      <c r="CJ24" s="17">
        <v>8.9760000000000009</v>
      </c>
      <c r="CK24" s="17">
        <v>8.59</v>
      </c>
      <c r="CL24" s="17">
        <v>8.58</v>
      </c>
      <c r="CM24" s="17">
        <v>8.3710000000000004</v>
      </c>
      <c r="CN24" s="17">
        <v>7.5090000000000003</v>
      </c>
      <c r="CO24" s="17">
        <v>7.3239999999999998</v>
      </c>
      <c r="CP24" s="17">
        <v>7.2880000000000003</v>
      </c>
      <c r="CQ24" s="17">
        <v>7.0419999999999998</v>
      </c>
      <c r="CR24" s="17">
        <v>7.4649999999999999</v>
      </c>
      <c r="CS24" s="17">
        <v>8.5500000000000007</v>
      </c>
      <c r="CT24" s="17">
        <v>9.2210000000000001</v>
      </c>
      <c r="CU24" s="17">
        <v>9.4109999999999996</v>
      </c>
    </row>
    <row r="25" spans="1:99" ht="25" customHeight="1" x14ac:dyDescent="0.2">
      <c r="A25" s="9" t="s">
        <v>117</v>
      </c>
      <c r="B25" s="4"/>
      <c r="C25" s="4">
        <v>23</v>
      </c>
      <c r="D25" t="s">
        <v>39</v>
      </c>
      <c r="E25" s="4"/>
      <c r="F25" s="7" t="s">
        <v>104</v>
      </c>
      <c r="G25" s="26">
        <v>647.08500000000004</v>
      </c>
      <c r="H25" s="17">
        <v>605.94100000000003</v>
      </c>
      <c r="I25" s="17">
        <v>586.51900000000001</v>
      </c>
      <c r="J25" s="17">
        <v>565.08100000000002</v>
      </c>
      <c r="K25" s="17">
        <v>541.96900000000005</v>
      </c>
      <c r="L25" s="17">
        <v>527.13499999999999</v>
      </c>
      <c r="M25" s="17">
        <v>522.90599999999995</v>
      </c>
      <c r="N25" s="17">
        <v>516.55399999999997</v>
      </c>
      <c r="O25" s="17">
        <v>504.649</v>
      </c>
      <c r="P25" s="17">
        <v>493.61799999999999</v>
      </c>
      <c r="Q25" s="17">
        <v>477.154</v>
      </c>
      <c r="R25" s="17">
        <v>457.15100000000001</v>
      </c>
      <c r="S25" s="17">
        <v>442.767</v>
      </c>
      <c r="T25" s="17">
        <v>427.01900000000001</v>
      </c>
      <c r="U25" s="17">
        <v>400.30700000000002</v>
      </c>
      <c r="V25" s="17">
        <v>372.32400000000001</v>
      </c>
      <c r="W25" s="17">
        <v>348.42099999999999</v>
      </c>
      <c r="X25" s="17">
        <v>324.71699999999998</v>
      </c>
      <c r="Y25" s="17">
        <v>307.13299999999998</v>
      </c>
      <c r="Z25" s="17">
        <v>296.16000000000003</v>
      </c>
      <c r="AA25" s="17">
        <v>287.80200000000002</v>
      </c>
      <c r="AB25" s="17">
        <v>279.71300000000002</v>
      </c>
      <c r="AC25" s="17">
        <v>266.72500000000002</v>
      </c>
      <c r="AD25" s="17">
        <v>257.57100000000003</v>
      </c>
      <c r="AE25" s="17">
        <v>251.572</v>
      </c>
      <c r="AF25" s="17">
        <v>246.19499999999999</v>
      </c>
      <c r="AG25" s="17">
        <v>241.65299999999999</v>
      </c>
      <c r="AH25" s="17">
        <v>233.102</v>
      </c>
      <c r="AI25" s="17">
        <v>225.28800000000001</v>
      </c>
      <c r="AJ25" s="17">
        <v>217.36099999999999</v>
      </c>
      <c r="AK25" s="17">
        <v>210.93700000000001</v>
      </c>
      <c r="AL25" s="17">
        <v>200.13499999999999</v>
      </c>
      <c r="AM25" s="17">
        <v>188.63900000000001</v>
      </c>
      <c r="AN25" s="17">
        <v>176.583</v>
      </c>
      <c r="AO25" s="17">
        <v>164.07599999999999</v>
      </c>
      <c r="AP25" s="17">
        <v>153.72300000000001</v>
      </c>
      <c r="AQ25" s="17">
        <v>143.727</v>
      </c>
      <c r="AR25" s="17">
        <v>134.87899999999999</v>
      </c>
      <c r="AS25" s="17">
        <v>123.836</v>
      </c>
      <c r="AT25" s="17">
        <v>116.571</v>
      </c>
      <c r="AU25" s="17">
        <v>105.29900000000001</v>
      </c>
      <c r="AV25" s="17">
        <v>93.453999999999994</v>
      </c>
      <c r="AW25" s="17">
        <v>83.149000000000001</v>
      </c>
      <c r="AX25" s="17">
        <v>75.081000000000003</v>
      </c>
      <c r="AY25" s="17">
        <v>68.704999999999998</v>
      </c>
      <c r="AZ25" s="17">
        <v>63.713999999999999</v>
      </c>
      <c r="BA25" s="17">
        <v>59.72</v>
      </c>
      <c r="BB25" s="17">
        <v>53.734999999999999</v>
      </c>
      <c r="BC25" s="17">
        <v>47.194000000000003</v>
      </c>
      <c r="BD25" s="17">
        <v>43.517000000000003</v>
      </c>
      <c r="BE25" s="17">
        <v>41.290999999999997</v>
      </c>
      <c r="BF25" s="17">
        <v>38.579000000000001</v>
      </c>
      <c r="BG25" s="17">
        <v>35.463000000000001</v>
      </c>
      <c r="BH25" s="17">
        <v>32.753999999999998</v>
      </c>
      <c r="BI25" s="17">
        <v>30.23</v>
      </c>
      <c r="BJ25" s="17">
        <v>28.138999999999999</v>
      </c>
      <c r="BK25" s="17">
        <v>26.44</v>
      </c>
      <c r="BL25" s="17">
        <v>25.114000000000001</v>
      </c>
      <c r="BM25" s="17">
        <v>23.86</v>
      </c>
      <c r="BN25" s="17">
        <v>22.305</v>
      </c>
      <c r="BO25" s="17">
        <v>20.823</v>
      </c>
      <c r="BP25" s="17">
        <v>19.693000000000001</v>
      </c>
      <c r="BQ25" s="17">
        <v>18.625</v>
      </c>
      <c r="BR25" s="17">
        <v>17.544</v>
      </c>
      <c r="BS25" s="17">
        <v>16.66</v>
      </c>
      <c r="BT25" s="17">
        <v>15.316000000000001</v>
      </c>
      <c r="BU25" s="17">
        <v>13.897</v>
      </c>
      <c r="BV25" s="17">
        <v>13.022</v>
      </c>
      <c r="BW25" s="17">
        <v>12.144</v>
      </c>
      <c r="BX25" s="17">
        <v>11.061999999999999</v>
      </c>
      <c r="BY25" s="17">
        <v>9.9789999999999992</v>
      </c>
      <c r="BZ25" s="17">
        <v>9.06</v>
      </c>
      <c r="CA25" s="17">
        <v>9.6940000000000008</v>
      </c>
      <c r="CB25" s="17">
        <v>10.505000000000001</v>
      </c>
      <c r="CC25" s="17">
        <v>11.385999999999999</v>
      </c>
      <c r="CD25" s="17">
        <v>11.444000000000001</v>
      </c>
      <c r="CE25" s="17">
        <v>10.6</v>
      </c>
      <c r="CF25" s="17">
        <v>9.3030000000000008</v>
      </c>
      <c r="CG25" s="17">
        <v>6.492</v>
      </c>
      <c r="CH25" s="17">
        <v>3.665</v>
      </c>
      <c r="CI25" s="17">
        <v>2.1120000000000001</v>
      </c>
      <c r="CJ25" s="17">
        <v>1.601</v>
      </c>
      <c r="CK25" s="17">
        <v>1.5129999999999999</v>
      </c>
      <c r="CL25" s="17">
        <v>1.462</v>
      </c>
      <c r="CM25" s="17">
        <v>1.3959999999999999</v>
      </c>
      <c r="CN25" s="17">
        <v>1.2929999999999999</v>
      </c>
      <c r="CO25" s="17">
        <v>1.1559999999999999</v>
      </c>
      <c r="CP25" s="17">
        <v>1.1419999999999999</v>
      </c>
      <c r="CQ25" s="17">
        <v>0.97</v>
      </c>
      <c r="CR25" s="17">
        <v>0.873</v>
      </c>
      <c r="CS25" s="17">
        <v>0.96399999999999997</v>
      </c>
      <c r="CT25" s="17">
        <v>0.996</v>
      </c>
      <c r="CU25" s="17">
        <v>0.998</v>
      </c>
    </row>
    <row r="26" spans="1:99" ht="25" customHeight="1" x14ac:dyDescent="0.2">
      <c r="C26" s="4"/>
      <c r="E26" s="4"/>
      <c r="F26" s="7" t="s">
        <v>105</v>
      </c>
    </row>
    <row r="27" spans="1:99" ht="25" customHeight="1" x14ac:dyDescent="0.2">
      <c r="A27" s="9" t="s">
        <v>120</v>
      </c>
      <c r="C27" s="4">
        <v>24</v>
      </c>
      <c r="D27" t="s">
        <v>23</v>
      </c>
      <c r="E27" s="4"/>
      <c r="F27" s="7" t="s">
        <v>106</v>
      </c>
      <c r="G27" s="27">
        <v>-128.941</v>
      </c>
      <c r="H27" s="27">
        <v>-214.916</v>
      </c>
      <c r="I27" s="27">
        <v>-105.51</v>
      </c>
      <c r="J27" s="27">
        <v>-113.989</v>
      </c>
      <c r="K27" s="27">
        <v>-115.265</v>
      </c>
      <c r="L27" s="27">
        <v>-93.429000000000002</v>
      </c>
      <c r="M27" s="27">
        <v>-234.50299999999999</v>
      </c>
      <c r="N27" s="27">
        <v>-257.18</v>
      </c>
      <c r="O27" s="27">
        <v>-114.837</v>
      </c>
      <c r="P27" s="27">
        <v>-188.86799999999999</v>
      </c>
      <c r="Q27" s="27">
        <v>-12.314</v>
      </c>
      <c r="R27" s="28">
        <v>82.531000000000006</v>
      </c>
      <c r="S27" s="27">
        <v>202.04</v>
      </c>
      <c r="T27" s="27">
        <v>196.965</v>
      </c>
      <c r="U27" s="27">
        <v>19.789000000000001</v>
      </c>
      <c r="V27" s="27">
        <v>-204.339</v>
      </c>
      <c r="W27" s="27">
        <v>-52.518999999999998</v>
      </c>
      <c r="X27" s="27">
        <v>-23.733000000000001</v>
      </c>
      <c r="Y27" s="27">
        <v>-19.899999999999999</v>
      </c>
      <c r="Z27" s="27">
        <v>-77.322000000000003</v>
      </c>
      <c r="AA27" s="27">
        <v>-113.774</v>
      </c>
      <c r="AB27" s="27">
        <v>-94.234999999999999</v>
      </c>
      <c r="AC27" s="27">
        <v>-28.312000000000001</v>
      </c>
      <c r="AD27" s="27">
        <v>-55.24</v>
      </c>
      <c r="AE27" s="27">
        <v>11.585000000000001</v>
      </c>
      <c r="AF27" s="27">
        <v>58.08</v>
      </c>
      <c r="AG27" s="27">
        <v>93.007000000000005</v>
      </c>
      <c r="AH27" s="27">
        <v>139.952</v>
      </c>
      <c r="AI27" s="27">
        <v>155.94999999999999</v>
      </c>
      <c r="AJ27" s="27">
        <v>115.934</v>
      </c>
      <c r="AK27" s="27">
        <v>92.968000000000004</v>
      </c>
      <c r="AL27" s="27">
        <v>95.546999999999997</v>
      </c>
      <c r="AM27" s="27">
        <v>67.989000000000004</v>
      </c>
      <c r="AN27" s="27">
        <v>3.0019999999999998</v>
      </c>
      <c r="AO27" s="27">
        <v>43.822000000000003</v>
      </c>
      <c r="AP27" s="27">
        <v>80.052999999999997</v>
      </c>
      <c r="AQ27" s="27">
        <v>54.262999999999998</v>
      </c>
      <c r="AR27" s="27">
        <v>41.578000000000003</v>
      </c>
      <c r="AS27" s="27">
        <v>56.951999999999998</v>
      </c>
      <c r="AT27" s="27">
        <v>8.8360000000000003</v>
      </c>
      <c r="AU27" s="27">
        <v>38.090000000000003</v>
      </c>
      <c r="AV27" s="27">
        <v>44.436999999999998</v>
      </c>
      <c r="AW27" s="27">
        <v>45.067999999999998</v>
      </c>
      <c r="AX27" s="27">
        <v>23.324999999999999</v>
      </c>
      <c r="AY27" s="27">
        <v>19.448</v>
      </c>
      <c r="AZ27" s="27">
        <v>20.655000000000001</v>
      </c>
      <c r="BA27" s="27">
        <v>13.343</v>
      </c>
      <c r="BB27" s="27">
        <v>7.4489999999999998</v>
      </c>
      <c r="BC27" s="27">
        <v>6.1449999999999996</v>
      </c>
      <c r="BD27" s="27">
        <v>7.1669999999999998</v>
      </c>
      <c r="BE27" s="27">
        <v>9.5180000000000007</v>
      </c>
      <c r="BF27" s="27">
        <v>5.3369999999999997</v>
      </c>
      <c r="BG27" s="27">
        <v>1.5840000000000001</v>
      </c>
      <c r="BH27" s="27">
        <v>3.1320000000000001</v>
      </c>
      <c r="BI27" s="27">
        <v>3.3580000000000001</v>
      </c>
      <c r="BJ27" s="27">
        <v>5.0789999999999997</v>
      </c>
      <c r="BK27" s="27">
        <v>0.74299999999999999</v>
      </c>
      <c r="BL27" s="27">
        <v>-4.9000000000000002E-2</v>
      </c>
      <c r="BM27" s="27">
        <v>-1.4690000000000001</v>
      </c>
      <c r="BN27" s="27">
        <v>-2.7E-2</v>
      </c>
      <c r="BO27" s="27">
        <v>-0.91700000000000004</v>
      </c>
      <c r="BP27" s="27">
        <v>-1.3069999999999999</v>
      </c>
      <c r="BQ27" s="27">
        <v>0.19800000000000001</v>
      </c>
      <c r="BR27" s="27">
        <v>0.64600000000000002</v>
      </c>
      <c r="BS27" s="27">
        <v>-0.35699999999999998</v>
      </c>
      <c r="BT27" s="27">
        <v>-2.0329999999999999</v>
      </c>
      <c r="BU27" s="27">
        <v>2.1309999999999998</v>
      </c>
      <c r="BV27" s="27">
        <v>2.91</v>
      </c>
      <c r="BW27" s="27">
        <v>3.7909999999999999</v>
      </c>
      <c r="BX27" s="27">
        <v>2.6059999999999999</v>
      </c>
      <c r="BY27" s="27">
        <v>3.4460000000000002</v>
      </c>
      <c r="BZ27" s="27">
        <v>1.262</v>
      </c>
      <c r="CA27" s="27">
        <v>1.742</v>
      </c>
      <c r="CB27" s="27">
        <v>-0.251</v>
      </c>
      <c r="CC27" s="27">
        <v>2.8639999999999999</v>
      </c>
      <c r="CD27" s="27">
        <v>1.2310000000000001</v>
      </c>
      <c r="CE27" s="27">
        <v>3.8319999999999999</v>
      </c>
      <c r="CF27" s="27">
        <v>2.5329999999999999</v>
      </c>
      <c r="CG27" s="27">
        <v>-1.825</v>
      </c>
      <c r="CH27" s="27">
        <v>-0.90700000000000003</v>
      </c>
      <c r="CI27" s="27">
        <v>0.318</v>
      </c>
      <c r="CJ27" s="27">
        <v>1.0649999999999999</v>
      </c>
      <c r="CK27" s="27">
        <v>1.2889999999999999</v>
      </c>
      <c r="CL27" s="27">
        <v>0.68100000000000005</v>
      </c>
      <c r="CM27" s="27">
        <v>-4.4999999999999998E-2</v>
      </c>
      <c r="CN27" s="27">
        <v>1.1819999999999999</v>
      </c>
      <c r="CO27" s="27">
        <v>-0.23100000000000001</v>
      </c>
      <c r="CP27" s="27">
        <v>0.373</v>
      </c>
      <c r="CQ27" s="27">
        <v>0.51800000000000002</v>
      </c>
      <c r="CR27" s="27">
        <v>0.27300000000000002</v>
      </c>
      <c r="CS27" s="27">
        <v>0.73699999999999999</v>
      </c>
      <c r="CT27" s="27">
        <v>-0.44600000000000001</v>
      </c>
      <c r="CU27" s="27">
        <v>0.73499999999999999</v>
      </c>
    </row>
    <row r="28" spans="1:99" x14ac:dyDescent="0.2">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8"/>
      <c r="AR28" s="8"/>
      <c r="AS28" s="8"/>
      <c r="AT28" s="8"/>
      <c r="AU28" s="8"/>
      <c r="AV28" s="8"/>
      <c r="AW28" s="8"/>
      <c r="AX28" s="8"/>
      <c r="AY28" s="8"/>
      <c r="AZ28" s="8"/>
      <c r="BA28" s="8"/>
      <c r="BB28" s="8"/>
      <c r="BC28" s="8"/>
      <c r="BD28" s="8"/>
      <c r="BE28" s="8"/>
      <c r="BF28" s="8"/>
      <c r="BG28" s="8"/>
      <c r="BH28" s="8"/>
      <c r="BI28" s="8"/>
      <c r="BJ28" s="8"/>
      <c r="BK28" s="8"/>
      <c r="BL28" s="8"/>
      <c r="BM28" s="8"/>
      <c r="BN28" s="8"/>
      <c r="BO28" s="8"/>
      <c r="BP28" s="8"/>
      <c r="BQ28" s="8"/>
      <c r="BR28" s="8"/>
      <c r="BS28" s="8"/>
      <c r="BT28" s="8"/>
      <c r="BU28" s="8"/>
      <c r="BV28" s="8"/>
      <c r="BW28" s="8"/>
      <c r="BX28" s="8"/>
      <c r="BY28" s="8"/>
      <c r="BZ28" s="8"/>
      <c r="CA28" s="8"/>
      <c r="CB28" s="8"/>
      <c r="CC28" s="8"/>
      <c r="CD28" s="8"/>
      <c r="CE28" s="8"/>
      <c r="CF28" s="8"/>
      <c r="CG28" s="8"/>
      <c r="CH28" s="8"/>
      <c r="CI28" s="8"/>
      <c r="CJ28" s="8"/>
      <c r="CK28" s="8"/>
      <c r="CL28" s="8"/>
      <c r="CM28" s="8"/>
      <c r="CN28" s="8"/>
      <c r="CO28" s="8"/>
      <c r="CP28" s="8"/>
      <c r="CQ28" s="8"/>
      <c r="CR28" s="8"/>
      <c r="CS28" s="8"/>
      <c r="CT28" s="8"/>
      <c r="CU28" s="8"/>
    </row>
    <row r="29" spans="1:99" x14ac:dyDescent="0.2">
      <c r="B29" s="4"/>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16"/>
      <c r="AS29" s="16"/>
      <c r="AT29" s="16"/>
      <c r="AU29" s="16"/>
      <c r="AV29" s="16"/>
      <c r="AW29" s="16"/>
      <c r="AX29" s="16"/>
      <c r="AY29" s="16"/>
      <c r="AZ29" s="16"/>
      <c r="BA29" s="16"/>
      <c r="BB29" s="16"/>
      <c r="BC29" s="16"/>
      <c r="BD29" s="16"/>
      <c r="BE29" s="16"/>
      <c r="BF29" s="16"/>
      <c r="BG29" s="16"/>
      <c r="BH29" s="16"/>
      <c r="BI29" s="16"/>
      <c r="BJ29" s="16"/>
      <c r="BK29" s="16"/>
      <c r="BL29" s="16"/>
      <c r="BM29" s="16"/>
      <c r="BN29" s="16"/>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row>
    <row r="30" spans="1:99" x14ac:dyDescent="0.2">
      <c r="B30" s="4"/>
    </row>
    <row r="31" spans="1:99" x14ac:dyDescent="0.2">
      <c r="B31" s="4"/>
    </row>
  </sheetData>
  <sortState xmlns:xlrd2="http://schemas.microsoft.com/office/spreadsheetml/2017/richdata2" ref="F39:G62">
    <sortCondition ref="G39:G62"/>
  </sortState>
  <hyperlinks>
    <hyperlink ref="F3" r:id="rId1" display="https://fred.stlouisfed.org/series/GDIA" xr:uid="{00000000-0004-0000-0200-000000000000}"/>
    <hyperlink ref="F4" r:id="rId2" display="https://fred.stlouisfed.org/series/GDICOMPA" xr:uid="{00000000-0004-0000-0200-000001000000}"/>
    <hyperlink ref="F5" r:id="rId3" display="https://fred.stlouisfed.org/series/A4102C1A027NBEA" xr:uid="{00000000-0004-0000-0200-000002000000}"/>
    <hyperlink ref="F6" r:id="rId4" display="https://fred.stlouisfed.org/series/W270RC1A027NBEA" xr:uid="{00000000-0004-0000-0200-000003000000}"/>
    <hyperlink ref="F7" r:id="rId5" display="https://fred.stlouisfed.org/series/B4189C1A027NBEA" xr:uid="{00000000-0004-0000-0200-000004000000}"/>
    <hyperlink ref="F8" r:id="rId6" display="https://fred.stlouisfed.org/series/A038RC1A027NBEA" xr:uid="{00000000-0004-0000-0200-000005000000}"/>
    <hyperlink ref="F9" r:id="rId7" display="https://fred.stlouisfed.org/series/GDITAXESA" xr:uid="{00000000-0004-0000-0200-000006000000}"/>
    <hyperlink ref="F10" r:id="rId8" display="https://fred.stlouisfed.org/series/GDISUBSA" xr:uid="{00000000-0004-0000-0200-000007000000}"/>
    <hyperlink ref="F11" r:id="rId9" display="https://fred.stlouisfed.org/series/GDINOSA" xr:uid="{00000000-0004-0000-0200-000008000000}"/>
    <hyperlink ref="F12" r:id="rId10" display="https://fred.stlouisfed.org/series/W260RC1A027NBEA" xr:uid="{00000000-0004-0000-0200-000009000000}"/>
    <hyperlink ref="F13" r:id="rId11" display="https://fred.stlouisfed.org/series/W272RC1A027NBEA" xr:uid="{00000000-0004-0000-0200-00000A000000}"/>
    <hyperlink ref="F14" r:id="rId12" display="https://fred.stlouisfed.org/series/B029RC1A027NBEA" xr:uid="{00000000-0004-0000-0200-00000B000000}"/>
    <hyperlink ref="F15" r:id="rId13" display="https://fred.stlouisfed.org/series/A041RC1A027NBEA" xr:uid="{00000000-0004-0000-0200-00000C000000}"/>
    <hyperlink ref="F16" r:id="rId14" display="https://fred.stlouisfed.org/series/A048RC1A027NBEA" xr:uid="{00000000-0004-0000-0200-00000D000000}"/>
    <hyperlink ref="F17" r:id="rId15" display="https://fred.stlouisfed.org/series/A445RC1A027NBEA" xr:uid="{00000000-0004-0000-0200-00000E000000}"/>
    <hyperlink ref="F18" r:id="rId16" display="https://fred.stlouisfed.org/series/A054RC1A027NBEA" xr:uid="{00000000-0004-0000-0200-00000F000000}"/>
    <hyperlink ref="F19" r:id="rId17" display="https://fred.stlouisfed.org/series/W273RC1A027NBEA" xr:uid="{00000000-0004-0000-0200-000010000000}"/>
    <hyperlink ref="F20" r:id="rId18" display="https://fred.stlouisfed.org/series/A449RC1A027NBEA" xr:uid="{00000000-0004-0000-0200-000011000000}"/>
    <hyperlink ref="F21" r:id="rId19" display="https://fred.stlouisfed.org/series/W274RC1A027NBEA" xr:uid="{00000000-0004-0000-0200-000012000000}"/>
    <hyperlink ref="F22" r:id="rId20" display="https://fred.stlouisfed.org/series/A108RC1A027NBEA" xr:uid="{00000000-0004-0000-0200-000013000000}"/>
    <hyperlink ref="F23" r:id="rId21" display="https://fred.stlouisfed.org/series/GDICONSPA" xr:uid="{00000000-0004-0000-0200-000014000000}"/>
    <hyperlink ref="F24" r:id="rId22" display="https://fred.stlouisfed.org/series/A024RC1A027NBEA" xr:uid="{00000000-0004-0000-0200-000015000000}"/>
    <hyperlink ref="F25" r:id="rId23" display="https://fred.stlouisfed.org/series/A264RC1A027NBEA" xr:uid="{00000000-0004-0000-0200-000016000000}"/>
    <hyperlink ref="F26" r:id="rId24" tooltip="Collapse" display="https://fred.stlouisfed.org/release/tables?rid=53&amp;eid=42185" xr:uid="{00000000-0004-0000-0200-000017000000}"/>
    <hyperlink ref="F27" r:id="rId25" display="https://fred.stlouisfed.org/series/A030RC1A027NBEA" xr:uid="{00000000-0004-0000-0200-000018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README</vt:lpstr>
      <vt:lpstr>Data</vt:lpstr>
      <vt:lpstr>DataOrder</vt:lpstr>
      <vt:lpstr>GDI_PRZ Format</vt:lpstr>
      <vt:lpstr>GDI_FRED Format</vt:lpstr>
      <vt:lpstr>'GDI_FRED Format'!heid_42209</vt:lpstr>
      <vt:lpstr>'GDI_PRZ Format'!heid_42209</vt:lpstr>
    </vt:vector>
  </TitlesOfParts>
  <Manager>PRZ</Manager>
  <Company>Eternalspring Group LLC</Company>
  <LinksUpToDate>false</LinksUpToDate>
  <SharedDoc>false</SharedDoc>
  <HyperlinkBase>https://eternalspring22.github.io/Rzeczkowski.github.io/index.html</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GDI</dc:title>
  <dc:subject>GDI Component Analysis</dc:subject>
  <dc:creator>Pawel Rzeczkowski</dc:creator>
  <cp:keywords>Income Inequality</cp:keywords>
  <dc:description/>
  <cp:lastModifiedBy>Pawel Rzeczkowski</cp:lastModifiedBy>
  <dcterms:created xsi:type="dcterms:W3CDTF">2022-12-07T03:59:47Z</dcterms:created>
  <dcterms:modified xsi:type="dcterms:W3CDTF">2023-02-04T12:46:54Z</dcterms:modified>
  <cp:category>Research</cp:category>
</cp:coreProperties>
</file>