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19200" windowHeight="234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8" i="1" l="1"/>
  <c r="E103" i="1"/>
  <c r="D98" i="1"/>
  <c r="D103" i="1"/>
  <c r="C98" i="1"/>
  <c r="C103" i="1"/>
  <c r="B98" i="1"/>
  <c r="B103" i="1"/>
  <c r="E97" i="1"/>
  <c r="E102" i="1"/>
  <c r="D97" i="1"/>
  <c r="D102" i="1"/>
  <c r="C97" i="1"/>
  <c r="C102" i="1"/>
  <c r="B97" i="1"/>
  <c r="B102" i="1"/>
  <c r="E93" i="1"/>
  <c r="D93" i="1"/>
  <c r="C93" i="1"/>
  <c r="B93" i="1"/>
  <c r="E92" i="1"/>
  <c r="D92" i="1"/>
  <c r="C92" i="1"/>
  <c r="B92" i="1"/>
  <c r="E88" i="1"/>
  <c r="D88" i="1"/>
  <c r="C88" i="1"/>
  <c r="B88" i="1"/>
  <c r="E87" i="1"/>
  <c r="D87" i="1"/>
  <c r="C87" i="1"/>
  <c r="B87" i="1"/>
  <c r="E83" i="1"/>
  <c r="D83" i="1"/>
  <c r="C83" i="1"/>
  <c r="B83" i="1"/>
  <c r="E82" i="1"/>
  <c r="D82" i="1"/>
  <c r="C82" i="1"/>
  <c r="B82" i="1"/>
  <c r="D78" i="1"/>
  <c r="D77" i="1"/>
  <c r="E78" i="1"/>
  <c r="E77" i="1"/>
  <c r="C78" i="1"/>
  <c r="C77" i="1"/>
  <c r="B78" i="1"/>
  <c r="B77" i="1"/>
  <c r="D64" i="1"/>
  <c r="D69" i="1"/>
  <c r="C64" i="1"/>
  <c r="C69" i="1"/>
  <c r="B64" i="1"/>
  <c r="B69" i="1"/>
  <c r="D63" i="1"/>
  <c r="D68" i="1"/>
  <c r="C63" i="1"/>
  <c r="C68" i="1"/>
  <c r="B63" i="1"/>
  <c r="B68" i="1"/>
  <c r="D59" i="1"/>
  <c r="C59" i="1"/>
  <c r="B59" i="1"/>
  <c r="D58" i="1"/>
  <c r="C58" i="1"/>
  <c r="B58" i="1"/>
  <c r="D54" i="1"/>
  <c r="C54" i="1"/>
  <c r="B54" i="1"/>
  <c r="D53" i="1"/>
  <c r="C53" i="1"/>
  <c r="B53" i="1"/>
  <c r="D49" i="1"/>
  <c r="C49" i="1"/>
  <c r="B49" i="1"/>
  <c r="D48" i="1"/>
  <c r="C48" i="1"/>
  <c r="B48" i="1"/>
  <c r="D44" i="1"/>
  <c r="D43" i="1"/>
  <c r="C44" i="1"/>
  <c r="C43" i="1"/>
  <c r="B44" i="1"/>
  <c r="B43" i="1"/>
  <c r="H29" i="1"/>
  <c r="H34" i="1"/>
  <c r="G29" i="1"/>
  <c r="G34" i="1"/>
  <c r="F29" i="1"/>
  <c r="F34" i="1"/>
  <c r="E29" i="1"/>
  <c r="E34" i="1"/>
  <c r="D29" i="1"/>
  <c r="D34" i="1"/>
  <c r="H30" i="1"/>
  <c r="H35" i="1"/>
  <c r="G30" i="1"/>
  <c r="G35" i="1"/>
  <c r="F30" i="1"/>
  <c r="F35" i="1"/>
  <c r="E30" i="1"/>
  <c r="E35" i="1"/>
  <c r="D30" i="1"/>
  <c r="D35" i="1"/>
  <c r="C30" i="1"/>
  <c r="C35" i="1"/>
  <c r="C29" i="1"/>
  <c r="C34" i="1"/>
  <c r="B30" i="1"/>
  <c r="B35" i="1"/>
  <c r="B29" i="1"/>
  <c r="B34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0" i="1"/>
  <c r="H9" i="1"/>
  <c r="G10" i="1"/>
  <c r="G9" i="1"/>
  <c r="F10" i="1"/>
  <c r="F9" i="1"/>
  <c r="E10" i="1"/>
  <c r="E9" i="1"/>
  <c r="D10" i="1"/>
  <c r="D9" i="1"/>
  <c r="C10" i="1"/>
  <c r="C9" i="1"/>
  <c r="B10" i="1"/>
  <c r="B9" i="1"/>
</calcChain>
</file>

<file path=xl/sharedStrings.xml><?xml version="1.0" encoding="utf-8"?>
<sst xmlns="http://schemas.openxmlformats.org/spreadsheetml/2006/main" count="264" uniqueCount="100">
  <si>
    <t>Subject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</si>
  <si>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</si>
  <si>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</si>
  <si>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</si>
  <si>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</si>
  <si>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</si>
  <si>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</si>
  <si>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</si>
  <si>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</si>
  <si>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</si>
  <si>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</si>
  <si>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</si>
  <si>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</si>
  <si>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</si>
  <si>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</si>
  <si>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</si>
  <si>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</si>
  <si>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</si>
  <si>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</si>
  <si>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</si>
  <si>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</si>
  <si>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</si>
  <si>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</si>
  <si>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</si>
  <si>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</si>
  <si>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</si>
  <si>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</si>
  <si>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</si>
  <si>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</si>
  <si>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</si>
  <si>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</si>
  <si>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</si>
  <si>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</si>
  <si>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</si>
  <si>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Color Codes</t>
  </si>
  <si>
    <t>Competence</t>
  </si>
  <si>
    <t>Sensory and Imaginitve Immersion</t>
  </si>
  <si>
    <t>Flow</t>
  </si>
  <si>
    <t>Tension / Annoyance</t>
  </si>
  <si>
    <t>Challenge</t>
  </si>
  <si>
    <t>Positive Affect</t>
  </si>
  <si>
    <t>Negative Affect</t>
  </si>
  <si>
    <t>Psychological Involvement - Empathy</t>
  </si>
  <si>
    <t>Psychological Involvement - Negative Feeling</t>
  </si>
  <si>
    <t>Behavioural Involement</t>
  </si>
  <si>
    <t>GEQ - Post Game Module</t>
  </si>
  <si>
    <t>Positive Experience</t>
  </si>
  <si>
    <t>Negative Experience</t>
  </si>
  <si>
    <t>Tiredness</t>
  </si>
  <si>
    <t>Returning to Reality</t>
  </si>
  <si>
    <t>GEQ - Core Module</t>
  </si>
  <si>
    <t>GEQ - Social Presence Module</t>
  </si>
  <si>
    <t>1; M, 26</t>
  </si>
  <si>
    <t>60 min</t>
  </si>
  <si>
    <t>Boss Attempts</t>
  </si>
  <si>
    <t>Play Time</t>
  </si>
  <si>
    <t>Boss 1</t>
  </si>
  <si>
    <t xml:space="preserve">Boss 2 </t>
  </si>
  <si>
    <t xml:space="preserve">Boss 3 </t>
  </si>
  <si>
    <t>Boss 4</t>
  </si>
  <si>
    <t>Boss 5</t>
  </si>
  <si>
    <t>5; No Kill</t>
  </si>
  <si>
    <t>Comments</t>
  </si>
  <si>
    <t>Mean</t>
  </si>
  <si>
    <t>Comp.</t>
  </si>
  <si>
    <t>Immersion</t>
  </si>
  <si>
    <t>Tension</t>
  </si>
  <si>
    <t>Negative A.</t>
  </si>
  <si>
    <t>Positive A.</t>
  </si>
  <si>
    <t>Subj. Mean</t>
  </si>
  <si>
    <t>Empathy</t>
  </si>
  <si>
    <t>Negative F.</t>
  </si>
  <si>
    <t>Involvement</t>
  </si>
  <si>
    <t>Positive E.</t>
  </si>
  <si>
    <t>Negative E.</t>
  </si>
  <si>
    <t>Return</t>
  </si>
  <si>
    <t>GEQ Data Table and Results</t>
  </si>
  <si>
    <t>Subj. Median</t>
  </si>
  <si>
    <t>Median</t>
  </si>
  <si>
    <t>Game known?</t>
  </si>
  <si>
    <t>PT Subject</t>
  </si>
  <si>
    <t>No</t>
  </si>
  <si>
    <t>45 min</t>
  </si>
  <si>
    <t>2; M, 26</t>
  </si>
  <si>
    <t>3; M, 26</t>
  </si>
  <si>
    <t>50 min</t>
  </si>
  <si>
    <t>5; Kill</t>
  </si>
  <si>
    <t>10; No Kill</t>
  </si>
  <si>
    <t>Geiler Look</t>
  </si>
  <si>
    <t>Crisp Gameplay</t>
  </si>
  <si>
    <t>Sehr cooler Look; Nicht mein Genre; Interessant sowas mal zu spielen, aber ich würde sowas nicht kaufen oder zu Ende spielen.</t>
  </si>
  <si>
    <t>4; M, 25</t>
  </si>
  <si>
    <t>Not Found</t>
  </si>
  <si>
    <t>Neue SFX und Musik werten nochmal zusätzlich auf. Richtig Geil.</t>
  </si>
  <si>
    <t>Attack Telegraphing ist richtig stark gemacht; richtig juicy und crisp gameplay and visuals</t>
  </si>
  <si>
    <t>8; Kill</t>
  </si>
  <si>
    <t>2; No Kill</t>
  </si>
  <si>
    <t>Richtig Stark.</t>
  </si>
  <si>
    <t>5; M, 26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</si>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</sst>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7"/>
      <name val="Calibri"/>
      <scheme val="minor"/>
    </font>
    <font>
      <b/>
      <sz val="12"/>
      <color rgb="FF3366FF"/>
      <name val="Calibri"/>
      <scheme val="minor"/>
    </font>
    <font>
      <sz val="12"/>
      <color rgb="FFFFFF00"/>
      <name val="Calibri"/>
      <scheme val="minor"/>
    </font>
    <font>
      <b/>
      <sz val="12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b/>
      <sz val="14"/>
      <color rgb="FF000000"/>
      <name val="Calibri"/>
      <scheme val="minor"/>
    </font>
    <font>
      <b/>
      <sz val="12"/>
      <color rgb="FFFFFF00"/>
      <name val="Calibri"/>
      <scheme val="minor"/>
    </font>
    <font>
      <sz val="12"/>
      <color rgb="FF000000"/>
      <name val="Calibri"/>
      <family val="2"/>
      <scheme val="minor"/>
    </font>
    <font>
      <sz val="22"/>
      <color rgb="FF000000"/>
      <name val="Calibri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3366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3366FF"/>
        <bgColor rgb="FF000000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1" fillId="2" borderId="0" xfId="0" applyFont="1" applyFill="1"/>
    <xf numFmtId="0" fontId="0" fillId="2" borderId="0" xfId="0" applyFill="1"/>
    <xf numFmtId="0" fontId="15" fillId="0" borderId="0" xfId="0" applyFont="1"/>
    <xf numFmtId="0" fontId="16" fillId="2" borderId="0" xfId="0" applyFont="1" applyFill="1"/>
    <xf numFmtId="0" fontId="17" fillId="0" borderId="0" xfId="0" applyFont="1"/>
    <xf numFmtId="0" fontId="14" fillId="10" borderId="0" xfId="0" applyFont="1" applyFill="1"/>
    <xf numFmtId="0" fontId="16" fillId="11" borderId="0" xfId="0" applyFont="1" applyFill="1"/>
    <xf numFmtId="0" fontId="18" fillId="0" borderId="0" xfId="0" applyFont="1"/>
    <xf numFmtId="0" fontId="19" fillId="11" borderId="0" xfId="0" applyFont="1" applyFill="1"/>
    <xf numFmtId="0" fontId="20" fillId="12" borderId="0" xfId="0" applyFont="1" applyFill="1"/>
    <xf numFmtId="0" fontId="20" fillId="13" borderId="0" xfId="0" applyFont="1" applyFill="1"/>
    <xf numFmtId="0" fontId="20" fillId="14" borderId="0" xfId="0" applyFont="1" applyFill="1"/>
    <xf numFmtId="0" fontId="20" fillId="15" borderId="0" xfId="0" applyFont="1" applyFill="1"/>
    <xf numFmtId="0" fontId="3" fillId="2" borderId="0" xfId="0" applyFont="1" applyFill="1"/>
    <xf numFmtId="0" fontId="22" fillId="9" borderId="0" xfId="0" applyFont="1" applyFill="1"/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tabSelected="1" topLeftCell="A47" workbookViewId="0">
      <selection activeCell="C94" sqref="C94"/>
    </sheetView>
  </sheetViews>
  <sheetFormatPr baseColWidth="10" defaultRowHeight="15" x14ac:dyDescent="0"/>
  <cols>
    <col min="37" max="37" width="12.5" customWidth="1"/>
    <col min="40" max="40" width="15.33203125" customWidth="1"/>
  </cols>
  <sheetData>
    <row r="1" spans="1:54" ht="28">
      <c r="A1" s="1" t="s">
        <v>76</v>
      </c>
    </row>
    <row r="5" spans="1:54" ht="25">
      <c r="A5" s="2" t="s">
        <v>50</v>
      </c>
      <c r="F5" s="4" t="s">
        <v>34</v>
      </c>
      <c r="H5" s="5" t="s">
        <v>35</v>
      </c>
      <c r="I5" s="6" t="s">
        <v>36</v>
      </c>
      <c r="L5" s="7" t="s">
        <v>37</v>
      </c>
      <c r="M5" s="3" t="s">
        <v>38</v>
      </c>
      <c r="N5" s="3"/>
      <c r="O5" s="8" t="s">
        <v>39</v>
      </c>
      <c r="P5" s="9" t="s">
        <v>41</v>
      </c>
      <c r="Q5" s="3"/>
      <c r="R5" s="10" t="s">
        <v>40</v>
      </c>
      <c r="S5" s="3"/>
    </row>
    <row r="6" spans="1:54">
      <c r="A6" s="17" t="s">
        <v>0</v>
      </c>
      <c r="B6" s="12" t="s">
        <v>1</v>
      </c>
      <c r="C6" s="11" t="s">
        <v>2</v>
      </c>
      <c r="D6" s="13" t="s">
        <v>3</v>
      </c>
      <c r="E6" s="12" t="s">
        <v>4</v>
      </c>
      <c r="F6" s="14" t="s">
        <v>5</v>
      </c>
      <c r="G6" s="12" t="s">
        <v>6</v>
      </c>
      <c r="H6" s="15" t="s">
        <v>7</v>
      </c>
      <c r="I6" s="15" t="s">
        <v>8</v>
      </c>
      <c r="J6" s="15" t="s">
        <v>9</v>
      </c>
      <c r="K6" s="11" t="s">
        <v>10</v>
      </c>
      <c r="L6" s="16" t="s">
        <v>11</v>
      </c>
      <c r="M6" s="13" t="s">
        <v>12</v>
      </c>
      <c r="N6" s="14" t="s">
        <v>13</v>
      </c>
      <c r="O6" s="12" t="s">
        <v>14</v>
      </c>
      <c r="P6" s="11" t="s">
        <v>15</v>
      </c>
      <c r="Q6" s="15" t="s">
        <v>16</v>
      </c>
      <c r="R6" s="11" t="s">
        <v>17</v>
      </c>
      <c r="S6" s="13" t="s">
        <v>18</v>
      </c>
      <c r="T6" s="13" t="s">
        <v>19</v>
      </c>
      <c r="U6" s="12" t="s">
        <v>20</v>
      </c>
      <c r="V6" s="11" t="s">
        <v>21</v>
      </c>
      <c r="W6" s="3" t="s">
        <v>22</v>
      </c>
      <c r="X6" s="16" t="s">
        <v>23</v>
      </c>
      <c r="Y6" s="3" t="s">
        <v>24</v>
      </c>
      <c r="Z6" s="14" t="s">
        <v>25</v>
      </c>
      <c r="AA6" s="16" t="s">
        <v>26</v>
      </c>
      <c r="AB6" s="13" t="s">
        <v>27</v>
      </c>
      <c r="AC6" s="14" t="s">
        <v>28</v>
      </c>
      <c r="AD6" s="3" t="s">
        <v>29</v>
      </c>
      <c r="AE6" s="13" t="s">
        <v>30</v>
      </c>
      <c r="AF6" s="14" t="s">
        <v>31</v>
      </c>
      <c r="AG6" s="16" t="s">
        <v>32</v>
      </c>
      <c r="AH6" s="16" t="s">
        <v>33</v>
      </c>
      <c r="AJ6" t="s">
        <v>55</v>
      </c>
      <c r="AK6" s="30"/>
      <c r="AL6" s="30" t="s">
        <v>56</v>
      </c>
      <c r="AM6" s="30" t="s">
        <v>57</v>
      </c>
      <c r="AN6" s="30" t="s">
        <v>58</v>
      </c>
      <c r="AO6" s="30" t="s">
        <v>59</v>
      </c>
      <c r="AP6" s="30" t="s">
        <v>60</v>
      </c>
      <c r="AR6" s="31" t="s">
        <v>62</v>
      </c>
    </row>
    <row r="7" spans="1:54">
      <c r="A7" t="s">
        <v>52</v>
      </c>
      <c r="B7">
        <v>4</v>
      </c>
      <c r="C7">
        <v>4</v>
      </c>
      <c r="D7">
        <v>3</v>
      </c>
      <c r="E7">
        <v>4</v>
      </c>
      <c r="F7">
        <v>4</v>
      </c>
      <c r="G7">
        <v>2</v>
      </c>
      <c r="H7">
        <v>2</v>
      </c>
      <c r="I7">
        <v>3</v>
      </c>
      <c r="J7">
        <v>3</v>
      </c>
      <c r="K7">
        <v>4</v>
      </c>
      <c r="L7">
        <v>4</v>
      </c>
      <c r="M7">
        <v>3</v>
      </c>
      <c r="N7">
        <v>5</v>
      </c>
      <c r="O7">
        <v>4</v>
      </c>
      <c r="P7">
        <v>2</v>
      </c>
      <c r="Q7">
        <v>1</v>
      </c>
      <c r="R7">
        <v>4</v>
      </c>
      <c r="S7">
        <v>4</v>
      </c>
      <c r="T7">
        <v>5</v>
      </c>
      <c r="U7">
        <v>5</v>
      </c>
      <c r="V7">
        <v>3</v>
      </c>
      <c r="W7">
        <v>3</v>
      </c>
      <c r="X7">
        <v>3</v>
      </c>
      <c r="Y7">
        <v>2</v>
      </c>
      <c r="Z7">
        <v>4</v>
      </c>
      <c r="AA7">
        <v>5</v>
      </c>
      <c r="AB7">
        <v>4</v>
      </c>
      <c r="AC7">
        <v>5</v>
      </c>
      <c r="AD7">
        <v>3</v>
      </c>
      <c r="AE7">
        <v>5</v>
      </c>
      <c r="AF7">
        <v>4</v>
      </c>
      <c r="AG7">
        <v>3</v>
      </c>
      <c r="AH7">
        <v>4</v>
      </c>
      <c r="AJ7" t="s">
        <v>53</v>
      </c>
      <c r="AK7" s="30" t="s">
        <v>54</v>
      </c>
      <c r="AL7" s="30">
        <v>1</v>
      </c>
      <c r="AM7" s="30">
        <v>2</v>
      </c>
      <c r="AN7" s="30" t="s">
        <v>61</v>
      </c>
      <c r="AO7" s="30">
        <v>0</v>
      </c>
      <c r="AP7" s="30">
        <v>0</v>
      </c>
      <c r="AR7" t="s">
        <v>94</v>
      </c>
      <c r="BB7" t="s">
        <v>79</v>
      </c>
    </row>
    <row r="8" spans="1:54">
      <c r="B8" s="32" t="s">
        <v>64</v>
      </c>
      <c r="C8" s="32" t="s">
        <v>65</v>
      </c>
      <c r="D8" t="s">
        <v>37</v>
      </c>
      <c r="E8" t="s">
        <v>66</v>
      </c>
      <c r="F8" t="s">
        <v>39</v>
      </c>
      <c r="G8" t="s">
        <v>67</v>
      </c>
      <c r="H8" t="s">
        <v>68</v>
      </c>
      <c r="BB8" s="33" t="s">
        <v>80</v>
      </c>
    </row>
    <row r="9" spans="1:54">
      <c r="A9" s="21" t="s">
        <v>69</v>
      </c>
      <c r="B9">
        <f>AVERAGE(C7,K7,P7,R7,V7)</f>
        <v>3.4</v>
      </c>
      <c r="C9">
        <f>AVERAGE(D7,M7,S7,T7,AB7,AE7)</f>
        <v>4</v>
      </c>
      <c r="D9">
        <f>AVERAGE(F7,N7,Z7,AC7,AF7)</f>
        <v>4.4000000000000004</v>
      </c>
      <c r="E9">
        <f>AVERAGE(W7,Y7,AD7)</f>
        <v>2.6666666666666665</v>
      </c>
      <c r="F9">
        <f>AVERAGE(L7,X7,AA7,AG7,AH7)</f>
        <v>3.8</v>
      </c>
      <c r="G9">
        <f>AVERAGE(H7,I7,J7,Q7)</f>
        <v>2.25</v>
      </c>
      <c r="H9">
        <f>AVERAGE(B7,E7,G7,O7,U7)</f>
        <v>3.8</v>
      </c>
    </row>
    <row r="10" spans="1:54">
      <c r="A10" s="21" t="s">
        <v>77</v>
      </c>
      <c r="B10">
        <f>MEDIAN(C7,K7,P7,R7,V7)</f>
        <v>4</v>
      </c>
      <c r="C10" s="21">
        <f>MEDIAN(D7,M7,S7,T7,AB7,AE7)</f>
        <v>4</v>
      </c>
      <c r="D10">
        <f>MEDIAN(F7,N7,Z7,AC7,AF7)</f>
        <v>4</v>
      </c>
      <c r="E10">
        <f>MEDIAN(W7,Y7,AD7)</f>
        <v>3</v>
      </c>
      <c r="F10">
        <f>MEDIAN(L7,X7,AA7,AG7,AH7)</f>
        <v>4</v>
      </c>
      <c r="G10">
        <f>MEDIAN(H7,I7,J7,Q7)</f>
        <v>2.5</v>
      </c>
      <c r="H10">
        <f>MEDIAN(B7,E7,G7,O7,U7)</f>
        <v>4</v>
      </c>
    </row>
    <row r="12" spans="1:54">
      <c r="A12" t="s">
        <v>83</v>
      </c>
      <c r="B12">
        <v>4</v>
      </c>
      <c r="C12">
        <v>2</v>
      </c>
      <c r="D12">
        <v>5</v>
      </c>
      <c r="E12">
        <v>5</v>
      </c>
      <c r="F12">
        <v>5</v>
      </c>
      <c r="G12">
        <v>3</v>
      </c>
      <c r="H12">
        <v>1</v>
      </c>
      <c r="I12">
        <v>1</v>
      </c>
      <c r="J12">
        <v>1</v>
      </c>
      <c r="K12">
        <v>1</v>
      </c>
      <c r="L12">
        <v>4</v>
      </c>
      <c r="M12">
        <v>4</v>
      </c>
      <c r="N12">
        <v>2</v>
      </c>
      <c r="O12">
        <v>4</v>
      </c>
      <c r="P12">
        <v>1</v>
      </c>
      <c r="Q12">
        <v>1</v>
      </c>
      <c r="R12">
        <v>2</v>
      </c>
      <c r="S12">
        <v>2</v>
      </c>
      <c r="T12">
        <v>2</v>
      </c>
      <c r="U12">
        <v>4</v>
      </c>
      <c r="V12">
        <v>1</v>
      </c>
      <c r="W12">
        <v>1</v>
      </c>
      <c r="X12">
        <v>3</v>
      </c>
      <c r="Y12">
        <v>1</v>
      </c>
      <c r="Z12">
        <v>3</v>
      </c>
      <c r="AA12">
        <v>4</v>
      </c>
      <c r="AB12">
        <v>3</v>
      </c>
      <c r="AC12">
        <v>4</v>
      </c>
      <c r="AD12">
        <v>3</v>
      </c>
      <c r="AE12">
        <v>4</v>
      </c>
      <c r="AF12">
        <v>1</v>
      </c>
      <c r="AG12">
        <v>2</v>
      </c>
      <c r="AH12">
        <v>3</v>
      </c>
      <c r="AJ12" t="s">
        <v>82</v>
      </c>
      <c r="AK12" s="30" t="s">
        <v>54</v>
      </c>
      <c r="AL12" s="30" t="s">
        <v>86</v>
      </c>
      <c r="AM12" s="30">
        <v>0</v>
      </c>
      <c r="AN12" s="30">
        <v>0</v>
      </c>
      <c r="AO12" s="30">
        <v>0</v>
      </c>
      <c r="AP12" s="30">
        <v>0</v>
      </c>
      <c r="AR12" t="s">
        <v>88</v>
      </c>
      <c r="AS12" t="s">
        <v>89</v>
      </c>
    </row>
    <row r="13" spans="1:54">
      <c r="B13" s="32" t="s">
        <v>64</v>
      </c>
      <c r="C13" s="32" t="s">
        <v>65</v>
      </c>
      <c r="D13" t="s">
        <v>37</v>
      </c>
      <c r="E13" t="s">
        <v>66</v>
      </c>
      <c r="F13" t="s">
        <v>39</v>
      </c>
      <c r="G13" t="s">
        <v>67</v>
      </c>
      <c r="H13" t="s">
        <v>68</v>
      </c>
      <c r="BB13" s="34" t="s">
        <v>81</v>
      </c>
    </row>
    <row r="14" spans="1:54">
      <c r="A14" s="21" t="s">
        <v>69</v>
      </c>
      <c r="B14">
        <f>AVERAGE(C12,K12,P12,R12,V12)</f>
        <v>1.4</v>
      </c>
      <c r="C14">
        <f>AVERAGE(D12,M12,S12,T12,AB12,AE12)</f>
        <v>3.3333333333333335</v>
      </c>
      <c r="D14">
        <f>AVERAGE(F12,N12,Z12,AC12,AF12)</f>
        <v>3</v>
      </c>
      <c r="E14">
        <f>AVERAGE(W12,Y12,AD12)</f>
        <v>1.6666666666666667</v>
      </c>
      <c r="F14">
        <f>AVERAGE(L12,X12,AA12,AG12,AH12)</f>
        <v>3.2</v>
      </c>
      <c r="G14">
        <f>AVERAGE(H12,I12,J12,Q12)</f>
        <v>1</v>
      </c>
      <c r="H14">
        <f>AVERAGE(B12,E12,G12,O12,U12)</f>
        <v>4</v>
      </c>
    </row>
    <row r="15" spans="1:54">
      <c r="A15" s="21" t="s">
        <v>77</v>
      </c>
      <c r="B15">
        <f>MEDIAN(C12,K12,P12,R12,V12)</f>
        <v>1</v>
      </c>
      <c r="C15" s="21">
        <f>MEDIAN(D12,M12,S12,T12,AB12,AE12)</f>
        <v>3.5</v>
      </c>
      <c r="D15">
        <f>MEDIAN(F12,N12,Z12,AC12,AF12)</f>
        <v>3</v>
      </c>
      <c r="E15">
        <f>MEDIAN(W12,Y12,AD12)</f>
        <v>1</v>
      </c>
      <c r="F15">
        <f>MEDIAN(L12,X12,AA12,AG12,AH12)</f>
        <v>3</v>
      </c>
      <c r="G15">
        <f>MEDIAN(H12,I12,J12,Q12)</f>
        <v>1</v>
      </c>
      <c r="H15">
        <f>MEDIAN(B12,E12,G12,O12,U12)</f>
        <v>4</v>
      </c>
    </row>
    <row r="17" spans="1:54">
      <c r="A17" t="s">
        <v>84</v>
      </c>
      <c r="B17">
        <v>4</v>
      </c>
      <c r="C17">
        <v>2</v>
      </c>
      <c r="D17">
        <v>2</v>
      </c>
      <c r="E17">
        <v>4</v>
      </c>
      <c r="F17">
        <v>5</v>
      </c>
      <c r="G17">
        <v>2</v>
      </c>
      <c r="H17">
        <v>4</v>
      </c>
      <c r="I17">
        <v>1</v>
      </c>
      <c r="J17">
        <v>4</v>
      </c>
      <c r="K17">
        <v>5</v>
      </c>
      <c r="L17">
        <v>5</v>
      </c>
      <c r="M17">
        <v>5</v>
      </c>
      <c r="N17">
        <v>4</v>
      </c>
      <c r="O17">
        <v>3</v>
      </c>
      <c r="P17">
        <v>1</v>
      </c>
      <c r="Q17">
        <v>1</v>
      </c>
      <c r="R17">
        <v>1</v>
      </c>
      <c r="S17">
        <v>1</v>
      </c>
      <c r="T17">
        <v>3</v>
      </c>
      <c r="U17">
        <v>4</v>
      </c>
      <c r="V17">
        <v>1</v>
      </c>
      <c r="W17">
        <v>4</v>
      </c>
      <c r="X17">
        <v>3</v>
      </c>
      <c r="Y17">
        <v>4</v>
      </c>
      <c r="Z17">
        <v>5</v>
      </c>
      <c r="AA17">
        <v>5</v>
      </c>
      <c r="AB17">
        <v>3</v>
      </c>
      <c r="AC17">
        <v>5</v>
      </c>
      <c r="AD17">
        <v>4</v>
      </c>
      <c r="AE17">
        <v>1</v>
      </c>
      <c r="AF17">
        <v>3</v>
      </c>
      <c r="AG17">
        <v>1</v>
      </c>
      <c r="AH17">
        <v>5</v>
      </c>
      <c r="AJ17" t="s">
        <v>85</v>
      </c>
      <c r="AK17" s="30" t="s">
        <v>54</v>
      </c>
      <c r="AL17" s="30" t="s">
        <v>87</v>
      </c>
      <c r="AM17" s="30">
        <v>0</v>
      </c>
      <c r="AN17" s="30">
        <v>0</v>
      </c>
      <c r="AO17" s="30">
        <v>0</v>
      </c>
      <c r="AP17" s="30">
        <v>0</v>
      </c>
      <c r="AR17" t="s">
        <v>90</v>
      </c>
      <c r="BB17" s="34" t="s">
        <v>81</v>
      </c>
    </row>
    <row r="18" spans="1:54">
      <c r="B18" s="32" t="s">
        <v>64</v>
      </c>
      <c r="C18" s="32" t="s">
        <v>65</v>
      </c>
      <c r="D18" t="s">
        <v>37</v>
      </c>
      <c r="E18" t="s">
        <v>66</v>
      </c>
      <c r="F18" t="s">
        <v>39</v>
      </c>
      <c r="G18" t="s">
        <v>67</v>
      </c>
      <c r="H18" t="s">
        <v>68</v>
      </c>
    </row>
    <row r="19" spans="1:54">
      <c r="A19" s="21" t="s">
        <v>69</v>
      </c>
      <c r="B19">
        <f>AVERAGE(C17,K17,P17,R17,V17)</f>
        <v>2</v>
      </c>
      <c r="C19">
        <f>AVERAGE(D17,M17,S17,T17,AB17,AE17)</f>
        <v>2.5</v>
      </c>
      <c r="D19">
        <f>AVERAGE(F17,N17,Z17,AC17,AF17)</f>
        <v>4.4000000000000004</v>
      </c>
      <c r="E19">
        <f>AVERAGE(W17,Y17,AD17)</f>
        <v>4</v>
      </c>
      <c r="F19">
        <f>AVERAGE(L17,X17,AA17,AG17,AH17)</f>
        <v>3.8</v>
      </c>
      <c r="G19">
        <f>AVERAGE(H17,I17,J17,Q17)</f>
        <v>2.5</v>
      </c>
      <c r="H19">
        <f>AVERAGE(B17,E17,G17,O17,U17)</f>
        <v>3.4</v>
      </c>
    </row>
    <row r="20" spans="1:54">
      <c r="A20" s="21" t="s">
        <v>77</v>
      </c>
      <c r="B20">
        <f>MEDIAN(C17,K17,P17,R17,V17)</f>
        <v>1</v>
      </c>
      <c r="C20" s="21">
        <f>MEDIAN(D17,M17,S17,T17,AB17,AE17)</f>
        <v>2.5</v>
      </c>
      <c r="D20">
        <f>MEDIAN(F17,N17,Z17,AC17,AF17)</f>
        <v>5</v>
      </c>
      <c r="E20">
        <f>MEDIAN(W17,Y17,AD17)</f>
        <v>4</v>
      </c>
      <c r="F20">
        <f>MEDIAN(L17,X17,AA17,AG17,AH17)</f>
        <v>5</v>
      </c>
      <c r="G20">
        <f>MEDIAN(H17,I17,J17,Q17)</f>
        <v>2.5</v>
      </c>
      <c r="H20">
        <f>MEDIAN(B17,E17,G17,O17,U17)</f>
        <v>4</v>
      </c>
    </row>
    <row r="22" spans="1:54">
      <c r="A22" t="s">
        <v>91</v>
      </c>
      <c r="B22">
        <v>4</v>
      </c>
      <c r="C22">
        <v>2</v>
      </c>
      <c r="D22">
        <v>2</v>
      </c>
      <c r="E22">
        <v>4</v>
      </c>
      <c r="F22">
        <v>5</v>
      </c>
      <c r="G22">
        <v>3</v>
      </c>
      <c r="H22">
        <v>2</v>
      </c>
      <c r="I22">
        <v>1</v>
      </c>
      <c r="J22">
        <v>3</v>
      </c>
      <c r="K22">
        <v>3</v>
      </c>
      <c r="L22">
        <v>4</v>
      </c>
      <c r="M22">
        <v>4</v>
      </c>
      <c r="N22">
        <v>4</v>
      </c>
      <c r="O22">
        <v>4</v>
      </c>
      <c r="P22">
        <v>2</v>
      </c>
      <c r="Q22">
        <v>1</v>
      </c>
      <c r="R22">
        <v>4</v>
      </c>
      <c r="S22">
        <v>2</v>
      </c>
      <c r="T22">
        <v>3</v>
      </c>
      <c r="U22">
        <v>5</v>
      </c>
      <c r="V22">
        <v>3</v>
      </c>
      <c r="W22">
        <v>2</v>
      </c>
      <c r="X22">
        <v>4</v>
      </c>
      <c r="Y22">
        <v>1</v>
      </c>
      <c r="Z22">
        <v>1</v>
      </c>
      <c r="AA22">
        <v>5</v>
      </c>
      <c r="AB22">
        <v>4</v>
      </c>
      <c r="AC22">
        <v>5</v>
      </c>
      <c r="AD22">
        <v>2</v>
      </c>
      <c r="AE22">
        <v>3</v>
      </c>
      <c r="AF22">
        <v>3</v>
      </c>
      <c r="AG22">
        <v>2</v>
      </c>
      <c r="AH22">
        <v>4</v>
      </c>
      <c r="AJ22" t="s">
        <v>53</v>
      </c>
      <c r="AK22" s="30" t="s">
        <v>54</v>
      </c>
      <c r="AL22" s="30">
        <v>1</v>
      </c>
      <c r="AM22" s="30">
        <v>2</v>
      </c>
      <c r="AN22" s="30" t="s">
        <v>92</v>
      </c>
      <c r="AO22" s="30" t="s">
        <v>95</v>
      </c>
      <c r="AP22" s="30">
        <v>0</v>
      </c>
      <c r="AR22" t="s">
        <v>93</v>
      </c>
      <c r="BB22" s="33" t="s">
        <v>80</v>
      </c>
    </row>
    <row r="23" spans="1:54">
      <c r="B23" s="32" t="s">
        <v>64</v>
      </c>
      <c r="C23" s="32" t="s">
        <v>65</v>
      </c>
      <c r="D23" t="s">
        <v>37</v>
      </c>
      <c r="E23" t="s">
        <v>66</v>
      </c>
      <c r="F23" t="s">
        <v>39</v>
      </c>
      <c r="G23" t="s">
        <v>67</v>
      </c>
      <c r="H23" t="s">
        <v>68</v>
      </c>
    </row>
    <row r="24" spans="1:54">
      <c r="A24" s="21" t="s">
        <v>69</v>
      </c>
      <c r="B24">
        <f>AVERAGE(C22,K22,P22,R22,V22)</f>
        <v>2.8</v>
      </c>
      <c r="C24">
        <f>AVERAGE(D22,M22,S22,T22,AB22,AE22)</f>
        <v>3</v>
      </c>
      <c r="D24">
        <f>AVERAGE(F22,N22,Z22,AC22,AF22)</f>
        <v>3.6</v>
      </c>
      <c r="E24">
        <f>AVERAGE(W22,Y22,AD22)</f>
        <v>1.6666666666666667</v>
      </c>
      <c r="F24">
        <f>AVERAGE(L22,X22,AA22,AG22,AH22)</f>
        <v>3.8</v>
      </c>
      <c r="G24">
        <f>AVERAGE(H22,I22,J22,Q22)</f>
        <v>1.75</v>
      </c>
      <c r="H24">
        <f>AVERAGE(B22,E22,G22,O22,U22)</f>
        <v>4</v>
      </c>
    </row>
    <row r="25" spans="1:54">
      <c r="A25" s="21" t="s">
        <v>77</v>
      </c>
      <c r="B25">
        <f>MEDIAN(C22,K22,P22,R22,V22)</f>
        <v>3</v>
      </c>
      <c r="C25" s="21">
        <f>MEDIAN(D22,M22,S22,T22,AB22,AE22)</f>
        <v>3</v>
      </c>
      <c r="D25">
        <f>MEDIAN(F22,N22,Z22,AC22,AF22)</f>
        <v>4</v>
      </c>
      <c r="E25">
        <f>MEDIAN(W22,Y22,AD22)</f>
        <v>2</v>
      </c>
      <c r="F25">
        <f>MEDIAN(L22,X22,AA22,AG22,AH22)</f>
        <v>4</v>
      </c>
      <c r="G25">
        <f>MEDIAN(H22,I22,J22,Q22)</f>
        <v>1.5</v>
      </c>
      <c r="H25">
        <f>MEDIAN(B22,E22,G22,O22,U22)</f>
        <v>4</v>
      </c>
    </row>
    <row r="27" spans="1:54">
      <c r="A27" t="s">
        <v>98</v>
      </c>
      <c r="B27">
        <v>4</v>
      </c>
      <c r="C27">
        <v>3</v>
      </c>
      <c r="D27">
        <v>3</v>
      </c>
      <c r="E27">
        <v>4</v>
      </c>
      <c r="F27">
        <v>4</v>
      </c>
      <c r="G27">
        <v>3</v>
      </c>
      <c r="H27">
        <v>2</v>
      </c>
      <c r="I27">
        <v>1</v>
      </c>
      <c r="J27">
        <v>4</v>
      </c>
      <c r="K27">
        <v>3</v>
      </c>
      <c r="L27">
        <v>5</v>
      </c>
      <c r="M27">
        <v>4</v>
      </c>
      <c r="N27">
        <v>3</v>
      </c>
      <c r="O27">
        <v>4</v>
      </c>
      <c r="P27">
        <v>4</v>
      </c>
      <c r="Q27">
        <v>1</v>
      </c>
      <c r="R27">
        <v>4</v>
      </c>
      <c r="S27">
        <v>3</v>
      </c>
      <c r="T27">
        <v>3</v>
      </c>
      <c r="U27">
        <v>3</v>
      </c>
      <c r="V27">
        <v>4</v>
      </c>
      <c r="W27">
        <v>2</v>
      </c>
      <c r="X27">
        <v>3</v>
      </c>
      <c r="Y27">
        <v>3</v>
      </c>
      <c r="Z27">
        <v>3</v>
      </c>
      <c r="AA27">
        <v>5</v>
      </c>
      <c r="AB27">
        <v>4</v>
      </c>
      <c r="AC27">
        <v>5</v>
      </c>
      <c r="AD27">
        <v>3</v>
      </c>
      <c r="AE27">
        <v>3</v>
      </c>
      <c r="AF27">
        <v>2</v>
      </c>
      <c r="AG27">
        <v>2</v>
      </c>
      <c r="AH27">
        <v>2</v>
      </c>
      <c r="AJ27" t="s">
        <v>53</v>
      </c>
      <c r="AK27" s="30" t="s">
        <v>54</v>
      </c>
      <c r="AL27" s="30">
        <v>1</v>
      </c>
      <c r="AM27" s="30">
        <v>2</v>
      </c>
      <c r="AN27" s="30" t="s">
        <v>96</v>
      </c>
      <c r="AO27" s="30">
        <v>0</v>
      </c>
      <c r="AP27" s="30">
        <v>0</v>
      </c>
      <c r="AR27" t="s">
        <v>97</v>
      </c>
      <c r="BB27" s="35" t="s">
        <v>81</v>
      </c>
    </row>
    <row r="28" spans="1:54">
      <c r="B28" s="32" t="s">
        <v>64</v>
      </c>
      <c r="C28" s="32" t="s">
        <v>65</v>
      </c>
      <c r="D28" t="s">
        <v>37</v>
      </c>
      <c r="E28" t="s">
        <v>66</v>
      </c>
      <c r="F28" t="s">
        <v>39</v>
      </c>
      <c r="G28" t="s">
        <v>67</v>
      </c>
      <c r="H28" t="s">
        <v>68</v>
      </c>
    </row>
    <row r="29" spans="1:54">
      <c r="A29" s="21" t="s">
        <v>69</v>
      </c>
      <c r="B29">
        <f>AVERAGE(C27,K27,P27,R27,V27)</f>
        <v>3.6</v>
      </c>
      <c r="C29">
        <f>AVERAGE(D27,M27,S27,T27,AB27,AE27)</f>
        <v>3.3333333333333335</v>
      </c>
      <c r="D29">
        <f>AVERAGE(F27,N27,Z27,AC27,AF27)</f>
        <v>3.4</v>
      </c>
      <c r="E29">
        <f>AVERAGE(W27,Y27,AD27)</f>
        <v>2.6666666666666665</v>
      </c>
      <c r="F29">
        <f>AVERAGE(L27,X27,AA27,AG27,AH27)</f>
        <v>3.4</v>
      </c>
      <c r="G29">
        <f>AVERAGE(H27,I27,J27,Q27)</f>
        <v>2</v>
      </c>
      <c r="H29">
        <f>AVERAGE(B27,E27,G27,O27,U27)</f>
        <v>3.6</v>
      </c>
    </row>
    <row r="30" spans="1:54">
      <c r="A30" s="21" t="s">
        <v>77</v>
      </c>
      <c r="B30">
        <f>MEDIAN(C27,K27,P27,R27,V27)</f>
        <v>4</v>
      </c>
      <c r="C30" s="21">
        <f>MEDIAN(D27,M27,S27,T27,AB27,AE27)</f>
        <v>3</v>
      </c>
      <c r="D30">
        <f>MEDIAN(F27,N27,Z27,AC27,AF27)</f>
        <v>3</v>
      </c>
      <c r="E30">
        <f>MEDIAN(W27,Y27,AD27)</f>
        <v>3</v>
      </c>
      <c r="F30">
        <f>MEDIAN(L27,X27,AA27,AG27,AH27)</f>
        <v>3</v>
      </c>
      <c r="G30">
        <f>MEDIAN(H27,I27,J27,Q27)</f>
        <v>1.5</v>
      </c>
      <c r="H30">
        <f>MEDIAN(B27,E27,G27,O27,U27)</f>
        <v>4</v>
      </c>
    </row>
    <row r="33" spans="1:41">
      <c r="A33" t="s">
        <v>99</v>
      </c>
      <c r="B33" s="32" t="s">
        <v>64</v>
      </c>
      <c r="C33" s="32" t="s">
        <v>65</v>
      </c>
      <c r="D33" t="s">
        <v>37</v>
      </c>
      <c r="E33" t="s">
        <v>66</v>
      </c>
      <c r="F33" t="s">
        <v>39</v>
      </c>
      <c r="G33" t="s">
        <v>67</v>
      </c>
      <c r="H33" t="s">
        <v>68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>
      <c r="A34" s="21" t="s">
        <v>63</v>
      </c>
      <c r="B34">
        <f t="shared" ref="B34:H34" si="0">AVERAGE(B29,B24,B19,B14,B9)</f>
        <v>2.64</v>
      </c>
      <c r="C34">
        <f t="shared" si="0"/>
        <v>3.2333333333333334</v>
      </c>
      <c r="D34">
        <f t="shared" si="0"/>
        <v>3.7600000000000002</v>
      </c>
      <c r="E34">
        <f t="shared" si="0"/>
        <v>2.5333333333333328</v>
      </c>
      <c r="F34">
        <f t="shared" si="0"/>
        <v>3.6</v>
      </c>
      <c r="G34">
        <f t="shared" si="0"/>
        <v>1.9</v>
      </c>
      <c r="H34">
        <f t="shared" si="0"/>
        <v>3.7600000000000002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>
      <c r="A35" s="21" t="s">
        <v>78</v>
      </c>
      <c r="B35">
        <f t="shared" ref="B35:H35" si="1">MEDIAN(B30,B25,B20,B15,B10)</f>
        <v>3</v>
      </c>
      <c r="C35">
        <f t="shared" si="1"/>
        <v>3</v>
      </c>
      <c r="D35">
        <f t="shared" si="1"/>
        <v>4</v>
      </c>
      <c r="E35">
        <f t="shared" si="1"/>
        <v>3</v>
      </c>
      <c r="F35">
        <f t="shared" si="1"/>
        <v>4</v>
      </c>
      <c r="G35">
        <f t="shared" si="1"/>
        <v>1.5</v>
      </c>
      <c r="H35">
        <f t="shared" si="1"/>
        <v>4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>
      <c r="P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ht="28">
      <c r="A39" s="1" t="s">
        <v>51</v>
      </c>
      <c r="F39" s="4" t="s">
        <v>34</v>
      </c>
      <c r="H39" s="10" t="s">
        <v>42</v>
      </c>
      <c r="K39" s="9" t="s">
        <v>43</v>
      </c>
      <c r="O39" s="20" t="s">
        <v>44</v>
      </c>
      <c r="P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17" t="s">
        <v>0</v>
      </c>
      <c r="B40" s="12" t="s">
        <v>1</v>
      </c>
      <c r="C40" s="14" t="s">
        <v>2</v>
      </c>
      <c r="D40" s="14" t="s">
        <v>3</v>
      </c>
      <c r="E40" s="12" t="s">
        <v>4</v>
      </c>
      <c r="F40" s="14" t="s">
        <v>5</v>
      </c>
      <c r="G40" s="14" t="s">
        <v>6</v>
      </c>
      <c r="H40" s="15" t="s">
        <v>7</v>
      </c>
      <c r="I40" s="12" t="s">
        <v>8</v>
      </c>
      <c r="J40" s="12" t="s">
        <v>9</v>
      </c>
      <c r="K40" s="12" t="s">
        <v>10</v>
      </c>
      <c r="L40" s="15" t="s">
        <v>11</v>
      </c>
      <c r="M40" s="15" t="s">
        <v>12</v>
      </c>
      <c r="N40" s="12" t="s">
        <v>13</v>
      </c>
      <c r="O40" s="14" t="s">
        <v>14</v>
      </c>
      <c r="P40" s="14" t="s">
        <v>15</v>
      </c>
      <c r="Q40" s="15" t="s">
        <v>16</v>
      </c>
      <c r="R40" s="15" t="s">
        <v>17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>
      <c r="A41" t="s">
        <v>52</v>
      </c>
      <c r="B41">
        <v>3</v>
      </c>
      <c r="C41">
        <v>2</v>
      </c>
      <c r="D41">
        <v>2</v>
      </c>
      <c r="E41">
        <v>2</v>
      </c>
      <c r="F41">
        <v>2</v>
      </c>
      <c r="G41">
        <v>5</v>
      </c>
      <c r="H41">
        <v>1</v>
      </c>
      <c r="I41">
        <v>4</v>
      </c>
      <c r="J41">
        <v>1</v>
      </c>
      <c r="K41">
        <v>1</v>
      </c>
      <c r="L41">
        <v>4</v>
      </c>
      <c r="M41">
        <v>2</v>
      </c>
      <c r="N41">
        <v>2</v>
      </c>
      <c r="O41">
        <v>3</v>
      </c>
      <c r="P41">
        <v>5</v>
      </c>
      <c r="Q41">
        <v>2</v>
      </c>
      <c r="R41">
        <v>1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>
      <c r="B42" s="32" t="s">
        <v>70</v>
      </c>
      <c r="C42" s="32" t="s">
        <v>71</v>
      </c>
      <c r="D42" t="s">
        <v>72</v>
      </c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>
      <c r="A43" s="21" t="s">
        <v>69</v>
      </c>
      <c r="B43">
        <f>AVERAGE(B41,E41,I41,J41,K41,N41)</f>
        <v>2.1666666666666665</v>
      </c>
      <c r="C43">
        <f>AVERAGE(H41,L41,M41,Q41,R41)</f>
        <v>2</v>
      </c>
      <c r="D43">
        <f>AVERAGE(C41,D41,F41,G41,O41,P41)</f>
        <v>3.1666666666666665</v>
      </c>
      <c r="T43" s="21"/>
      <c r="U43" s="21"/>
      <c r="V43" s="21"/>
      <c r="W43" s="21"/>
      <c r="X43" s="21"/>
      <c r="Y43" s="21"/>
    </row>
    <row r="44" spans="1:41">
      <c r="A44" s="21" t="s">
        <v>77</v>
      </c>
      <c r="B44">
        <f>MEDIAN(B41,E41,I41,J41,K41,N41)</f>
        <v>2</v>
      </c>
      <c r="C44">
        <f>MEDIAN(H41,L41,M41,Q41,R41)</f>
        <v>2</v>
      </c>
      <c r="D44">
        <f>MEDIAN(C41,D41,F41,G41,O41,P41)</f>
        <v>2.5</v>
      </c>
      <c r="T44" s="21"/>
      <c r="U44" s="21"/>
      <c r="V44" s="21"/>
      <c r="W44" s="21"/>
      <c r="X44" s="21"/>
      <c r="Y44" s="21"/>
    </row>
    <row r="45" spans="1:41">
      <c r="T45" s="21"/>
      <c r="U45" s="21"/>
      <c r="V45" s="21"/>
      <c r="W45" s="21"/>
      <c r="X45" s="21"/>
      <c r="Y45" s="21"/>
    </row>
    <row r="46" spans="1:41">
      <c r="A46" s="21" t="s">
        <v>83</v>
      </c>
      <c r="B46">
        <v>2</v>
      </c>
      <c r="C46">
        <v>1</v>
      </c>
      <c r="D46">
        <v>1</v>
      </c>
      <c r="E46">
        <v>2</v>
      </c>
      <c r="F46">
        <v>3</v>
      </c>
      <c r="G46">
        <v>5</v>
      </c>
      <c r="H46">
        <v>1</v>
      </c>
      <c r="I46">
        <v>4</v>
      </c>
      <c r="J46">
        <v>1</v>
      </c>
      <c r="K46">
        <v>1</v>
      </c>
      <c r="L46">
        <v>2</v>
      </c>
      <c r="M46">
        <v>3</v>
      </c>
      <c r="N46">
        <v>3</v>
      </c>
      <c r="O46">
        <v>4</v>
      </c>
      <c r="P46">
        <v>3</v>
      </c>
      <c r="Q46">
        <v>2</v>
      </c>
      <c r="R46">
        <v>3</v>
      </c>
      <c r="T46" s="21"/>
      <c r="U46" s="21"/>
      <c r="V46" s="21"/>
      <c r="W46" s="21"/>
      <c r="X46" s="21"/>
      <c r="Y46" s="21"/>
    </row>
    <row r="47" spans="1:41">
      <c r="B47" s="32" t="s">
        <v>70</v>
      </c>
      <c r="C47" s="32" t="s">
        <v>71</v>
      </c>
      <c r="D47" t="s">
        <v>72</v>
      </c>
      <c r="T47" s="21"/>
      <c r="U47" s="21"/>
      <c r="V47" s="21"/>
      <c r="W47" s="21"/>
      <c r="X47" s="21"/>
      <c r="Y47" s="21"/>
    </row>
    <row r="48" spans="1:41">
      <c r="A48" s="21" t="s">
        <v>69</v>
      </c>
      <c r="B48">
        <f>AVERAGE(B46,E46,I46,J46,K46,N46)</f>
        <v>2.1666666666666665</v>
      </c>
      <c r="C48">
        <f>AVERAGE(H46,L46,M46,Q46,R46)</f>
        <v>2.2000000000000002</v>
      </c>
      <c r="D48">
        <f>AVERAGE(C46,D46,F46,G46,O46,P46)</f>
        <v>2.8333333333333335</v>
      </c>
      <c r="T48" s="21"/>
      <c r="U48" s="21"/>
      <c r="V48" s="21"/>
      <c r="W48" s="21"/>
      <c r="X48" s="21"/>
      <c r="Y48" s="21"/>
    </row>
    <row r="49" spans="1:25">
      <c r="A49" s="21" t="s">
        <v>77</v>
      </c>
      <c r="B49">
        <f>MEDIAN(B46,E46,I46,J46,K46,N46)</f>
        <v>2</v>
      </c>
      <c r="C49">
        <f>MEDIAN(H46,L46,M46,Q46,R46)</f>
        <v>2</v>
      </c>
      <c r="D49">
        <f>MEDIAN(C46,D46,F46,G46,O46,P46)</f>
        <v>3</v>
      </c>
      <c r="T49" s="21"/>
      <c r="U49" s="21"/>
      <c r="V49" s="21"/>
      <c r="W49" s="21"/>
      <c r="X49" s="21"/>
      <c r="Y49" s="21"/>
    </row>
    <row r="50" spans="1:25">
      <c r="T50" s="21"/>
      <c r="U50" s="21"/>
      <c r="V50" s="21"/>
      <c r="W50" s="21"/>
      <c r="X50" s="21"/>
      <c r="Y50" s="21"/>
    </row>
    <row r="51" spans="1:25">
      <c r="A51" s="21" t="s">
        <v>84</v>
      </c>
      <c r="B51">
        <v>1</v>
      </c>
      <c r="C51">
        <v>3</v>
      </c>
      <c r="D51">
        <v>1</v>
      </c>
      <c r="E51">
        <v>1</v>
      </c>
      <c r="F51">
        <v>1</v>
      </c>
      <c r="G51">
        <v>5</v>
      </c>
      <c r="H51">
        <v>2</v>
      </c>
      <c r="I51">
        <v>1</v>
      </c>
      <c r="J51">
        <v>1</v>
      </c>
      <c r="K51">
        <v>1</v>
      </c>
      <c r="L51">
        <v>1</v>
      </c>
      <c r="M51">
        <v>3</v>
      </c>
      <c r="N51">
        <v>1</v>
      </c>
      <c r="O51">
        <v>1</v>
      </c>
      <c r="P51">
        <v>1</v>
      </c>
      <c r="Q51">
        <v>4</v>
      </c>
      <c r="R51">
        <v>4</v>
      </c>
      <c r="T51" s="21"/>
      <c r="U51" s="21"/>
      <c r="V51" s="21"/>
      <c r="W51" s="21"/>
      <c r="X51" s="21"/>
      <c r="Y51" s="21"/>
    </row>
    <row r="52" spans="1:25">
      <c r="B52" s="32" t="s">
        <v>70</v>
      </c>
      <c r="C52" s="32" t="s">
        <v>71</v>
      </c>
      <c r="D52" t="s">
        <v>72</v>
      </c>
      <c r="T52" s="21"/>
      <c r="U52" s="21"/>
      <c r="V52" s="21"/>
      <c r="W52" s="21"/>
      <c r="X52" s="21"/>
      <c r="Y52" s="21"/>
    </row>
    <row r="53" spans="1:25">
      <c r="A53" s="21" t="s">
        <v>69</v>
      </c>
      <c r="B53">
        <f>AVERAGE(B51,E51,I51,J51,K51,N51)</f>
        <v>1</v>
      </c>
      <c r="C53">
        <f>AVERAGE(H51,L51,M51,Q51,R51)</f>
        <v>2.8</v>
      </c>
      <c r="D53">
        <f>AVERAGE(C51,D51,F51,G51,O51,P51)</f>
        <v>2</v>
      </c>
      <c r="T53" s="21"/>
    </row>
    <row r="54" spans="1:25">
      <c r="A54" s="21" t="s">
        <v>77</v>
      </c>
      <c r="B54">
        <f>MEDIAN(B51,E51,I51,J51,K51,N51)</f>
        <v>1</v>
      </c>
      <c r="C54">
        <f>MEDIAN(H51,L51,M51,Q51,R51)</f>
        <v>3</v>
      </c>
      <c r="D54">
        <f>MEDIAN(C51,D51,F51,G51,O51,P51)</f>
        <v>1</v>
      </c>
      <c r="T54" s="21"/>
    </row>
    <row r="56" spans="1:25">
      <c r="A56" t="s">
        <v>91</v>
      </c>
      <c r="B56">
        <v>1</v>
      </c>
      <c r="C56">
        <v>1</v>
      </c>
      <c r="D56">
        <v>2</v>
      </c>
      <c r="E56">
        <v>2</v>
      </c>
      <c r="F56">
        <v>3</v>
      </c>
      <c r="G56">
        <v>5</v>
      </c>
      <c r="H56">
        <v>1</v>
      </c>
      <c r="I56">
        <v>1</v>
      </c>
      <c r="J56">
        <v>1</v>
      </c>
      <c r="K56">
        <v>1</v>
      </c>
      <c r="L56">
        <v>4</v>
      </c>
      <c r="M56">
        <v>2</v>
      </c>
      <c r="N56">
        <v>1</v>
      </c>
      <c r="O56">
        <v>2</v>
      </c>
      <c r="P56">
        <v>5</v>
      </c>
      <c r="Q56">
        <v>2</v>
      </c>
      <c r="R56">
        <v>3</v>
      </c>
    </row>
    <row r="57" spans="1:25">
      <c r="B57" s="32" t="s">
        <v>70</v>
      </c>
      <c r="C57" s="32" t="s">
        <v>71</v>
      </c>
      <c r="D57" t="s">
        <v>72</v>
      </c>
    </row>
    <row r="58" spans="1:25">
      <c r="A58" s="21" t="s">
        <v>69</v>
      </c>
      <c r="B58">
        <f>AVERAGE(B56,E56,I56,J56,K56,N56)</f>
        <v>1.1666666666666667</v>
      </c>
      <c r="C58">
        <f>AVERAGE(H56,L56,M56,Q56,R56)</f>
        <v>2.4</v>
      </c>
      <c r="D58">
        <f>AVERAGE(C56,D56,F56,G56,O56,P56)</f>
        <v>3</v>
      </c>
    </row>
    <row r="59" spans="1:25">
      <c r="A59" s="21" t="s">
        <v>77</v>
      </c>
      <c r="B59">
        <f>MEDIAN(B56,E56,I56,J56,K56,N56)</f>
        <v>1</v>
      </c>
      <c r="C59">
        <f>MEDIAN(H56,L56,M56,Q56,R56)</f>
        <v>2</v>
      </c>
      <c r="D59">
        <f>MEDIAN(C56,D56,F56,G56,O56,P56)</f>
        <v>2.5</v>
      </c>
    </row>
    <row r="61" spans="1:25">
      <c r="A61" t="s">
        <v>98</v>
      </c>
      <c r="B61">
        <v>2</v>
      </c>
      <c r="C61">
        <v>5</v>
      </c>
      <c r="D61">
        <v>3</v>
      </c>
      <c r="E61">
        <v>2</v>
      </c>
      <c r="F61">
        <v>3</v>
      </c>
      <c r="G61">
        <v>5</v>
      </c>
      <c r="H61">
        <v>1</v>
      </c>
      <c r="I61">
        <v>3</v>
      </c>
      <c r="J61">
        <v>2</v>
      </c>
      <c r="K61">
        <v>1</v>
      </c>
      <c r="L61">
        <v>3</v>
      </c>
      <c r="M61">
        <v>2</v>
      </c>
      <c r="N61">
        <v>1</v>
      </c>
      <c r="O61">
        <v>5</v>
      </c>
      <c r="P61">
        <v>2</v>
      </c>
      <c r="Q61">
        <v>4</v>
      </c>
      <c r="R61">
        <v>4</v>
      </c>
    </row>
    <row r="62" spans="1:25">
      <c r="B62" s="32" t="s">
        <v>70</v>
      </c>
      <c r="C62" s="32" t="s">
        <v>71</v>
      </c>
      <c r="D62" t="s">
        <v>72</v>
      </c>
    </row>
    <row r="63" spans="1:25">
      <c r="A63" s="21" t="s">
        <v>69</v>
      </c>
      <c r="B63">
        <f>AVERAGE(B61,E61,I61,J61,K61,N61)</f>
        <v>1.8333333333333333</v>
      </c>
      <c r="C63">
        <f>AVERAGE(H61,L61,M61,Q61,R61)</f>
        <v>2.8</v>
      </c>
      <c r="D63">
        <f>AVERAGE(C61,D61,F61,G61,O61,P61)</f>
        <v>3.8333333333333335</v>
      </c>
    </row>
    <row r="64" spans="1:25">
      <c r="A64" s="21" t="s">
        <v>77</v>
      </c>
      <c r="B64">
        <f>MEDIAN(B61,E61,I61,J61,K61,N61)</f>
        <v>2</v>
      </c>
      <c r="C64">
        <f>MEDIAN(H61,L61,M61,Q61,R61)</f>
        <v>3</v>
      </c>
      <c r="D64">
        <f>MEDIAN(C61,D61,F61,G61,O61,P61)</f>
        <v>4</v>
      </c>
    </row>
    <row r="67" spans="1:19">
      <c r="A67" t="s">
        <v>99</v>
      </c>
      <c r="B67" s="32" t="s">
        <v>70</v>
      </c>
      <c r="C67" s="32" t="s">
        <v>71</v>
      </c>
      <c r="D67" t="s">
        <v>72</v>
      </c>
    </row>
    <row r="68" spans="1:19">
      <c r="A68" s="21" t="s">
        <v>63</v>
      </c>
      <c r="B68">
        <f>AVERAGE(B63,B58,B53,B48,B43)</f>
        <v>1.6666666666666665</v>
      </c>
      <c r="C68">
        <f>AVERAGE(C63,C58,C53,C48,C43)</f>
        <v>2.44</v>
      </c>
      <c r="D68">
        <f>AVERAGE(D63,D58,D53,D48,D43)</f>
        <v>2.9666666666666668</v>
      </c>
    </row>
    <row r="69" spans="1:19">
      <c r="A69" s="21" t="s">
        <v>78</v>
      </c>
      <c r="B69">
        <f>MEDIAN(B64,B59,B54,B49,B44)</f>
        <v>2</v>
      </c>
      <c r="C69">
        <f>MEDIAN(C64,C59,C54,C49,C44)</f>
        <v>2</v>
      </c>
      <c r="D69">
        <f>MEDIAN(D64,D59,D54,D49,D44)</f>
        <v>2.5</v>
      </c>
    </row>
    <row r="72" spans="1:19">
      <c r="A72" s="21"/>
      <c r="B72" s="21"/>
      <c r="C72" s="21"/>
      <c r="D72" s="21"/>
      <c r="E72" s="21"/>
      <c r="O72" s="21"/>
      <c r="P72" s="21"/>
      <c r="Q72" s="21"/>
      <c r="R72" s="21"/>
      <c r="S72" s="21"/>
    </row>
    <row r="73" spans="1:19" ht="28">
      <c r="A73" s="24" t="s">
        <v>45</v>
      </c>
      <c r="B73" s="24"/>
      <c r="C73" s="24"/>
      <c r="D73" s="24"/>
      <c r="E73" s="21"/>
      <c r="F73" s="19" t="s">
        <v>34</v>
      </c>
      <c r="G73" s="19"/>
      <c r="H73" s="22" t="s">
        <v>46</v>
      </c>
      <c r="I73" s="21"/>
      <c r="J73" s="9" t="s">
        <v>47</v>
      </c>
      <c r="K73" s="9"/>
      <c r="L73" s="6" t="s">
        <v>48</v>
      </c>
      <c r="M73" s="23" t="s">
        <v>49</v>
      </c>
      <c r="N73" s="23"/>
      <c r="O73" s="21"/>
      <c r="P73" s="21"/>
      <c r="Q73" s="21"/>
      <c r="R73" s="21"/>
      <c r="S73" s="21"/>
    </row>
    <row r="74" spans="1:19">
      <c r="A74" s="25" t="s">
        <v>0</v>
      </c>
      <c r="B74" s="26" t="s">
        <v>1</v>
      </c>
      <c r="C74" s="27" t="s">
        <v>2</v>
      </c>
      <c r="D74" s="28" t="s">
        <v>3</v>
      </c>
      <c r="E74" s="27" t="s">
        <v>4</v>
      </c>
      <c r="F74" s="26" t="s">
        <v>5</v>
      </c>
      <c r="G74" s="27" t="s">
        <v>6</v>
      </c>
      <c r="H74" s="26" t="s">
        <v>7</v>
      </c>
      <c r="I74" s="26" t="s">
        <v>8</v>
      </c>
      <c r="J74" s="28" t="s">
        <v>9</v>
      </c>
      <c r="K74" s="29" t="s">
        <v>10</v>
      </c>
      <c r="L74" s="27" t="s">
        <v>11</v>
      </c>
      <c r="M74" s="26" t="s">
        <v>12</v>
      </c>
      <c r="N74" s="29" t="s">
        <v>13</v>
      </c>
      <c r="O74" s="27" t="s">
        <v>14</v>
      </c>
      <c r="P74" s="27" t="s">
        <v>15</v>
      </c>
      <c r="Q74" s="26" t="s">
        <v>16</v>
      </c>
      <c r="R74" s="28" t="s">
        <v>17</v>
      </c>
      <c r="S74" s="21"/>
    </row>
    <row r="75" spans="1:19">
      <c r="A75" s="21" t="s">
        <v>52</v>
      </c>
      <c r="B75" s="21">
        <v>3</v>
      </c>
      <c r="C75" s="21">
        <v>2</v>
      </c>
      <c r="D75" s="21">
        <v>2</v>
      </c>
      <c r="E75" s="21">
        <v>3</v>
      </c>
      <c r="F75" s="21">
        <v>3</v>
      </c>
      <c r="G75" s="21">
        <v>2</v>
      </c>
      <c r="H75" s="21">
        <v>2</v>
      </c>
      <c r="I75" s="21">
        <v>5</v>
      </c>
      <c r="J75" s="21">
        <v>2</v>
      </c>
      <c r="K75" s="21">
        <v>4</v>
      </c>
      <c r="L75" s="21">
        <v>4</v>
      </c>
      <c r="M75" s="21">
        <v>3</v>
      </c>
      <c r="N75" s="21">
        <v>4</v>
      </c>
      <c r="O75" s="21">
        <v>2</v>
      </c>
      <c r="P75" s="21">
        <v>1</v>
      </c>
      <c r="Q75" s="21">
        <v>3</v>
      </c>
      <c r="R75" s="21">
        <v>2</v>
      </c>
      <c r="S75" s="21"/>
    </row>
    <row r="76" spans="1:19">
      <c r="B76" s="32" t="s">
        <v>73</v>
      </c>
      <c r="C76" s="32" t="s">
        <v>74</v>
      </c>
      <c r="D76" t="s">
        <v>48</v>
      </c>
      <c r="E76" s="21" t="s">
        <v>75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19">
      <c r="A77" s="21" t="s">
        <v>69</v>
      </c>
      <c r="B77">
        <f>AVERAGE(B75,F75,H75,I75,M75,Q75)</f>
        <v>3.1666666666666665</v>
      </c>
      <c r="C77">
        <f>AVERAGE(C75,E75,G75,L75,O75,P75)</f>
        <v>2.3333333333333335</v>
      </c>
      <c r="D77">
        <f>AVERAGE(K75,N75)</f>
        <v>4</v>
      </c>
      <c r="E77">
        <f>AVERAGE(D75,J75,R75)</f>
        <v>2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1:19">
      <c r="A78" s="21" t="s">
        <v>77</v>
      </c>
      <c r="B78">
        <f>MEDIAN(B75,F75,H75,I75,M75,Q75)</f>
        <v>3</v>
      </c>
      <c r="C78">
        <f>MEDIAN(C75,E75,G75,L75,O75,P75)</f>
        <v>2</v>
      </c>
      <c r="D78">
        <f>MEDIAN(K75,N75)</f>
        <v>4</v>
      </c>
      <c r="E78">
        <f>MEDIAN(D75,J75,R75)</f>
        <v>2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1:19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spans="1:19">
      <c r="A80" s="21" t="s">
        <v>83</v>
      </c>
      <c r="B80">
        <v>1</v>
      </c>
      <c r="C80">
        <v>1</v>
      </c>
      <c r="D80">
        <v>2</v>
      </c>
      <c r="E80" s="21">
        <v>1</v>
      </c>
      <c r="F80" s="21">
        <v>4</v>
      </c>
      <c r="G80" s="21">
        <v>1</v>
      </c>
      <c r="H80" s="21">
        <v>2</v>
      </c>
      <c r="I80" s="21">
        <v>4</v>
      </c>
      <c r="J80" s="21">
        <v>1</v>
      </c>
      <c r="K80" s="21">
        <v>1</v>
      </c>
      <c r="L80" s="21">
        <v>2</v>
      </c>
      <c r="M80" s="21">
        <v>2</v>
      </c>
      <c r="N80" s="21">
        <v>1</v>
      </c>
      <c r="O80" s="21">
        <v>2</v>
      </c>
      <c r="P80" s="21">
        <v>1</v>
      </c>
      <c r="Q80" s="21">
        <v>3</v>
      </c>
      <c r="R80" s="21">
        <v>3</v>
      </c>
      <c r="S80" s="21"/>
    </row>
    <row r="81" spans="1:19">
      <c r="B81" s="32" t="s">
        <v>73</v>
      </c>
      <c r="C81" s="32" t="s">
        <v>74</v>
      </c>
      <c r="D81" t="s">
        <v>48</v>
      </c>
      <c r="E81" s="21" t="s">
        <v>75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>
      <c r="A82" s="21" t="s">
        <v>69</v>
      </c>
      <c r="B82">
        <f>AVERAGE(B80,F80,H80,I80,M80,Q80)</f>
        <v>2.6666666666666665</v>
      </c>
      <c r="C82">
        <f>AVERAGE(C80,E80,G80,L80,O80,P80)</f>
        <v>1.3333333333333333</v>
      </c>
      <c r="D82">
        <f>AVERAGE(K80,N80)</f>
        <v>1</v>
      </c>
      <c r="E82">
        <f>AVERAGE(D80,J80,R80)</f>
        <v>2</v>
      </c>
    </row>
    <row r="83" spans="1:19">
      <c r="A83" s="21" t="s">
        <v>77</v>
      </c>
      <c r="B83">
        <f>MEDIAN(B80,F80,H80,I80,M80,Q80)</f>
        <v>2.5</v>
      </c>
      <c r="C83">
        <f>MEDIAN(C80,E80,G80,L80,O80,P80)</f>
        <v>1</v>
      </c>
      <c r="D83">
        <f>MEDIAN(K80,N80)</f>
        <v>1</v>
      </c>
      <c r="E83">
        <f>MEDIAN(D80,J80,R80)</f>
        <v>2</v>
      </c>
    </row>
    <row r="85" spans="1:19">
      <c r="A85" s="21" t="s">
        <v>84</v>
      </c>
      <c r="B85">
        <v>1</v>
      </c>
      <c r="C85">
        <v>2</v>
      </c>
      <c r="D85">
        <v>1</v>
      </c>
      <c r="E85">
        <v>1</v>
      </c>
      <c r="F85">
        <v>1</v>
      </c>
      <c r="G85">
        <v>5</v>
      </c>
      <c r="H85">
        <v>1</v>
      </c>
      <c r="I85">
        <v>2</v>
      </c>
      <c r="J85">
        <v>1</v>
      </c>
      <c r="K85">
        <v>2</v>
      </c>
      <c r="L85">
        <v>5</v>
      </c>
      <c r="M85">
        <v>1</v>
      </c>
      <c r="N85">
        <v>1</v>
      </c>
      <c r="O85">
        <v>1</v>
      </c>
      <c r="P85">
        <v>4</v>
      </c>
      <c r="Q85">
        <v>1</v>
      </c>
      <c r="R85">
        <v>1</v>
      </c>
    </row>
    <row r="86" spans="1:19">
      <c r="B86" s="32" t="s">
        <v>73</v>
      </c>
      <c r="C86" s="32" t="s">
        <v>74</v>
      </c>
      <c r="D86" t="s">
        <v>48</v>
      </c>
      <c r="E86" s="21" t="s">
        <v>75</v>
      </c>
    </row>
    <row r="87" spans="1:19">
      <c r="A87" s="21" t="s">
        <v>69</v>
      </c>
      <c r="B87">
        <f>AVERAGE(B85,F85,H85,I85,M85,Q85)</f>
        <v>1.1666666666666667</v>
      </c>
      <c r="C87">
        <f>AVERAGE(C85,E85,G85,L85,O85,P85)</f>
        <v>3</v>
      </c>
      <c r="D87">
        <f>AVERAGE(K85,N85)</f>
        <v>1.5</v>
      </c>
      <c r="E87">
        <f>AVERAGE(D85,J85,R85)</f>
        <v>1</v>
      </c>
    </row>
    <row r="88" spans="1:19">
      <c r="A88" s="21" t="s">
        <v>77</v>
      </c>
      <c r="B88">
        <f>MEDIAN(B85,F85,H85,I85,M85,Q85)</f>
        <v>1</v>
      </c>
      <c r="C88">
        <f>MEDIAN(C85,E85,G85,L85,O85,P85)</f>
        <v>3</v>
      </c>
      <c r="D88">
        <f>MEDIAN(K85,N85)</f>
        <v>1.5</v>
      </c>
      <c r="E88">
        <f>MEDIAN(D85,J85,R85)</f>
        <v>1</v>
      </c>
    </row>
    <row r="90" spans="1:19">
      <c r="A90" t="s">
        <v>91</v>
      </c>
      <c r="B90">
        <v>3</v>
      </c>
      <c r="C90">
        <v>1</v>
      </c>
      <c r="D90">
        <v>1</v>
      </c>
      <c r="E90">
        <v>1</v>
      </c>
      <c r="F90">
        <v>4</v>
      </c>
      <c r="G90">
        <v>1</v>
      </c>
      <c r="H90">
        <v>3</v>
      </c>
      <c r="I90">
        <v>5</v>
      </c>
      <c r="J90">
        <v>2</v>
      </c>
      <c r="K90">
        <v>4</v>
      </c>
      <c r="L90">
        <v>2</v>
      </c>
      <c r="M90">
        <v>3</v>
      </c>
      <c r="N90">
        <v>3</v>
      </c>
      <c r="O90">
        <v>1</v>
      </c>
      <c r="P90">
        <v>1</v>
      </c>
      <c r="Q90">
        <v>3</v>
      </c>
      <c r="R90">
        <v>3</v>
      </c>
    </row>
    <row r="91" spans="1:19">
      <c r="B91" s="32" t="s">
        <v>73</v>
      </c>
      <c r="C91" s="32" t="s">
        <v>74</v>
      </c>
      <c r="D91" t="s">
        <v>48</v>
      </c>
      <c r="E91" s="21" t="s">
        <v>75</v>
      </c>
    </row>
    <row r="92" spans="1:19">
      <c r="A92" s="21" t="s">
        <v>69</v>
      </c>
      <c r="B92">
        <f>AVERAGE(B90,F90,H90,I90,M90,Q90)</f>
        <v>3.5</v>
      </c>
      <c r="C92">
        <f>AVERAGE(C90,E90,G90,L90,O90,P90)</f>
        <v>1.1666666666666667</v>
      </c>
      <c r="D92">
        <f>AVERAGE(K90,N90)</f>
        <v>3.5</v>
      </c>
      <c r="E92">
        <f>AVERAGE(D90,J90,R90)</f>
        <v>2</v>
      </c>
    </row>
    <row r="93" spans="1:19">
      <c r="A93" s="21" t="s">
        <v>77</v>
      </c>
      <c r="B93">
        <f>MEDIAN(B90,F90,H90,I90,M90,Q90)</f>
        <v>3</v>
      </c>
      <c r="C93">
        <f>MEDIAN(C90,E90,G90,L90,O90,P90)</f>
        <v>1</v>
      </c>
      <c r="D93">
        <f>MEDIAN(K90,N90)</f>
        <v>3.5</v>
      </c>
      <c r="E93">
        <f>MEDIAN(D90,J90,R90)</f>
        <v>2</v>
      </c>
    </row>
    <row r="95" spans="1:19">
      <c r="A95" t="s">
        <v>98</v>
      </c>
      <c r="B95">
        <v>4</v>
      </c>
      <c r="C95">
        <v>2</v>
      </c>
      <c r="D95">
        <v>1</v>
      </c>
      <c r="E95">
        <v>1</v>
      </c>
      <c r="F95">
        <v>3</v>
      </c>
      <c r="G95">
        <v>1</v>
      </c>
      <c r="H95">
        <v>3</v>
      </c>
      <c r="I95">
        <v>3</v>
      </c>
      <c r="J95">
        <v>1</v>
      </c>
      <c r="K95">
        <v>3</v>
      </c>
      <c r="L95">
        <v>1</v>
      </c>
      <c r="M95">
        <v>4</v>
      </c>
      <c r="N95">
        <v>3</v>
      </c>
      <c r="O95">
        <v>1</v>
      </c>
      <c r="P95">
        <v>1</v>
      </c>
      <c r="Q95">
        <v>3</v>
      </c>
      <c r="R95">
        <v>2</v>
      </c>
    </row>
    <row r="96" spans="1:19">
      <c r="B96" s="32" t="s">
        <v>73</v>
      </c>
      <c r="C96" s="32" t="s">
        <v>74</v>
      </c>
      <c r="D96" t="s">
        <v>48</v>
      </c>
      <c r="E96" s="21" t="s">
        <v>75</v>
      </c>
    </row>
    <row r="97" spans="1:5">
      <c r="A97" s="21" t="s">
        <v>69</v>
      </c>
      <c r="B97">
        <f>AVERAGE(B95,F95,H95,I95,M95,Q95)</f>
        <v>3.3333333333333335</v>
      </c>
      <c r="C97">
        <f>AVERAGE(C95,E95,G95,L95,O95,P95)</f>
        <v>1.1666666666666667</v>
      </c>
      <c r="D97">
        <f>AVERAGE(K95,N95)</f>
        <v>3</v>
      </c>
      <c r="E97">
        <f>AVERAGE(D95,J95,R95)</f>
        <v>1.3333333333333333</v>
      </c>
    </row>
    <row r="98" spans="1:5">
      <c r="A98" s="21" t="s">
        <v>77</v>
      </c>
      <c r="B98">
        <f>MEDIAN(B95,F95,H95,I95,M95,Q95)</f>
        <v>3</v>
      </c>
      <c r="C98">
        <f>MEDIAN(C95,E95,G95,L95,O95,P95)</f>
        <v>1</v>
      </c>
      <c r="D98">
        <f>MEDIAN(K95,N95)</f>
        <v>3</v>
      </c>
      <c r="E98">
        <f>MEDIAN(D95,J95,R95)</f>
        <v>1</v>
      </c>
    </row>
    <row r="101" spans="1:5">
      <c r="A101" t="s">
        <v>99</v>
      </c>
      <c r="B101" s="32" t="s">
        <v>73</v>
      </c>
      <c r="C101" s="32" t="s">
        <v>74</v>
      </c>
      <c r="D101" t="s">
        <v>48</v>
      </c>
      <c r="E101" s="21" t="s">
        <v>75</v>
      </c>
    </row>
    <row r="102" spans="1:5">
      <c r="A102" s="21" t="s">
        <v>63</v>
      </c>
      <c r="B102">
        <f>AVERAGE(B97,B92,B87,B82,B77)</f>
        <v>2.7666666666666666</v>
      </c>
      <c r="C102">
        <f>AVERAGE(C97,C92,C87,C82,C77)</f>
        <v>1.8</v>
      </c>
      <c r="D102">
        <f>AVERAGE(D97,D92,D87,D82,D77)</f>
        <v>2.6</v>
      </c>
      <c r="E102">
        <f>AVERAGE(E97,E92,E87,E82,E77)</f>
        <v>1.6666666666666665</v>
      </c>
    </row>
    <row r="103" spans="1:5">
      <c r="A103" s="21" t="s">
        <v>78</v>
      </c>
      <c r="B103">
        <f>MEDIAN(B98,B93,B88,B83,B78)</f>
        <v>3</v>
      </c>
      <c r="C103">
        <f>MEDIAN(C98,C93,C88,C83,C78)</f>
        <v>1</v>
      </c>
      <c r="D103">
        <f>MEDIAN(D98,D93,D88,D83,D78)</f>
        <v>3</v>
      </c>
      <c r="E103">
        <f>MEDIAN(E98,E93,E88,E83,E78)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Hahn</dc:creator>
  <cp:lastModifiedBy>Jürgen Hahn</cp:lastModifiedBy>
  <dcterms:created xsi:type="dcterms:W3CDTF">2017-03-25T07:55:10Z</dcterms:created>
  <dcterms:modified xsi:type="dcterms:W3CDTF">2017-03-28T19:22:42Z</dcterms:modified>
</cp:coreProperties>
</file>