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e4c753f3d45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行程總覽" sheetId="1" r:id="R369d0e8f31d34e4b"/>
    <x:sheet xmlns:r="http://schemas.openxmlformats.org/officeDocument/2006/relationships" name="每日行程" sheetId="2" r:id="Raaf5eb25874542f5"/>
    <x:sheet xmlns:r="http://schemas.openxmlformats.org/officeDocument/2006/relationships" name="預算" sheetId="3" r:id="Re1ec3a8b713e41bc"/>
    <x:sheet xmlns:r="http://schemas.openxmlformats.org/officeDocument/2006/relationships" name="行前清單" sheetId="4" r:id="R32eaee6581564365"/>
    <x:sheet xmlns:r="http://schemas.openxmlformats.org/officeDocument/2006/relationships" name="住宿與聯絡" sheetId="5" r:id="R19354ba48e7848a0"/>
  </x:sheets>
</x:workbook>
</file>

<file path=xl/sharedStrings.xml><?xml version="1.0" encoding="utf-8"?>
<x:sst xmlns:x="http://schemas.openxmlformats.org/spreadsheetml/2006/main">
  <x:si>
    <x:t xml:space="preserve">福岡自由行｜6/25–6/30 行程規劃</x:t>
  </x:si>
  <x:si>
    <x:t xml:space="preserve">旅程基本資料</x:t>
  </x:si>
  <x:si>
    <x:t xml:space="preserve">項目</x:t>
  </x:si>
  <x:si>
    <x:t xml:space="preserve">內容</x:t>
  </x:si>
  <x:si>
    <x:t xml:space="preserve">旅遊日期</x:t>
  </x:si>
  <x:si>
    <x:t xml:space="preserve">回程日期</x:t>
  </x:si>
  <x:si>
    <x:t xml:space="preserve">天數</x:t>
  </x:si>
  <x:si>
    <x:t xml:space="preserve">晚數</x:t>
  </x:si>
  <x:si>
    <x:t xml:space="preserve">去程起飛</x:t>
  </x:si>
  <x:si>
    <x:t xml:space="preserve">去程抵達</x:t>
  </x:si>
  <x:si>
    <x:t xml:space="preserve">回程起飛</x:t>
  </x:si>
  <x:si>
    <x:t xml:space="preserve">回程抵台</x:t>
  </x:si>
  <x:si>
    <x:t xml:space="preserve">出發機場</x:t>
  </x:si>
  <x:si>
    <x:t xml:space="preserve">桃園機場</x:t>
  </x:si>
  <x:si>
    <x:t xml:space="preserve">抵達機場</x:t>
  </x:si>
  <x:si>
    <x:t xml:space="preserve">福岡機場 FUK</x:t>
  </x:si>
  <x:si>
    <x:t xml:space="preserve">住宿</x:t>
  </x:si>
  <x:si>
    <x:t xml:space="preserve">美野島（博多區）</x:t>
  </x:si>
  <x:si>
    <x:t xml:space="preserve">同行人數</x:t>
  </x:si>
  <x:si>
    <x:t xml:space="preserve">規劃進度與預算摘要</x:t>
  </x:si>
  <x:si>
    <x:t xml:space="preserve">已規劃行程</x:t>
  </x:si>
  <x:si>
    <x:t xml:space="preserve">待確認</x:t>
  </x:si>
  <x:si>
    <x:t xml:space="preserve">預估總費用 (JPY)</x:t>
  </x:si>
  <x:si>
    <x:t xml:space="preserve">實際總費用 (JPY)</x:t>
  </x:si>
  <x:si>
    <x:t xml:space="preserve">已完成預訂</x:t>
  </x:si>
  <x:si>
    <x:t xml:space="preserve">尚未預訂</x:t>
  </x:si>
  <x:si>
    <x:t xml:space="preserve">預算上限 (JPY)</x:t>
  </x:si>
  <x:si>
    <x:t xml:space="preserve">剩餘預算 (JPY)</x:t>
  </x:si>
  <x:si>
    <x:t xml:space="preserve">每日重點</x:t>
  </x:si>
  <x:si>
    <x:t xml:space="preserve">日期</x:t>
  </x:si>
  <x:si>
    <x:t xml:space="preserve">星期</x:t>
  </x:si>
  <x:si>
    <x:t xml:space="preserve">主要區域</x:t>
  </x:si>
  <x:si>
    <x:t xml:space="preserve">今日主題／重點</x:t>
  </x:si>
  <x:si>
    <x:t xml:space="preserve">預估費用 (JPY)</x:t>
  </x:si>
  <x:si>
    <x:t xml:space="preserve">實際費用 (JPY)</x:t>
  </x:si>
  <x:si>
    <x:t xml:space="preserve">備註</x:t>
  </x:si>
  <x:si>
    <x:t xml:space="preserve">星期四</x:t>
  </x:si>
  <x:si>
    <x:t xml:space="preserve">博多</x:t>
  </x:si>
  <x:si>
    <x:t xml:space="preserve">抵達福岡・入住・博多晚餐</x:t>
  </x:si>
  <x:si>
    <x:t xml:space="preserve">住宿位於美野島；班機抵達時間待補</x:t>
  </x:si>
  <x:si>
    <x:t xml:space="preserve">星期五</x:t>
  </x:si>
  <x:si>
    <x:t xml:space="preserve">篠栗／博多</x:t>
  </x:si>
  <x:si>
    <x:t xml:space="preserve">南藏院繡球花祭・博多購物</x:t>
  </x:si>
  <x:si>
    <x:t xml:space="preserve">住宿至博多站約需預留步行／市區交通時間</x:t>
  </x:si>
  <x:si>
    <x:t xml:space="preserve">星期一</x:t>
  </x:si>
  <x:si>
    <x:t xml:space="preserve">天神／大名／藥院</x:t>
  </x:si>
  <x:si>
    <x:t xml:space="preserve">商圈、選物店與咖啡</x:t>
  </x:si>
  <x:si>
    <x:t xml:space="preserve">回程可由天神／藥院返回美野島住宿</x:t>
  </x:si>
  <x:si>
    <x:t xml:space="preserve">星期二</x:t>
  </x:si>
  <x:si>
    <x:t xml:space="preserve">博多／福岡機場</x:t>
  </x:si>
  <x:si>
    <x:t xml:space="preserve">最後採買・17:55 返台</x:t>
  </x:si>
  <x:si>
    <x:t xml:space="preserve">取行李後前往博多站筑紫口或直接搭計程車至機場</x:t>
  </x:si>
  <x:si>
    <x:t xml:space="preserve">參考連結</x:t>
  </x:si>
  <x:si>
    <x:t xml:space="preserve">網址</x:t>
  </x:si>
  <x:si>
    <x:t xml:space="preserve">Google Maps 收藏清單</x:t>
  </x:si>
  <x:si>
    <x:t xml:space="preserve">https://www.google.com/maps/@34.4119437,119.1949559,5.25z/data=!4m2!11m1!2sv_pThMLtEkPlnOMJG1rJS0XH7w0oSA?entry=ttu&amp;g_ep=EgoyMDI2MDYxMC4wIKXMDSoASAFQAw%3D%3D</x:t>
  </x:si>
  <x:si>
    <x:t xml:space="preserve">南藏院｜2026 繡球花祭</x:t>
  </x:si>
  <x:si>
    <x:t xml:space="preserve">https://nanzoin.net/event_guide/2026%EF%BC%88%E4%BB%A4%E5%92%8C8%EF%BC%89%E5%B9%B4%E3%81%AE%E3%82%A2%E3%82%B8%E3%82%B5%E3%82%A4%E7%A5%AD%E3%82%8A%E3%81%AB%E3%81%A4%E3%81%84%E3%81%A6%E3%81%AE%E3%81%94%E6%A1%88%E5%86%85/</x:t>
  </x:si>
  <x:si>
    <x:t xml:space="preserve">西鐵｜太宰府・柳川觀光套票</x:t>
  </x:si>
  <x:si>
    <x:t xml:space="preserve">https://www.nishitetsu.jp/train/digitalkippu/</x:t>
  </x:si>
  <x:si>
    <x:t xml:space="preserve">西鐵｜博多站筑紫口－福岡機場國際線</x:t>
  </x:si>
  <x:si>
    <x:t xml:space="preserve">https://www.nishitetsu.jp/bus/rosen/akeito/</x:t>
  </x:si>
  <x:si>
    <x:t xml:space="preserve">住宿地址｜美野島</x:t>
  </x:si>
  <x:si>
    <x:t xml:space="preserve">https://www.google.com/maps/search/?api=1&amp;query=1-4-32+Minoshima%2C+Hakata+Ward%2C+Fukuoka+812-0017</x:t>
  </x:si>
  <x:si>
    <x:t xml:space="preserve">每日行程細節｜可用篩選快速查看每天安排</x:t>
  </x:si>
  <x:si>
    <x:t xml:space="preserve">使用方式：行程已依區域與交通順序更新；餐廳可從 Google Maps 收藏清單插入，並用下拉選單追蹤預訂與確認狀態。</x:t>
  </x:si>
  <x:si>
    <x:t xml:space="preserve">時段</x:t>
  </x:si>
  <x:si>
    <x:t xml:space="preserve">開始時間</x:t>
  </x:si>
  <x:si>
    <x:t xml:space="preserve">結束時間</x:t>
  </x:si>
  <x:si>
    <x:t xml:space="preserve">區域</x:t>
  </x:si>
  <x:si>
    <x:t xml:space="preserve">類別</x:t>
  </x:si>
  <x:si>
    <x:t xml:space="preserve">行程／景點／餐廳</x:t>
  </x:si>
  <x:si>
    <x:t xml:space="preserve">出發地</x:t>
  </x:si>
  <x:si>
    <x:t xml:space="preserve">交通方式</x:t>
  </x:si>
  <x:si>
    <x:t xml:space="preserve">預訂狀態</x:t>
  </x:si>
  <x:si>
    <x:t xml:space="preserve">預估費用 JPY</x:t>
  </x:si>
  <x:si>
    <x:t xml:space="preserve">實際費用 JPY</x:t>
  </x:si>
  <x:si>
    <x:t xml:space="preserve">行程狀態</x:t>
  </x:si>
  <x:si>
    <x:t xml:space="preserve">備註／地圖連結</x:t>
  </x:si>
  <x:si>
    <x:t xml:space="preserve">早上</x:t>
  </x:si>
  <x:si>
    <x:t xml:space="preserve">台灣</x:t>
  </x:si>
  <x:si>
    <x:t xml:space="preserve">交通</x:t>
  </x:si>
  <x:si>
    <x:t xml:space="preserve">前往台灣出發機場</x:t>
  </x:si>
  <x:si>
    <x:t xml:space="preserve">住處</x:t>
  </x:si>
  <x:si>
    <x:t xml:space="preserve">大眾運輸／接送</x:t>
  </x:si>
  <x:si>
    <x:t xml:space="preserve">已預訂</x:t>
  </x:si>
  <x:si>
    <x:t xml:space="preserve">出發機場與交通方式待補</x:t>
  </x:si>
  <x:si>
    <x:t xml:space="preserve">中午</x:t>
  </x:si>
  <x:si>
    <x:t xml:space="preserve">台灣機場</x:t>
  </x:si>
  <x:si>
    <x:t xml:space="preserve">航班準備</x:t>
  </x:si>
  <x:si>
    <x:t xml:space="preserve">航空公司報到、托運、出境、午餐</x:t>
  </x:si>
  <x:si>
    <x:t xml:space="preserve">台灣出發機場</x:t>
  </x:si>
  <x:si>
    <x:t xml:space="preserve">步行</x:t>
  </x:si>
  <x:si>
    <x:t xml:space="preserve">已確認</x:t>
  </x:si>
  <x:si>
    <x:t xml:space="preserve">建議最晚起飛前 2.5–3 小時抵達機場</x:t>
  </x:si>
  <x:si>
    <x:t xml:space="preserve">下午</x:t>
  </x:si>
  <x:si>
    <x:t xml:space="preserve">台灣 → 福岡</x:t>
  </x:si>
  <x:si>
    <x:t xml:space="preserve">航班</x:t>
  </x:si>
  <x:si>
    <x:t xml:space="preserve">台灣起飛 → 福岡</x:t>
  </x:si>
  <x:si>
    <x:t xml:space="preserve">台灣機場（待填）</x:t>
  </x:si>
  <x:si>
    <x:t xml:space="preserve">飛機</x:t>
  </x:si>
  <x:si>
    <x:t xml:space="preserve">抵達時間與航班編號待補</x:t>
  </x:si>
  <x:si>
    <x:t xml:space="preserve">晚上</x:t>
  </x:si>
  <x:si>
    <x:t xml:space="preserve">福岡機場 → 博多</x:t>
  </x:si>
  <x:si>
    <x:t xml:space="preserve">交通／住宿</x:t>
  </x:si>
  <x:si>
    <x:t xml:space="preserve">入境、領行李、前往美野島住宿、辦理入住</x:t>
  </x:si>
  <x:si>
    <x:t xml:space="preserve">計程車</x:t>
  </x:si>
  <x:si>
    <x:t xml:space="preserve">未預訂</x:t>
  </x:si>
  <x:si>
    <x:t xml:space="preserve">住宿位於博多區美野島；攜帶行李建議搭計程車或機場巴士轉乘</x:t>
  </x:si>
  <x:si>
    <x:t xml:space="preserve">夜間</x:t>
  </x:si>
  <x:si>
    <x:t xml:space="preserve">餐飲／採買</x:t>
  </x:si>
  <x:si>
    <x:t xml:space="preserve">飯店附近晚餐、超商補給</x:t>
  </x:si>
  <x:si>
    <x:t xml:space="preserve">美野島住宿</x:t>
  </x:si>
  <x:si>
    <x:t xml:space="preserve">第一晚以飯店附近為主，不跨區</x:t>
  </x:si>
  <x:si>
    <x:t xml:space="preserve">篠栗／南藏院</x:t>
  </x:si>
  <x:si>
    <x:t xml:space="preserve">景點</x:t>
  </x:si>
  <x:si>
    <x:r>
      <x:rPr>
        <x:sz val="11"/>
        <x:rFont val="微軟正黑體"/>
        <x:family val="2"/>
      </x:rPr>
      <x:t xml:space="preserve">南藏院臥佛＋</x:t>
    </x:r>
    <x:r>
      <x:rPr>
        <x:sz val="11"/>
        <x:rFont val="Calibri"/>
        <x:family val="2"/>
      </x:rPr>
      <x:t xml:space="preserve">2026 </x:t>
    </x:r>
    <x:r>
      <x:rPr>
        <x:sz val="11"/>
        <x:rFont val="微軟正黑體"/>
        <x:family val="2"/>
      </x:rPr>
      <x:t xml:space="preserve">繡球花祭</x:t>
    </x:r>
    <x:r>
      <x:rPr>
        <x:sz val="11"/>
        <x:rFont val="Calibri"/>
        <x:family val="2"/>
      </x:rPr>
      <x:t xml:space="preserve">+</x:t>
    </x:r>
  </x:si>
  <x:si>
    <x:t xml:space="preserve">博多站</x:t>
  </x:si>
  <x:si>
    <x:t xml:space="preserve">JR 福北豐線</x:t>
  </x:si>
  <x:si>
    <x:t xml:space="preserve">祭典 6/20–6/28、09:00–17:00（16:30 最後入場）；城戶南藏院前站步行約 3 分鐘；穿著需遮肩與膝。</x:t>
  </x:si>
  <x:si>
    <x:t xml:space="preserve">購物／餐飲</x:t>
  </x:si>
  <x:si>
    <x:t xml:space="preserve">返回博多、午餐、JR 博多城／AMU Plaza／伴手禮</x:t>
  </x:si>
  <x:si>
    <x:t xml:space="preserve">城戶南藏院前站</x:t>
  </x:si>
  <x:si>
    <x:t xml:space="preserve">JR＋步行</x:t>
  </x:si>
  <x:si>
    <x:t xml:space="preserve">收藏店家可優先安排在博多站與祇園周邊</x:t>
  </x:si>
  <x:si>
    <x:t xml:space="preserve">餐飲</x:t>
  </x:si>
  <x:si>
    <x:t xml:space="preserve">博多晚餐（由收藏店家挑選）</x:t>
  </x:si>
  <x:si>
    <x:t xml:space="preserve">熱門餐廳建議提前訂位</x:t>
  </x:si>
  <x:si>
    <x:t xml:space="preserve">博多／中洲</x:t>
  </x:si>
  <x:si>
    <x:t xml:space="preserve">逛街／散步</x:t>
  </x:si>
  <x:si>
    <x:t xml:space="preserve">Canal City、櫛田神社周邊或中洲散步</x:t>
  </x:si>
  <x:si>
    <x:t xml:space="preserve">地鐵／步行</x:t>
  </x:si>
  <x:si>
    <x:t xml:space="preserve">雨天可只逛 Canal City</x:t>
  </x:si>
  <x:si>
    <x:t xml:space="preserve">天神</x:t>
  </x:si>
  <x:si>
    <x:t xml:space="preserve">購物</x:t>
  </x:si>
  <x:si>
    <x:t xml:space="preserve">天神地下街、Solaria、百貨</x:t>
  </x:si>
  <x:si>
    <x:t xml:space="preserve">公車／步行</x:t>
  </x:si>
  <x:si>
    <x:t xml:space="preserve">由美野島前往天神，建議搭市區公車；步行至博多站後轉地鐵也可。</x:t>
  </x:si>
  <x:si>
    <x:t xml:space="preserve">天神午餐（由收藏店家挑選）</x:t>
  </x:si>
  <x:si>
    <x:t xml:space="preserve">依店家營業日與訂位狀況安排</x:t>
  </x:si>
  <x:si>
    <x:t xml:space="preserve">大名／今泉</x:t>
  </x:si>
  <x:si>
    <x:t xml:space="preserve">服飾、選物店、街區散步</x:t>
  </x:si>
  <x:si>
    <x:t xml:space="preserve">由天神往南移動，避免折返</x:t>
  </x:si>
  <x:si>
    <x:t xml:space="preserve">藥院</x:t>
  </x:si>
  <x:si>
    <x:t xml:space="preserve">咖啡／購物</x:t>
  </x:si>
  <x:si>
    <x:t xml:space="preserve">咖啡、生活雜貨與選物店</x:t>
  </x:si>
  <x:si>
    <x:t xml:space="preserve">今泉</x:t>
  </x:si>
  <x:si>
    <x:t xml:space="preserve">部分獨立店家星期一可能休息，出發前再確認</x:t>
  </x:si>
  <x:si>
    <x:t xml:space="preserve">藥院／中洲</x:t>
  </x:si>
  <x:si>
    <x:t xml:space="preserve">餐飲／散步</x:t>
  </x:si>
  <x:si>
    <x:t xml:space="preserve">最後一晚主餐；視體力前往中洲河畔</x:t>
  </x:si>
  <x:si>
    <x:t xml:space="preserve">回飯店後整理行李與退稅商品</x:t>
  </x:si>
  <x:si>
    <x:t xml:space="preserve">退房並寄放行李（美野島住宿）</x:t>
  </x:si>
  <x:si>
    <x:t xml:space="preserve">確認飯店可寄放行李</x:t>
  </x:si>
  <x:si>
    <x:t xml:space="preserve">博多站最後購物、伴手禮、午餐</x:t>
  </x:si>
  <x:si>
    <x:t xml:space="preserve">步行／公車</x:t>
  </x:si>
  <x:si>
    <x:t xml:space="preserve">不安排近郊，避免錯過班機</x:t>
  </x:si>
  <x:si>
    <x:t xml:space="preserve">博多 → 福岡機場</x:t>
  </x:si>
  <x:si>
    <x:t xml:space="preserve">交通／航班</x:t>
  </x:si>
  <x:si>
    <x:t xml:space="preserve">返回美野島取行李 → 前往 FUK → 報到／托運 → 17:55 起飛</x:t>
  </x:si>
  <x:si>
    <x:t xml:space="preserve">直達巴士／計程車＋飛機</x:t>
  </x:si>
  <x:si>
    <x:t xml:space="preserve">住宿至博多站需另預留交通時間；行李多可直接搭計程車前往機場。</x:t>
  </x:si>
  <x:si>
    <x:t xml:space="preserve">旅行預算｜日圓與台幣換算</x:t>
  </x:si>
  <x:si>
    <x:t xml:space="preserve">預算設定</x:t>
  </x:si>
  <x:si>
    <x:t xml:space="preserve">金額</x:t>
  </x:si>
  <x:si>
    <x:t xml:space="preserve">預算 KPI</x:t>
  </x:si>
  <x:si>
    <x:t xml:space="preserve">總預算上限 (JPY)</x:t>
  </x:si>
  <x:si>
    <x:t xml:space="preserve">已使用比例</x:t>
  </x:si>
  <x:si>
    <x:t xml:space="preserve">匯率：1 JPY = TWD</x:t>
  </x:si>
  <x:si>
    <x:t xml:space="preserve">每日平均預算</x:t>
  </x:si>
  <x:si>
    <x:t xml:space="preserve">每日平均預估</x:t>
  </x:si>
  <x:si>
    <x:t xml:space="preserve">實際總費用</x:t>
  </x:si>
  <x:si>
    <x:t xml:space="preserve">實際剩餘</x:t>
  </x:si>
  <x:si>
    <x:t xml:space="preserve">預估總費用 (TWD)</x:t>
  </x:si>
  <x:si>
    <x:t xml:space="preserve">超支提醒</x:t>
  </x:si>
  <x:si>
    <x:t xml:space="preserve">換算台幣</x:t>
  </x:si>
  <x:si>
    <x:t xml:space="preserve">分類預算明細</x:t>
  </x:si>
  <x:si>
    <x:t xml:space="preserve">分類</x:t>
  </x:si>
  <x:si>
    <x:t xml:space="preserve">預算上限 JPY</x:t>
  </x:si>
  <x:si>
    <x:t xml:space="preserve">預估 JPY</x:t>
  </x:si>
  <x:si>
    <x:t xml:space="preserve">實際 JPY</x:t>
  </x:si>
  <x:si>
    <x:t xml:space="preserve">差額 JPY</x:t>
  </x:si>
  <x:si>
    <x:t xml:space="preserve">機票</x:t>
  </x:si>
  <x:si>
    <x:t xml:space="preserve">市內交通</x:t>
  </x:si>
  <x:si>
    <x:t xml:space="preserve">跨城市交通</x:t>
  </x:si>
  <x:si>
    <x:t xml:space="preserve">景點門票</x:t>
  </x:si>
  <x:si>
    <x:t xml:space="preserve">網路／保險</x:t>
  </x:si>
  <x:si>
    <x:t xml:space="preserve">伴手禮</x:t>
  </x:si>
  <x:si>
    <x:t xml:space="preserve">預備金</x:t>
  </x:si>
  <x:si>
    <x:t xml:space="preserve">福岡自由行｜行前準備與預訂清單</x:t>
  </x:si>
  <x:si>
    <x:t xml:space="preserve">事項</x:t>
  </x:si>
  <x:si>
    <x:t xml:space="preserve">截止日</x:t>
  </x:si>
  <x:si>
    <x:t xml:space="preserve">負責人</x:t>
  </x:si>
  <x:si>
    <x:t xml:space="preserve">狀態</x:t>
  </x:si>
  <x:si>
    <x:t xml:space="preserve">重要性</x:t>
  </x:si>
  <x:si>
    <x:t xml:space="preserve">備註／確認碼</x:t>
  </x:si>
  <x:si>
    <x:t xml:space="preserve">證件</x:t>
  </x:si>
  <x:si>
    <x:t xml:space="preserve">確認護照效期</x:t>
  </x:si>
  <x:si>
    <x:t xml:space="preserve">自己</x:t>
  </x:si>
  <x:si>
    <x:t xml:space="preserve">待處理</x:t>
  </x:si>
  <x:si>
    <x:t xml:space="preserve">高</x:t>
  </x:si>
  <x:si>
    <x:t xml:space="preserve">填入航班編號與機場</x:t>
  </x:si>
  <x:si>
    <x:t xml:space="preserve">去程 14:25；回程 17:55</x:t>
  </x:si>
  <x:si>
    <x:t xml:space="preserve">確認飯店與入住資訊</x:t>
  </x:si>
  <x:si>
    <x:t xml:space="preserve">https://maps.app.goo.gl/6Mi7RQXpAfigTH538</x:t>
  </x:si>
  <x:si>
    <x:t xml:space="preserve">確認福岡機場到飯店路線</x:t>
  </x:si>
  <x:si>
    <x:t xml:space="preserve">中</x:t>
  </x:si>
  <x:si>
    <x:t xml:space="preserve">https://reurl.cc/A9Q698</x:t>
  </x:si>
  <x:si>
    <x:t xml:space="preserve">網路</x:t>
  </x:si>
  <x:si>
    <x:t xml:space="preserve">準備 eSIM／SIM／Wi-Fi</x:t>
  </x:si>
  <x:si>
    <x:t xml:space="preserve">保險</x:t>
  </x:si>
  <x:si>
    <x:t xml:space="preserve">投保旅平險／不便險</x:t>
  </x:si>
  <x:si>
    <x:t xml:space="preserve">付款</x:t>
  </x:si>
  <x:si>
    <x:t xml:space="preserve">準備信用卡與日圓現金</x:t>
  </x:si>
  <x:si>
    <x:t xml:space="preserve">票券</x:t>
  </x:si>
  <x:si>
    <x:t xml:space="preserve">整理景點與交通票券 QR Code</x:t>
  </x:si>
  <x:si>
    <x:t xml:space="preserve">行李</x:t>
  </x:si>
  <x:si>
    <x:t xml:space="preserve">依天氣準備衣物與雨具</x:t>
  </x:si>
  <x:si>
    <x:t xml:space="preserve">電器</x:t>
  </x:si>
  <x:si>
    <x:t xml:space="preserve">充電器、行動電源、轉接頭</x:t>
  </x:si>
  <x:si>
    <x:t xml:space="preserve">資料</x:t>
  </x:si>
  <x:si>
    <x:t xml:space="preserve">備份護照、機票、住宿憑證</x:t>
  </x:si>
  <x:si>
    <x:t xml:space="preserve">返程</x:t>
  </x:si>
  <x:si>
    <x:t xml:space="preserve">預留抵達福岡機場時間</x:t>
  </x:si>
  <x:si>
    <x:t xml:space="preserve">17:55 起飛，建議至少提前 2.5–3 小時到機場</x:t>
  </x:si>
  <x:si>
    <x:t xml:space="preserve">住宿、緊急聯絡與重要資訊</x:t>
  </x:si>
  <x:si>
    <x:t xml:space="preserve">住宿資訊</x:t>
  </x:si>
  <x:si>
    <x:t xml:space="preserve">住宿日期</x:t>
  </x:si>
  <x:si>
    <x:t xml:space="preserve">飯店名稱</x:t>
  </x:si>
  <x:si>
    <x:t xml:space="preserve">地址</x:t>
  </x:si>
  <x:si>
    <x:t xml:space="preserve">電話</x:t>
  </x:si>
  <x:si>
    <x:t xml:space="preserve">入住時間</x:t>
  </x:si>
  <x:si>
    <x:t xml:space="preserve">退房時間</x:t>
  </x:si>
  <x:si>
    <x:t xml:space="preserve">訂房平台／編號</x:t>
  </x:si>
  <x:si>
    <x:t xml:space="preserve">地圖連結</x:t>
  </x:si>
  <x:si>
    <x:t xml:space="preserve">2026/06/25–06/30（5晚）</x:t>
  </x:si>
  <x:si>
    <x:r>
      <x:rPr>
        <x:sz val="11"/>
        <x:rFont val="Calibri"/>
        <x:family val="2"/>
        <x:scheme val="minor"/>
      </x:rPr>
      <x:t xml:space="preserve">美野島住宿</x:t>
    </x:r>
  </x:si>
  <x:si>
    <x:t xml:space="preserve">〒812-0017 日本福岡県福岡市博多区美野島1丁目4-32</x:t>
  </x:si>
  <x:si>
    <x:t xml:space="preserve">緊急與重要聯絡</x:t>
  </x:si>
  <x:si>
    <x:t xml:space="preserve">名稱</x:t>
  </x:si>
  <x:si>
    <x:t xml:space="preserve">地址／網址</x:t>
  </x:si>
  <x:si>
    <x:t xml:space="preserve">可聯絡時間</x:t>
  </x:si>
  <x:si>
    <x:t xml:space="preserve">旅伴／家人</x:t>
  </x:si>
  <x:si>
    <x:t xml:space="preserve">傅曉莉</x:t>
  </x:si>
  <x:si>
    <x:t xml:space="preserve">+886 921466540</x:t>
  </x:si>
  <x:si>
    <x:t xml:space="preserve">https://share.google/wayYtapmJUg7LYXaJ</x:t>
  </x:si>
  <x:si>
    <x:t xml:space="preserve">航空公司</x:t>
  </x:si>
  <x:si>
    <x:t xml:space="preserve">美野島住宿（名稱待補）</x:t>
  </x:si>
  <x:si>
    <x:t xml:space="preserve">靠近博多站南側；攜帶行李時建議搭計程車或公車</x:t>
  </x:si>
  <x:si>
    <x:t xml:space="preserve">海外旅遊保險</x:t>
  </x:si>
  <x:si>
    <x:t xml:space="preserve">台北駐福岡經濟文化辦事處</x:t>
  </x:si>
  <x:si>
    <x:t xml:space="preserve">+81 92-734-2810</x:t>
  </x:si>
  <x:si>
    <x:t xml:space="preserve">https://maps.app.goo.gl/K5zDSZETakSbykHL7</x:t>
  </x:si>
</x:sst>
</file>

<file path=xl/styles.xml><?xml version="1.0" encoding="utf-8"?>
<x:styleSheet xmlns:x="http://schemas.openxmlformats.org/spreadsheetml/2006/main">
  <x:numFmts count="6">
    <x:numFmt numFmtId="176" formatCode="yyyy/mm/dd"/>
    <x:numFmt numFmtId="177" formatCode="yyyy/mm/dd\ hh:mm"/>
    <x:numFmt numFmtId="178" formatCode="#,##0&quot; ¥&quot;"/>
    <x:numFmt numFmtId="179" formatCode="0.000"/>
    <x:numFmt numFmtId="180" formatCode="#,##0&quot; 元&quot;"/>
    <x:numFmt numFmtId="181" formatCode="h:mm"/>
  </x:numFmts>
  <x:fonts count="2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243447"/>
      <x:name val="Carlito"/>
    </x:font>
    <x:font>
      <x:b/>
      <x:sz val="12"/>
      <x:color rgb="FF1F4E78"/>
      <x:name val="Carlito"/>
    </x:font>
    <x:font>
      <x:sz val="11"/>
      <x:color rgb="FF243447"/>
      <x:name val="Carlito"/>
    </x:font>
    <x:font>
      <x:b/>
      <x:sz val="11"/>
      <x:color rgb="FF1F4E78"/>
      <x:name val="Carlito"/>
    </x:font>
    <x:font>
      <x:sz val="11"/>
      <x:name val="Carlito"/>
    </x:font>
    <x:font>
      <x:sz val="9"/>
      <x:name val="細明體"/>
    </x:font>
    <x:font>
      <x:sz val="11"/>
      <x:color theme="10"/>
      <x:name val="Carlito"/>
    </x:font>
    <x:font>
      <x:sz val="11"/>
      <x:name val="微軟正黑體"/>
    </x:font>
    <x:font>
      <x:sz val="11"/>
      <x:name val="Calibri"/>
    </x:font>
    <x:font>
      <x:sz val="11"/>
      <x:name val="細明體"/>
    </x:font>
    <x:font>
      <x:sz val="11"/>
      <x:color rgb="FF1F2937"/>
      <x:name val="Calibri"/>
    </x:font>
    <x:font>
      <x:sz val="11"/>
      <x:name val="Calibri"/>
    </x:font>
    <x:font>
      <x:b/>
      <x:sz val="16"/>
      <x:color rgb="FFFFFFFF"/>
      <x:name val="Calibri"/>
    </x:font>
    <x:font>
      <x:sz val="11"/>
      <x:name val="Calibri"/>
    </x:font>
    <x:font>
      <x:b/>
      <x:sz val="11"/>
      <x:color rgb="FFFFFFFF"/>
      <x:name val="Calibri"/>
    </x:font>
    <x:font>
      <x:sz val="11"/>
      <x:name val="Calibri"/>
    </x:font>
    <x:font>
      <x:sz val="11"/>
      <x:color theme="10"/>
      <x:name val="Calibri"/>
    </x:font>
  </x:fonts>
  <x:fills count="1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AF4FB"/>
      </x:patternFill>
    </x:fill>
    <x:fill>
      <x:patternFill patternType="solid">
        <x:fgColor theme="8" tint="0.79995"/>
      </x:patternFill>
    </x:fill>
    <x:fill>
      <x:patternFill patternType="solid">
        <x:fgColor theme="9" tint="0.79995"/>
      </x:patternFill>
    </x:fill>
    <x:fill>
      <x:patternFill patternType="solid">
        <x:fgColor theme="7" tint="0.79995"/>
      </x:patternFill>
    </x:fill>
    <x:fill>
      <x:patternFill patternType="solid">
        <x:fgColor theme="5" tint="0.79995"/>
      </x:patternFill>
    </x:fill>
    <x:fill>
      <x:patternFill patternType="solid">
        <x:fgColor theme="2" tint="-0.09998"/>
      </x:patternFill>
    </x:fill>
    <x:fill>
      <x:patternFill patternType="solid">
        <x:fgColor rgb="FFFAFBF7"/>
      </x:patternFill>
    </x:fill>
    <x:fill>
      <x:patternFill patternType="solid">
        <x:fgColor rgb="FFE9E4F3"/>
      </x:patternFill>
    </x:fill>
    <x:fill>
      <x:patternFill patternType="solid">
        <x:fgColor rgb="FF2A7F8E"/>
      </x:patternFill>
    </x:fill>
    <x:fill>
      <x:patternFill patternType="solid">
        <x:fgColor rgb="FFE5E7EB"/>
      </x:patternFill>
    </x:fill>
  </x:fills>
  <x:borders count="1">
    <x:border/>
  </x:borders>
  <x:cellStyleXfs count="3">
    <x:xf numFmtId="0" fontId="0" fillId="0" borderId="0"/>
    <x:xf numFmtId="0" fontId="7" fillId="0" borderId="0"/>
    <x:xf numFmtId="0" fontId="9" fillId="0" borderId="0" applyNumberFormat="0" applyFill="0" applyBorder="0" applyAlignment="0" applyProtection="0"/>
  </x:cellStyleXfs>
  <x:cellXfs count="87">
    <x:xf numFmtId="0" fontId="0" fillId="0" borderId="0" xfId="0"/>
    <x:xf numFmtId="0" fontId="2" fillId="2" borderId="0" xfId="1" applyFont="1" applyFill="1" applyAlignment="1">
      <x:alignment horizontal="center" vertical="center" wrapText="1"/>
    </x:xf>
    <x:xf numFmtId="0" fontId="0" fillId="0" borderId="0" xfId="1" applyFont="1"/>
    <x:xf numFmtId="0" fontId="0" fillId="0" borderId="0" xfId="1" applyFont="1" applyAlignment="1">
      <x:alignment vertical="center"/>
    </x:xf>
    <x:xf numFmtId="176" fontId="0" fillId="0" borderId="0" xfId="1" applyNumberFormat="1" applyFont="1" applyAlignment="1">
      <x:alignment vertical="center"/>
    </x:xf>
    <x:xf numFmtId="177" fontId="0" fillId="0" borderId="0" xfId="1" applyNumberFormat="1" applyFont="1" applyAlignment="1">
      <x:alignment vertical="center"/>
    </x:xf>
    <x:xf numFmtId="1" fontId="0" fillId="0" borderId="0" xfId="1" applyNumberFormat="1" applyFont="1" applyAlignment="1">
      <x:alignment vertical="center"/>
    </x:xf>
    <x:xf numFmtId="0" fontId="0" fillId="0" borderId="0" xfId="1" applyFont="1" applyAlignment="1">
      <x:alignment vertical="center" wrapText="1"/>
    </x:xf>
    <x:xf numFmtId="0" fontId="3" fillId="3" borderId="0" xfId="1" applyFont="1" applyFill="1"/>
    <x:xf numFmtId="0" fontId="4" fillId="4" borderId="0" xfId="1" applyFont="1" applyFill="1" applyAlignment="1">
      <x:alignment horizontal="center"/>
    </x:xf>
    <x:xf numFmtId="178" fontId="4" fillId="4" borderId="0" xfId="1" applyNumberFormat="1" applyFont="1" applyFill="1" applyAlignment="1">
      <x:alignment horizontal="center"/>
    </x:xf>
    <x:xf numFmtId="178" fontId="3" fillId="3" borderId="0" xfId="1" applyNumberFormat="1" applyFont="1" applyFill="1"/>
    <x:xf numFmtId="176" fontId="0" fillId="0" borderId="0" xfId="1" applyNumberFormat="1" applyFont="1"/>
    <x:xf numFmtId="178" fontId="0" fillId="0" borderId="0" xfId="1" applyNumberFormat="1" applyFont="1"/>
    <x:xf numFmtId="0" fontId="0" fillId="0" borderId="0" xfId="1" applyFont="1" applyAlignment="1">
      <x:alignment wrapText="1"/>
    </x:xf>
    <x:xf numFmtId="179" fontId="0" fillId="0" borderId="0" xfId="1" applyNumberFormat="1" applyFont="1"/>
    <x:xf numFmtId="180" fontId="0" fillId="0" borderId="0" xfId="1" applyNumberFormat="1" applyFont="1"/>
    <x:xf numFmtId="178" fontId="6" fillId="4" borderId="0" xfId="1" applyNumberFormat="1" applyFont="1" applyFill="1"/>
    <x:xf numFmtId="9" fontId="6" fillId="4" borderId="0" xfId="1" applyNumberFormat="1" applyFont="1" applyFill="1"/>
    <x:xf numFmtId="180" fontId="6" fillId="4" borderId="0" xfId="1" applyNumberFormat="1" applyFont="1" applyFill="1"/>
    <x:xf numFmtId="176" fontId="0" fillId="0" borderId="0" xfId="1" applyNumberFormat="1" applyFont="1" applyAlignment="1">
      <x:alignment wrapText="1"/>
    </x:xf>
    <x:xf numFmtId="0" fontId="9" fillId="0" borderId="0" xfId="2" applyAlignment="1">
      <x:alignment wrapText="1"/>
    </x:xf>
    <x:xf numFmtId="176" fontId="11" fillId="12" borderId="0" xfId="1" applyNumberFormat="1" applyFont="1" applyFill="1" applyAlignment="1">
      <x:alignment vertical="center"/>
    </x:xf>
    <x:xf numFmtId="0" fontId="11" fillId="12" borderId="0" xfId="1" applyFont="1" applyFill="1" applyAlignment="1">
      <x:alignment vertical="center"/>
    </x:xf>
    <x:xf numFmtId="20" fontId="11" fillId="12" borderId="0" xfId="1" applyNumberFormat="1" applyFont="1" applyFill="1" applyAlignment="1">
      <x:alignment vertical="center"/>
    </x:xf>
    <x:xf numFmtId="0" fontId="11" fillId="12" borderId="0" xfId="1" applyFont="1" applyFill="1" applyAlignment="1">
      <x:alignment vertical="center" wrapText="1"/>
    </x:xf>
    <x:xf numFmtId="178" fontId="11" fillId="12" borderId="0" xfId="1" applyNumberFormat="1" applyFont="1" applyFill="1" applyAlignment="1">
      <x:alignment vertical="center" wrapText="1"/>
    </x:xf>
    <x:xf numFmtId="0" fontId="11" fillId="7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0" fontId="11" fillId="9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 applyAlignment="1">
      <x:alignment vertical="center" wrapText="1"/>
    </x:xf>
    <x:xf numFmtId="0" fontId="12" fillId="10" borderId="0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176" fontId="11" fillId="7" borderId="0" xfId="0" applyNumberFormat="1" applyFont="1" applyFill="1" applyBorder="1" applyAlignment="1">
      <x:alignment horizontal="center" vertical="center" wrapText="1"/>
    </x:xf>
    <x:xf numFmtId="0" fontId="11" fillId="7" borderId="0" xfId="0" applyNumberFormat="1" applyFont="1" applyFill="1" applyBorder="1" applyAlignment="1">
      <x:alignment horizontal="center" vertical="center" wrapText="1"/>
    </x:xf>
    <x:xf numFmtId="181" fontId="11" fillId="7" borderId="0" xfId="0" applyNumberFormat="1" applyFont="1" applyFill="1" applyBorder="1" applyAlignment="1">
      <x:alignment horizontal="center" vertical="center" wrapText="1"/>
    </x:xf>
    <x:xf numFmtId="176" fontId="11" fillId="8" borderId="0" xfId="0" applyNumberFormat="1" applyFont="1" applyFill="1" applyBorder="1" applyAlignment="1">
      <x:alignment horizontal="center"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181" fontId="11" fillId="8" borderId="0" xfId="0" applyNumberFormat="1" applyFont="1" applyFill="1" applyBorder="1" applyAlignment="1">
      <x:alignment horizontal="center" vertical="center" wrapText="1"/>
    </x:xf>
    <x:xf numFmtId="176" fontId="11" fillId="9" borderId="0" xfId="0" applyNumberFormat="1" applyFont="1" applyFill="1" applyBorder="1" applyAlignment="1">
      <x:alignment horizontal="center" vertical="center" wrapText="1"/>
    </x:xf>
    <x:xf numFmtId="0" fontId="11" fillId="9" borderId="0" xfId="0" applyNumberFormat="1" applyFont="1" applyFill="1" applyBorder="1" applyAlignment="1">
      <x:alignment horizontal="center" vertical="center" wrapText="1"/>
    </x:xf>
    <x:xf numFmtId="181" fontId="11" fillId="9" borderId="0" xfId="0" applyNumberFormat="1" applyFont="1" applyFill="1" applyBorder="1" applyAlignment="1">
      <x:alignment horizontal="center" vertical="center" wrapText="1"/>
    </x:xf>
    <x:xf numFmtId="176" fontId="11" fillId="10" borderId="0" xfId="0" applyNumberFormat="1" applyFont="1" applyFill="1" applyBorder="1" applyAlignment="1">
      <x:alignment horizontal="center" vertical="center" wrapText="1"/>
    </x:xf>
    <x:xf numFmtId="0" fontId="11" fillId="10" borderId="0" xfId="0" applyNumberFormat="1" applyFont="1" applyFill="1" applyBorder="1" applyAlignment="1">
      <x:alignment horizontal="center" vertical="center" wrapText="1"/>
    </x:xf>
    <x:xf numFmtId="181" fontId="11" fillId="10" borderId="0" xfId="0" applyNumberFormat="1" applyFont="1" applyFill="1" applyBorder="1" applyAlignment="1">
      <x:alignment horizontal="center" vertical="center" wrapText="1"/>
    </x:xf>
    <x:xf numFmtId="0" fontId="11" fillId="11" borderId="0" xfId="0" applyNumberFormat="1" applyFont="1" applyFill="1" applyBorder="1" applyAlignment="1">
      <x:alignment horizontal="center" vertical="center" wrapText="1"/>
    </x:xf>
    <x:xf numFmtId="176" fontId="11" fillId="12" borderId="0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horizontal="center" vertical="center" wrapText="1"/>
    </x:xf>
    <x:xf numFmtId="181" fontId="11" fillId="12" borderId="0" xfId="0" applyNumberFormat="1" applyFont="1" applyFill="1" applyBorder="1" applyAlignment="1">
      <x:alignment horizontal="center" vertical="center" wrapText="1"/>
    </x:xf>
    <x:xf numFmtId="178" fontId="11" fillId="7" borderId="0" xfId="0" applyNumberFormat="1" applyFont="1" applyFill="1" applyBorder="1" applyAlignment="1">
      <x:alignment horizontal="center" vertical="center" wrapText="1"/>
    </x:xf>
    <x:xf numFmtId="178" fontId="11" fillId="8" borderId="0" xfId="0" applyNumberFormat="1" applyFont="1" applyFill="1" applyBorder="1" applyAlignment="1">
      <x:alignment horizontal="center" vertical="center" wrapText="1"/>
    </x:xf>
    <x:xf numFmtId="178" fontId="11" fillId="9" borderId="0" xfId="0" applyNumberFormat="1" applyFont="1" applyFill="1" applyBorder="1" applyAlignment="1">
      <x:alignment horizontal="center" vertical="center" wrapText="1"/>
    </x:xf>
    <x:xf numFmtId="178" fontId="11" fillId="10" borderId="0" xfId="0" applyNumberFormat="1" applyFont="1" applyFill="1" applyBorder="1" applyAlignment="1">
      <x:alignment horizontal="center" vertical="center" wrapText="1"/>
    </x:xf>
    <x:xf numFmtId="178" fontId="11" fillId="12" borderId="0" xfId="0" applyNumberFormat="1" applyFont="1" applyFill="1" applyBorder="1" applyAlignment="1">
      <x:alignment horizontal="center" vertical="center" wrapText="1"/>
    </x:xf>
    <x:xf numFmtId="176" fontId="13" fillId="13" borderId="0" xfId="0" applyNumberFormat="1" applyFont="1" applyFill="1" applyBorder="1" applyAlignment="1">
      <x:alignment horizontal="center" vertical="center" wrapText="1"/>
    </x:xf>
    <x:xf numFmtId="0" fontId="13" fillId="13" borderId="0" xfId="0" applyNumberFormat="1" applyFont="1" applyFill="1" applyBorder="1" applyAlignment="1">
      <x:alignment horizontal="center" vertical="center" wrapText="1"/>
    </x:xf>
    <x:xf numFmtId="181" fontId="13" fillId="13" borderId="0" xfId="0" applyNumberFormat="1" applyFont="1" applyFill="1" applyBorder="1" applyAlignment="1">
      <x:alignment horizontal="center" vertical="center" wrapText="1"/>
    </x:xf>
    <x:xf numFmtId="0" fontId="13" fillId="13" borderId="0" xfId="0" applyNumberFormat="1" applyFont="1" applyFill="1" applyBorder="1" applyAlignment="1">
      <x:alignment vertical="center" wrapText="1"/>
    </x:xf>
    <x:xf numFmtId="178" fontId="13" fillId="13" borderId="0" xfId="0" applyNumberFormat="1" applyFont="1" applyFill="1" applyBorder="1" applyAlignment="1">
      <x:alignment horizontal="center" vertic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2" fillId="14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 applyAlignment="1">
      <x:alignment horizontal="center" vertical="center" wrapText="1"/>
    </x:xf>
    <x:xf numFmtId="0" fontId="9" fillId="0" borderId="0" xfId="2" applyNumberFormat="1" applyFill="1" applyBorder="1" applyAlignment="1">
      <x:alignment wrapText="1"/>
    </x:xf>
    <x:xf numFmtId="0" fontId="14" fillId="8" borderId="0" xfId="0" applyNumberFormat="1" applyFont="1" applyFill="1" applyBorder="1" applyAlignment="1">
      <x:alignment vertical="center" wrapText="1"/>
    </x:xf>
    <x:xf numFmtId="0" fontId="16" fillId="0" borderId="0" xfId="0" applyFont="1"/>
    <x:xf numFmtId="0" fontId="17" fillId="2" borderId="0" xfId="1" applyFont="1" applyFill="1" applyAlignment="1">
      <x:alignment horizontal="center" vertical="center" wrapText="1"/>
    </x:xf>
    <x:xf numFmtId="176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20" fontId="16" fillId="0" borderId="0" xfId="0" applyNumberFormat="1" applyFont="1" applyFill="1" applyBorder="1" applyAlignment="1">
      <x:alignment wrapText="1"/>
    </x:xf>
    <x:xf numFmtId="0" fontId="19" fillId="0" borderId="0" xfId="0" applyNumberFormat="1" applyFont="1" applyFill="1" applyBorder="1" applyAlignment="1">
      <x:alignment wrapText="1"/>
    </x:xf>
    <x:xf numFmtId="176" fontId="16" fillId="0" borderId="0" xfId="1" applyNumberFormat="1" applyFont="1"/>
    <x:xf numFmtId="0" fontId="16" fillId="0" borderId="0" xfId="1" applyFont="1" applyAlignment="1">
      <x:alignment wrapText="1"/>
    </x:xf>
    <x:xf numFmtId="20" fontId="16" fillId="0" borderId="0" xfId="1" applyNumberFormat="1" applyFont="1" applyAlignment="1">
      <x:alignment wrapText="1"/>
    </x:xf>
    <x:xf numFmtId="0" fontId="16" fillId="0" borderId="0" xfId="1" applyFont="1"/>
    <x:xf numFmtId="49" fontId="16" fillId="0" borderId="0" xfId="1" applyNumberFormat="1" applyFont="1" applyAlignment="1">
      <x:alignment wrapText="1"/>
    </x:xf>
    <x:xf numFmtId="0" fontId="19" fillId="0" borderId="0" xfId="2" applyFont="1" applyAlignment="1">
      <x:alignment wrapText="1"/>
    </x:xf>
    <x:xf numFmtId="49" fontId="16" fillId="0" borderId="0" xfId="0" applyNumberFormat="1" applyFont="1" applyFill="1" applyBorder="1" applyAlignment="1">
      <x:alignment wrapText="1"/>
    </x:xf>
    <x:xf numFmtId="0" fontId="19" fillId="0" borderId="0" xfId="2" applyFont="1"/>
    <x:xf numFmtId="0" fontId="1" fillId="2" borderId="0" xfId="1" applyFont="1" applyFill="1" applyAlignment="1">
      <x:alignment horizontal="center" vertical="center"/>
    </x:xf>
    <x:xf numFmtId="0" fontId="2" fillId="14" borderId="0" xfId="1" applyFont="1" applyFill="1" applyAlignment="1">
      <x:alignment horizontal="left" vertical="center"/>
    </x:xf>
    <x:xf numFmtId="0" fontId="3" fillId="5" borderId="0" xfId="0" applyNumberFormat="1" applyFont="1" applyFill="1" applyBorder="1" applyAlignment="1">
      <x:alignment vertical="center" wrapText="1"/>
    </x:xf>
    <x:xf numFmtId="0" fontId="5" fillId="6" borderId="0" xfId="1" applyFont="1" applyFill="1" applyAlignment="1">
      <x:alignment wrapText="1"/>
    </x:xf>
    <x:xf numFmtId="0" fontId="15" fillId="2" borderId="0" xfId="1" applyFont="1" applyFill="1" applyAlignment="1">
      <x:alignment horizontal="center" vertical="center"/>
    </x:xf>
    <x:xf numFmtId="0" fontId="17" fillId="14" borderId="0" xfId="1" applyFont="1" applyFill="1" applyAlignment="1">
      <x:alignment horizontal="left" vertical="center"/>
    </x:xf>
  </x:cellXfs>
  <x:cellStyles count="3">
    <x:cellStyle name="Normal" xfId="1"/>
    <x:cellStyle name="一般" xfId="0"/>
    <x:cellStyle name="超連結" xfId="2"/>
  </x:cellStyles>
  <x:dxfs count="10">
    <x:dxf>
      <x:font>
        <x:b/>
        <x:color rgb="FF990000"/>
      </x:font>
      <x:fill>
        <x:patternFill>
          <x:bgColor rgb="FFF4CC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color rgb="FF990000"/>
      </x:font>
      <x:fill>
        <x:patternFill>
          <x:bgColor rgb="FFF4CC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fcd8361caf4271" /><Relationship Type="http://schemas.openxmlformats.org/officeDocument/2006/relationships/theme" Target="/xl/theme/theme1.xml" Id="R95ced429972c4d46" /><Relationship Type="http://schemas.openxmlformats.org/officeDocument/2006/relationships/sharedStrings" Target="/xl/sharedStrings.xml" Id="Rf77c37245ae4458a" /><Relationship Type="http://schemas.openxmlformats.org/officeDocument/2006/relationships/worksheet" Target="/xl/worksheets/sheet1.xml" Id="R369d0e8f31d34e4b" /><Relationship Type="http://schemas.openxmlformats.org/officeDocument/2006/relationships/worksheet" Target="/xl/worksheets/sheet2.xml" Id="Raaf5eb25874542f5" /><Relationship Type="http://schemas.openxmlformats.org/officeDocument/2006/relationships/worksheet" Target="/xl/worksheets/sheet3.xml" Id="Re1ec3a8b713e41bc" /><Relationship Type="http://schemas.openxmlformats.org/officeDocument/2006/relationships/worksheet" Target="/xl/worksheets/sheet4.xml" Id="R32eaee6581564365" /><Relationship Type="http://schemas.openxmlformats.org/officeDocument/2006/relationships/worksheet" Target="/xl/worksheets/sheet5.xml" Id="R19354ba48e7848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75afee2ce3448bc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30</xdr:row>
      <xdr:rowOff>0</xdr:rowOff>
    </xdr:from>
    <xdr:to>
      <xdr:col>7</xdr:col>
      <xdr:colOff>1121069</xdr:colOff>
      <xdr:row>68</xdr:row>
      <xdr:rowOff>99646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5afee2ce3448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FukuokaItinerary" displayName="FukuokaItinerary" ref="A4:O31">
  <x:tableColumns count="15">
    <x:tableColumn id="1" name="日期"/>
    <x:tableColumn id="2" name="星期"/>
    <x:tableColumn id="3" name="時段"/>
    <x:tableColumn id="4" name="開始時間"/>
    <x:tableColumn id="5" name="結束時間"/>
    <x:tableColumn id="6" name="區域"/>
    <x:tableColumn id="7" name="類別"/>
    <x:tableColumn id="8" name="行程／景點／餐廳"/>
    <x:tableColumn id="9" name="出發地"/>
    <x:tableColumn id="10" name="交通方式"/>
    <x:tableColumn id="11" name="預訂狀態"/>
    <x:tableColumn id="12" name="預估費用 JPY"/>
    <x:tableColumn id="13" name="實際費用 JPY"/>
    <x:tableColumn id="14" name="行程狀態"/>
    <x:tableColumn id="15" name="備註／地圖連結"/>
  </x:tableColumns>
  <x:tableStyleInfo name="TableStyleMedium2" showRowStripes="1"/>
</x:table>
</file>

<file path=xl/tables/table2.xml><?xml version="1.0" encoding="utf-8"?>
<x:table xmlns:x="http://schemas.openxmlformats.org/spreadsheetml/2006/main" id="2" name="BudgetTable" displayName="BudgetTable" ref="A11:F21">
  <x:tableColumns count="6">
    <x:tableColumn id="1" name="分類"/>
    <x:tableColumn id="2" name="預算上限 JPY"/>
    <x:tableColumn id="3" name="預估 JPY"/>
    <x:tableColumn id="4" name="實際 JPY"/>
    <x:tableColumn id="5" name="差額 JPY"/>
    <x:tableColumn id="6" name="備註"/>
  </x:tableColumns>
  <x:tableStyleInfo name="TableStyleMedium2" showRowStripes="1"/>
</x:table>
</file>

<file path=xl/tables/table3.xml><?xml version="1.0" encoding="utf-8"?>
<x:table xmlns:x="http://schemas.openxmlformats.org/spreadsheetml/2006/main" id="3" name="PreTripChecklist" displayName="PreTripChecklist" ref="A4:G16">
  <x:tableColumns count="7">
    <x:tableColumn id="1" name="分類"/>
    <x:tableColumn id="2" name="事項"/>
    <x:tableColumn id="3" name="截止日"/>
    <x:tableColumn id="4" name="負責人"/>
    <x:tableColumn id="5" name="狀態"/>
    <x:tableColumn id="6" name="重要性"/>
    <x:tableColumn id="7" name="備註／確認碼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c58c72721c4b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5a024f8da849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75372999f549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a0c1f5cc01644cd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70" customWidth="1"/>
    <x:col min="3" max="3" width="15" customWidth="1"/>
    <x:col min="4" max="4" width="24" customWidth="1"/>
    <x:col min="5" max="5" width="16" customWidth="1"/>
    <x:col min="6" max="7" width="18" customWidth="1"/>
    <x:col min="8" max="8" width="28" customWidth="1"/>
  </x:cols>
  <x:sheetData>
    <x:row r="1" ht="17.850000381469727" customHeight="1">
      <x:c r="A1" s="81" t="s">
        <x:v>0</x:v>
      </x:c>
      <x:c r="B1" s="81"/>
      <x:c r="C1" s="81"/>
      <x:c r="D1" s="81"/>
      <x:c r="E1" s="81"/>
      <x:c r="F1" s="81"/>
      <x:c r="G1" s="81"/>
      <x:c r="H1" s="81"/>
    </x:row>
    <x:row r="2" ht="17.850000381469727" customHeight="1">
      <x:c r="A2" s="81"/>
      <x:c r="B2" s="81"/>
      <x:c r="C2" s="81"/>
      <x:c r="D2" s="81"/>
      <x:c r="E2" s="81"/>
      <x:c r="F2" s="81"/>
      <x:c r="G2" s="81"/>
      <x:c r="H2" s="81"/>
    </x:row>
    <x:row r="4">
      <x:c r="A4" s="82" t="s">
        <x:v>1</x:v>
      </x:c>
      <x:c r="B4" s="82"/>
      <x:c r="C4" s="82"/>
      <x:c r="D4" s="82"/>
      <x:c r="E4" s="82"/>
      <x:c r="F4" s="82"/>
      <x:c r="G4" s="82"/>
      <x:c r="H4" s="82"/>
    </x:row>
    <x:row r="5">
      <x:c r="A5" s="1" t="s">
        <x:v>2</x:v>
      </x:c>
      <x:c r="B5" s="1" t="s">
        <x:v>3</x:v>
      </x:c>
      <x:c r="C5" s="1" t="s">
        <x:v>2</x:v>
      </x:c>
      <x:c r="D5" s="1" t="s">
        <x:v>3</x:v>
      </x:c>
      <x:c r="E5" s="1" t="s">
        <x:v>2</x:v>
      </x:c>
      <x:c r="F5" s="1" t="s">
        <x:v>3</x:v>
      </x:c>
      <x:c r="G5" s="1" t="s">
        <x:v>2</x:v>
      </x:c>
      <x:c r="H5" s="1" t="s">
        <x:v>3</x:v>
      </x:c>
    </x:row>
    <x:row r="6">
      <x:c r="A6" s="3" t="s">
        <x:v>4</x:v>
      </x:c>
      <x:c r="B6" s="4">
        <x:v>46198</x:v>
      </x:c>
      <x:c r="C6" s="4" t="s">
        <x:v>5</x:v>
      </x:c>
      <x:c r="D6" s="4">
        <x:v>46203</x:v>
      </x:c>
      <x:c r="E6" s="3" t="s">
        <x:v>6</x:v>
      </x:c>
      <x:c r="F6" s="6" t="n">
        <x:f>D6-B6+1</x:f>
        <x:v>6</x:v>
      </x:c>
      <x:c r="G6" s="6" t="s">
        <x:v>7</x:v>
      </x:c>
      <x:c r="H6" s="6" t="n">
        <x:f>F6-1</x:f>
        <x:v>5</x:v>
      </x:c>
    </x:row>
    <x:row r="7">
      <x:c r="A7" s="3" t="s">
        <x:v>8</x:v>
      </x:c>
      <x:c r="B7" s="5">
        <x:v>46198.600694444445</x:v>
      </x:c>
      <x:c r="C7" s="5" t="s">
        <x:v>9</x:v>
      </x:c>
      <x:c r="D7" s="5"/>
      <x:c r="E7" s="5" t="s">
        <x:v>10</x:v>
      </x:c>
      <x:c r="F7" s="5">
        <x:v>46203.746527777781</x:v>
      </x:c>
      <x:c r="G7" s="5" t="s">
        <x:v>11</x:v>
      </x:c>
      <x:c r="H7" s="5"/>
    </x:row>
    <x:row r="8">
      <x:c r="A8" s="3" t="s">
        <x:v>12</x:v>
      </x:c>
      <x:c r="B8" s="7" t="s">
        <x:v>13</x:v>
      </x:c>
      <x:c r="C8" s="7" t="s">
        <x:v>14</x:v>
      </x:c>
      <x:c r="D8" s="7" t="s">
        <x:v>15</x:v>
      </x:c>
      <x:c r="E8" s="7" t="s">
        <x:v>16</x:v>
      </x:c>
      <x:c r="F8" s="7" t="s">
        <x:v>17</x:v>
      </x:c>
      <x:c r="G8" s="7" t="s">
        <x:v>18</x:v>
      </x:c>
      <x:c r="H8" s="7">
        <x:v>1</x:v>
      </x:c>
    </x:row>
    <x:row r="10">
      <x:c r="A10" s="82" t="s">
        <x:v>19</x:v>
      </x:c>
      <x:c r="B10" s="82"/>
      <x:c r="C10" s="82"/>
      <x:c r="D10" s="82"/>
      <x:c r="E10" s="82"/>
      <x:c r="F10" s="82"/>
      <x:c r="G10" s="82"/>
      <x:c r="H10" s="82"/>
    </x:row>
    <x:row r="11" ht="15.600000381469727">
      <x:c r="A11" s="8" t="s">
        <x:v>20</x:v>
      </x:c>
      <x:c r="B11" s="9" t="e">
        <x:f>COUNTIF(每日行程!N5:N31,"已確認")</x:f>
      </x:c>
      <x:c r="C11" s="8" t="s">
        <x:v>21</x:v>
      </x:c>
      <x:c r="D11" s="9" t="e">
        <x:f>COUNTIF(每日行程!N5:N31,"待確認")</x:f>
      </x:c>
      <x:c r="E11" s="8" t="s">
        <x:v>22</x:v>
      </x:c>
      <x:c r="F11" s="10" t="e">
        <x:f>SUM(每日行程!L5:L31)</x:f>
      </x:c>
      <x:c r="G11" s="11" t="s">
        <x:v>23</x:v>
      </x:c>
      <x:c r="H11" s="10" t="e">
        <x:f>SUM(每日行程!M5:M31)</x:f>
      </x:c>
    </x:row>
    <x:row r="12" ht="15.600000381469727">
      <x:c r="A12" s="8" t="s">
        <x:v>24</x:v>
      </x:c>
      <x:c r="B12" s="9" t="e">
        <x:f>COUNTIF(每日行程!K5:K31,"已預訂")</x:f>
      </x:c>
      <x:c r="C12" s="8" t="s">
        <x:v>25</x:v>
      </x:c>
      <x:c r="D12" s="9" t="e">
        <x:f>COUNTIF(每日行程!K5:K31,"未預訂")</x:f>
      </x:c>
      <x:c r="E12" s="8" t="s">
        <x:v>26</x:v>
      </x:c>
      <x:c r="F12" s="10" t="e">
        <x:f>預算!B5</x:f>
      </x:c>
      <x:c r="G12" s="11" t="s">
        <x:v>27</x:v>
      </x:c>
      <x:c r="H12" s="10" t="e">
        <x:f>F12-F11</x:f>
      </x:c>
    </x:row>
    <x:row r="14">
      <x:c r="A14" s="82" t="s">
        <x:v>28</x:v>
      </x:c>
      <x:c r="B14" s="82"/>
      <x:c r="C14" s="82"/>
      <x:c r="D14" s="82"/>
      <x:c r="E14" s="82"/>
      <x:c r="F14" s="82"/>
      <x:c r="G14" s="82"/>
      <x:c r="H14" s="82"/>
    </x:row>
    <x:row r="15">
      <x:c r="A15" s="1" t="s">
        <x:v>29</x:v>
      </x:c>
      <x:c r="B15" s="1" t="s">
        <x:v>30</x:v>
      </x:c>
      <x:c r="C15" s="1" t="s">
        <x:v>31</x:v>
      </x:c>
      <x:c r="D15" s="1" t="s">
        <x:v>32</x:v>
      </x:c>
      <x:c r="E15" s="1" t="s">
        <x:v>16</x:v>
      </x:c>
      <x:c r="F15" s="1" t="s">
        <x:v>33</x:v>
      </x:c>
      <x:c r="G15" s="1" t="s">
        <x:v>34</x:v>
      </x:c>
      <x:c r="H15" s="1" t="s">
        <x:v>35</x:v>
      </x:c>
    </x:row>
    <x:row r="16">
      <x:c r="A16" s="12">
        <x:v>46198</x:v>
      </x:c>
      <x:c r="B16" s="2" t="s">
        <x:v>36</x:v>
      </x:c>
      <x:c r="C16" s="14" t="s">
        <x:v>37</x:v>
      </x:c>
      <x:c r="D16" s="14" t="s">
        <x:v>38</x:v>
      </x:c>
      <x:c r="E16" s="14"/>
      <x:c r="F16" s="13" t="e">
        <x:f>SUMIF(每日行程!$A$5:$A$31,A16,每日行程!$L$5:$L$31)</x:f>
      </x:c>
      <x:c r="G16" s="13" t="e">
        <x:f>SUMIF(每日行程!$A$5:$A$31,A16,每日行程!$M$5:$M$31)</x:f>
      </x:c>
      <x:c r="H16" s="2" t="s">
        <x:v>39</x:v>
      </x:c>
    </x:row>
    <x:row r="17">
      <x:c r="A17" s="12">
        <x:v>46199</x:v>
      </x:c>
      <x:c r="B17" s="2" t="s">
        <x:v>40</x:v>
      </x:c>
      <x:c r="C17" s="14" t="s">
        <x:v>41</x:v>
      </x:c>
      <x:c r="D17" s="14" t="s">
        <x:v>42</x:v>
      </x:c>
      <x:c r="E17" s="14"/>
      <x:c r="F17" s="13" t="e">
        <x:f>SUMIF(每日行程!$A$5:$A$31,A17,每日行程!$L$5:$L$31)</x:f>
      </x:c>
      <x:c r="G17" s="13" t="e">
        <x:f>SUMIF(每日行程!$A$5:$A$31,A17,每日行程!$M$5:$M$31)</x:f>
      </x:c>
      <x:c r="H17" s="2" t="s">
        <x:v>43</x:v>
      </x:c>
    </x:row>
    <x:row r="18">
      <x:c r="A18" s="12" t="n">
        <x:v>46200</x:v>
      </x:c>
      <x:c r="B18" s="2" t="str">
        <x:v>星期六</x:v>
      </x:c>
      <x:c r="C18" s="14" t="str">
        <x:v>太宰府／柳川</x:v>
      </x:c>
      <x:c r="D18" s="14" t="str">
        <x:v>太宰府天滿宮・柳川遊船與鰻魚飯</x:v>
      </x:c>
      <x:c r="E18" s="14"/>
      <x:c r="F18" s="13" t="str">
        <x:v>#NAME?</x:v>
      </x:c>
      <x:c r="G18" s="13" t="str">
        <x:v>#NAME?</x:v>
      </x:c>
      <x:c r="H18" s="2" t="str">
        <x:v>建議由住宿先前往天神／藥院搭西鐵</x:v>
      </x:c>
    </x:row>
    <x:row r="19" ht="27.600000381469727">
      <x:c r="A19" s="12" t="n">
        <x:v>46201</x:v>
      </x:c>
      <x:c r="B19" s="2" t="str">
        <x:v>星期日</x:v>
      </x:c>
      <x:c r="C19" s="14" t="str">
        <x:v>糸島</x:v>
      </x:c>
      <x:c r="D19" s="14" t="str">
        <x:v>自駕一日遊</x:v>
      </x:c>
      <x:c r="E19" s="14"/>
      <x:c r="F19" s="13" t="str">
        <x:v>#NAME?</x:v>
      </x:c>
      <x:c r="G19" s="13" t="str">
        <x:v>#NAME?</x:v>
      </x:c>
      <x:c r="H19" s="2" t="str">
        <x:v>已預訂租車；分店與保險待確認</x:v>
      </x:c>
    </x:row>
    <x:row r="20" ht="27.600000381469727">
      <x:c r="A20" s="12">
        <x:v>46202</x:v>
      </x:c>
      <x:c r="B20" s="2" t="s">
        <x:v>44</x:v>
      </x:c>
      <x:c r="C20" s="14" t="s">
        <x:v>45</x:v>
      </x:c>
      <x:c r="D20" s="14" t="s">
        <x:v>46</x:v>
      </x:c>
      <x:c r="E20" s="14"/>
      <x:c r="F20" s="13" t="e">
        <x:f>SUMIF(每日行程!$A$5:$A$31,A20,每日行程!$L$5:$L$31)</x:f>
      </x:c>
      <x:c r="G20" s="13" t="e">
        <x:f>SUMIF(每日行程!$A$5:$A$31,A20,每日行程!$M$5:$M$31)</x:f>
      </x:c>
      <x:c r="H20" s="2" t="s">
        <x:v>47</x:v>
      </x:c>
    </x:row>
    <x:row r="21">
      <x:c r="A21" s="12">
        <x:v>46203</x:v>
      </x:c>
      <x:c r="B21" s="2" t="s">
        <x:v>48</x:v>
      </x:c>
      <x:c r="C21" s="14" t="s">
        <x:v>49</x:v>
      </x:c>
      <x:c r="D21" s="14" t="s">
        <x:v>50</x:v>
      </x:c>
      <x:c r="E21" s="14"/>
      <x:c r="F21" s="13" t="e">
        <x:f>SUMIF(每日行程!$A$5:$A$31,A21,每日行程!$L$5:$L$31)</x:f>
      </x:c>
      <x:c r="G21" s="13" t="e">
        <x:f>SUMIF(每日行程!$A$5:$A$31,A21,每日行程!$M$5:$M$31)</x:f>
      </x:c>
      <x:c r="H21" s="2" t="s">
        <x:v>51</x:v>
      </x:c>
    </x:row>
    <x:row r="23" ht="33.599998474121094" customHeight="1">
      <x:c r="A23" s="83" t="str">
        <x:v>提醒：6/26 南藏院繡球花祭為 6/20–6/28、09:00–17:00；6/27 太宰府＋柳川安排完整一日；6/28 糸島自駕；6/30 17:55 為福岡起飛時間，建議 14:20 左右離開博多。</x:v>
      </x:c>
      <x:c r="B23" s="83"/>
      <x:c r="C23" s="83"/>
      <x:c r="D23" s="83"/>
      <x:c r="E23" s="83"/>
      <x:c r="F23" s="83"/>
      <x:c r="G23" s="83"/>
      <x:c r="H23" s="83"/>
    </x:row>
    <x:row r="27">
      <x:c r="A27" s="60" t="s">
        <x:v>52</x:v>
      </x:c>
      <x:c r="B27" s="61" t="s">
        <x:v>53</x:v>
      </x:c>
    </x:row>
    <x:row r="28" ht="27.149999618530273" customHeight="1">
      <x:c r="A28" s="62" t="s">
        <x:v>54</x:v>
      </x:c>
      <x:c r="B28" s="65" t="s">
        <x:v>55</x:v>
      </x:c>
    </x:row>
    <x:row r="29" ht="27.149999618530273" customHeight="1">
      <x:c r="A29" s="63" t="s">
        <x:v>56</x:v>
      </x:c>
      <x:c r="B29" s="65" t="s">
        <x:v>57</x:v>
      </x:c>
    </x:row>
    <x:row r="30" ht="27.149999618530273" customHeight="1">
      <x:c r="A30" s="63" t="s">
        <x:v>58</x:v>
      </x:c>
      <x:c r="B30" s="63" t="s">
        <x:v>59</x:v>
      </x:c>
    </x:row>
    <x:row r="31" ht="27.149999618530273" customHeight="1">
      <x:c r="A31" s="63" t="s">
        <x:v>60</x:v>
      </x:c>
      <x:c r="B31" s="63" t="s">
        <x:v>61</x:v>
      </x:c>
    </x:row>
    <x:row r="32" ht="27.149999618530273" customHeight="1">
      <x:c r="A32" s="63" t="s">
        <x:v>62</x:v>
      </x:c>
      <x:c r="B32" s="63" t="s">
        <x:v>63</x:v>
      </x:c>
    </x:row>
  </x:sheetData>
  <x:mergeCells>
    <x:mergeCell ref="A1:H2"/>
    <x:mergeCell ref="A4:H4"/>
    <x:mergeCell ref="A10:H10"/>
    <x:mergeCell ref="A14:H14"/>
    <x:mergeCell ref="A23:H23"/>
  </x:mergeCells>
  <x:pageMargins left="0.7" right="0.7" top="0.75" bottom="0.75" header="0.3" footer="0.3"/>
  <x:drawing xmlns:r="http://schemas.openxmlformats.org/officeDocument/2006/relationships" r:id="R72c58c72721c4b0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0" customWidth="1"/>
    <x:col min="3" max="5" width="9" customWidth="1"/>
    <x:col min="6" max="6" width="18" customWidth="1"/>
    <x:col min="7" max="7" width="15" customWidth="1"/>
    <x:col min="8" max="8" width="38" customWidth="1"/>
    <x:col min="9" max="9" width="21" customWidth="1"/>
    <x:col min="10" max="10" width="19" customWidth="1"/>
    <x:col min="11" max="11" width="12" customWidth="1"/>
    <x:col min="12" max="13" width="13" customWidth="1"/>
    <x:col min="14" max="14" width="12" customWidth="1"/>
    <x:col min="15" max="15" width="48" customWidth="1"/>
  </x:cols>
  <x:sheetData>
    <x:row r="1">
      <x:c r="A1" s="81" t="s">
        <x:v>64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</x:row>
    <x:row r="2">
      <x:c r="A2" s="81"/>
      <x:c r="B2" s="81"/>
      <x:c r="C2" s="81"/>
      <x:c r="D2" s="81"/>
      <x:c r="E2" s="81"/>
      <x:c r="F2" s="81"/>
      <x:c r="G2" s="81"/>
      <x:c r="H2" s="81"/>
      <x:c r="I2" s="81"/>
      <x:c r="J2" s="81"/>
      <x:c r="K2" s="81"/>
      <x:c r="L2" s="81"/>
      <x:c r="M2" s="81"/>
      <x:c r="N2" s="81"/>
      <x:c r="O2" s="81"/>
    </x:row>
    <x:row r="3">
      <x:c r="A3" s="84" t="s">
        <x:v>65</x:v>
      </x:c>
      <x:c r="B3" s="84"/>
      <x:c r="C3" s="84"/>
      <x:c r="D3" s="84"/>
      <x:c r="E3" s="84"/>
      <x:c r="F3" s="84"/>
      <x:c r="G3" s="84"/>
      <x:c r="H3" s="84"/>
      <x:c r="I3" s="84"/>
      <x:c r="J3" s="84"/>
      <x:c r="K3" s="84"/>
      <x:c r="L3" s="84"/>
      <x:c r="M3" s="84"/>
      <x:c r="N3" s="84"/>
      <x:c r="O3" s="84"/>
    </x:row>
    <x:row r="4" ht="21.75" customHeight="1">
      <x:c r="A4" s="1" t="s">
        <x:v>29</x:v>
      </x:c>
      <x:c r="B4" s="1" t="s">
        <x:v>30</x:v>
      </x:c>
      <x:c r="C4" s="1" t="s">
        <x:v>66</x:v>
      </x:c>
      <x:c r="D4" s="1" t="s">
        <x:v>67</x:v>
      </x:c>
      <x:c r="E4" s="1" t="s">
        <x:v>68</x:v>
      </x:c>
      <x:c r="F4" s="1" t="s">
        <x:v>69</x:v>
      </x:c>
      <x:c r="G4" s="1" t="s">
        <x:v>70</x:v>
      </x:c>
      <x:c r="H4" s="1" t="s">
        <x:v>71</x:v>
      </x:c>
      <x:c r="I4" s="1" t="s">
        <x:v>72</x:v>
      </x:c>
      <x:c r="J4" s="1" t="s">
        <x:v>73</x:v>
      </x:c>
      <x:c r="K4" s="1" t="s">
        <x:v>74</x:v>
      </x:c>
      <x:c r="L4" s="1" t="s">
        <x:v>75</x:v>
      </x:c>
      <x:c r="M4" s="1" t="s">
        <x:v>76</x:v>
      </x:c>
      <x:c r="N4" s="1" t="s">
        <x:v>77</x:v>
      </x:c>
      <x:c r="O4" s="1" t="s">
        <x:v>78</x:v>
      </x:c>
    </x:row>
    <x:row r="5" ht="33.599998474121094" customHeight="1">
      <x:c r="A5" s="34">
        <x:v>46198</x:v>
      </x:c>
      <x:c r="B5" s="35" t="s">
        <x:v>36</x:v>
      </x:c>
      <x:c r="C5" s="35" t="s">
        <x:v>79</x:v>
      </x:c>
      <x:c r="D5" s="36">
        <x:v>46198.375</x:v>
      </x:c>
      <x:c r="E5" s="36">
        <x:v>46198.458333333336</x:v>
      </x:c>
      <x:c r="F5" s="35" t="s">
        <x:v>80</x:v>
      </x:c>
      <x:c r="G5" s="35" t="s">
        <x:v>81</x:v>
      </x:c>
      <x:c r="H5" s="27" t="s">
        <x:v>82</x:v>
      </x:c>
      <x:c r="I5" s="35" t="s">
        <x:v>83</x:v>
      </x:c>
      <x:c r="J5" s="35" t="s">
        <x:v>84</x:v>
      </x:c>
      <x:c r="K5" s="35" t="s">
        <x:v>85</x:v>
      </x:c>
      <x:c r="L5" s="50"/>
      <x:c r="M5" s="50"/>
      <x:c r="N5" s="35" t="s">
        <x:v>21</x:v>
      </x:c>
      <x:c r="O5" s="27" t="s">
        <x:v>86</x:v>
      </x:c>
    </x:row>
    <x:row r="6" ht="33.599998474121094" customHeight="1">
      <x:c r="A6" s="34">
        <x:v>46198</x:v>
      </x:c>
      <x:c r="B6" s="35" t="s">
        <x:v>36</x:v>
      </x:c>
      <x:c r="C6" s="35" t="s">
        <x:v>87</x:v>
      </x:c>
      <x:c r="D6" s="36">
        <x:v>46198.479166666664</x:v>
      </x:c>
      <x:c r="E6" s="36">
        <x:v>46198.5625</x:v>
      </x:c>
      <x:c r="F6" s="35" t="s">
        <x:v>88</x:v>
      </x:c>
      <x:c r="G6" s="35" t="s">
        <x:v>89</x:v>
      </x:c>
      <x:c r="H6" s="27" t="s">
        <x:v>90</x:v>
      </x:c>
      <x:c r="I6" s="35" t="s">
        <x:v>91</x:v>
      </x:c>
      <x:c r="J6" s="35" t="s">
        <x:v>92</x:v>
      </x:c>
      <x:c r="K6" s="35" t="s">
        <x:v>85</x:v>
      </x:c>
      <x:c r="L6" s="50"/>
      <x:c r="M6" s="50"/>
      <x:c r="N6" s="35" t="s">
        <x:v>93</x:v>
      </x:c>
      <x:c r="O6" s="27" t="s">
        <x:v>94</x:v>
      </x:c>
    </x:row>
    <x:row r="7" ht="33.599998474121094" customHeight="1">
      <x:c r="A7" s="34">
        <x:v>46198</x:v>
      </x:c>
      <x:c r="B7" s="35" t="s">
        <x:v>36</x:v>
      </x:c>
      <x:c r="C7" s="35" t="s">
        <x:v>95</x:v>
      </x:c>
      <x:c r="D7" s="36">
        <x:v>46198.600694444445</x:v>
      </x:c>
      <x:c r="E7" s="36"/>
      <x:c r="F7" s="35" t="s">
        <x:v>96</x:v>
      </x:c>
      <x:c r="G7" s="35" t="s">
        <x:v>97</x:v>
      </x:c>
      <x:c r="H7" s="27" t="s">
        <x:v>98</x:v>
      </x:c>
      <x:c r="I7" s="35" t="s">
        <x:v>99</x:v>
      </x:c>
      <x:c r="J7" s="35" t="s">
        <x:v>100</x:v>
      </x:c>
      <x:c r="K7" s="35" t="s">
        <x:v>85</x:v>
      </x:c>
      <x:c r="L7" s="50"/>
      <x:c r="M7" s="50"/>
      <x:c r="N7" s="35" t="s">
        <x:v>93</x:v>
      </x:c>
      <x:c r="O7" s="27" t="s">
        <x:v>101</x:v>
      </x:c>
    </x:row>
    <x:row r="8" ht="33.599998474121094" customHeight="1">
      <x:c r="A8" s="34">
        <x:v>46198</x:v>
      </x:c>
      <x:c r="B8" s="35" t="s">
        <x:v>36</x:v>
      </x:c>
      <x:c r="C8" s="35" t="s">
        <x:v>102</x:v>
      </x:c>
      <x:c r="D8" s="36">
        <x:v>46198.729166666664</x:v>
      </x:c>
      <x:c r="E8" s="36">
        <x:v>46198.833333333336</x:v>
      </x:c>
      <x:c r="F8" s="35" t="s">
        <x:v>103</x:v>
      </x:c>
      <x:c r="G8" s="35" t="s">
        <x:v>104</x:v>
      </x:c>
      <x:c r="H8" s="27" t="s">
        <x:v>105</x:v>
      </x:c>
      <x:c r="I8" s="35" t="s">
        <x:v>15</x:v>
      </x:c>
      <x:c r="J8" s="35" t="s">
        <x:v>106</x:v>
      </x:c>
      <x:c r="K8" s="35" t="s">
        <x:v>107</x:v>
      </x:c>
      <x:c r="L8" s="50"/>
      <x:c r="M8" s="50"/>
      <x:c r="N8" s="35" t="s">
        <x:v>21</x:v>
      </x:c>
      <x:c r="O8" s="27" t="s">
        <x:v>108</x:v>
      </x:c>
    </x:row>
    <x:row r="9" ht="33.599998474121094" customHeight="1">
      <x:c r="A9" s="34">
        <x:v>46198</x:v>
      </x:c>
      <x:c r="B9" s="35" t="s">
        <x:v>36</x:v>
      </x:c>
      <x:c r="C9" s="35" t="s">
        <x:v>109</x:v>
      </x:c>
      <x:c r="D9" s="36">
        <x:v>46198.833333333336</x:v>
      </x:c>
      <x:c r="E9" s="36">
        <x:v>46198.916666666664</x:v>
      </x:c>
      <x:c r="F9" s="35" t="s">
        <x:v>37</x:v>
      </x:c>
      <x:c r="G9" s="35" t="s">
        <x:v>110</x:v>
      </x:c>
      <x:c r="H9" s="27" t="s">
        <x:v>111</x:v>
      </x:c>
      <x:c r="I9" s="35" t="s">
        <x:v>112</x:v>
      </x:c>
      <x:c r="J9" s="35" t="s">
        <x:v>92</x:v>
      </x:c>
      <x:c r="K9" s="35" t="s">
        <x:v>107</x:v>
      </x:c>
      <x:c r="L9" s="50"/>
      <x:c r="M9" s="50"/>
      <x:c r="N9" s="35" t="s">
        <x:v>21</x:v>
      </x:c>
      <x:c r="O9" s="27" t="s">
        <x:v>113</x:v>
      </x:c>
    </x:row>
    <x:row r="10" ht="54.45000076293945" customHeight="1">
      <x:c r="A10" s="37">
        <x:v>46199</x:v>
      </x:c>
      <x:c r="B10" s="38" t="s">
        <x:v>40</x:v>
      </x:c>
      <x:c r="C10" s="38" t="s">
        <x:v>79</x:v>
      </x:c>
      <x:c r="D10" s="39">
        <x:v>46199.347222222219</x:v>
      </x:c>
      <x:c r="E10" s="39">
        <x:v>46199.520833333336</x:v>
      </x:c>
      <x:c r="F10" s="38" t="s">
        <x:v>114</x:v>
      </x:c>
      <x:c r="G10" s="38" t="s">
        <x:v>115</x:v>
      </x:c>
      <x:c r="H10" s="66" t="s">
        <x:v>116</x:v>
      </x:c>
      <x:c r="I10" s="38" t="s">
        <x:v>117</x:v>
      </x:c>
      <x:c r="J10" s="38" t="s">
        <x:v>118</x:v>
      </x:c>
      <x:c r="K10" s="38" t="s">
        <x:v>107</x:v>
      </x:c>
      <x:c r="L10" s="51"/>
      <x:c r="M10" s="51"/>
      <x:c r="N10" s="38" t="s">
        <x:v>93</x:v>
      </x:c>
      <x:c r="O10" s="28" t="s">
        <x:v>119</x:v>
      </x:c>
    </x:row>
    <x:row r="11" ht="33.599998474121094" customHeight="1">
      <x:c r="A11" s="37">
        <x:v>46199</x:v>
      </x:c>
      <x:c r="B11" s="38" t="s">
        <x:v>40</x:v>
      </x:c>
      <x:c r="C11" s="38" t="s">
        <x:v>95</x:v>
      </x:c>
      <x:c r="D11" s="39">
        <x:v>46199.520833333336</x:v>
      </x:c>
      <x:c r="E11" s="39">
        <x:v>46199.75</x:v>
      </x:c>
      <x:c r="F11" s="38" t="s">
        <x:v>37</x:v>
      </x:c>
      <x:c r="G11" s="38" t="s">
        <x:v>120</x:v>
      </x:c>
      <x:c r="H11" s="29" t="s">
        <x:v>121</x:v>
      </x:c>
      <x:c r="I11" s="38" t="s">
        <x:v>122</x:v>
      </x:c>
      <x:c r="J11" s="38" t="s">
        <x:v>123</x:v>
      </x:c>
      <x:c r="K11" s="38" t="s">
        <x:v>107</x:v>
      </x:c>
      <x:c r="L11" s="51"/>
      <x:c r="M11" s="51"/>
      <x:c r="N11" s="38" t="s">
        <x:v>93</x:v>
      </x:c>
      <x:c r="O11" s="28" t="s">
        <x:v>124</x:v>
      </x:c>
    </x:row>
    <x:row r="12" ht="33.599998474121094" customHeight="1">
      <x:c r="A12" s="37">
        <x:v>46199</x:v>
      </x:c>
      <x:c r="B12" s="38" t="s">
        <x:v>40</x:v>
      </x:c>
      <x:c r="C12" s="38" t="s">
        <x:v>102</x:v>
      </x:c>
      <x:c r="D12" s="39">
        <x:v>46199.75</x:v>
      </x:c>
      <x:c r="E12" s="39">
        <x:v>46199.833333333336</x:v>
      </x:c>
      <x:c r="F12" s="38" t="s">
        <x:v>37</x:v>
      </x:c>
      <x:c r="G12" s="38" t="s">
        <x:v>125</x:v>
      </x:c>
      <x:c r="H12" s="28" t="s">
        <x:v>126</x:v>
      </x:c>
      <x:c r="I12" s="38" t="s">
        <x:v>117</x:v>
      </x:c>
      <x:c r="J12" s="38" t="s">
        <x:v>92</x:v>
      </x:c>
      <x:c r="K12" s="38" t="s">
        <x:v>107</x:v>
      </x:c>
      <x:c r="L12" s="51"/>
      <x:c r="M12" s="51"/>
      <x:c r="N12" s="38" t="s">
        <x:v>21</x:v>
      </x:c>
      <x:c r="O12" s="28" t="s">
        <x:v>127</x:v>
      </x:c>
    </x:row>
    <x:row r="13" ht="33.599998474121094" customHeight="1">
      <x:c r="A13" s="37">
        <x:v>46199</x:v>
      </x:c>
      <x:c r="B13" s="38" t="s">
        <x:v>40</x:v>
      </x:c>
      <x:c r="C13" s="38" t="s">
        <x:v>109</x:v>
      </x:c>
      <x:c r="D13" s="39">
        <x:v>46199.833333333336</x:v>
      </x:c>
      <x:c r="E13" s="39">
        <x:v>46199.916666666664</x:v>
      </x:c>
      <x:c r="F13" s="38" t="s">
        <x:v>128</x:v>
      </x:c>
      <x:c r="G13" s="38" t="s">
        <x:v>129</x:v>
      </x:c>
      <x:c r="H13" s="28" t="s">
        <x:v>130</x:v>
      </x:c>
      <x:c r="I13" s="38" t="s">
        <x:v>117</x:v>
      </x:c>
      <x:c r="J13" s="38" t="s">
        <x:v>131</x:v>
      </x:c>
      <x:c r="K13" s="38" t="s">
        <x:v>107</x:v>
      </x:c>
      <x:c r="L13" s="51"/>
      <x:c r="M13" s="51"/>
      <x:c r="N13" s="38" t="s">
        <x:v>21</x:v>
      </x:c>
      <x:c r="O13" s="28" t="s">
        <x:v>132</x:v>
      </x:c>
    </x:row>
    <x:row r="14" ht="33.599998474121094" customHeight="1">
      <x:c r="A14" s="40" t="n">
        <x:v>46200</x:v>
      </x:c>
      <x:c r="B14" s="41" t="str">
        <x:v>星期六</x:v>
      </x:c>
      <x:c r="C14" s="41" t="str">
        <x:v>早上</x:v>
      </x:c>
      <x:c r="D14" s="42" t="n">
        <x:v>46200.322916666664</x:v>
      </x:c>
      <x:c r="E14" s="42" t="n">
        <x:v>46200.4375</x:v>
      </x:c>
      <x:c r="F14" s="41" t="str">
        <x:v>太宰府</x:v>
      </x:c>
      <x:c r="G14" s="41" t="str">
        <x:v>景點</x:v>
      </x:c>
      <x:c r="H14" s="30" t="str">
        <x:v>西鐵前往太宰府；參道、天滿宮、梅枝餅</x:v>
      </x:c>
      <x:c r="I14" s="41" t="str">
        <x:v>福岡（天神）站／藥院站</x:v>
      </x:c>
      <x:c r="J14" s="41" t="str">
        <x:v>西鐵</x:v>
      </x:c>
      <x:c r="K14" s="41" t="str">
        <x:v>未預訂</x:v>
      </x:c>
      <x:c r="L14" s="52"/>
      <x:c r="M14" s="52"/>
      <x:c r="N14" s="41" t="str">
        <x:v>已確認</x:v>
      </x:c>
      <x:c r="O14" s="30" t="str">
        <x:v>建議使用太宰府・柳川觀光套票，從天神或藥院啟用</x:v>
      </x:c>
    </x:row>
    <x:row r="15" ht="54.45000076293945" customHeight="1">
      <x:c r="A15" s="40" t="n">
        <x:v>46200</x:v>
      </x:c>
      <x:c r="B15" s="41" t="str">
        <x:v>星期六</x:v>
      </x:c>
      <x:c r="C15" s="41" t="str">
        <x:v>中午</x:v>
      </x:c>
      <x:c r="D15" s="42" t="n">
        <x:v>46200.4375</x:v>
      </x:c>
      <x:c r="E15" s="42" t="n">
        <x:v>46200.54861111111</x:v>
      </x:c>
      <x:c r="F15" s="41" t="str">
        <x:v>太宰府 → 柳川</x:v>
      </x:c>
      <x:c r="G15" s="41" t="str">
        <x:v>交通／景點</x:v>
      </x:c>
      <x:c r="H15" s="30" t="str">
        <x:v>轉乘前往柳川；報到後搭川下遊船</x:v>
      </x:c>
      <x:c r="I15" s="41" t="str">
        <x:v>太宰府站</x:v>
      </x:c>
      <x:c r="J15" s="41" t="str">
        <x:v>西鐵＋接駁</x:v>
      </x:c>
      <x:c r="K15" s="41" t="str">
        <x:v>未預訂</x:v>
      </x:c>
      <x:c r="L15" s="52"/>
      <x:c r="M15" s="52"/>
      <x:c r="N15" s="41" t="str">
        <x:v>待確認</x:v>
      </x:c>
      <x:c r="O15" s="30" t="str">
        <x:v>套票含川下遊船；船程約 60–70 分鐘，週末可能候船。</x:v>
      </x:c>
    </x:row>
    <x:row r="16" ht="33.599998474121094" customHeight="1">
      <x:c r="A16" s="40" t="n">
        <x:v>46200</x:v>
      </x:c>
      <x:c r="B16" s="41" t="str">
        <x:v>星期六</x:v>
      </x:c>
      <x:c r="C16" s="41" t="str">
        <x:v>下午</x:v>
      </x:c>
      <x:c r="D16" s="42" t="n">
        <x:v>46200.555555555555</x:v>
      </x:c>
      <x:c r="E16" s="42" t="n">
        <x:v>46200.666666666664</x:v>
      </x:c>
      <x:c r="F16" s="41" t="str">
        <x:v>柳川</x:v>
      </x:c>
      <x:c r="G16" s="41" t="str">
        <x:v>餐飲／景點</x:v>
      </x:c>
      <x:c r="H16" s="30" t="str">
        <x:v>鰻魚蒸籠飯、御花、沖端散步</x:v>
      </x:c>
      <x:c r="I16" s="41" t="str">
        <x:v>遊船下船處</x:v>
      </x:c>
      <x:c r="J16" s="41" t="str">
        <x:v>步行</x:v>
      </x:c>
      <x:c r="K16" s="41" t="str">
        <x:v>未預訂</x:v>
      </x:c>
      <x:c r="L16" s="52"/>
      <x:c r="M16" s="52"/>
      <x:c r="N16" s="41" t="str">
        <x:v>待確認</x:v>
      </x:c>
      <x:c r="O16" s="30" t="str">
        <x:v>鰻魚飯建議先訂位</x:v>
      </x:c>
    </x:row>
    <x:row r="17" ht="33.599998474121094" customHeight="1">
      <x:c r="A17" s="43" t="n">
        <x:v>46200</x:v>
      </x:c>
      <x:c r="B17" s="44" t="str">
        <x:v>星期六</x:v>
      </x:c>
      <x:c r="C17" s="44" t="str">
        <x:v>晚上</x:v>
      </x:c>
      <x:c r="D17" s="45" t="n">
        <x:v>46200.666666666664</x:v>
      </x:c>
      <x:c r="E17" s="45" t="n">
        <x:v>46200.770833333336</x:v>
      </x:c>
      <x:c r="F17" s="44" t="str">
        <x:v>柳川 → 天神／藥院</x:v>
      </x:c>
      <x:c r="G17" s="44" t="str">
        <x:v>交通</x:v>
      </x:c>
      <x:c r="H17" s="32" t="str">
        <x:v>接駁返回柳川站，再搭西鐵回市區</x:v>
      </x:c>
      <x:c r="I17" s="44" t="str">
        <x:v>沖端</x:v>
      </x:c>
      <x:c r="J17" s="44" t="str">
        <x:v>接駁＋西鐵</x:v>
      </x:c>
      <x:c r="K17" s="44" t="str">
        <x:v>未預訂</x:v>
      </x:c>
      <x:c r="L17" s="53"/>
      <x:c r="M17" s="53"/>
      <x:c r="N17" s="44" t="str">
        <x:v>已確認</x:v>
      </x:c>
      <x:c r="O17" s="31" t="str">
        <x:v>遊船為單程；免費接駁可能需要等候</x:v>
      </x:c>
    </x:row>
    <x:row r="18" ht="54.45000076293945" customHeight="1">
      <x:c r="A18" s="43" t="n">
        <x:v>46200</x:v>
      </x:c>
      <x:c r="B18" s="44" t="str">
        <x:v>星期六</x:v>
      </x:c>
      <x:c r="C18" s="44" t="str">
        <x:v>夜間</x:v>
      </x:c>
      <x:c r="D18" s="45" t="n">
        <x:v>46200.770833333336</x:v>
      </x:c>
      <x:c r="E18" s="45" t="n">
        <x:v>46200.875</x:v>
      </x:c>
      <x:c r="F18" s="44" t="str">
        <x:v>天神</x:v>
      </x:c>
      <x:c r="G18" s="44" t="str">
        <x:v>餐飲</x:v>
      </x:c>
      <x:c r="H18" s="31" t="str">
        <x:v>天神晚餐或屋台</x:v>
      </x:c>
      <x:c r="I18" s="44" t="str">
        <x:v>福岡（天神）站</x:v>
      </x:c>
      <x:c r="J18" s="44" t="str">
        <x:v>步行</x:v>
      </x:c>
      <x:c r="K18" s="44" t="str">
        <x:v>未預訂</x:v>
      </x:c>
      <x:c r="L18" s="53"/>
      <x:c r="M18" s="53"/>
      <x:c r="N18" s="44" t="str">
        <x:v>待確認</x:v>
      </x:c>
      <x:c r="O18" s="31" t="str">
        <x:v>當天移動量較大，晚上以輕鬆行程為主</x:v>
      </x:c>
    </x:row>
    <x:row r="19" ht="33.599998474121094" customHeight="1">
      <x:c r="A19" s="43" t="n">
        <x:v>46201</x:v>
      </x:c>
      <x:c r="B19" s="44" t="str">
        <x:v>星期日</x:v>
      </x:c>
      <x:c r="C19" s="44" t="str">
        <x:v>早上</x:v>
      </x:c>
      <x:c r="D19" s="45" t="n">
        <x:v>46201.368055555555</x:v>
      </x:c>
      <x:c r="E19" s="45" t="n">
        <x:v>46201.375</x:v>
      </x:c>
      <x:c r="F19" s="44" t="str">
        <x:v>博多站筑紫口</x:v>
      </x:c>
      <x:c r="G19" s="44" t="str">
        <x:v>租車</x:v>
      </x:c>
      <x:c r="H19" s="31" t="str">
        <x:v>租車報到、確認保險、ETC 與還車規則</x:v>
      </x:c>
      <x:c r="I19" s="44" t="str">
        <x:v>美野島住宿</x:v>
      </x:c>
      <x:c r="J19" s="44" t="str">
        <x:v>步行</x:v>
      </x:c>
      <x:c r="K19" s="44" t="str">
        <x:v>已預訂</x:v>
      </x:c>
      <x:c r="L19" s="53"/>
      <x:c r="M19" s="53"/>
      <x:c r="N19" s="44" t="str">
        <x:v>待確認</x:v>
      </x:c>
      <x:c r="O19" s="31" t="str">
        <x:v>租車分店、免責補償與還車時間待確認</x:v>
      </x:c>
    </x:row>
    <x:row r="20" ht="33.599998474121094" customHeight="1">
      <x:c r="A20" s="43" t="n">
        <x:v>46201</x:v>
      </x:c>
      <x:c r="B20" s="44" t="str">
        <x:v>星期日</x:v>
      </x:c>
      <x:c r="C20" s="44" t="str">
        <x:v>全天</x:v>
      </x:c>
      <x:c r="D20" s="45" t="n">
        <x:v>46201.375</x:v>
      </x:c>
      <x:c r="E20" s="45" t="n">
        <x:v>46201.75</x:v>
      </x:c>
      <x:c r="F20" s="44" t="str">
        <x:v>糸島</x:v>
      </x:c>
      <x:c r="G20" s="44" t="str">
        <x:v>自駕景點</x:v>
      </x:c>
      <x:c r="H20" s="31" t="str">
        <x:v>櫻井二見浦 → 海景午餐 → 芥屋大門／龍貓森林 → 咖啡 → 返回博多</x:v>
      </x:c>
      <x:c r="I20" s="44" t="str">
        <x:v>租車分店</x:v>
      </x:c>
      <x:c r="J20" s="44" t="str">
        <x:v>租車</x:v>
      </x:c>
      <x:c r="K20" s="44" t="str">
        <x:v>已預訂</x:v>
      </x:c>
      <x:c r="L20" s="53"/>
      <x:c r="M20" s="53"/>
      <x:c r="N20" s="44" t="str">
        <x:v>已確認</x:v>
      </x:c>
      <x:c r="O20" s="31" t="str">
        <x:v>16:30 左右離開糸島，預留週日塞車、加油與還車時間</x:v>
      </x:c>
    </x:row>
    <x:row r="21" ht="33.599998474121094" customHeight="1">
      <x:c r="A21" s="43" t="n">
        <x:v>46201</x:v>
      </x:c>
      <x:c r="B21" s="44" t="str">
        <x:v>星期日</x:v>
      </x:c>
      <x:c r="C21" s="44" t="str">
        <x:v>晚上</x:v>
      </x:c>
      <x:c r="D21" s="45" t="n">
        <x:v>46201.791666666664</x:v>
      </x:c>
      <x:c r="E21" s="45" t="n">
        <x:v>46201.875</x:v>
      </x:c>
      <x:c r="F21" s="44" t="str">
        <x:v>博多</x:v>
      </x:c>
      <x:c r="G21" s="44" t="str">
        <x:v>餐飲</x:v>
      </x:c>
      <x:c r="H21" s="31" t="str">
        <x:v>還車後博多晚餐</x:v>
      </x:c>
      <x:c r="I21" s="44" t="str">
        <x:v>租車分店</x:v>
      </x:c>
      <x:c r="J21" s="44" t="str">
        <x:v>步行</x:v>
      </x:c>
      <x:c r="K21" s="44" t="str">
        <x:v>未預訂</x:v>
      </x:c>
      <x:c r="L21" s="53"/>
      <x:c r="M21" s="53"/>
      <x:c r="N21" s="44" t="str">
        <x:v>待確認</x:v>
      </x:c>
      <x:c r="O21" s="31" t="str">
        <x:v>避免還車後再跨區移動</x:v>
      </x:c>
    </x:row>
    <x:row r="22" ht="33.599998474121094" customHeight="1">
      <x:c r="A22" s="55">
        <x:v>46202</x:v>
      </x:c>
      <x:c r="B22" s="56" t="s">
        <x:v>44</x:v>
      </x:c>
      <x:c r="C22" s="56" t="s">
        <x:v>79</x:v>
      </x:c>
      <x:c r="D22" s="57">
        <x:v>46202.395833333336</x:v>
      </x:c>
      <x:c r="E22" s="57">
        <x:v>46202.520833333336</x:v>
      </x:c>
      <x:c r="F22" s="56" t="s">
        <x:v>133</x:v>
      </x:c>
      <x:c r="G22" s="56" t="s">
        <x:v>134</x:v>
      </x:c>
      <x:c r="H22" s="58" t="s">
        <x:v>135</x:v>
      </x:c>
      <x:c r="I22" s="56" t="s">
        <x:v>112</x:v>
      </x:c>
      <x:c r="J22" s="56" t="s">
        <x:v>136</x:v>
      </x:c>
      <x:c r="K22" s="64" t="s">
        <x:v>107</x:v>
      </x:c>
      <x:c r="L22" s="59"/>
      <x:c r="M22" s="59"/>
      <x:c r="N22" s="46" t="s">
        <x:v>93</x:v>
      </x:c>
      <x:c r="O22" s="58" t="s">
        <x:v>137</x:v>
      </x:c>
    </x:row>
    <x:row r="23" ht="33.599998474121094" customHeight="1">
      <x:c r="A23" s="55">
        <x:v>46202</x:v>
      </x:c>
      <x:c r="B23" s="56" t="s">
        <x:v>44</x:v>
      </x:c>
      <x:c r="C23" s="56" t="s">
        <x:v>87</x:v>
      </x:c>
      <x:c r="D23" s="57">
        <x:v>46202.520833333336</x:v>
      </x:c>
      <x:c r="E23" s="57">
        <x:v>46202.583333333336</x:v>
      </x:c>
      <x:c r="F23" s="56" t="s">
        <x:v>133</x:v>
      </x:c>
      <x:c r="G23" s="56" t="s">
        <x:v>125</x:v>
      </x:c>
      <x:c r="H23" s="58" t="s">
        <x:v>138</x:v>
      </x:c>
      <x:c r="I23" s="56" t="s">
        <x:v>133</x:v>
      </x:c>
      <x:c r="J23" s="56" t="s">
        <x:v>92</x:v>
      </x:c>
      <x:c r="K23" s="64" t="s">
        <x:v>107</x:v>
      </x:c>
      <x:c r="L23" s="59"/>
      <x:c r="M23" s="59"/>
      <x:c r="N23" s="46" t="s">
        <x:v>21</x:v>
      </x:c>
      <x:c r="O23" s="58" t="s">
        <x:v>139</x:v>
      </x:c>
    </x:row>
    <x:row r="24" ht="33.599998474121094" customHeight="1">
      <x:c r="A24" s="55">
        <x:v>46202</x:v>
      </x:c>
      <x:c r="B24" s="56" t="s">
        <x:v>44</x:v>
      </x:c>
      <x:c r="C24" s="56" t="s">
        <x:v>95</x:v>
      </x:c>
      <x:c r="D24" s="57">
        <x:v>46202.583333333336</x:v>
      </x:c>
      <x:c r="E24" s="57">
        <x:v>46202.6875</x:v>
      </x:c>
      <x:c r="F24" s="56" t="s">
        <x:v>140</x:v>
      </x:c>
      <x:c r="G24" s="56" t="s">
        <x:v>134</x:v>
      </x:c>
      <x:c r="H24" s="58" t="s">
        <x:v>141</x:v>
      </x:c>
      <x:c r="I24" s="56" t="s">
        <x:v>133</x:v>
      </x:c>
      <x:c r="J24" s="56" t="s">
        <x:v>92</x:v>
      </x:c>
      <x:c r="K24" s="64" t="s">
        <x:v>107</x:v>
      </x:c>
      <x:c r="L24" s="59"/>
      <x:c r="M24" s="59"/>
      <x:c r="N24" s="46" t="s">
        <x:v>93</x:v>
      </x:c>
      <x:c r="O24" s="58" t="s">
        <x:v>142</x:v>
      </x:c>
    </x:row>
    <x:row r="25" ht="33.599998474121094" customHeight="1">
      <x:c r="A25" s="55">
        <x:v>46202</x:v>
      </x:c>
      <x:c r="B25" s="56" t="s">
        <x:v>44</x:v>
      </x:c>
      <x:c r="C25" s="56" t="s">
        <x:v>102</x:v>
      </x:c>
      <x:c r="D25" s="57">
        <x:v>46202.6875</x:v>
      </x:c>
      <x:c r="E25" s="57">
        <x:v>46202.770833333336</x:v>
      </x:c>
      <x:c r="F25" s="56" t="s">
        <x:v>143</x:v>
      </x:c>
      <x:c r="G25" s="56" t="s">
        <x:v>144</x:v>
      </x:c>
      <x:c r="H25" s="58" t="s">
        <x:v>145</x:v>
      </x:c>
      <x:c r="I25" s="56" t="s">
        <x:v>146</x:v>
      </x:c>
      <x:c r="J25" s="56" t="s">
        <x:v>92</x:v>
      </x:c>
      <x:c r="K25" s="64" t="s">
        <x:v>107</x:v>
      </x:c>
      <x:c r="L25" s="59"/>
      <x:c r="M25" s="59"/>
      <x:c r="N25" s="46" t="s">
        <x:v>21</x:v>
      </x:c>
      <x:c r="O25" s="58" t="s">
        <x:v>147</x:v>
      </x:c>
    </x:row>
    <x:row r="26" ht="33.599998474121094" customHeight="1">
      <x:c r="A26" s="55">
        <x:v>46202</x:v>
      </x:c>
      <x:c r="B26" s="56" t="s">
        <x:v>44</x:v>
      </x:c>
      <x:c r="C26" s="56" t="s">
        <x:v>109</x:v>
      </x:c>
      <x:c r="D26" s="57">
        <x:v>46202.770833333336</x:v>
      </x:c>
      <x:c r="E26" s="57">
        <x:v>46202.875</x:v>
      </x:c>
      <x:c r="F26" s="56" t="s">
        <x:v>148</x:v>
      </x:c>
      <x:c r="G26" s="56" t="s">
        <x:v>149</x:v>
      </x:c>
      <x:c r="H26" s="58" t="s">
        <x:v>150</x:v>
      </x:c>
      <x:c r="I26" s="56" t="s">
        <x:v>143</x:v>
      </x:c>
      <x:c r="J26" s="56" t="s">
        <x:v>131</x:v>
      </x:c>
      <x:c r="K26" s="64" t="s">
        <x:v>107</x:v>
      </x:c>
      <x:c r="L26" s="59"/>
      <x:c r="M26" s="59"/>
      <x:c r="N26" s="46" t="s">
        <x:v>21</x:v>
      </x:c>
      <x:c r="O26" s="58" t="s">
        <x:v>151</x:v>
      </x:c>
    </x:row>
    <x:row r="27" ht="33.599998474121094" customHeight="1">
      <x:c r="A27" s="47">
        <x:v>46203</x:v>
      </x:c>
      <x:c r="B27" s="48" t="s">
        <x:v>48</x:v>
      </x:c>
      <x:c r="C27" s="48" t="s">
        <x:v>79</x:v>
      </x:c>
      <x:c r="D27" s="49">
        <x:v>46203.375</x:v>
      </x:c>
      <x:c r="E27" s="49">
        <x:v>46203.395833333336</x:v>
      </x:c>
      <x:c r="F27" s="48" t="s">
        <x:v>37</x:v>
      </x:c>
      <x:c r="G27" s="48" t="s">
        <x:v>16</x:v>
      </x:c>
      <x:c r="H27" s="33" t="s">
        <x:v>152</x:v>
      </x:c>
      <x:c r="I27" s="48" t="s">
        <x:v>112</x:v>
      </x:c>
      <x:c r="J27" s="48" t="s">
        <x:v>92</x:v>
      </x:c>
      <x:c r="K27" s="48" t="s">
        <x:v>107</x:v>
      </x:c>
      <x:c r="L27" s="54"/>
      <x:c r="M27" s="54"/>
      <x:c r="N27" s="48" t="s">
        <x:v>21</x:v>
      </x:c>
      <x:c r="O27" s="33" t="s">
        <x:v>153</x:v>
      </x:c>
    </x:row>
    <x:row r="28" ht="33.599998474121094" customHeight="1">
      <x:c r="A28" s="47">
        <x:v>46203</x:v>
      </x:c>
      <x:c r="B28" s="48" t="s">
        <x:v>48</x:v>
      </x:c>
      <x:c r="C28" s="48" t="s">
        <x:v>87</x:v>
      </x:c>
      <x:c r="D28" s="49">
        <x:v>46203.395833333336</x:v>
      </x:c>
      <x:c r="E28" s="49">
        <x:v>46203.5625</x:v>
      </x:c>
      <x:c r="F28" s="48" t="s">
        <x:v>37</x:v>
      </x:c>
      <x:c r="G28" s="48" t="s">
        <x:v>120</x:v>
      </x:c>
      <x:c r="H28" s="33" t="s">
        <x:v>154</x:v>
      </x:c>
      <x:c r="I28" s="48" t="s">
        <x:v>112</x:v>
      </x:c>
      <x:c r="J28" s="48" t="s">
        <x:v>155</x:v>
      </x:c>
      <x:c r="K28" s="48" t="s">
        <x:v>107</x:v>
      </x:c>
      <x:c r="L28" s="54"/>
      <x:c r="M28" s="54"/>
      <x:c r="N28" s="48" t="s">
        <x:v>93</x:v>
      </x:c>
      <x:c r="O28" s="33" t="s">
        <x:v>156</x:v>
      </x:c>
    </x:row>
    <x:row r="29" ht="54.45000076293945" customHeight="1">
      <x:c r="A29" s="47">
        <x:v>46203</x:v>
      </x:c>
      <x:c r="B29" s="48" t="s">
        <x:v>48</x:v>
      </x:c>
      <x:c r="C29" s="48" t="s">
        <x:v>95</x:v>
      </x:c>
      <x:c r="D29" s="49">
        <x:v>46203.5625</x:v>
      </x:c>
      <x:c r="E29" s="49"/>
      <x:c r="F29" s="48" t="s">
        <x:v>157</x:v>
      </x:c>
      <x:c r="G29" s="48" t="s">
        <x:v>158</x:v>
      </x:c>
      <x:c r="H29" s="33" t="s">
        <x:v>159</x:v>
      </x:c>
      <x:c r="I29" s="48" t="s">
        <x:v>112</x:v>
      </x:c>
      <x:c r="J29" s="48" t="s">
        <x:v>160</x:v>
      </x:c>
      <x:c r="K29" s="48" t="s">
        <x:v>85</x:v>
      </x:c>
      <x:c r="L29" s="54"/>
      <x:c r="M29" s="54"/>
      <x:c r="N29" s="48" t="s">
        <x:v>93</x:v>
      </x:c>
      <x:c r="O29" s="33" t="s">
        <x:v>161</x:v>
      </x:c>
    </x:row>
    <x:row r="30" ht="17.850000381469727" customHeight="1">
      <x:c r="A30" s="22"/>
      <x:c r="B30" s="23"/>
      <x:c r="C30" s="23"/>
      <x:c r="D30" s="24"/>
      <x:c r="E30" s="24"/>
      <x:c r="F30" s="25"/>
      <x:c r="G30" s="25"/>
      <x:c r="H30" s="25"/>
      <x:c r="I30" s="25"/>
      <x:c r="J30" s="25"/>
      <x:c r="K30" s="25"/>
      <x:c r="L30" s="26"/>
      <x:c r="M30" s="26"/>
      <x:c r="N30" s="25"/>
      <x:c r="O30" s="25"/>
    </x:row>
    <x:row r="31" ht="17.850000381469727" customHeight="1">
      <x:c r="A31" s="22"/>
      <x:c r="B31" s="23"/>
      <x:c r="C31" s="23"/>
      <x:c r="D31" s="24"/>
      <x:c r="E31" s="24"/>
      <x:c r="F31" s="25"/>
      <x:c r="G31" s="25"/>
      <x:c r="H31" s="25"/>
      <x:c r="I31" s="25"/>
      <x:c r="J31" s="25"/>
      <x:c r="K31" s="25"/>
      <x:c r="L31" s="26"/>
      <x:c r="M31" s="26"/>
      <x:c r="N31" s="25"/>
      <x:c r="O31" s="25"/>
    </x:row>
  </x:sheetData>
  <x:mergeCells>
    <x:mergeCell ref="A1:O2"/>
    <x:mergeCell ref="A3:O3"/>
  </x:mergeCells>
  <x:conditionalFormatting sqref="N5:N31">
    <x:cfRule type="expression" dxfId="9" priority="1">
      <x:formula>N5="已確認"</x:formula>
    </x:cfRule>
    <x:cfRule type="expression" dxfId="8" priority="2">
      <x:formula>N5="待確認"</x:formula>
    </x:cfRule>
    <x:cfRule type="expression" dxfId="7" priority="3">
      <x:formula>N5="取消"</x:formula>
    </x:cfRule>
  </x:conditionalFormatting>
  <x:conditionalFormatting sqref="K5:K31">
    <x:cfRule type="expression" dxfId="6" priority="4">
      <x:formula>K5="已預訂"</x:formula>
    </x:cfRule>
  </x:conditionalFormatting>
  <x:conditionalFormatting sqref="M5:M31">
    <x:cfRule type="dataBar" priority="37">
      <x:dataBar>
        <x:cfvo type="min"/>
        <x:cfvo type="max"/>
        <x:color rgb="FF5B9BD5"/>
      </x:dataBar>
    </x:cfRule>
  </x:conditionalFormatting>
  <x:conditionalFormatting sqref="M5:M31">
    <x:cfRule type="dataBar" priority="39">
      <x:dataBar>
        <x:cfvo type="min"/>
        <x:cfvo type="max"/>
        <x:color rgb="FF5B9BD5"/>
      </x:dataBar>
    </x:cfRule>
  </x:conditionalFormatting>
  <x:conditionalFormatting sqref="M5:M31">
    <x:cfRule type="dataBar" priority="4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{787D24A2-A6A8-1004-EB02-576ED6A9A828}</x14:id>
        </x:ext>
      </x:extLst>
    </x:cfRule>
  </x:conditionalFormatting>
  <x:dataValidations count="5">
    <x:dataValidation type="list" sqref="C5:C31">
      <x:formula1>"早上,中午,下午,晚上,夜間,自訂"</x:formula1>
    </x:dataValidation>
    <x:dataValidation type="list" sqref="G5:G31">
      <x:formula1>"景點,美食,購物,交通,住宿,交通／住宿,航班,自由活動"</x:formula1>
    </x:dataValidation>
    <x:dataValidation type="list" sqref="J5:J31">
      <x:formula1>"步行,地鐵,JR,西鐵,巴士,計程車,租車,飛機,其他"</x:formula1>
    </x:dataValidation>
    <x:dataValidation type="list" sqref="K5:K31">
      <x:formula1>"未預訂,已預訂,免預訂,現場購買"</x:formula1>
    </x:dataValidation>
    <x:dataValidation type="list" sqref="N5:N31">
      <x:formula1>"待確認,已確認,備選,取消"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5a024f8da8491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0" id="{787D24A2-A6A8-1004-EB02-576ED6A9A828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M5:M31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8" customWidth="1"/>
    <x:col min="2" max="5" width="16" customWidth="1"/>
    <x:col min="6" max="6" width="30" customWidth="1"/>
    <x:col min="7" max="8" width="18" customWidth="1"/>
  </x:cols>
  <x:sheetData>
    <x:row r="1">
      <x:c r="A1" s="81" t="s">
        <x:v>162</x:v>
      </x:c>
      <x:c r="B1" s="81"/>
      <x:c r="C1" s="81"/>
      <x:c r="D1" s="81"/>
      <x:c r="E1" s="81"/>
      <x:c r="F1" s="81"/>
      <x:c r="G1" s="81"/>
      <x:c r="H1" s="81"/>
    </x:row>
    <x:row r="2">
      <x:c r="A2" s="81"/>
      <x:c r="B2" s="81"/>
      <x:c r="C2" s="81"/>
      <x:c r="D2" s="81"/>
      <x:c r="E2" s="81"/>
      <x:c r="F2" s="81"/>
      <x:c r="G2" s="81"/>
      <x:c r="H2" s="81"/>
    </x:row>
    <x:row r="4">
      <x:c r="A4" s="1" t="s">
        <x:v>163</x:v>
      </x:c>
      <x:c r="B4" s="1" t="s">
        <x:v>164</x:v>
      </x:c>
      <x:c r="D4" s="82" t="s">
        <x:v>165</x:v>
      </x:c>
      <x:c r="E4" s="82"/>
      <x:c r="F4" s="82"/>
      <x:c r="G4" s="82"/>
      <x:c r="H4" s="82"/>
    </x:row>
    <x:row r="5">
      <x:c r="A5" s="8" t="s">
        <x:v>166</x:v>
      </x:c>
      <x:c r="B5" s="13">
        <x:v>150000</x:v>
      </x:c>
      <x:c r="D5" s="8" t="s">
        <x:v>27</x:v>
      </x:c>
      <x:c r="E5" s="17" t="n">
        <x:f>B5-B7</x:f>
        <x:v>150000</x:v>
      </x:c>
      <x:c r="G5" s="8" t="s">
        <x:v>167</x:v>
      </x:c>
      <x:c r="H5" s="18" t="n">
        <x:f>IF(B5=0,0,B7/B5)</x:f>
        <x:v>0</x:v>
      </x:c>
    </x:row>
    <x:row r="6">
      <x:c r="A6" s="8" t="s">
        <x:v>168</x:v>
      </x:c>
      <x:c r="B6" s="15">
        <x:v>0.22</x:v>
      </x:c>
      <x:c r="D6" s="8" t="s">
        <x:v>169</x:v>
      </x:c>
      <x:c r="E6" s="17" t="n">
        <x:f>B5/6</x:f>
        <x:v>25000</x:v>
      </x:c>
      <x:c r="G6" s="8" t="s">
        <x:v>170</x:v>
      </x:c>
      <x:c r="H6" s="17" t="n">
        <x:f>B7/6</x:f>
        <x:v>0</x:v>
      </x:c>
    </x:row>
    <x:row r="7">
      <x:c r="A7" s="8" t="s">
        <x:v>22</x:v>
      </x:c>
      <x:c r="B7" s="13" t="n">
        <x:f>SUM(C12:C21)</x:f>
        <x:v>0</x:v>
      </x:c>
      <x:c r="D7" s="8" t="s">
        <x:v>171</x:v>
      </x:c>
      <x:c r="E7" s="17" t="n">
        <x:f>SUM(D12:D21)</x:f>
        <x:v>0</x:v>
      </x:c>
      <x:c r="G7" s="8" t="s">
        <x:v>172</x:v>
      </x:c>
      <x:c r="H7" s="17" t="n">
        <x:f>B5-E7</x:f>
        <x:v>150000</x:v>
      </x:c>
    </x:row>
    <x:row r="8">
      <x:c r="A8" s="8" t="s">
        <x:v>173</x:v>
      </x:c>
      <x:c r="B8" s="16" t="n">
        <x:f>B7*B6</x:f>
        <x:v>0</x:v>
      </x:c>
      <x:c r="D8" s="8" t="s">
        <x:v>174</x:v>
      </x:c>
      <x:c r="E8" s="17" t="str">
        <x:f>IF(B7&gt;B5,"預估已超支","預算內")</x:f>
        <x:v>預算內</x:v>
      </x:c>
      <x:c r="G8" s="8" t="s">
        <x:v>175</x:v>
      </x:c>
      <x:c r="H8" s="19" t="n">
        <x:f>E7*B6</x:f>
        <x:v>0</x:v>
      </x:c>
    </x:row>
    <x:row r="10">
      <x:c r="A10" s="82" t="s">
        <x:v>176</x:v>
      </x:c>
      <x:c r="B10" s="82"/>
      <x:c r="C10" s="82"/>
      <x:c r="D10" s="82"/>
      <x:c r="E10" s="82"/>
      <x:c r="F10" s="82"/>
    </x:row>
    <x:row r="11">
      <x:c r="A11" s="1" t="s">
        <x:v>177</x:v>
      </x:c>
      <x:c r="B11" s="1" t="s">
        <x:v>178</x:v>
      </x:c>
      <x:c r="C11" s="1" t="s">
        <x:v>179</x:v>
      </x:c>
      <x:c r="D11" s="1" t="s">
        <x:v>180</x:v>
      </x:c>
      <x:c r="E11" s="1" t="s">
        <x:v>181</x:v>
      </x:c>
      <x:c r="F11" s="1" t="s">
        <x:v>35</x:v>
      </x:c>
    </x:row>
    <x:row r="12">
      <x:c r="A12" s="2" t="s">
        <x:v>182</x:v>
      </x:c>
      <x:c r="B12" s="13"/>
      <x:c r="C12" s="13"/>
      <x:c r="D12" s="13"/>
      <x:c r="E12" s="13" t="n">
        <x:f t="shared" ref="E12:E21" si="0">B12-D12</x:f>
        <x:v>0</x:v>
      </x:c>
      <x:c r="F12" s="2"/>
    </x:row>
    <x:row r="13">
      <x:c r="A13" s="2" t="s">
        <x:v>16</x:v>
      </x:c>
      <x:c r="B13" s="13"/>
      <x:c r="C13" s="13"/>
      <x:c r="D13" s="13"/>
      <x:c r="E13" s="13">
        <x:f t="shared" si="0"/>
        <x:v>0</x:v>
      </x:c>
      <x:c r="F13" s="2"/>
    </x:row>
    <x:row r="14">
      <x:c r="A14" s="2" t="s">
        <x:v>183</x:v>
      </x:c>
      <x:c r="B14" s="13"/>
      <x:c r="C14" s="13"/>
      <x:c r="D14" s="13"/>
      <x:c r="E14" s="13">
        <x:f t="shared" si="0"/>
        <x:v>0</x:v>
      </x:c>
      <x:c r="F14" s="2"/>
    </x:row>
    <x:row r="15">
      <x:c r="A15" s="2" t="s">
        <x:v>184</x:v>
      </x:c>
      <x:c r="B15" s="13"/>
      <x:c r="C15" s="13"/>
      <x:c r="D15" s="13"/>
      <x:c r="E15" s="13">
        <x:f t="shared" si="0"/>
        <x:v>0</x:v>
      </x:c>
      <x:c r="F15" s="2"/>
    </x:row>
    <x:row r="16">
      <x:c r="A16" s="2" t="s">
        <x:v>125</x:v>
      </x:c>
      <x:c r="B16" s="13"/>
      <x:c r="C16" s="13"/>
      <x:c r="D16" s="13"/>
      <x:c r="E16" s="13">
        <x:f t="shared" si="0"/>
        <x:v>0</x:v>
      </x:c>
      <x:c r="F16" s="2"/>
    </x:row>
    <x:row r="17">
      <x:c r="A17" s="2" t="s">
        <x:v>185</x:v>
      </x:c>
      <x:c r="B17" s="13"/>
      <x:c r="C17" s="13"/>
      <x:c r="D17" s="13"/>
      <x:c r="E17" s="13">
        <x:f t="shared" si="0"/>
        <x:v>0</x:v>
      </x:c>
      <x:c r="F17" s="2"/>
    </x:row>
    <x:row r="18">
      <x:c r="A18" s="2" t="s">
        <x:v>134</x:v>
      </x:c>
      <x:c r="B18" s="13"/>
      <x:c r="C18" s="13"/>
      <x:c r="D18" s="13"/>
      <x:c r="E18" s="13">
        <x:f t="shared" si="0"/>
        <x:v>0</x:v>
      </x:c>
      <x:c r="F18" s="2"/>
    </x:row>
    <x:row r="19">
      <x:c r="A19" s="2" t="s">
        <x:v>186</x:v>
      </x:c>
      <x:c r="B19" s="13"/>
      <x:c r="C19" s="13"/>
      <x:c r="D19" s="13"/>
      <x:c r="E19" s="13">
        <x:f t="shared" si="0"/>
        <x:v>0</x:v>
      </x:c>
      <x:c r="F19" s="2"/>
    </x:row>
    <x:row r="20">
      <x:c r="A20" s="2" t="s">
        <x:v>187</x:v>
      </x:c>
      <x:c r="B20" s="13"/>
      <x:c r="C20" s="13"/>
      <x:c r="D20" s="13"/>
      <x:c r="E20" s="13">
        <x:f t="shared" si="0"/>
        <x:v>0</x:v>
      </x:c>
      <x:c r="F20" s="2"/>
    </x:row>
    <x:row r="21">
      <x:c r="A21" s="2" t="s">
        <x:v>188</x:v>
      </x:c>
      <x:c r="B21" s="13"/>
      <x:c r="C21" s="13"/>
      <x:c r="D21" s="13"/>
      <x:c r="E21" s="13">
        <x:f t="shared" si="0"/>
        <x:v>0</x:v>
      </x:c>
      <x:c r="F21" s="2"/>
    </x:row>
  </x:sheetData>
  <x:mergeCells>
    <x:mergeCell ref="A1:H2"/>
    <x:mergeCell ref="D4:H4"/>
    <x:mergeCell ref="A10:F10"/>
  </x:mergeCells>
  <x:conditionalFormatting sqref="E8:E8">
    <x:cfRule type="expression" dxfId="5" priority="1">
      <x:formula>E8="預估已超支"</x:formula>
    </x:cfRule>
    <x:cfRule type="expression" dxfId="4" priority="2">
      <x:formula>E8="預算內"</x:formula>
    </x:cfRule>
  </x:conditionalFormatting>
  <x:conditionalFormatting sqref="E12:E21">
    <x:cfRule type="cellIs" dxfId="3" priority="3" operator="lessThan">
      <x:formula>0</x:formula>
    </x:cfRule>
    <x:cfRule type="dataBar" priority="4">
      <x:dataBar>
        <x:cfvo type="min"/>
        <x:cfvo type="max"/>
        <x:color rgb="FF70AD47"/>
      </x:dataBar>
    </x:cfRule>
  </x:conditionalFormatting>
  <x:conditionalFormatting sqref="E12:E21">
    <x:cfRule type="dataBar" priority="5">
      <x:dataBar>
        <x:cfvo type="min"/>
        <x:cfvo type="max"/>
        <x:color rgb="FF70AD47"/>
      </x:dataBar>
    </x:cfRule>
  </x:conditionalFormatting>
  <x:conditionalFormatting sqref="E12:E21">
    <x:cfRule type="dataBar" priority="6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{1AC5D01F-D023-39DC-CA69-A110EC9E3E04}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b375372999f5494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" id="{1AC5D01F-D023-39DC-CA69-A110EC9E3E04}">
            <x14:dataBar>
              <x14:cfvo type="min"/>
              <x14:cfvo type="max"/>
              <x14:fillColor rgb="FF70AD47"/>
              <x14:negativeFillColor auto="1"/>
              <x14:axisColor auto="1"/>
            </x14:dataBar>
          </x14:cfRule>
          <xm:sqref>E12:E21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28" customWidth="1"/>
    <x:col min="3" max="3" width="13" customWidth="1"/>
    <x:col min="4" max="5" width="12" customWidth="1"/>
    <x:col min="6" max="6" width="10" customWidth="1"/>
    <x:col min="7" max="7" width="38" customWidth="1"/>
  </x:cols>
  <x:sheetData>
    <x:row r="1">
      <x:c r="A1" s="81" t="s">
        <x:v>189</x:v>
      </x:c>
      <x:c r="B1" s="81"/>
      <x:c r="C1" s="81"/>
      <x:c r="D1" s="81"/>
      <x:c r="E1" s="81"/>
      <x:c r="F1" s="81"/>
      <x:c r="G1" s="81"/>
    </x:row>
    <x:row r="2">
      <x:c r="A2" s="81"/>
      <x:c r="B2" s="81"/>
      <x:c r="C2" s="81"/>
      <x:c r="D2" s="81"/>
      <x:c r="E2" s="81"/>
      <x:c r="F2" s="81"/>
      <x:c r="G2" s="81"/>
    </x:row>
    <x:row r="4">
      <x:c r="A4" s="1" t="s">
        <x:v>177</x:v>
      </x:c>
      <x:c r="B4" s="1" t="s">
        <x:v>190</x:v>
      </x:c>
      <x:c r="C4" s="1" t="s">
        <x:v>191</x:v>
      </x:c>
      <x:c r="D4" s="1" t="s">
        <x:v>192</x:v>
      </x:c>
      <x:c r="E4" s="1" t="s">
        <x:v>193</x:v>
      </x:c>
      <x:c r="F4" s="1" t="s">
        <x:v>194</x:v>
      </x:c>
      <x:c r="G4" s="1" t="s">
        <x:v>195</x:v>
      </x:c>
    </x:row>
    <x:row r="5" ht="16.649999618530273" customHeight="1">
      <x:c r="A5" s="2" t="s">
        <x:v>196</x:v>
      </x:c>
      <x:c r="B5" s="14" t="s">
        <x:v>197</x:v>
      </x:c>
      <x:c r="C5" s="20">
        <x:v>46191</x:v>
      </x:c>
      <x:c r="D5" s="14" t="s">
        <x:v>198</x:v>
      </x:c>
      <x:c r="E5" s="14" t="s">
        <x:v>199</x:v>
      </x:c>
      <x:c r="F5" s="14" t="s">
        <x:v>200</x:v>
      </x:c>
      <x:c r="G5" s="14"/>
    </x:row>
    <x:row r="6" ht="16.649999618530273" customHeight="1">
      <x:c r="A6" s="2" t="s">
        <x:v>97</x:v>
      </x:c>
      <x:c r="B6" s="14" t="s">
        <x:v>201</x:v>
      </x:c>
      <x:c r="C6" s="20">
        <x:v>46191</x:v>
      </x:c>
      <x:c r="D6" s="14" t="s">
        <x:v>198</x:v>
      </x:c>
      <x:c r="E6" s="14" t="s">
        <x:v>199</x:v>
      </x:c>
      <x:c r="F6" s="14" t="s">
        <x:v>200</x:v>
      </x:c>
      <x:c r="G6" s="14" t="s">
        <x:v>202</x:v>
      </x:c>
    </x:row>
    <x:row r="7" ht="16.649999618530273" customHeight="1">
      <x:c r="A7" s="2" t="s">
        <x:v>16</x:v>
      </x:c>
      <x:c r="B7" s="14" t="s">
        <x:v>203</x:v>
      </x:c>
      <x:c r="C7" s="20">
        <x:v>46191</x:v>
      </x:c>
      <x:c r="D7" s="14" t="s">
        <x:v>198</x:v>
      </x:c>
      <x:c r="E7" s="14" t="s">
        <x:v>199</x:v>
      </x:c>
      <x:c r="F7" s="14" t="s">
        <x:v>200</x:v>
      </x:c>
      <x:c r="G7" s="21" t="s">
        <x:v>204</x:v>
      </x:c>
    </x:row>
    <x:row r="8" ht="16.649999618530273" customHeight="1">
      <x:c r="A8" s="2" t="s">
        <x:v>81</x:v>
      </x:c>
      <x:c r="B8" s="14" t="s">
        <x:v>205</x:v>
      </x:c>
      <x:c r="C8" s="20">
        <x:v>46196</x:v>
      </x:c>
      <x:c r="D8" s="14" t="s">
        <x:v>198</x:v>
      </x:c>
      <x:c r="E8" s="14" t="s">
        <x:v>199</x:v>
      </x:c>
      <x:c r="F8" s="14" t="s">
        <x:v>206</x:v>
      </x:c>
      <x:c r="G8" s="21" t="s">
        <x:v>207</x:v>
      </x:c>
    </x:row>
    <x:row r="9" ht="16.649999618530273" customHeight="1">
      <x:c r="A9" s="2" t="s">
        <x:v>208</x:v>
      </x:c>
      <x:c r="B9" s="14" t="s">
        <x:v>209</x:v>
      </x:c>
      <x:c r="C9" s="20">
        <x:v>46195</x:v>
      </x:c>
      <x:c r="D9" s="14" t="s">
        <x:v>198</x:v>
      </x:c>
      <x:c r="E9" s="14" t="s">
        <x:v>199</x:v>
      </x:c>
      <x:c r="F9" s="14" t="s">
        <x:v>206</x:v>
      </x:c>
      <x:c r="G9" s="14"/>
    </x:row>
    <x:row r="10" ht="16.649999618530273" customHeight="1">
      <x:c r="A10" s="2" t="s">
        <x:v>210</x:v>
      </x:c>
      <x:c r="B10" s="14" t="s">
        <x:v>211</x:v>
      </x:c>
      <x:c r="C10" s="20">
        <x:v>46195</x:v>
      </x:c>
      <x:c r="D10" s="14" t="s">
        <x:v>198</x:v>
      </x:c>
      <x:c r="E10" s="14" t="s">
        <x:v>199</x:v>
      </x:c>
      <x:c r="F10" s="14" t="s">
        <x:v>206</x:v>
      </x:c>
      <x:c r="G10" s="14"/>
    </x:row>
    <x:row r="11" ht="16.649999618530273" customHeight="1">
      <x:c r="A11" s="2" t="s">
        <x:v>212</x:v>
      </x:c>
      <x:c r="B11" s="14" t="s">
        <x:v>213</x:v>
      </x:c>
      <x:c r="C11" s="20">
        <x:v>46197</x:v>
      </x:c>
      <x:c r="D11" s="14" t="s">
        <x:v>198</x:v>
      </x:c>
      <x:c r="E11" s="14" t="s">
        <x:v>199</x:v>
      </x:c>
      <x:c r="F11" s="14" t="s">
        <x:v>200</x:v>
      </x:c>
      <x:c r="G11" s="14">
        <x:v>150000</x:v>
      </x:c>
    </x:row>
    <x:row r="12" ht="16.649999618530273" customHeight="1">
      <x:c r="A12" s="2" t="s">
        <x:v>214</x:v>
      </x:c>
      <x:c r="B12" s="14" t="s">
        <x:v>215</x:v>
      </x:c>
      <x:c r="C12" s="20">
        <x:v>46197</x:v>
      </x:c>
      <x:c r="D12" s="14" t="s">
        <x:v>198</x:v>
      </x:c>
      <x:c r="E12" s="14" t="s">
        <x:v>199</x:v>
      </x:c>
      <x:c r="F12" s="14" t="s">
        <x:v>206</x:v>
      </x:c>
      <x:c r="G12" s="14"/>
    </x:row>
    <x:row r="13" ht="16.649999618530273" customHeight="1">
      <x:c r="A13" s="2" t="s">
        <x:v>216</x:v>
      </x:c>
      <x:c r="B13" s="14" t="s">
        <x:v>217</x:v>
      </x:c>
      <x:c r="C13" s="20">
        <x:v>46197</x:v>
      </x:c>
      <x:c r="D13" s="14" t="s">
        <x:v>198</x:v>
      </x:c>
      <x:c r="E13" s="14" t="s">
        <x:v>199</x:v>
      </x:c>
      <x:c r="F13" s="14" t="s">
        <x:v>206</x:v>
      </x:c>
      <x:c r="G13" s="14"/>
    </x:row>
    <x:row r="14" ht="16.649999618530273" customHeight="1">
      <x:c r="A14" s="2" t="s">
        <x:v>218</x:v>
      </x:c>
      <x:c r="B14" s="14" t="s">
        <x:v>219</x:v>
      </x:c>
      <x:c r="C14" s="20">
        <x:v>46197</x:v>
      </x:c>
      <x:c r="D14" s="14" t="s">
        <x:v>198</x:v>
      </x:c>
      <x:c r="E14" s="14" t="s">
        <x:v>199</x:v>
      </x:c>
      <x:c r="F14" s="14" t="s">
        <x:v>206</x:v>
      </x:c>
      <x:c r="G14" s="14"/>
    </x:row>
    <x:row r="15" ht="16.649999618530273" customHeight="1">
      <x:c r="A15" s="2" t="s">
        <x:v>220</x:v>
      </x:c>
      <x:c r="B15" s="14" t="s">
        <x:v>221</x:v>
      </x:c>
      <x:c r="C15" s="20">
        <x:v>46197</x:v>
      </x:c>
      <x:c r="D15" s="14" t="s">
        <x:v>198</x:v>
      </x:c>
      <x:c r="E15" s="14" t="s">
        <x:v>199</x:v>
      </x:c>
      <x:c r="F15" s="14" t="s">
        <x:v>200</x:v>
      </x:c>
      <x:c r="G15" s="14"/>
    </x:row>
    <x:row r="16" ht="16.649999618530273" customHeight="1">
      <x:c r="A16" s="2" t="s">
        <x:v>222</x:v>
      </x:c>
      <x:c r="B16" s="14" t="s">
        <x:v>223</x:v>
      </x:c>
      <x:c r="C16" s="20">
        <x:v>46202</x:v>
      </x:c>
      <x:c r="D16" s="14" t="s">
        <x:v>198</x:v>
      </x:c>
      <x:c r="E16" s="14" t="s">
        <x:v>199</x:v>
      </x:c>
      <x:c r="F16" s="14" t="s">
        <x:v>200</x:v>
      </x:c>
      <x:c r="G16" s="14" t="s">
        <x:v>224</x:v>
      </x:c>
    </x:row>
  </x:sheetData>
  <x:mergeCells>
    <x:mergeCell ref="A1:G2"/>
  </x:mergeCells>
  <x:conditionalFormatting sqref="E5:E16">
    <x:cfRule type="expression" dxfId="2" priority="1">
      <x:formula>E5="已完成"</x:formula>
    </x:cfRule>
    <x:cfRule type="expression" dxfId="1" priority="2">
      <x:formula>E5="待處理"</x:formula>
    </x:cfRule>
  </x:conditionalFormatting>
  <x:conditionalFormatting sqref="F5:F16">
    <x:cfRule type="expression" dxfId="0" priority="3">
      <x:formula>F5="高"</x:formula>
    </x:cfRule>
  </x:conditionalFormatting>
  <x:dataValidations count="2">
    <x:dataValidation type="list" sqref="E5:E16">
      <x:formula1>"待處理,進行中,已完成,不適用"</x:formula1>
    </x:dataValidation>
    <x:dataValidation type="list" sqref="F5:F16">
      <x:formula1>"高,中,低"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0c1f5cc01644cd"/>
  </x:tableParts>
</x:worksheet>
</file>

<file path=xl/worksheets/sheet5.xml><?xml version="1.0" encoding="utf-8"?>
<x:worksheet xmlns:x="http://schemas.openxmlformats.org/spreadsheetml/2006/main">
  <x:sheetFormatPr defaultColWidth="8.69921875" defaultRowHeight="14.399999618530273"/>
  <x:cols>
    <x:col min="1" max="1" width="26.19921875" style="67" customWidth="1"/>
    <x:col min="2" max="2" width="24" style="67" customWidth="1"/>
    <x:col min="3" max="3" width="38" style="67" customWidth="1"/>
    <x:col min="4" max="4" width="22" style="67" customWidth="1"/>
    <x:col min="5" max="5" width="16" style="67" customWidth="1"/>
    <x:col min="6" max="6" width="36" style="67" customWidth="1"/>
    <x:col min="7" max="7" width="12" style="67" customWidth="1"/>
    <x:col min="8" max="8" width="48" style="67" customWidth="1"/>
    <x:col min="9" max="16384" width="8.69921875" style="67" customWidth="0"/>
  </x:cols>
  <x:sheetData>
    <x:row r="1">
      <x:c r="A1" s="85" t="s">
        <x:v>225</x:v>
      </x:c>
      <x:c r="B1" s="85"/>
      <x:c r="C1" s="85"/>
      <x:c r="D1" s="85"/>
      <x:c r="E1" s="85"/>
      <x:c r="F1" s="85"/>
      <x:c r="G1" s="85"/>
      <x:c r="H1" s="85"/>
    </x:row>
    <x:row r="2">
      <x:c r="A2" s="85"/>
      <x:c r="B2" s="85"/>
      <x:c r="C2" s="85"/>
      <x:c r="D2" s="85"/>
      <x:c r="E2" s="85"/>
      <x:c r="F2" s="85"/>
      <x:c r="G2" s="85"/>
      <x:c r="H2" s="85"/>
    </x:row>
    <x:row r="4">
      <x:c r="A4" s="86" t="s">
        <x:v>226</x:v>
      </x:c>
      <x:c r="B4" s="86"/>
      <x:c r="C4" s="86"/>
      <x:c r="D4" s="86"/>
      <x:c r="E4" s="86"/>
      <x:c r="F4" s="86"/>
      <x:c r="G4" s="86"/>
      <x:c r="H4" s="86"/>
    </x:row>
    <x:row r="5" ht="28.799999237060547">
      <x:c r="A5" s="68" t="s">
        <x:v>227</x:v>
      </x:c>
      <x:c r="B5" s="68" t="s">
        <x:v>228</x:v>
      </x:c>
      <x:c r="C5" s="68" t="s">
        <x:v>229</x:v>
      </x:c>
      <x:c r="D5" s="68" t="s">
        <x:v>230</x:v>
      </x:c>
      <x:c r="E5" s="68" t="s">
        <x:v>231</x:v>
      </x:c>
      <x:c r="F5" s="68" t="s">
        <x:v>232</x:v>
      </x:c>
      <x:c r="G5" s="68" t="s">
        <x:v>233</x:v>
      </x:c>
      <x:c r="H5" s="68" t="s">
        <x:v>234</x:v>
      </x:c>
    </x:row>
    <x:row r="6" ht="38.400001525878906" customHeight="1">
      <x:c r="A6" s="69" t="s">
        <x:v>235</x:v>
      </x:c>
      <x:c r="B6" s="70" t="s">
        <x:v>236</x:v>
      </x:c>
      <x:c r="C6" s="70" t="s">
        <x:v>237</x:v>
      </x:c>
      <x:c r="D6" s="70"/>
      <x:c r="E6" s="71"/>
      <x:c r="F6" s="71"/>
      <x:c r="G6" s="70"/>
      <x:c r="H6" s="72" t="s">
        <x:v>63</x:v>
      </x:c>
    </x:row>
    <x:row r="7">
      <x:c r="A7" s="73"/>
      <x:c r="B7" s="74"/>
      <x:c r="C7" s="74"/>
      <x:c r="D7" s="74"/>
      <x:c r="E7" s="75"/>
      <x:c r="F7" s="75"/>
      <x:c r="G7" s="74"/>
      <x:c r="H7" s="74"/>
    </x:row>
    <x:row r="8">
      <x:c r="A8" s="73"/>
      <x:c r="B8" s="74"/>
      <x:c r="C8" s="74"/>
      <x:c r="D8" s="74"/>
      <x:c r="E8" s="75"/>
      <x:c r="F8" s="75"/>
      <x:c r="G8" s="74"/>
      <x:c r="H8" s="74"/>
    </x:row>
    <x:row r="10">
      <x:c r="A10" s="86" t="s">
        <x:v>238</x:v>
      </x:c>
      <x:c r="B10" s="86"/>
      <x:c r="C10" s="86"/>
      <x:c r="D10" s="86"/>
      <x:c r="E10" s="86"/>
      <x:c r="F10" s="86"/>
      <x:c r="G10" s="86"/>
      <x:c r="H10" s="86"/>
    </x:row>
    <x:row r="11">
      <x:c r="A11" s="68" t="s">
        <x:v>70</x:v>
      </x:c>
      <x:c r="B11" s="68" t="s">
        <x:v>239</x:v>
      </x:c>
      <x:c r="C11" s="68" t="s">
        <x:v>230</x:v>
      </x:c>
      <x:c r="D11" s="68" t="s">
        <x:v>240</x:v>
      </x:c>
      <x:c r="E11" s="68" t="s">
        <x:v>241</x:v>
      </x:c>
      <x:c r="F11" s="68" t="s">
        <x:v>35</x:v>
      </x:c>
      <x:c r="G11" s="68"/>
      <x:c r="H11" s="68"/>
    </x:row>
    <x:row r="12" ht="28.799999237060547">
      <x:c r="A12" s="76" t="s">
        <x:v>242</x:v>
      </x:c>
      <x:c r="B12" s="74" t="s">
        <x:v>243</x:v>
      </x:c>
      <x:c r="C12" s="77" t="s">
        <x:v>244</x:v>
      </x:c>
      <x:c r="D12" s="78" t="s">
        <x:v>245</x:v>
      </x:c>
      <x:c r="E12" s="74"/>
      <x:c r="F12" s="74"/>
      <x:c r="G12" s="74"/>
      <x:c r="H12" s="74"/>
    </x:row>
    <x:row r="13">
      <x:c r="A13" s="76" t="s">
        <x:v>246</x:v>
      </x:c>
      <x:c r="B13" s="74"/>
      <x:c r="C13" s="77"/>
      <x:c r="D13" s="74"/>
      <x:c r="E13" s="74"/>
      <x:c r="F13" s="74"/>
      <x:c r="G13" s="74"/>
      <x:c r="H13" s="74"/>
    </x:row>
    <x:row r="14" ht="49.95000076293945" customHeight="1">
      <x:c r="A14" s="70" t="s">
        <x:v>16</x:v>
      </x:c>
      <x:c r="B14" s="70" t="s">
        <x:v>247</x:v>
      </x:c>
      <x:c r="C14" s="79"/>
      <x:c r="D14" s="72" t="s">
        <x:v>237</x:v>
      </x:c>
      <x:c r="E14" s="70"/>
      <x:c r="F14" s="70" t="s">
        <x:v>248</x:v>
      </x:c>
      <x:c r="G14" s="74"/>
      <x:c r="H14" s="74"/>
    </x:row>
    <x:row r="15">
      <x:c r="A15" s="76" t="s">
        <x:v>249</x:v>
      </x:c>
      <x:c r="B15" s="74"/>
      <x:c r="C15" s="77"/>
      <x:c r="D15" s="74"/>
      <x:c r="E15" s="74"/>
      <x:c r="F15" s="74"/>
      <x:c r="G15" s="74"/>
      <x:c r="H15" s="74"/>
    </x:row>
    <x:row r="16" ht="28.799999237060547">
      <x:c r="A16" s="76" t="s">
        <x:v>250</x:v>
      </x:c>
      <x:c r="B16" s="74"/>
      <x:c r="C16" s="80" t="s">
        <x:v>251</x:v>
      </x:c>
      <x:c r="D16" s="78" t="s">
        <x:v>252</x:v>
      </x:c>
      <x:c r="E16" s="74"/>
      <x:c r="F16" s="74"/>
      <x:c r="G16" s="74"/>
      <x:c r="H16" s="74"/>
    </x:row>
  </x:sheetData>
  <x:mergeCells>
    <x:mergeCell ref="A1:H2"/>
    <x:mergeCell ref="A4:H4"/>
    <x:mergeCell ref="A10:H10"/>
  </x:mergeCells>
  <x:pageMargins left="0.7" right="0.7" top="0.75" bottom="0.75" header="0.3" footer="0.3"/>
</x:worksheet>
</file>