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ATZ\"/>
    </mc:Choice>
  </mc:AlternateContent>
  <xr:revisionPtr revIDLastSave="0" documentId="13_ncr:1_{799717DE-CCA8-447D-B797-F1EC94FD57A3}" xr6:coauthVersionLast="47" xr6:coauthVersionMax="47" xr10:uidLastSave="{00000000-0000-0000-0000-000000000000}"/>
  <bookViews>
    <workbookView xWindow="-120" yWindow="-120" windowWidth="29040" windowHeight="15840" activeTab="1" xr2:uid="{645EE65A-A10C-4E22-88FB-D323E444812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2" l="1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D14" i="2"/>
  <c r="D12" i="2"/>
  <c r="D9" i="2"/>
  <c r="D8" i="2"/>
  <c r="D7" i="2"/>
  <c r="D20" i="1"/>
  <c r="D19" i="1"/>
  <c r="D18" i="1"/>
  <c r="AS4" i="2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AQ4" i="2"/>
  <c r="AP4" i="2" s="1"/>
  <c r="AO4" i="2" s="1"/>
  <c r="AN4" i="2" s="1"/>
  <c r="AM4" i="2" s="1"/>
  <c r="AL4" i="2" s="1"/>
  <c r="D21" i="1" l="1"/>
</calcChain>
</file>

<file path=xl/sharedStrings.xml><?xml version="1.0" encoding="utf-8"?>
<sst xmlns="http://schemas.openxmlformats.org/spreadsheetml/2006/main" count="70" uniqueCount="70">
  <si>
    <t>Company Name:</t>
  </si>
  <si>
    <t>Description:</t>
  </si>
  <si>
    <t>Ticker:</t>
  </si>
  <si>
    <t>| - Ethan Cratchley</t>
  </si>
  <si>
    <t>Founder:</t>
  </si>
  <si>
    <t xml:space="preserve">Industry: </t>
  </si>
  <si>
    <t>Model</t>
  </si>
  <si>
    <t>Location:</t>
  </si>
  <si>
    <t>Website:</t>
  </si>
  <si>
    <t>Founded:</t>
  </si>
  <si>
    <t>Employees:</t>
  </si>
  <si>
    <t>CEO:</t>
  </si>
  <si>
    <t>CFO:</t>
  </si>
  <si>
    <t>Basic Info:</t>
  </si>
  <si>
    <t>P</t>
  </si>
  <si>
    <t>S/O</t>
  </si>
  <si>
    <t>MC</t>
  </si>
  <si>
    <t>C</t>
  </si>
  <si>
    <t>D</t>
  </si>
  <si>
    <t>EV</t>
  </si>
  <si>
    <t>12/02/2023</t>
  </si>
  <si>
    <t>ATZ</t>
  </si>
  <si>
    <t>ALL IN $ CAD</t>
  </si>
  <si>
    <t>Main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</si>
  <si>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</si>
  <si>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</si>
  <si>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</si>
  <si>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</si>
  <si>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</si>
  <si>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</si>
  <si>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</si>
  <si>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</si>
  <si>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</si>
  <si>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</si>
  <si>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</si>
  <si>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</si>
  <si>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</si>
  <si>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</si>
  <si>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</si>
  <si>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</si>
  <si>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</si>
  <si>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</si>
  <si>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</si>
  <si>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</si>
  <si>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</si>
  <si>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</si>
  <si>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</si>
  <si>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</si>
  <si>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</si>
  <si>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</si>
  <si>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Jennifer Wong</t>
  </si>
  <si>
    <t>aritzia.com</t>
  </si>
  <si>
    <t>Vancouver, BC, Canada</t>
  </si>
  <si>
    <t>Clothing, Retail</t>
  </si>
  <si>
    <t>Brian Hill</t>
  </si>
  <si>
    <t>Todd Ingledew</t>
  </si>
  <si>
    <t>ALL $ IN CAD THOUSANDS</t>
  </si>
  <si>
    <t>Revenue</t>
  </si>
  <si>
    <t>COGS</t>
  </si>
  <si>
    <t>Gross Profit</t>
  </si>
  <si>
    <t>Operating Expenses</t>
  </si>
  <si>
    <t>Finance Expense</t>
  </si>
  <si>
    <t>Other Expense</t>
  </si>
  <si>
    <t>Tax</t>
  </si>
  <si>
    <t>Net Income</t>
  </si>
  <si>
    <t>Income Before Tax</t>
  </si>
  <si>
    <t>Net Profit</t>
  </si>
  <si>
    <t>Net Income Growth</t>
  </si>
  <si>
    <t>Revenue Growth</t>
  </si>
  <si>
    <t>Expenses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</si>
</sst>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1" applyNumberFormat="1"/>
    <xf numFmtId="3" fontId="0" fillId="0" borderId="0" xfId="0" applyNumberForma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0502-B4DC-46B0-8B7D-A5FD062945B7}">
  <dimension ref="A1:F21"/>
  <sheetViews>
    <sheetView workbookViewId="0">
      <selection activeCell="D20" sqref="D20"/>
    </sheetView>
  </sheetViews>
  <sheetFormatPr defaultRowHeight="15" x14ac:dyDescent="0.25"/>
  <cols>
    <col min="3" max="3" width="15.7109375" bestFit="1" customWidth="1"/>
    <col min="4" max="4" width="21.5703125" bestFit="1" customWidth="1"/>
    <col min="6" max="6" width="11.7109375" bestFit="1" customWidth="1"/>
  </cols>
  <sheetData>
    <row r="1" spans="1:6" x14ac:dyDescent="0.25">
      <c r="A1" s="1" t="s">
        <v>22</v>
      </c>
    </row>
    <row r="2" spans="1:6" x14ac:dyDescent="0.25">
      <c r="A2" s="2" t="s">
        <v>20</v>
      </c>
      <c r="C2" s="3" t="s">
        <v>0</v>
      </c>
      <c r="F2" s="3" t="s">
        <v>1</v>
      </c>
    </row>
    <row r="3" spans="1:6" x14ac:dyDescent="0.25">
      <c r="C3" s="3" t="s">
        <v>2</v>
      </c>
      <c r="D3" t="s">
        <v>21</v>
      </c>
    </row>
    <row r="4" spans="1:6" x14ac:dyDescent="0.25">
      <c r="A4" t="s">
        <v>3</v>
      </c>
      <c r="C4" s="3" t="s">
        <v>4</v>
      </c>
      <c r="D4" t="s">
        <v>54</v>
      </c>
    </row>
    <row r="5" spans="1:6" x14ac:dyDescent="0.25">
      <c r="C5" s="3" t="s">
        <v>5</v>
      </c>
      <c r="D5" t="s">
        <v>53</v>
      </c>
    </row>
    <row r="6" spans="1:6" x14ac:dyDescent="0.25">
      <c r="A6" s="4"/>
      <c r="C6" s="3" t="s">
        <v>7</v>
      </c>
      <c r="D6" t="s">
        <v>52</v>
      </c>
    </row>
    <row r="7" spans="1:6" x14ac:dyDescent="0.25">
      <c r="A7" s="6" t="s">
        <v>6</v>
      </c>
      <c r="C7" s="3" t="s">
        <v>8</v>
      </c>
      <c r="D7" t="s">
        <v>51</v>
      </c>
    </row>
    <row r="8" spans="1:6" x14ac:dyDescent="0.25">
      <c r="C8" s="3" t="s">
        <v>9</v>
      </c>
      <c r="D8">
        <v>1984</v>
      </c>
    </row>
    <row r="9" spans="1:6" x14ac:dyDescent="0.25">
      <c r="C9" s="3" t="s">
        <v>10</v>
      </c>
      <c r="D9" s="5">
        <v>8300</v>
      </c>
    </row>
    <row r="11" spans="1:6" x14ac:dyDescent="0.25">
      <c r="C11" s="3" t="s">
        <v>11</v>
      </c>
      <c r="D11" t="s">
        <v>50</v>
      </c>
    </row>
    <row r="12" spans="1:6" x14ac:dyDescent="0.25">
      <c r="C12" s="3" t="s">
        <v>12</v>
      </c>
      <c r="D12" t="s">
        <v>55</v>
      </c>
    </row>
    <row r="15" spans="1:6" x14ac:dyDescent="0.25">
      <c r="C15" s="3" t="s">
        <v>13</v>
      </c>
    </row>
    <row r="16" spans="1:6" x14ac:dyDescent="0.25">
      <c r="C16" t="s">
        <v>14</v>
      </c>
      <c r="D16" s="5">
        <v>25</v>
      </c>
    </row>
    <row r="17" spans="3:6" x14ac:dyDescent="0.25">
      <c r="C17" t="s">
        <v>15</v>
      </c>
      <c r="D17" s="5">
        <v>110820</v>
      </c>
    </row>
    <row r="18" spans="3:6" x14ac:dyDescent="0.25">
      <c r="C18" t="s">
        <v>16</v>
      </c>
      <c r="D18" s="5">
        <f>D16*D17</f>
        <v>2770500</v>
      </c>
      <c r="F18" s="5"/>
    </row>
    <row r="19" spans="3:6" x14ac:dyDescent="0.25">
      <c r="C19" t="s">
        <v>17</v>
      </c>
      <c r="D19" s="5">
        <f>46763+8651+3310+1818</f>
        <v>60542</v>
      </c>
    </row>
    <row r="20" spans="3:6" x14ac:dyDescent="0.25">
      <c r="C20" t="s">
        <v>18</v>
      </c>
      <c r="D20" s="5">
        <f>14942+662</f>
        <v>15604</v>
      </c>
    </row>
    <row r="21" spans="3:6" x14ac:dyDescent="0.25">
      <c r="C21" t="s">
        <v>19</v>
      </c>
      <c r="D21" s="5">
        <f>D18+D19-D20</f>
        <v>2815438</v>
      </c>
    </row>
  </sheetData>
  <conditionalFormatting sqref="A22:XFD1048576 G1:XFD21 A9:F21">
    <cfRule type="expression" dxfId="6" priority="3">
      <formula>MOD(ROW(),2)=0</formula>
    </cfRule>
  </conditionalFormatting>
  <conditionalFormatting sqref="A1:F1 A2:B8 D2:F8">
    <cfRule type="expression" dxfId="5" priority="2">
      <formula>MOD(ROW(),2)=0</formula>
    </cfRule>
  </conditionalFormatting>
  <conditionalFormatting sqref="C2:C8">
    <cfRule type="expression" dxfId="4" priority="1">
      <formula>MOD(ROW(),2)=0</formula>
    </cfRule>
  </conditionalFormatting>
  <hyperlinks>
    <hyperlink ref="A7" location="Model!A1" display="Model" xr:uid="{B555C193-34C3-4248-84F1-B958259B3F4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592D-D6B3-4845-B6A2-9CC455703B0D}">
  <dimension ref="A1:BW61"/>
  <sheetViews>
    <sheetView tabSelected="1" workbookViewId="0">
      <selection activeCell="F10" sqref="F10"/>
    </sheetView>
  </sheetViews>
  <sheetFormatPr defaultRowHeight="15" x14ac:dyDescent="0.25"/>
  <cols>
    <col min="3" max="3" width="18.85546875" bestFit="1" customWidth="1"/>
  </cols>
  <sheetData>
    <row r="1" spans="1:75" x14ac:dyDescent="0.25">
      <c r="A1" s="1" t="s">
        <v>56</v>
      </c>
    </row>
    <row r="2" spans="1:75" x14ac:dyDescent="0.25">
      <c r="A2" s="6"/>
    </row>
    <row r="3" spans="1:75" x14ac:dyDescent="0.25">
      <c r="A3" s="6"/>
      <c r="C3" s="3" t="s">
        <v>24</v>
      </c>
      <c r="D3" s="3"/>
      <c r="E3" s="3"/>
      <c r="F3" s="3"/>
      <c r="AK3" s="3" t="s">
        <v>25</v>
      </c>
      <c r="AL3" s="3"/>
      <c r="AM3" s="3"/>
      <c r="AN3" s="3"/>
      <c r="AO3" s="3"/>
      <c r="AP3" s="3"/>
      <c r="AQ3" s="3"/>
    </row>
    <row r="4" spans="1:75" x14ac:dyDescent="0.25">
      <c r="A4" s="6" t="s">
        <v>23</v>
      </c>
      <c r="D4" t="s">
        <v>26</v>
      </c>
      <c r="E4" t="s">
        <v>27</v>
      </c>
      <c r="F4" t="s">
        <v>28</v>
      </c>
      <c r="G4" s="7" t="s">
        <v>29</v>
      </c>
      <c r="H4" s="8" t="s">
        <v>30</v>
      </c>
      <c r="I4" s="8" t="s">
        <v>31</v>
      </c>
      <c r="J4" s="8" t="s">
        <v>32</v>
      </c>
      <c r="K4" s="7" t="s">
        <v>33</v>
      </c>
      <c r="L4" s="8" t="s">
        <v>34</v>
      </c>
      <c r="M4" s="8" t="s">
        <v>35</v>
      </c>
      <c r="N4" s="8" t="s">
        <v>36</v>
      </c>
      <c r="O4" s="7" t="s">
        <v>37</v>
      </c>
      <c r="P4" s="8" t="s">
        <v>38</v>
      </c>
      <c r="Q4" s="8" t="s">
        <v>39</v>
      </c>
      <c r="R4" s="8" t="s">
        <v>40</v>
      </c>
      <c r="S4" s="7" t="s">
        <v>41</v>
      </c>
      <c r="T4" s="8" t="s">
        <v>42</v>
      </c>
      <c r="U4" s="8" t="s">
        <v>43</v>
      </c>
      <c r="V4" s="8" t="s">
        <v>44</v>
      </c>
      <c r="W4" s="7" t="s">
        <v>45</v>
      </c>
      <c r="X4" s="8" t="s">
        <v>46</v>
      </c>
      <c r="Y4" s="8" t="s">
        <v>47</v>
      </c>
      <c r="Z4" s="8" t="s">
        <v>48</v>
      </c>
      <c r="AA4" s="7" t="s">
        <v>49</v>
      </c>
      <c r="AC4" s="9"/>
      <c r="AF4" s="3"/>
      <c r="AL4" s="3">
        <f t="shared" ref="AL4:AP4" si="0">AM4-1</f>
        <v>2012</v>
      </c>
      <c r="AM4" s="3">
        <f t="shared" si="0"/>
        <v>2013</v>
      </c>
      <c r="AN4" s="3">
        <f t="shared" si="0"/>
        <v>2014</v>
      </c>
      <c r="AO4" s="3">
        <f t="shared" si="0"/>
        <v>2015</v>
      </c>
      <c r="AP4" s="3">
        <f t="shared" si="0"/>
        <v>2016</v>
      </c>
      <c r="AQ4" s="3">
        <f>AR4-1</f>
        <v>2017</v>
      </c>
      <c r="AR4" s="3">
        <v>2018</v>
      </c>
      <c r="AS4" s="3">
        <f>AR4+1</f>
        <v>2019</v>
      </c>
      <c r="AT4" s="3">
        <f t="shared" ref="AT4:BN4" si="1">AS4+1</f>
        <v>2020</v>
      </c>
      <c r="AU4" s="3">
        <f t="shared" si="1"/>
        <v>2021</v>
      </c>
      <c r="AV4" s="3">
        <f t="shared" si="1"/>
        <v>2022</v>
      </c>
      <c r="AW4" s="3">
        <f t="shared" si="1"/>
        <v>2023</v>
      </c>
      <c r="AX4" s="3">
        <f t="shared" si="1"/>
        <v>2024</v>
      </c>
      <c r="AY4" s="3">
        <f t="shared" si="1"/>
        <v>2025</v>
      </c>
      <c r="AZ4" s="3">
        <f t="shared" si="1"/>
        <v>2026</v>
      </c>
      <c r="BA4" s="3">
        <f t="shared" si="1"/>
        <v>2027</v>
      </c>
      <c r="BB4" s="3">
        <f t="shared" si="1"/>
        <v>2028</v>
      </c>
      <c r="BC4" s="3">
        <f t="shared" si="1"/>
        <v>2029</v>
      </c>
      <c r="BD4" s="3">
        <f t="shared" si="1"/>
        <v>2030</v>
      </c>
      <c r="BE4" s="3">
        <f t="shared" si="1"/>
        <v>2031</v>
      </c>
      <c r="BF4" s="3">
        <f t="shared" si="1"/>
        <v>2032</v>
      </c>
      <c r="BG4" s="3">
        <f t="shared" si="1"/>
        <v>2033</v>
      </c>
      <c r="BH4" s="3">
        <f t="shared" si="1"/>
        <v>2034</v>
      </c>
      <c r="BI4" s="3">
        <f t="shared" si="1"/>
        <v>2035</v>
      </c>
      <c r="BJ4" s="3">
        <f t="shared" si="1"/>
        <v>2036</v>
      </c>
      <c r="BK4" s="3">
        <f t="shared" si="1"/>
        <v>2037</v>
      </c>
      <c r="BL4" s="3">
        <f t="shared" si="1"/>
        <v>2038</v>
      </c>
      <c r="BM4" s="3">
        <f t="shared" si="1"/>
        <v>2039</v>
      </c>
      <c r="BN4" s="3">
        <f t="shared" si="1"/>
        <v>2040</v>
      </c>
    </row>
    <row r="5" spans="1:75" x14ac:dyDescent="0.25">
      <c r="C5" s="3" t="s">
        <v>57</v>
      </c>
      <c r="D5" s="5">
        <v>145046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5" x14ac:dyDescent="0.25">
      <c r="A6" s="4"/>
      <c r="C6" s="3" t="s">
        <v>58</v>
      </c>
      <c r="D6" s="5">
        <v>87508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5" x14ac:dyDescent="0.25">
      <c r="C7" s="3" t="s">
        <v>59</v>
      </c>
      <c r="D7" s="5">
        <f>D5-D6</f>
        <v>57538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5" x14ac:dyDescent="0.25">
      <c r="C8" s="3" t="s">
        <v>60</v>
      </c>
      <c r="D8" s="5">
        <f>40843+4667</f>
        <v>45510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1:75" x14ac:dyDescent="0.25">
      <c r="C9" s="3" t="s">
        <v>66</v>
      </c>
      <c r="D9" s="5">
        <f>D7-D8</f>
        <v>12028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1:75" x14ac:dyDescent="0.25">
      <c r="C10" s="3" t="s">
        <v>61</v>
      </c>
      <c r="D10" s="5">
        <v>1266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1:75" x14ac:dyDescent="0.25">
      <c r="C11" s="3" t="s">
        <v>62</v>
      </c>
      <c r="D11" s="5">
        <v>-2226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5" x14ac:dyDescent="0.25">
      <c r="C12" s="3" t="s">
        <v>65</v>
      </c>
      <c r="D12" s="5">
        <f>D9-D10-D11</f>
        <v>12988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75" x14ac:dyDescent="0.25">
      <c r="C13" s="3" t="s">
        <v>63</v>
      </c>
      <c r="D13" s="5">
        <v>4859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C14" s="3" t="s">
        <v>64</v>
      </c>
      <c r="D14" s="5">
        <f>D12-D13</f>
        <v>8129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</row>
    <row r="15" spans="1:75" x14ac:dyDescent="0.25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C16" s="3" t="s">
        <v>67</v>
      </c>
      <c r="D16" s="5">
        <f>E14/D14-1</f>
        <v>-1</v>
      </c>
      <c r="E16" s="5" t="e">
        <f t="shared" ref="E16:AA16" si="2">F14/E14-1</f>
        <v>#DIV/0!</v>
      </c>
      <c r="F16" s="5" t="e">
        <f t="shared" si="2"/>
        <v>#DIV/0!</v>
      </c>
      <c r="G16" s="5" t="e">
        <f t="shared" si="2"/>
        <v>#DIV/0!</v>
      </c>
      <c r="H16" s="5" t="e">
        <f t="shared" si="2"/>
        <v>#DIV/0!</v>
      </c>
      <c r="I16" s="5" t="e">
        <f t="shared" si="2"/>
        <v>#DIV/0!</v>
      </c>
      <c r="J16" s="5" t="e">
        <f t="shared" si="2"/>
        <v>#DIV/0!</v>
      </c>
      <c r="K16" s="5" t="e">
        <f t="shared" si="2"/>
        <v>#DIV/0!</v>
      </c>
      <c r="L16" s="5" t="e">
        <f t="shared" si="2"/>
        <v>#DIV/0!</v>
      </c>
      <c r="M16" s="5" t="e">
        <f t="shared" si="2"/>
        <v>#DIV/0!</v>
      </c>
      <c r="N16" s="5" t="e">
        <f t="shared" si="2"/>
        <v>#DIV/0!</v>
      </c>
      <c r="O16" s="5" t="e">
        <f t="shared" si="2"/>
        <v>#DIV/0!</v>
      </c>
      <c r="P16" s="5" t="e">
        <f t="shared" si="2"/>
        <v>#DIV/0!</v>
      </c>
      <c r="Q16" s="5" t="e">
        <f t="shared" si="2"/>
        <v>#DIV/0!</v>
      </c>
      <c r="R16" s="5" t="e">
        <f t="shared" si="2"/>
        <v>#DIV/0!</v>
      </c>
      <c r="S16" s="5" t="e">
        <f t="shared" si="2"/>
        <v>#DIV/0!</v>
      </c>
      <c r="T16" s="5" t="e">
        <f t="shared" si="2"/>
        <v>#DIV/0!</v>
      </c>
      <c r="U16" s="5" t="e">
        <f t="shared" si="2"/>
        <v>#DIV/0!</v>
      </c>
      <c r="V16" s="5" t="e">
        <f t="shared" si="2"/>
        <v>#DIV/0!</v>
      </c>
      <c r="W16" s="5" t="e">
        <f t="shared" si="2"/>
        <v>#DIV/0!</v>
      </c>
      <c r="X16" s="5" t="e">
        <f t="shared" si="2"/>
        <v>#DIV/0!</v>
      </c>
      <c r="Y16" s="5" t="e">
        <f t="shared" si="2"/>
        <v>#DIV/0!</v>
      </c>
      <c r="Z16" s="5" t="e">
        <f t="shared" si="2"/>
        <v>#DIV/0!</v>
      </c>
      <c r="AA16" s="5" t="e">
        <f t="shared" si="2"/>
        <v>#DIV/0!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</row>
    <row r="17" spans="3:75" x14ac:dyDescent="0.25">
      <c r="C17" s="3" t="s">
        <v>68</v>
      </c>
      <c r="D17" s="5">
        <f>E5/D5-1</f>
        <v>-1</v>
      </c>
      <c r="E17" s="5" t="e">
        <f t="shared" ref="E17:AA17" si="3">F5/E5-1</f>
        <v>#DIV/0!</v>
      </c>
      <c r="F17" s="5" t="e">
        <f t="shared" si="3"/>
        <v>#DIV/0!</v>
      </c>
      <c r="G17" s="5" t="e">
        <f t="shared" si="3"/>
        <v>#DIV/0!</v>
      </c>
      <c r="H17" s="5" t="e">
        <f t="shared" si="3"/>
        <v>#DIV/0!</v>
      </c>
      <c r="I17" s="5" t="e">
        <f t="shared" si="3"/>
        <v>#DIV/0!</v>
      </c>
      <c r="J17" s="5" t="e">
        <f t="shared" si="3"/>
        <v>#DIV/0!</v>
      </c>
      <c r="K17" s="5" t="e">
        <f t="shared" si="3"/>
        <v>#DIV/0!</v>
      </c>
      <c r="L17" s="5" t="e">
        <f t="shared" si="3"/>
        <v>#DIV/0!</v>
      </c>
      <c r="M17" s="5" t="e">
        <f t="shared" si="3"/>
        <v>#DIV/0!</v>
      </c>
      <c r="N17" s="5" t="e">
        <f t="shared" si="3"/>
        <v>#DIV/0!</v>
      </c>
      <c r="O17" s="5" t="e">
        <f t="shared" si="3"/>
        <v>#DIV/0!</v>
      </c>
      <c r="P17" s="5" t="e">
        <f t="shared" si="3"/>
        <v>#DIV/0!</v>
      </c>
      <c r="Q17" s="5" t="e">
        <f t="shared" si="3"/>
        <v>#DIV/0!</v>
      </c>
      <c r="R17" s="5" t="e">
        <f t="shared" si="3"/>
        <v>#DIV/0!</v>
      </c>
      <c r="S17" s="5" t="e">
        <f t="shared" si="3"/>
        <v>#DIV/0!</v>
      </c>
      <c r="T17" s="5" t="e">
        <f t="shared" si="3"/>
        <v>#DIV/0!</v>
      </c>
      <c r="U17" s="5" t="e">
        <f t="shared" si="3"/>
        <v>#DIV/0!</v>
      </c>
      <c r="V17" s="5" t="e">
        <f t="shared" si="3"/>
        <v>#DIV/0!</v>
      </c>
      <c r="W17" s="5" t="e">
        <f t="shared" si="3"/>
        <v>#DIV/0!</v>
      </c>
      <c r="X17" s="5" t="e">
        <f t="shared" si="3"/>
        <v>#DIV/0!</v>
      </c>
      <c r="Y17" s="5" t="e">
        <f t="shared" si="3"/>
        <v>#DIV/0!</v>
      </c>
      <c r="Z17" s="5" t="e">
        <f t="shared" si="3"/>
        <v>#DIV/0!</v>
      </c>
      <c r="AA17" s="5" t="e">
        <f t="shared" si="3"/>
        <v>#DIV/0!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</row>
    <row r="18" spans="3:75" x14ac:dyDescent="0.25">
      <c r="C18" s="3" t="s">
        <v>69</v>
      </c>
      <c r="D18" s="5">
        <f>E8/D8-1</f>
        <v>-1</v>
      </c>
      <c r="E18" s="5" t="e">
        <f t="shared" ref="E18:AA18" si="4">F8/E8-1</f>
        <v>#DIV/0!</v>
      </c>
      <c r="F18" s="5" t="e">
        <f t="shared" si="4"/>
        <v>#DIV/0!</v>
      </c>
      <c r="G18" s="5" t="e">
        <f t="shared" si="4"/>
        <v>#DIV/0!</v>
      </c>
      <c r="H18" s="5" t="e">
        <f t="shared" si="4"/>
        <v>#DIV/0!</v>
      </c>
      <c r="I18" s="5" t="e">
        <f t="shared" si="4"/>
        <v>#DIV/0!</v>
      </c>
      <c r="J18" s="5" t="e">
        <f t="shared" si="4"/>
        <v>#DIV/0!</v>
      </c>
      <c r="K18" s="5" t="e">
        <f t="shared" si="4"/>
        <v>#DIV/0!</v>
      </c>
      <c r="L18" s="5" t="e">
        <f t="shared" si="4"/>
        <v>#DIV/0!</v>
      </c>
      <c r="M18" s="5" t="e">
        <f t="shared" si="4"/>
        <v>#DIV/0!</v>
      </c>
      <c r="N18" s="5" t="e">
        <f t="shared" si="4"/>
        <v>#DIV/0!</v>
      </c>
      <c r="O18" s="5" t="e">
        <f t="shared" si="4"/>
        <v>#DIV/0!</v>
      </c>
      <c r="P18" s="5" t="e">
        <f t="shared" si="4"/>
        <v>#DIV/0!</v>
      </c>
      <c r="Q18" s="5" t="e">
        <f t="shared" si="4"/>
        <v>#DIV/0!</v>
      </c>
      <c r="R18" s="5" t="e">
        <f t="shared" si="4"/>
        <v>#DIV/0!</v>
      </c>
      <c r="S18" s="5" t="e">
        <f t="shared" si="4"/>
        <v>#DIV/0!</v>
      </c>
      <c r="T18" s="5" t="e">
        <f t="shared" si="4"/>
        <v>#DIV/0!</v>
      </c>
      <c r="U18" s="5" t="e">
        <f t="shared" si="4"/>
        <v>#DIV/0!</v>
      </c>
      <c r="V18" s="5" t="e">
        <f t="shared" si="4"/>
        <v>#DIV/0!</v>
      </c>
      <c r="W18" s="5" t="e">
        <f t="shared" si="4"/>
        <v>#DIV/0!</v>
      </c>
      <c r="X18" s="5" t="e">
        <f t="shared" si="4"/>
        <v>#DIV/0!</v>
      </c>
      <c r="Y18" s="5" t="e">
        <f t="shared" si="4"/>
        <v>#DIV/0!</v>
      </c>
      <c r="Z18" s="5" t="e">
        <f t="shared" si="4"/>
        <v>#DIV/0!</v>
      </c>
      <c r="AA18" s="5" t="e">
        <f t="shared" si="4"/>
        <v>#DIV/0!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3:75" x14ac:dyDescent="0.25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3:75" x14ac:dyDescent="0.25"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3:75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3:75" x14ac:dyDescent="0.25"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3:75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</row>
    <row r="24" spans="3:75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</row>
    <row r="25" spans="3:75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</row>
    <row r="26" spans="3:75" x14ac:dyDescent="0.25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</row>
    <row r="27" spans="3:75" x14ac:dyDescent="0.25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</row>
    <row r="28" spans="3:75" x14ac:dyDescent="0.25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</row>
    <row r="29" spans="3:75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3:75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3:75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3:75" x14ac:dyDescent="0.25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</row>
    <row r="33" spans="4:75" x14ac:dyDescent="0.25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</row>
    <row r="34" spans="4:75" x14ac:dyDescent="0.25"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</row>
    <row r="35" spans="4:75" x14ac:dyDescent="0.25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4:75" x14ac:dyDescent="0.25"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</row>
    <row r="37" spans="4:75" x14ac:dyDescent="0.25"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</row>
    <row r="38" spans="4:75" x14ac:dyDescent="0.25"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</row>
    <row r="39" spans="4:75" x14ac:dyDescent="0.25"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</row>
    <row r="40" spans="4:75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</row>
    <row r="41" spans="4:75" x14ac:dyDescent="0.25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</row>
    <row r="42" spans="4:75" x14ac:dyDescent="0.25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</row>
    <row r="43" spans="4:75" x14ac:dyDescent="0.25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</row>
    <row r="44" spans="4:75" x14ac:dyDescent="0.25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</row>
    <row r="45" spans="4:75" x14ac:dyDescent="0.25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</row>
    <row r="46" spans="4:75" x14ac:dyDescent="0.25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</row>
    <row r="47" spans="4:75" x14ac:dyDescent="0.25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</row>
    <row r="48" spans="4:75" x14ac:dyDescent="0.25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</row>
    <row r="49" spans="4:71" x14ac:dyDescent="0.25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</row>
    <row r="50" spans="4:71" x14ac:dyDescent="0.25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</row>
    <row r="51" spans="4:71" x14ac:dyDescent="0.25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</row>
    <row r="52" spans="4:71" x14ac:dyDescent="0.25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</row>
    <row r="53" spans="4:71" x14ac:dyDescent="0.25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</row>
    <row r="54" spans="4:71" x14ac:dyDescent="0.25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</row>
    <row r="55" spans="4:71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</row>
    <row r="56" spans="4:71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</row>
    <row r="57" spans="4:71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</row>
    <row r="58" spans="4:71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</row>
    <row r="59" spans="4:71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</row>
    <row r="60" spans="4:71" x14ac:dyDescent="0.25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</row>
    <row r="61" spans="4:71" x14ac:dyDescent="0.25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</row>
  </sheetData>
  <conditionalFormatting sqref="A24:XFD1048576 BO1:XFD4 G5:XFD16 G19:XFD23 AB17:XFD18">
    <cfRule type="expression" dxfId="3" priority="4">
      <formula>MOD(ROW(),2)=0</formula>
    </cfRule>
  </conditionalFormatting>
  <conditionalFormatting sqref="A5:B7 D5:F7 A8:F16 D16:AA16 A19:F23 A17:AA18">
    <cfRule type="expression" dxfId="2" priority="3">
      <formula>MOD(ROW(),2)=0</formula>
    </cfRule>
  </conditionalFormatting>
  <conditionalFormatting sqref="C5:C7">
    <cfRule type="expression" dxfId="1" priority="2">
      <formula>MOD(ROW(),2)=0</formula>
    </cfRule>
  </conditionalFormatting>
  <conditionalFormatting sqref="A1:BN4">
    <cfRule type="expression" dxfId="0" priority="1">
      <formula>MOD(ROW(),2)=0</formula>
    </cfRule>
  </conditionalFormatting>
  <hyperlinks>
    <hyperlink ref="A4" location="Main!A1" display="Main" xr:uid="{B24E3194-B018-4319-B062-2B2FCD6645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2023-12-02T08:03:47Z</dcterms:created>
  <dcterms:modified xsi:type="dcterms:W3CDTF">2023-12-02T08:31:01Z</dcterms:modified>
</cp:coreProperties>
</file>