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44b2af47b77aae/2023 Sem 1/Research Methods/"/>
    </mc:Choice>
  </mc:AlternateContent>
  <xr:revisionPtr revIDLastSave="1056" documentId="8_{9D6FD90D-AB2D-47E3-840E-A054F4688459}" xr6:coauthVersionLast="47" xr6:coauthVersionMax="47" xr10:uidLastSave="{9C20CFF9-EF35-478E-B119-3153DE521002}"/>
  <bookViews>
    <workbookView xWindow="-110" yWindow="-110" windowWidth="22620" windowHeight="13500" xr2:uid="{4C24FB96-CB3F-4A57-A5BD-9604AD3D7998}"/>
  </bookViews>
  <sheets>
    <sheet name="Sheet1" sheetId="1" r:id="rId1"/>
  </sheets>
  <definedNames>
    <definedName name="_xlnm._FilterDatabase" localSheetId="0" hidden="1">Sheet1!$E$1:$V$22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7" i="1"/>
  <c r="W8" i="1"/>
  <c r="W10" i="1"/>
  <c r="W11" i="1"/>
  <c r="W12" i="1"/>
  <c r="W13" i="1"/>
  <c r="W15" i="1"/>
  <c r="W16" i="1"/>
  <c r="W17" i="1"/>
  <c r="W18" i="1"/>
  <c r="W19" i="1"/>
  <c r="W20" i="1"/>
  <c r="W21" i="1"/>
  <c r="W9" i="1"/>
  <c r="W6" i="1"/>
  <c r="W14" i="1"/>
  <c r="W2" i="1"/>
  <c r="E22" i="1"/>
  <c r="V22" i="1"/>
  <c r="O22" i="1"/>
  <c r="H22" i="1"/>
  <c r="P22" i="1"/>
  <c r="K22" i="1"/>
  <c r="I22" i="1"/>
  <c r="F22" i="1"/>
  <c r="J22" i="1"/>
  <c r="M22" i="1"/>
  <c r="E44" i="1" s="1"/>
  <c r="S22" i="1"/>
  <c r="N22" i="1"/>
  <c r="Q22" i="1"/>
  <c r="L22" i="1"/>
  <c r="U22" i="1"/>
  <c r="R22" i="1"/>
  <c r="T22" i="1"/>
  <c r="G22" i="1"/>
  <c r="W22" i="1" l="1"/>
  <c r="E31" i="1"/>
  <c r="E41" i="1"/>
  <c r="E30" i="1"/>
  <c r="E49" i="1"/>
  <c r="E28" i="1"/>
  <c r="E39" i="1"/>
  <c r="E50" i="1"/>
  <c r="E38" i="1"/>
  <c r="E42" i="1"/>
  <c r="E29" i="1"/>
  <c r="E40" i="1"/>
  <c r="E45" i="1"/>
  <c r="E34" i="1"/>
  <c r="E27" i="1"/>
  <c r="E43" i="1"/>
  <c r="E37" i="1"/>
  <c r="E48" i="1"/>
</calcChain>
</file>

<file path=xl/sharedStrings.xml><?xml version="1.0" encoding="utf-8"?>
<sst xmlns="http://schemas.openxmlformats.org/spreadsheetml/2006/main" count="490" uniqueCount="78">
  <si>
    <t>Crunch Time: The Reasons and Effects of Unpaid Overtime in the Games Industry</t>
  </si>
  <si>
    <t>Paper</t>
  </si>
  <si>
    <t xml:space="preserve">Paper Title </t>
  </si>
  <si>
    <t>URL</t>
  </si>
  <si>
    <t>‘Weekends became something other people did’: Understanding and intervening in the habitus of video game crunch</t>
  </si>
  <si>
    <t>Loots of Their Labor: Analyzing Wage &amp; Hour Challenges in Gaming’s “Crunch Culture”</t>
  </si>
  <si>
    <t xml:space="preserve">https://journals.sagepub.com/doi/pdf/10.1177/1354856520913865 </t>
  </si>
  <si>
    <t xml:space="preserve">https://larc.cardozo.yu.edu/cgi/viewcontent.cgi?article=1251&amp;context=aelj-blog </t>
  </si>
  <si>
    <t>https://www.gamedeveloper.com/business/the-game-outcomes-project-part-3-game-development-factors</t>
  </si>
  <si>
    <t>https://www.gamedeveloper.com/business/the-game-outcomes-project-part-4-crunch-makes-games-worse</t>
  </si>
  <si>
    <t>The Game Outcomes Project, Part 3: Game Development Factors</t>
  </si>
  <si>
    <t>The Game Outcomes Project, Part 4: Crunch Makes Games Worse</t>
  </si>
  <si>
    <t>Type</t>
  </si>
  <si>
    <t xml:space="preserve">Sleep Deprivation </t>
  </si>
  <si>
    <t>Low Quality Software</t>
  </si>
  <si>
    <t>Mental Health</t>
  </si>
  <si>
    <t>Y</t>
  </si>
  <si>
    <t>N</t>
  </si>
  <si>
    <t>Article</t>
  </si>
  <si>
    <t>Cyberpunk 2077 Delay Raises New Questions About Crunch Culture: Here’s What the Law Says</t>
  </si>
  <si>
    <t>https://www.escapistmagazine.com/cyberpunk-2077-crunch-culture-law-legality-cd-projekt-red-cdpr/</t>
  </si>
  <si>
    <t>Development crunch time violates workers’ rights</t>
  </si>
  <si>
    <t>https://tucollegian.org/development-crunch-time-violates-workers-rights/</t>
  </si>
  <si>
    <t>https://www.quora.com/How-is-crunch-for-game-workers-not-illegal</t>
  </si>
  <si>
    <t>Forum</t>
  </si>
  <si>
    <t>How is “crunch” for game workers not illegal?</t>
  </si>
  <si>
    <t>Domain</t>
  </si>
  <si>
    <t>Gaming</t>
  </si>
  <si>
    <t>SE</t>
  </si>
  <si>
    <t>Consumer Pressure</t>
  </si>
  <si>
    <t>A Systematic Mapping Study of Crunch in Video Game Development</t>
  </si>
  <si>
    <t>http://jultika.oulu.fi/files/nbnfioulu-202106178507.pdf</t>
  </si>
  <si>
    <t>Inevitable</t>
  </si>
  <si>
    <t>Burnout/Unsustainable</t>
  </si>
  <si>
    <t>Report</t>
  </si>
  <si>
    <t>Developer Satisfaction Survey 2021</t>
  </si>
  <si>
    <t>https://igda-website.s3.us-east-2.amazonaws.com/wp-content/uploads/2021/10/18113901/IGDA-DSS-2021_SummaryReport_2021.pdf</t>
  </si>
  <si>
    <t>Crunch Time: Why Game Developers Work Such Insane Hours</t>
  </si>
  <si>
    <t>https://www.kotaku.com.au/2015/05/crunch-time-why-game-developers-work-such-insane-hours/</t>
  </si>
  <si>
    <t>Feature Creep/Poor Management</t>
  </si>
  <si>
    <t>Job Insecurity</t>
  </si>
  <si>
    <t>Salary</t>
  </si>
  <si>
    <t>https://www.cotneycl.com/the-dangers-of-crunch-culture-part-2/</t>
  </si>
  <si>
    <t>The Dangers of Crunch Culture Part 2</t>
  </si>
  <si>
    <t>NDA/Secrecy</t>
  </si>
  <si>
    <t>The cruel optimism of “good crunch”: How game industry discourses perpetuate unsustainable labor practices</t>
  </si>
  <si>
    <t>https://doi.org/10.1177/1461444821101421</t>
  </si>
  <si>
    <t>https://elib.uni-stuttgart.de/bitstream/11682/11110/1/Master%20Thesis_Ruzica%20Jozin.pdf</t>
  </si>
  <si>
    <t>https://ieeexplore.ieee.org/document/7965428</t>
  </si>
  <si>
    <t>Pressured/Mandated</t>
  </si>
  <si>
    <t>Effects on Employees</t>
  </si>
  <si>
    <t>Effects on Everyone</t>
  </si>
  <si>
    <t>Reasons for Crunch Occuring</t>
  </si>
  <si>
    <t>Frequency</t>
  </si>
  <si>
    <t>Other</t>
  </si>
  <si>
    <t>The “Crunch” Culture in the Video Game Industry</t>
  </si>
  <si>
    <t>https://cultureofgaming.com/the-crunch-culture-in-the-video-game-industry/</t>
  </si>
  <si>
    <t>Blog</t>
  </si>
  <si>
    <t>https://cacm.acm.org/blogs/blog-cacm/70922-why-do-software-developers-tolerate-crunch-time/fulltext</t>
  </si>
  <si>
    <t>Why Do Software Developers Tolerate 'Crunch Time'?</t>
  </si>
  <si>
    <t>Relationships</t>
  </si>
  <si>
    <t>Communication Issues</t>
  </si>
  <si>
    <t>https://maddevs.io/blog/crunch-in-it/</t>
  </si>
  <si>
    <t>Crunch In It: Useful of Harmful?</t>
  </si>
  <si>
    <t>Passion/Pride</t>
  </si>
  <si>
    <t>https://www.blueoptima.com/software-development-crunch-the-impact-on-developers/</t>
  </si>
  <si>
    <t>Software Development Crunch: The Impact on Developers</t>
  </si>
  <si>
    <t>Theme Frequency</t>
  </si>
  <si>
    <t>Agile</t>
  </si>
  <si>
    <t>https://sdtimes.com/softwaredev/crunch-culture-can-destroy-development-teams/</t>
  </si>
  <si>
    <t>Crunch culture can destroy development teams</t>
  </si>
  <si>
    <t>Crunch Culture: How Game Development Becomes Toxic</t>
  </si>
  <si>
    <t>https://reporter.rit.edu/tech/crunch-culture-how-game-development-becomes-toxic</t>
  </si>
  <si>
    <t>Total Themes</t>
  </si>
  <si>
    <t>Crunch time in software development: a theory</t>
  </si>
  <si>
    <t>Lack of Unionisation</t>
  </si>
  <si>
    <t>Exploiting Contractors</t>
  </si>
  <si>
    <t>Volunteered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</si>
</sst>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`&quot;&quot;\_xd83d_\_xdd17_&quot;&quot;\`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quotePrefix="1" applyFont="1"/>
    <xf numFmtId="164" fontId="2" fillId="0" borderId="0" xfId="1" applyNumberFormat="1" applyFill="1"/>
    <xf numFmtId="164" fontId="2" fillId="0" borderId="0" xfId="1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on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Sheet1!$D$27:$D$31</c:f>
              <c:strCache>
                <c:ptCount val="5"/>
                <c:pt idx="0">
                  <c:v>Sleep Deprivation </c:v>
                </c:pt>
                <c:pt idx="1">
                  <c:v>Relationships</c:v>
                </c:pt>
                <c:pt idx="2">
                  <c:v>Pressured/Mandated</c:v>
                </c:pt>
                <c:pt idx="3">
                  <c:v>Mental Health</c:v>
                </c:pt>
                <c:pt idx="4">
                  <c:v>Burnout/Unsustainable</c:v>
                </c:pt>
              </c:strCache>
            </c:str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9FD-AAFA-A49FCC1F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1948703"/>
        <c:axId val="1313907519"/>
      </c:barChart>
      <c:catAx>
        <c:axId val="131194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7519"/>
        <c:crosses val="autoZero"/>
        <c:auto val="1"/>
        <c:lblAlgn val="ctr"/>
        <c:lblOffset val="100"/>
        <c:noMultiLvlLbl val="0"/>
      </c:catAx>
      <c:valAx>
        <c:axId val="13139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Theme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Reasons for Crunch Occuring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Sheet1!$D$37:$D$45</c:f>
              <c:strCache>
                <c:ptCount val="9"/>
                <c:pt idx="0">
                  <c:v>Volunteered</c:v>
                </c:pt>
                <c:pt idx="1">
                  <c:v>Passion/Pride</c:v>
                </c:pt>
                <c:pt idx="2">
                  <c:v>Lack of Unionisation</c:v>
                </c:pt>
                <c:pt idx="3">
                  <c:v>Job Insecurity</c:v>
                </c:pt>
                <c:pt idx="4">
                  <c:v>Inevitable</c:v>
                </c:pt>
                <c:pt idx="5">
                  <c:v>Feature Creep/Poor Management</c:v>
                </c:pt>
                <c:pt idx="6">
                  <c:v>Exploiting Contractors</c:v>
                </c:pt>
                <c:pt idx="7">
                  <c:v>Consumer Pressure</c:v>
                </c:pt>
                <c:pt idx="8">
                  <c:v>Communication Issues</c:v>
                </c:pt>
              </c:strCache>
            </c:strRef>
          </c:cat>
          <c:val>
            <c:numRef>
              <c:f>Sheet1!$E$37:$E$45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081-B798-CC54B4EC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3119903"/>
        <c:axId val="1513117503"/>
      </c:barChart>
      <c:catAx>
        <c:axId val="151311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17503"/>
        <c:crosses val="autoZero"/>
        <c:auto val="1"/>
        <c:lblAlgn val="ctr"/>
        <c:lblOffset val="100"/>
        <c:noMultiLvlLbl val="0"/>
      </c:catAx>
      <c:valAx>
        <c:axId val="15131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Theme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Theme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Sheet1!$E$1:$V$1</c:f>
              <c:strCache>
                <c:ptCount val="18"/>
                <c:pt idx="0">
                  <c:v>Burnout/Unsustainable</c:v>
                </c:pt>
                <c:pt idx="1">
                  <c:v>Mental Health</c:v>
                </c:pt>
                <c:pt idx="2">
                  <c:v>Pressured/Mandated</c:v>
                </c:pt>
                <c:pt idx="3">
                  <c:v>Relationships</c:v>
                </c:pt>
                <c:pt idx="4">
                  <c:v>Low Quality Software</c:v>
                </c:pt>
                <c:pt idx="5">
                  <c:v>Feature Creep/Poor Management</c:v>
                </c:pt>
                <c:pt idx="6">
                  <c:v>Sleep Deprivation </c:v>
                </c:pt>
                <c:pt idx="7">
                  <c:v>Communication Issues</c:v>
                </c:pt>
                <c:pt idx="8">
                  <c:v>Consumer Pressure</c:v>
                </c:pt>
                <c:pt idx="9">
                  <c:v>Inevitable</c:v>
                </c:pt>
                <c:pt idx="10">
                  <c:v>Lack of Unionisation</c:v>
                </c:pt>
                <c:pt idx="11">
                  <c:v>Salary</c:v>
                </c:pt>
                <c:pt idx="12">
                  <c:v>Passion/Pride</c:v>
                </c:pt>
                <c:pt idx="13">
                  <c:v>Job Insecurity</c:v>
                </c:pt>
                <c:pt idx="14">
                  <c:v>Agile</c:v>
                </c:pt>
                <c:pt idx="15">
                  <c:v>Exploiting Contractors</c:v>
                </c:pt>
                <c:pt idx="16">
                  <c:v>Volunteered</c:v>
                </c:pt>
                <c:pt idx="17">
                  <c:v>NDA/Secrecy</c:v>
                </c:pt>
              </c:strCache>
            </c:strRef>
          </c:cat>
          <c:val>
            <c:numRef>
              <c:f>Sheet1!$E$22:$V$22</c:f>
              <c:numCache>
                <c:formatCode>General</c:formatCode>
                <c:ptCount val="18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393-95BE-5598CFC1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237775"/>
        <c:axId val="1522239695"/>
      </c:barChart>
      <c:catAx>
        <c:axId val="15222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39695"/>
        <c:crosses val="autoZero"/>
        <c:auto val="1"/>
        <c:lblAlgn val="ctr"/>
        <c:lblOffset val="100"/>
        <c:noMultiLvlLbl val="0"/>
      </c:catAx>
      <c:valAx>
        <c:axId val="15222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395112</xdr:colOff>
      <xdr:row>24</xdr:row>
      <xdr:rowOff>162983</xdr:rowOff>
    </xdr:from>
    <xdr:to>
      <xdr:col>9</xdr:col>
      <xdr:colOff>522112</xdr:colOff>
      <xdr:row>39</xdr:row>
      <xdr:rowOff>83961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969BF-2223-E0E3-CD5A-A48EA14A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324556</xdr:colOff>
      <xdr:row>40</xdr:row>
      <xdr:rowOff>115946</xdr:rowOff>
    </xdr:from>
    <xdr:to>
      <xdr:col>9</xdr:col>
      <xdr:colOff>451556</xdr:colOff>
      <xdr:row>55</xdr:row>
      <xdr:rowOff>36924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B30AA-3344-6B37-4AAE-C806F75E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964260</xdr:colOff>
      <xdr:row>24</xdr:row>
      <xdr:rowOff>68908</xdr:rowOff>
    </xdr:from>
    <xdr:to>
      <xdr:col>22</xdr:col>
      <xdr:colOff>435092</xdr:colOff>
      <xdr:row>56</xdr:row>
      <xdr:rowOff>11758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69255A-9C66-7177-EF90-4876A230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da-website.s3.us-east-2.amazonaws.com/wp-content/uploads/2021/10/18113901/IGDA-DSS-2021_SummaryReport_2021.pdf" TargetMode="External"/><Relationship Id="rId13" Type="http://schemas.openxmlformats.org/officeDocument/2006/relationships/hyperlink" Target="https://cultureofgaming.com/the-crunch-culture-in-the-video-game-industry/" TargetMode="External"/><Relationship Id="rId18" Type="http://schemas.openxmlformats.org/officeDocument/2006/relationships/hyperlink" Target="https://www.blueoptima.com/software-development-crunch-the-impact-on-developers/" TargetMode="External"/><Relationship Id="rId3" Type="http://schemas.openxmlformats.org/officeDocument/2006/relationships/hyperlink" Target="https://www.gamedeveloper.com/business/the-game-outcomes-project-part-4-crunch-makes-games-wors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tucollegian.org/development-crunch-time-violates-workers-rights/" TargetMode="External"/><Relationship Id="rId12" Type="http://schemas.openxmlformats.org/officeDocument/2006/relationships/hyperlink" Target="https://elib.uni-stuttgart.de/bitstream/11682/11110/1/Master%20Thesis_Ruzica%20Jozin.pdf" TargetMode="External"/><Relationship Id="rId17" Type="http://schemas.openxmlformats.org/officeDocument/2006/relationships/hyperlink" Target="https://ieeexplore.ieee.org/document/7965428" TargetMode="External"/><Relationship Id="rId2" Type="http://schemas.openxmlformats.org/officeDocument/2006/relationships/hyperlink" Target="http://jultika.oulu.fi/files/nbnfioulu-202106178507.pdf" TargetMode="External"/><Relationship Id="rId16" Type="http://schemas.openxmlformats.org/officeDocument/2006/relationships/hyperlink" Target="https://maddevs.io/blog/crunch-in-it/" TargetMode="External"/><Relationship Id="rId20" Type="http://schemas.openxmlformats.org/officeDocument/2006/relationships/hyperlink" Target="https://reporter.rit.edu/tech/crunch-culture-how-game-development-becomes-toxic" TargetMode="External"/><Relationship Id="rId1" Type="http://schemas.openxmlformats.org/officeDocument/2006/relationships/hyperlink" Target="https://journals.sagepub.com/doi/pdf/10.1177/1354856520913865" TargetMode="External"/><Relationship Id="rId6" Type="http://schemas.openxmlformats.org/officeDocument/2006/relationships/hyperlink" Target="https://www.quora.com/How-is-crunch-for-game-workers-not-illegal" TargetMode="External"/><Relationship Id="rId11" Type="http://schemas.openxmlformats.org/officeDocument/2006/relationships/hyperlink" Target="https://doi.org/10.1177/14614448211014213" TargetMode="External"/><Relationship Id="rId5" Type="http://schemas.openxmlformats.org/officeDocument/2006/relationships/hyperlink" Target="https://www.escapistmagazine.com/cyberpunk-2077-crunch-culture-law-legality-cd-projekt-red-cdpr/" TargetMode="External"/><Relationship Id="rId15" Type="http://schemas.openxmlformats.org/officeDocument/2006/relationships/hyperlink" Target="https://www.gamedeveloper.com/business/the-game-outcomes-project-part-3-game-development-factors" TargetMode="External"/><Relationship Id="rId10" Type="http://schemas.openxmlformats.org/officeDocument/2006/relationships/hyperlink" Target="https://www.cotneycl.com/the-dangers-of-crunch-culture-part-2/" TargetMode="External"/><Relationship Id="rId19" Type="http://schemas.openxmlformats.org/officeDocument/2006/relationships/hyperlink" Target="https://sdtimes.com/softwaredev/crunch-culture-can-destroy-development-teams/" TargetMode="External"/><Relationship Id="rId4" Type="http://schemas.openxmlformats.org/officeDocument/2006/relationships/hyperlink" Target="https://larc.cardozo.yu.edu/cgi/viewcontent.cgi?article=1251&amp;context=aelj-blog" TargetMode="External"/><Relationship Id="rId9" Type="http://schemas.openxmlformats.org/officeDocument/2006/relationships/hyperlink" Target="https://www.kotaku.com.au/2015/05/crunch-time-why-game-developers-work-such-insane-hours/" TargetMode="External"/><Relationship Id="rId14" Type="http://schemas.openxmlformats.org/officeDocument/2006/relationships/hyperlink" Target="https://cacm.acm.org/blogs/blog-cacm/70922-why-do-software-developers-tolerate-crunch-time/fulltext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A335-80D7-40A5-912B-09861B1ECF54}">
  <dimension ref="A1:W99"/>
  <sheetViews>
    <sheetView tabSelected="1" topLeftCell="B28" zoomScale="70" zoomScaleNormal="70" workbookViewId="0">
      <selection activeCell="A18" sqref="A18"/>
    </sheetView>
  </sheetViews>
  <sheetFormatPr defaultRowHeight="14.5" x14ac:dyDescent="0.35"/>
  <cols>
    <col min="1" max="1" width="99.7265625" bestFit="1" customWidth="1"/>
    <col min="2" max="2" width="6.453125" bestFit="1" customWidth="1"/>
    <col min="3" max="3" width="7.36328125" bestFit="1" customWidth="1"/>
    <col min="4" max="4" width="10.08984375" customWidth="1"/>
    <col min="5" max="5" width="18.90625" bestFit="1" customWidth="1"/>
    <col min="6" max="6" width="13.08984375" bestFit="1" customWidth="1"/>
    <col min="7" max="7" width="18.90625" bestFit="1" customWidth="1"/>
    <col min="8" max="8" width="12.1796875" customWidth="1"/>
    <col min="9" max="9" width="19.453125" customWidth="1"/>
    <col min="10" max="10" width="29.54296875" customWidth="1"/>
    <col min="11" max="11" width="16.54296875" customWidth="1"/>
    <col min="12" max="12" width="20" bestFit="1" customWidth="1"/>
    <col min="13" max="13" width="17.26953125" bestFit="1" customWidth="1"/>
    <col min="14" max="14" width="9.36328125" bestFit="1" customWidth="1"/>
    <col min="15" max="15" width="17.90625" bestFit="1" customWidth="1"/>
    <col min="16" max="16" width="5.81640625" bestFit="1" customWidth="1"/>
    <col min="17" max="18" width="12.36328125" customWidth="1"/>
    <col min="19" max="19" width="5.26953125" bestFit="1" customWidth="1"/>
    <col min="20" max="20" width="19.54296875" bestFit="1" customWidth="1"/>
    <col min="21" max="21" width="11.26953125" bestFit="1" customWidth="1"/>
    <col min="22" max="22" width="12.1796875" customWidth="1"/>
    <col min="23" max="23" width="12.36328125" bestFit="1" customWidth="1"/>
  </cols>
  <sheetData>
    <row r="1" spans="1:23" s="2" customFormat="1" x14ac:dyDescent="0.35">
      <c r="A1" s="2" t="s">
        <v>2</v>
      </c>
      <c r="B1" s="2" t="s">
        <v>12</v>
      </c>
      <c r="C1" s="2" t="s">
        <v>26</v>
      </c>
      <c r="D1" s="2" t="s">
        <v>3</v>
      </c>
      <c r="E1" s="2" t="s">
        <v>33</v>
      </c>
      <c r="F1" s="2" t="s">
        <v>15</v>
      </c>
      <c r="G1" s="2" t="s">
        <v>49</v>
      </c>
      <c r="H1" s="2" t="s">
        <v>60</v>
      </c>
      <c r="I1" s="2" t="s">
        <v>14</v>
      </c>
      <c r="J1" s="2" t="s">
        <v>39</v>
      </c>
      <c r="K1" s="2" t="s">
        <v>13</v>
      </c>
      <c r="L1" s="2" t="s">
        <v>61</v>
      </c>
      <c r="M1" s="2" t="s">
        <v>29</v>
      </c>
      <c r="N1" s="3" t="s">
        <v>32</v>
      </c>
      <c r="O1" s="2" t="s">
        <v>75</v>
      </c>
      <c r="P1" s="2" t="s">
        <v>41</v>
      </c>
      <c r="Q1" s="2" t="s">
        <v>64</v>
      </c>
      <c r="R1" s="2" t="s">
        <v>40</v>
      </c>
      <c r="S1" s="2" t="s">
        <v>68</v>
      </c>
      <c r="T1" s="2" t="s">
        <v>76</v>
      </c>
      <c r="U1" s="2" t="s">
        <v>77</v>
      </c>
      <c r="V1" s="2" t="s">
        <v>44</v>
      </c>
      <c r="W1" s="2" t="s">
        <v>73</v>
      </c>
    </row>
    <row r="2" spans="1:23" x14ac:dyDescent="0.35">
      <c r="A2" s="12" t="s">
        <v>30</v>
      </c>
      <c r="B2" t="s">
        <v>1</v>
      </c>
      <c r="C2" t="s">
        <v>27</v>
      </c>
      <c r="D2" s="5" t="s">
        <v>31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17</v>
      </c>
      <c r="S2" t="s">
        <v>16</v>
      </c>
      <c r="T2" t="s">
        <v>17</v>
      </c>
      <c r="U2" t="s">
        <v>16</v>
      </c>
      <c r="V2" t="s">
        <v>16</v>
      </c>
      <c r="W2" s="10">
        <f t="shared" ref="W2:W21" si="0">COUNTIF(E2:V2,"Y")</f>
        <v>16</v>
      </c>
    </row>
    <row r="3" spans="1:23" x14ac:dyDescent="0.35">
      <c r="A3" s="12" t="s">
        <v>4</v>
      </c>
      <c r="B3" t="s">
        <v>1</v>
      </c>
      <c r="C3" t="s">
        <v>27</v>
      </c>
      <c r="D3" s="5" t="s">
        <v>6</v>
      </c>
      <c r="E3" t="s">
        <v>16</v>
      </c>
      <c r="F3" t="s">
        <v>16</v>
      </c>
      <c r="G3" t="s">
        <v>16</v>
      </c>
      <c r="H3" t="s">
        <v>16</v>
      </c>
      <c r="I3" t="s">
        <v>17</v>
      </c>
      <c r="J3" t="s">
        <v>16</v>
      </c>
      <c r="K3" t="s">
        <v>16</v>
      </c>
      <c r="L3" t="s">
        <v>16</v>
      </c>
      <c r="M3" t="s">
        <v>17</v>
      </c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17</v>
      </c>
      <c r="T3" t="s">
        <v>16</v>
      </c>
      <c r="U3" t="s">
        <v>17</v>
      </c>
      <c r="V3" t="s">
        <v>16</v>
      </c>
      <c r="W3" s="10">
        <f t="shared" si="0"/>
        <v>14</v>
      </c>
    </row>
    <row r="4" spans="1:23" x14ac:dyDescent="0.35">
      <c r="A4" s="12" t="s">
        <v>37</v>
      </c>
      <c r="B4" t="s">
        <v>18</v>
      </c>
      <c r="C4" t="s">
        <v>27</v>
      </c>
      <c r="D4" s="1" t="s">
        <v>38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17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17</v>
      </c>
      <c r="T4" t="s">
        <v>17</v>
      </c>
      <c r="U4" t="s">
        <v>17</v>
      </c>
      <c r="V4" t="s">
        <v>17</v>
      </c>
      <c r="W4" s="10">
        <f t="shared" si="0"/>
        <v>13</v>
      </c>
    </row>
    <row r="5" spans="1:23" x14ac:dyDescent="0.35">
      <c r="A5" s="12" t="s">
        <v>45</v>
      </c>
      <c r="B5" t="s">
        <v>1</v>
      </c>
      <c r="C5" t="s">
        <v>27</v>
      </c>
      <c r="D5" s="1" t="s">
        <v>46</v>
      </c>
      <c r="E5" t="s">
        <v>16</v>
      </c>
      <c r="F5" t="s">
        <v>16</v>
      </c>
      <c r="G5" t="s">
        <v>16</v>
      </c>
      <c r="H5" t="s">
        <v>16</v>
      </c>
      <c r="I5" t="s">
        <v>17</v>
      </c>
      <c r="J5" t="s">
        <v>17</v>
      </c>
      <c r="K5" t="s">
        <v>16</v>
      </c>
      <c r="L5" t="s">
        <v>17</v>
      </c>
      <c r="M5" t="s">
        <v>17</v>
      </c>
      <c r="N5" t="s">
        <v>16</v>
      </c>
      <c r="O5" t="s">
        <v>16</v>
      </c>
      <c r="P5" t="s">
        <v>17</v>
      </c>
      <c r="Q5" t="s">
        <v>16</v>
      </c>
      <c r="R5" t="s">
        <v>16</v>
      </c>
      <c r="S5" t="s">
        <v>17</v>
      </c>
      <c r="T5" t="s">
        <v>16</v>
      </c>
      <c r="U5" t="s">
        <v>16</v>
      </c>
      <c r="V5" t="s">
        <v>16</v>
      </c>
      <c r="W5" s="10">
        <f t="shared" si="0"/>
        <v>12</v>
      </c>
    </row>
    <row r="6" spans="1:23" x14ac:dyDescent="0.35">
      <c r="A6" s="12" t="s">
        <v>70</v>
      </c>
      <c r="B6" t="s">
        <v>18</v>
      </c>
      <c r="C6" t="s">
        <v>28</v>
      </c>
      <c r="D6" s="1" t="s">
        <v>69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17</v>
      </c>
      <c r="L6" t="s">
        <v>16</v>
      </c>
      <c r="M6" t="s">
        <v>16</v>
      </c>
      <c r="N6" t="s">
        <v>16</v>
      </c>
      <c r="O6" t="s">
        <v>17</v>
      </c>
      <c r="P6" t="s">
        <v>16</v>
      </c>
      <c r="Q6" t="s">
        <v>16</v>
      </c>
      <c r="R6" t="s">
        <v>17</v>
      </c>
      <c r="S6" t="s">
        <v>16</v>
      </c>
      <c r="T6" t="s">
        <v>17</v>
      </c>
      <c r="U6" t="s">
        <v>17</v>
      </c>
      <c r="V6" t="s">
        <v>17</v>
      </c>
      <c r="W6" s="10">
        <f t="shared" si="0"/>
        <v>12</v>
      </c>
    </row>
    <row r="7" spans="1:23" x14ac:dyDescent="0.35">
      <c r="A7" s="12" t="s">
        <v>0</v>
      </c>
      <c r="B7" t="s">
        <v>1</v>
      </c>
      <c r="C7" t="s">
        <v>27</v>
      </c>
      <c r="D7" s="8" t="s">
        <v>48</v>
      </c>
      <c r="E7" t="s">
        <v>16</v>
      </c>
      <c r="F7" t="s">
        <v>16</v>
      </c>
      <c r="G7" t="s">
        <v>17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16</v>
      </c>
      <c r="T7" t="s">
        <v>17</v>
      </c>
      <c r="U7" t="s">
        <v>16</v>
      </c>
      <c r="V7" t="s">
        <v>16</v>
      </c>
      <c r="W7" s="10">
        <f t="shared" si="0"/>
        <v>11</v>
      </c>
    </row>
    <row r="8" spans="1:23" x14ac:dyDescent="0.35">
      <c r="A8" s="12" t="s">
        <v>74</v>
      </c>
      <c r="B8" t="s">
        <v>1</v>
      </c>
      <c r="C8" t="s">
        <v>28</v>
      </c>
      <c r="D8" s="1" t="s">
        <v>47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16</v>
      </c>
      <c r="T8" t="s">
        <v>17</v>
      </c>
      <c r="U8" t="s">
        <v>17</v>
      </c>
      <c r="V8" t="s">
        <v>17</v>
      </c>
      <c r="W8" s="10">
        <f t="shared" si="0"/>
        <v>10</v>
      </c>
    </row>
    <row r="9" spans="1:23" x14ac:dyDescent="0.35">
      <c r="A9" s="12" t="s">
        <v>66</v>
      </c>
      <c r="B9" t="s">
        <v>18</v>
      </c>
      <c r="C9" t="s">
        <v>28</v>
      </c>
      <c r="D9" s="1" t="s">
        <v>65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17</v>
      </c>
      <c r="L9" t="s">
        <v>16</v>
      </c>
      <c r="M9" t="s">
        <v>17</v>
      </c>
      <c r="N9" t="s">
        <v>16</v>
      </c>
      <c r="O9" t="s">
        <v>17</v>
      </c>
      <c r="P9" t="s">
        <v>17</v>
      </c>
      <c r="Q9" t="s">
        <v>17</v>
      </c>
      <c r="R9" t="s">
        <v>17</v>
      </c>
      <c r="S9" t="s">
        <v>16</v>
      </c>
      <c r="T9" t="s">
        <v>16</v>
      </c>
      <c r="U9" t="s">
        <v>17</v>
      </c>
      <c r="V9" t="s">
        <v>17</v>
      </c>
      <c r="W9" s="10">
        <f t="shared" si="0"/>
        <v>10</v>
      </c>
    </row>
    <row r="10" spans="1:23" x14ac:dyDescent="0.35">
      <c r="A10" s="12" t="s">
        <v>5</v>
      </c>
      <c r="B10" t="s">
        <v>1</v>
      </c>
      <c r="C10" t="s">
        <v>27</v>
      </c>
      <c r="D10" s="4" t="s">
        <v>7</v>
      </c>
      <c r="E10" t="s">
        <v>16</v>
      </c>
      <c r="F10" t="s">
        <v>17</v>
      </c>
      <c r="G10" t="s">
        <v>16</v>
      </c>
      <c r="H10" t="s">
        <v>16</v>
      </c>
      <c r="I10" t="s">
        <v>17</v>
      </c>
      <c r="J10" t="s">
        <v>17</v>
      </c>
      <c r="K10" t="s">
        <v>17</v>
      </c>
      <c r="L10" t="s">
        <v>17</v>
      </c>
      <c r="M10" t="s">
        <v>16</v>
      </c>
      <c r="N10" t="s">
        <v>17</v>
      </c>
      <c r="O10" t="s">
        <v>16</v>
      </c>
      <c r="P10" t="s">
        <v>16</v>
      </c>
      <c r="Q10" t="s">
        <v>16</v>
      </c>
      <c r="R10" t="s">
        <v>16</v>
      </c>
      <c r="S10" t="s">
        <v>17</v>
      </c>
      <c r="T10" t="s">
        <v>16</v>
      </c>
      <c r="U10" t="s">
        <v>17</v>
      </c>
      <c r="V10" t="s">
        <v>17</v>
      </c>
      <c r="W10" s="10">
        <f t="shared" si="0"/>
        <v>9</v>
      </c>
    </row>
    <row r="11" spans="1:23" x14ac:dyDescent="0.35">
      <c r="A11" s="12" t="s">
        <v>19</v>
      </c>
      <c r="B11" t="s">
        <v>18</v>
      </c>
      <c r="C11" t="s">
        <v>27</v>
      </c>
      <c r="D11" s="5" t="s">
        <v>20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17</v>
      </c>
      <c r="K11" t="s">
        <v>17</v>
      </c>
      <c r="L11" t="s">
        <v>17</v>
      </c>
      <c r="M11" t="s">
        <v>16</v>
      </c>
      <c r="N11" t="s">
        <v>17</v>
      </c>
      <c r="O11" t="s">
        <v>16</v>
      </c>
      <c r="P11" t="s">
        <v>16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s="10">
        <f t="shared" si="0"/>
        <v>8</v>
      </c>
    </row>
    <row r="12" spans="1:23" x14ac:dyDescent="0.35">
      <c r="A12" s="12" t="s">
        <v>43</v>
      </c>
      <c r="B12" t="s">
        <v>18</v>
      </c>
      <c r="C12" t="s">
        <v>27</v>
      </c>
      <c r="D12" s="1" t="s">
        <v>42</v>
      </c>
      <c r="E12" t="s">
        <v>16</v>
      </c>
      <c r="F12" t="s">
        <v>16</v>
      </c>
      <c r="G12" t="s">
        <v>16</v>
      </c>
      <c r="H12" t="s">
        <v>16</v>
      </c>
      <c r="I12" t="s">
        <v>17</v>
      </c>
      <c r="J12" t="s">
        <v>17</v>
      </c>
      <c r="K12" t="s">
        <v>16</v>
      </c>
      <c r="L12" t="s">
        <v>17</v>
      </c>
      <c r="M12" t="s">
        <v>17</v>
      </c>
      <c r="N12" t="s">
        <v>17</v>
      </c>
      <c r="O12" t="s">
        <v>17</v>
      </c>
      <c r="P12" t="s">
        <v>16</v>
      </c>
      <c r="Q12" t="s">
        <v>17</v>
      </c>
      <c r="R12" t="s">
        <v>16</v>
      </c>
      <c r="S12" t="s">
        <v>17</v>
      </c>
      <c r="T12" t="s">
        <v>16</v>
      </c>
      <c r="U12" t="s">
        <v>17</v>
      </c>
      <c r="V12" t="s">
        <v>17</v>
      </c>
      <c r="W12" s="10">
        <f t="shared" si="0"/>
        <v>8</v>
      </c>
    </row>
    <row r="13" spans="1:23" x14ac:dyDescent="0.35">
      <c r="A13" s="12" t="s">
        <v>11</v>
      </c>
      <c r="B13" t="s">
        <v>18</v>
      </c>
      <c r="C13" t="s">
        <v>27</v>
      </c>
      <c r="D13" s="5" t="s">
        <v>9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17</v>
      </c>
      <c r="K13" t="s">
        <v>16</v>
      </c>
      <c r="L13" t="s">
        <v>16</v>
      </c>
      <c r="M13" t="s">
        <v>17</v>
      </c>
      <c r="N13" t="s">
        <v>16</v>
      </c>
      <c r="O13" t="s">
        <v>17</v>
      </c>
      <c r="P13" t="s">
        <v>17</v>
      </c>
      <c r="Q13" t="s">
        <v>17</v>
      </c>
      <c r="R13" t="s">
        <v>17</v>
      </c>
      <c r="S13" t="s">
        <v>17</v>
      </c>
      <c r="T13" t="s">
        <v>17</v>
      </c>
      <c r="U13" t="s">
        <v>17</v>
      </c>
      <c r="V13" t="s">
        <v>17</v>
      </c>
      <c r="W13" s="10">
        <f t="shared" si="0"/>
        <v>8</v>
      </c>
    </row>
    <row r="14" spans="1:23" x14ac:dyDescent="0.35">
      <c r="A14" s="12" t="s">
        <v>71</v>
      </c>
      <c r="B14" t="s">
        <v>18</v>
      </c>
      <c r="C14" t="s">
        <v>27</v>
      </c>
      <c r="D14" s="1" t="s">
        <v>72</v>
      </c>
      <c r="E14" t="s">
        <v>16</v>
      </c>
      <c r="F14" t="s">
        <v>17</v>
      </c>
      <c r="G14" t="s">
        <v>17</v>
      </c>
      <c r="H14" t="s">
        <v>17</v>
      </c>
      <c r="I14" t="s">
        <v>16</v>
      </c>
      <c r="J14" t="s">
        <v>16</v>
      </c>
      <c r="K14" t="s">
        <v>17</v>
      </c>
      <c r="L14" t="s">
        <v>17</v>
      </c>
      <c r="M14" t="s">
        <v>16</v>
      </c>
      <c r="N14" t="s">
        <v>16</v>
      </c>
      <c r="O14" t="s">
        <v>16</v>
      </c>
      <c r="P14" t="s">
        <v>17</v>
      </c>
      <c r="Q14" t="s">
        <v>16</v>
      </c>
      <c r="R14" t="s">
        <v>16</v>
      </c>
      <c r="S14" t="s">
        <v>17</v>
      </c>
      <c r="T14" t="s">
        <v>17</v>
      </c>
      <c r="U14" t="s">
        <v>17</v>
      </c>
      <c r="V14" t="s">
        <v>17</v>
      </c>
      <c r="W14" s="10">
        <f t="shared" si="0"/>
        <v>8</v>
      </c>
    </row>
    <row r="15" spans="1:23" x14ac:dyDescent="0.35">
      <c r="A15" s="12" t="s">
        <v>21</v>
      </c>
      <c r="B15" t="s">
        <v>18</v>
      </c>
      <c r="C15" t="s">
        <v>27</v>
      </c>
      <c r="D15" s="5" t="s">
        <v>22</v>
      </c>
      <c r="E15" t="s">
        <v>16</v>
      </c>
      <c r="F15" t="s">
        <v>16</v>
      </c>
      <c r="G15" t="s">
        <v>16</v>
      </c>
      <c r="H15" t="s">
        <v>17</v>
      </c>
      <c r="I15" t="s">
        <v>17</v>
      </c>
      <c r="J15" t="s">
        <v>17</v>
      </c>
      <c r="K15" t="s">
        <v>17</v>
      </c>
      <c r="L15" t="s">
        <v>16</v>
      </c>
      <c r="M15" t="s">
        <v>16</v>
      </c>
      <c r="N15" t="s">
        <v>16</v>
      </c>
      <c r="O15" t="s">
        <v>16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s="10">
        <f t="shared" si="0"/>
        <v>7</v>
      </c>
    </row>
    <row r="16" spans="1:23" x14ac:dyDescent="0.35">
      <c r="A16" s="12" t="s">
        <v>63</v>
      </c>
      <c r="B16" t="s">
        <v>57</v>
      </c>
      <c r="C16" t="s">
        <v>28</v>
      </c>
      <c r="D16" s="1" t="s">
        <v>62</v>
      </c>
      <c r="E16" t="s">
        <v>17</v>
      </c>
      <c r="F16" t="s">
        <v>16</v>
      </c>
      <c r="G16" t="s">
        <v>17</v>
      </c>
      <c r="H16" t="s">
        <v>16</v>
      </c>
      <c r="I16" t="s">
        <v>17</v>
      </c>
      <c r="J16" t="s">
        <v>16</v>
      </c>
      <c r="K16" t="s">
        <v>16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16</v>
      </c>
      <c r="R16" t="s">
        <v>17</v>
      </c>
      <c r="S16" t="s">
        <v>17</v>
      </c>
      <c r="T16" t="s">
        <v>17</v>
      </c>
      <c r="U16" t="s">
        <v>16</v>
      </c>
      <c r="V16" t="s">
        <v>17</v>
      </c>
      <c r="W16" s="10">
        <f t="shared" si="0"/>
        <v>6</v>
      </c>
    </row>
    <row r="17" spans="1:23" x14ac:dyDescent="0.35">
      <c r="A17" s="12" t="s">
        <v>59</v>
      </c>
      <c r="B17" t="s">
        <v>57</v>
      </c>
      <c r="C17" t="s">
        <v>28</v>
      </c>
      <c r="D17" s="1" t="s">
        <v>58</v>
      </c>
      <c r="E17" t="s">
        <v>16</v>
      </c>
      <c r="F17" t="s">
        <v>16</v>
      </c>
      <c r="G17" t="s">
        <v>17</v>
      </c>
      <c r="H17" t="s">
        <v>16</v>
      </c>
      <c r="I17" t="s">
        <v>16</v>
      </c>
      <c r="J17" t="s">
        <v>16</v>
      </c>
      <c r="K17" t="s">
        <v>16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17</v>
      </c>
      <c r="W17" s="10">
        <f t="shared" si="0"/>
        <v>6</v>
      </c>
    </row>
    <row r="18" spans="1:23" x14ac:dyDescent="0.35">
      <c r="A18" s="12" t="s">
        <v>55</v>
      </c>
      <c r="B18" t="s">
        <v>1</v>
      </c>
      <c r="C18" t="s">
        <v>27</v>
      </c>
      <c r="D18" s="1" t="s">
        <v>56</v>
      </c>
      <c r="E18" t="s">
        <v>16</v>
      </c>
      <c r="F18" t="s">
        <v>16</v>
      </c>
      <c r="G18" t="s">
        <v>16</v>
      </c>
      <c r="H18" t="s">
        <v>17</v>
      </c>
      <c r="I18" t="s">
        <v>16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16</v>
      </c>
      <c r="S18" t="s">
        <v>17</v>
      </c>
      <c r="T18" t="s">
        <v>17</v>
      </c>
      <c r="U18" t="s">
        <v>17</v>
      </c>
      <c r="V18" t="s">
        <v>17</v>
      </c>
      <c r="W18" s="10">
        <f t="shared" si="0"/>
        <v>5</v>
      </c>
    </row>
    <row r="19" spans="1:23" x14ac:dyDescent="0.35">
      <c r="A19" s="12" t="s">
        <v>10</v>
      </c>
      <c r="B19" t="s">
        <v>18</v>
      </c>
      <c r="C19" t="s">
        <v>27</v>
      </c>
      <c r="D19" s="8" t="s">
        <v>8</v>
      </c>
      <c r="E19" t="s">
        <v>17</v>
      </c>
      <c r="F19" t="s">
        <v>17</v>
      </c>
      <c r="G19" t="s">
        <v>16</v>
      </c>
      <c r="H19" t="s">
        <v>17</v>
      </c>
      <c r="I19" t="s">
        <v>16</v>
      </c>
      <c r="J19" t="s">
        <v>16</v>
      </c>
      <c r="K19" t="s">
        <v>17</v>
      </c>
      <c r="L19" t="s">
        <v>16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16</v>
      </c>
      <c r="V19" t="s">
        <v>17</v>
      </c>
      <c r="W19" s="10">
        <f t="shared" si="0"/>
        <v>5</v>
      </c>
    </row>
    <row r="20" spans="1:23" x14ac:dyDescent="0.35">
      <c r="A20" s="12" t="s">
        <v>35</v>
      </c>
      <c r="B20" t="s">
        <v>34</v>
      </c>
      <c r="C20" t="s">
        <v>27</v>
      </c>
      <c r="D20" s="1" t="s">
        <v>36</v>
      </c>
      <c r="E20" t="s">
        <v>17</v>
      </c>
      <c r="F20" t="s">
        <v>17</v>
      </c>
      <c r="G20" t="s">
        <v>16</v>
      </c>
      <c r="H20" t="s">
        <v>16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16</v>
      </c>
      <c r="P20" t="s">
        <v>16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s="10">
        <f t="shared" si="0"/>
        <v>4</v>
      </c>
    </row>
    <row r="21" spans="1:23" x14ac:dyDescent="0.35">
      <c r="A21" s="12" t="s">
        <v>25</v>
      </c>
      <c r="B21" t="s">
        <v>24</v>
      </c>
      <c r="C21" t="s">
        <v>27</v>
      </c>
      <c r="D21" s="5" t="s">
        <v>23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16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s="10">
        <f t="shared" si="0"/>
        <v>1</v>
      </c>
    </row>
    <row r="22" spans="1:23" x14ac:dyDescent="0.35">
      <c r="A22" s="2" t="s">
        <v>67</v>
      </c>
      <c r="B22" s="9"/>
      <c r="C22" s="9"/>
      <c r="D22" s="9"/>
      <c r="E22" s="10">
        <f>COUNTIF(E2:E21,"Y")</f>
        <v>16</v>
      </c>
      <c r="F22" s="10">
        <f>COUNTIF(F2:F21,"Y")</f>
        <v>15</v>
      </c>
      <c r="G22" s="10">
        <f>COUNTIF(G2:G21,"Y")</f>
        <v>15</v>
      </c>
      <c r="H22" s="10">
        <f>COUNTIF(H2:H21,"Y")</f>
        <v>15</v>
      </c>
      <c r="I22" s="10">
        <f>COUNTIF(I2:I21,"Y")</f>
        <v>12</v>
      </c>
      <c r="J22" s="10">
        <f>COUNTIF(J2:J21,"Y")</f>
        <v>11</v>
      </c>
      <c r="K22" s="10">
        <f>COUNTIF(K2:K21,"Y")</f>
        <v>10</v>
      </c>
      <c r="L22" s="10">
        <f>COUNTIF(L2:L21,"Y")</f>
        <v>9</v>
      </c>
      <c r="M22" s="10">
        <f>COUNTIF(M2:M21,"Y")</f>
        <v>9</v>
      </c>
      <c r="N22" s="10">
        <f>COUNTIF(N2:N21,"Y")</f>
        <v>9</v>
      </c>
      <c r="O22" s="10">
        <f>COUNTIF(O2:O21,"Y")</f>
        <v>9</v>
      </c>
      <c r="P22" s="10">
        <f>COUNTIF(P2:P21,"Y")</f>
        <v>9</v>
      </c>
      <c r="Q22" s="10">
        <f>COUNTIF(Q2:Q21,"Y")</f>
        <v>8</v>
      </c>
      <c r="R22" s="10">
        <f>COUNTIF(R2:R21,"Y")</f>
        <v>7</v>
      </c>
      <c r="S22" s="10">
        <f>COUNTIF(S2:S21,"Y")</f>
        <v>5</v>
      </c>
      <c r="T22" s="10">
        <f>COUNTIF(T2:T21,"Y")</f>
        <v>5</v>
      </c>
      <c r="U22" s="10">
        <f>COUNTIF(U2:U21,"Y")</f>
        <v>5</v>
      </c>
      <c r="V22" s="10">
        <f>COUNTIF(V2:V21,"Y")</f>
        <v>4</v>
      </c>
      <c r="W22" s="11">
        <f>SUM(W2:W21)</f>
        <v>173</v>
      </c>
    </row>
    <row r="26" spans="1:23" x14ac:dyDescent="0.35">
      <c r="D26" s="2" t="s">
        <v>50</v>
      </c>
      <c r="E26" s="2" t="s">
        <v>53</v>
      </c>
    </row>
    <row r="27" spans="1:23" x14ac:dyDescent="0.35">
      <c r="D27" t="s">
        <v>13</v>
      </c>
      <c r="E27">
        <f>INDEX($E$22:$V$22, MATCH(D27,$E$1:$V$1, 0))</f>
        <v>10</v>
      </c>
    </row>
    <row r="28" spans="1:23" x14ac:dyDescent="0.35">
      <c r="D28" t="s">
        <v>60</v>
      </c>
      <c r="E28">
        <f>INDEX($E$22:$V$22, MATCH(D28,$E$1:$V$1, 0))</f>
        <v>15</v>
      </c>
    </row>
    <row r="29" spans="1:23" x14ac:dyDescent="0.35">
      <c r="D29" t="s">
        <v>49</v>
      </c>
      <c r="E29">
        <f>INDEX($E$22:$V$22, MATCH(D29,$E$1:$V$1, 0))</f>
        <v>15</v>
      </c>
    </row>
    <row r="30" spans="1:23" x14ac:dyDescent="0.35">
      <c r="D30" t="s">
        <v>15</v>
      </c>
      <c r="E30">
        <f>INDEX($E$22:$V$22, MATCH(D30,$E$1:$V$1, 0))</f>
        <v>15</v>
      </c>
    </row>
    <row r="31" spans="1:23" x14ac:dyDescent="0.35">
      <c r="D31" t="s">
        <v>33</v>
      </c>
      <c r="E31">
        <f>INDEX($E$22:$V$22, MATCH(D31,$E$1:$V$1, 0))</f>
        <v>16</v>
      </c>
    </row>
    <row r="32" spans="1:23" x14ac:dyDescent="0.35">
      <c r="B32" s="7"/>
    </row>
    <row r="33" spans="1:5" x14ac:dyDescent="0.35">
      <c r="D33" s="2" t="s">
        <v>51</v>
      </c>
      <c r="E33" s="2" t="s">
        <v>53</v>
      </c>
    </row>
    <row r="34" spans="1:5" x14ac:dyDescent="0.35">
      <c r="D34" t="s">
        <v>14</v>
      </c>
      <c r="E34">
        <f t="shared" ref="E34:E51" si="1">INDEX($E$22:$V$22, MATCH(D34,$E$1:$V$1, 0))</f>
        <v>12</v>
      </c>
    </row>
    <row r="36" spans="1:5" x14ac:dyDescent="0.35">
      <c r="D36" s="2" t="s">
        <v>52</v>
      </c>
      <c r="E36" s="2" t="s">
        <v>53</v>
      </c>
    </row>
    <row r="37" spans="1:5" x14ac:dyDescent="0.35">
      <c r="D37" t="s">
        <v>77</v>
      </c>
      <c r="E37">
        <f>INDEX($E$22:$V$22, MATCH(D37,$E$1:$V$1, 0))</f>
        <v>5</v>
      </c>
    </row>
    <row r="38" spans="1:5" x14ac:dyDescent="0.35">
      <c r="D38" t="s">
        <v>64</v>
      </c>
      <c r="E38">
        <f>INDEX($E$22:$V$22, MATCH(D38,$E$1:$V$1, 0))</f>
        <v>8</v>
      </c>
    </row>
    <row r="39" spans="1:5" x14ac:dyDescent="0.35">
      <c r="A39" s="7"/>
      <c r="D39" t="s">
        <v>75</v>
      </c>
      <c r="E39">
        <f>INDEX($E$22:$V$22, MATCH(D39,$E$1:$V$1, 0))</f>
        <v>9</v>
      </c>
    </row>
    <row r="40" spans="1:5" x14ac:dyDescent="0.35">
      <c r="D40" t="s">
        <v>40</v>
      </c>
      <c r="E40">
        <f>INDEX($E$22:$V$22, MATCH(D40,$E$1:$V$1, 0))</f>
        <v>7</v>
      </c>
    </row>
    <row r="41" spans="1:5" x14ac:dyDescent="0.35">
      <c r="D41" t="s">
        <v>32</v>
      </c>
      <c r="E41">
        <f>INDEX($E$22:$V$22, MATCH(D41,$E$1:$V$1, 0))</f>
        <v>9</v>
      </c>
    </row>
    <row r="42" spans="1:5" x14ac:dyDescent="0.35">
      <c r="D42" t="s">
        <v>39</v>
      </c>
      <c r="E42">
        <f>INDEX($E$22:$V$22, MATCH(D42,$E$1:$V$1, 0))</f>
        <v>11</v>
      </c>
    </row>
    <row r="43" spans="1:5" x14ac:dyDescent="0.35">
      <c r="D43" t="s">
        <v>76</v>
      </c>
      <c r="E43">
        <f>INDEX($E$22:$V$22, MATCH(D43,$E$1:$V$1, 0))</f>
        <v>5</v>
      </c>
    </row>
    <row r="44" spans="1:5" x14ac:dyDescent="0.35">
      <c r="D44" t="s">
        <v>29</v>
      </c>
      <c r="E44">
        <f>INDEX($E$22:$V$22, MATCH(D44,$E$1:$V$1, 0))</f>
        <v>9</v>
      </c>
    </row>
    <row r="45" spans="1:5" x14ac:dyDescent="0.35">
      <c r="D45" t="s">
        <v>61</v>
      </c>
      <c r="E45">
        <f>INDEX($E$22:$V$22, MATCH(D45,$E$1:$V$1, 0))</f>
        <v>9</v>
      </c>
    </row>
    <row r="47" spans="1:5" x14ac:dyDescent="0.35">
      <c r="D47" s="2" t="s">
        <v>54</v>
      </c>
      <c r="E47" s="2" t="s">
        <v>53</v>
      </c>
    </row>
    <row r="48" spans="1:5" x14ac:dyDescent="0.35">
      <c r="D48" t="s">
        <v>68</v>
      </c>
      <c r="E48">
        <f t="shared" si="1"/>
        <v>5</v>
      </c>
    </row>
    <row r="49" spans="4:5" x14ac:dyDescent="0.35">
      <c r="D49" t="s">
        <v>41</v>
      </c>
      <c r="E49">
        <f t="shared" si="1"/>
        <v>9</v>
      </c>
    </row>
    <row r="50" spans="4:5" x14ac:dyDescent="0.35">
      <c r="D50" t="s">
        <v>44</v>
      </c>
      <c r="E50">
        <f t="shared" si="1"/>
        <v>4</v>
      </c>
    </row>
    <row r="99" spans="1:1" x14ac:dyDescent="0.35">
      <c r="A99" s="6"/>
    </row>
  </sheetData>
  <sortState xmlns:xlrd2="http://schemas.microsoft.com/office/spreadsheetml/2017/richdata2" ref="D37:E45">
    <sortCondition descending="1" ref="D36:D45"/>
  </sortState>
  <conditionalFormatting sqref="E2:V21">
    <cfRule type="containsText" dxfId="1" priority="1" operator="containsText" text="N">
      <formula>NOT(ISERROR(SEARCH("N",E2)))</formula>
    </cfRule>
    <cfRule type="containsText" dxfId="0" priority="2" operator="containsText" text="Y">
      <formula>NOT(ISERROR(SEARCH("Y",E2)))</formula>
    </cfRule>
  </conditionalFormatting>
  <hyperlinks>
    <hyperlink ref="D3" r:id="rId1" xr:uid="{3E6E0884-E0F5-43DA-971B-B549FF57CB2B}"/>
    <hyperlink ref="D2" r:id="rId2" xr:uid="{A138F3DC-29CD-448A-9D08-5F2C0C4D8F7E}"/>
    <hyperlink ref="D13" r:id="rId3" xr:uid="{608F3921-E2C8-4A4B-BB45-EADECD5A4175}"/>
    <hyperlink ref="D10" r:id="rId4" xr:uid="{36B33B7C-F803-4006-B225-BDF288CD23C0}"/>
    <hyperlink ref="D11" r:id="rId5" xr:uid="{C371A0D0-29B6-4374-9C42-C69E93E12F52}"/>
    <hyperlink ref="D21" r:id="rId6" xr:uid="{B7011633-49FD-4858-A439-1B66D02018AC}"/>
    <hyperlink ref="D15" r:id="rId7" xr:uid="{037BD67C-9B5F-40C8-9419-5B6DD1825A1E}"/>
    <hyperlink ref="D20" r:id="rId8" xr:uid="{E347AA2E-7385-4A71-8C52-A2AA309B083C}"/>
    <hyperlink ref="D4" r:id="rId9" xr:uid="{F819E8F2-02B3-41D8-BD29-F8F113354C83}"/>
    <hyperlink ref="D12" r:id="rId10" xr:uid="{C43960C5-B8D1-4243-8435-2EFC91324CED}"/>
    <hyperlink ref="D5" r:id="rId11" display="https://doi.org/10.1177/14614448211014213" xr:uid="{1EC585B2-31CB-4DCC-83DE-E1C750FCCBB3}"/>
    <hyperlink ref="D8" r:id="rId12" xr:uid="{CF8B5B51-7B30-40B3-8D43-5A9448B7713F}"/>
    <hyperlink ref="D18" r:id="rId13" xr:uid="{F6552A75-4783-4219-84CD-525DF07ADC12}"/>
    <hyperlink ref="D17" r:id="rId14" xr:uid="{85F5D36D-828F-4FDE-A5DB-6B9C73917548}"/>
    <hyperlink ref="D19" r:id="rId15" xr:uid="{4CE8D441-1843-48B3-930A-0DE998C72C20}"/>
    <hyperlink ref="D16" r:id="rId16" xr:uid="{7E427849-177D-4DCC-B599-521AEAD49FBC}"/>
    <hyperlink ref="D7" r:id="rId17" xr:uid="{B8F1FAEA-5499-4256-92FE-CFFAE997B9C4}"/>
    <hyperlink ref="D9" r:id="rId18" xr:uid="{8E751418-4F87-4D46-96DA-478DED866B35}"/>
    <hyperlink ref="D6" r:id="rId19" xr:uid="{D9D75D24-2657-40CA-A223-4B3DBDBA36D2}"/>
    <hyperlink ref="D14" r:id="rId20" xr:uid="{7B4B348D-EE41-4B78-8C96-2F4786AC7A51}"/>
  </hyperlinks>
  <pageMargins left="0.7" right="0.7" top="0.75" bottom="0.75" header="0.3" footer="0.3"/>
  <pageSetup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Selway</dc:creator>
  <cp:lastModifiedBy>Ethan Selway</cp:lastModifiedBy>
  <dcterms:created xsi:type="dcterms:W3CDTF">2023-06-11T03:29:12Z</dcterms:created>
  <dcterms:modified xsi:type="dcterms:W3CDTF">2023-06-13T08:49:32Z</dcterms:modified>
</cp:coreProperties>
</file>