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SelfDrivingNetwork\results\"/>
    </mc:Choice>
  </mc:AlternateContent>
  <bookViews>
    <workbookView xWindow="0" yWindow="0" windowWidth="16380" windowHeight="8196" tabRatio="993" xr2:uid="{00000000-000D-0000-FFFF-FFFF00000000}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B6" i="1" l="1"/>
  <c r="BB7" i="1"/>
  <c r="BB8" i="1"/>
  <c r="BB9" i="1"/>
  <c r="BB10" i="1"/>
  <c r="BB11" i="1"/>
  <c r="BB12" i="1"/>
  <c r="BB5" i="1"/>
  <c r="AO45" i="1"/>
  <c r="AO44" i="1"/>
  <c r="AO43" i="1"/>
  <c r="AO42" i="1"/>
  <c r="AO41" i="1"/>
  <c r="AO40" i="1"/>
  <c r="AO37" i="1"/>
  <c r="AO36" i="1"/>
  <c r="AO35" i="1"/>
  <c r="AO34" i="1"/>
  <c r="AO33" i="1"/>
  <c r="AO32" i="1"/>
  <c r="AO29" i="1"/>
  <c r="AO28" i="1"/>
  <c r="AO27" i="1"/>
  <c r="AO26" i="1"/>
  <c r="AO25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S8" i="1"/>
  <c r="AO7" i="1"/>
  <c r="I7" i="1"/>
  <c r="AO6" i="1"/>
  <c r="Z6" i="1"/>
  <c r="I6" i="1"/>
  <c r="AO5" i="1"/>
  <c r="Z5" i="1"/>
  <c r="S5" i="1"/>
  <c r="I5" i="1"/>
  <c r="AO4" i="1"/>
  <c r="Z4" i="1"/>
  <c r="I4" i="1"/>
  <c r="AO3" i="1"/>
  <c r="Z3" i="1"/>
</calcChain>
</file>

<file path=xl/sharedStrings.xml><?xml version="1.0" encoding="utf-8"?>
<sst xmlns="http://schemas.openxmlformats.org/spreadsheetml/2006/main" count="387" uniqueCount="113">
  <si>
    <t>Early models before performance analysis</t>
  </si>
  <si>
    <t>Late models with standard deviation analysis</t>
  </si>
  <si>
    <t>Standard deviations for low pass filter parameters (using network 1503559070.h5)</t>
  </si>
  <si>
    <t>Learning curve (combined MacIsaac dataset), commit 0fbd990</t>
  </si>
  <si>
    <t>Real-world test runs</t>
  </si>
  <si>
    <t>Note: networks trained on the non-high-crop center-correct dataset are tested on (10% of) the set with 1 instance of center-correct.</t>
  </si>
  <si>
    <t>Version</t>
  </si>
  <si>
    <t xml:space="preserve">Time </t>
  </si>
  <si>
    <t>Model</t>
  </si>
  <si>
    <t>Final loss</t>
  </si>
  <si>
    <t>Standard deviation from center line (100 seconds per lane)</t>
  </si>
  <si>
    <t>Parameters</t>
  </si>
  <si>
    <t>Lane 1</t>
  </si>
  <si>
    <t>Lane 2</t>
  </si>
  <si>
    <t>Lane 3</t>
  </si>
  <si>
    <t>Lane 4</t>
  </si>
  <si>
    <t>Mean</t>
  </si>
  <si>
    <t>Trial#</t>
  </si>
  <si>
    <t>Network</t>
  </si>
  <si>
    <t>Optimizer</t>
  </si>
  <si>
    <t>Activation</t>
  </si>
  <si>
    <t>Dropout</t>
  </si>
  <si>
    <t>Batch normalization</t>
  </si>
  <si>
    <t>Batch size</t>
  </si>
  <si>
    <t>#Layers</t>
  </si>
  <si>
    <t>Images</t>
  </si>
  <si>
    <t>Epochs</t>
  </si>
  <si>
    <t>Train loss (ep. 5)</t>
  </si>
  <si>
    <t>Val loss (ep. 5)</t>
  </si>
  <si>
    <t>TV Ratio</t>
  </si>
  <si>
    <t>Background information</t>
  </si>
  <si>
    <t>Meters traveled before failure</t>
  </si>
  <si>
    <t>Simulation</t>
  </si>
  <si>
    <t>Test 1</t>
  </si>
  <si>
    <t>Test 2</t>
  </si>
  <si>
    <t>Test 3</t>
  </si>
  <si>
    <t>Test 4</t>
  </si>
  <si>
    <t>Test 5</t>
  </si>
  <si>
    <t>Average</t>
  </si>
  <si>
    <t>File</t>
  </si>
  <si>
    <t>Description</t>
  </si>
  <si>
    <t>Training</t>
  </si>
  <si>
    <t>Validation</t>
  </si>
  <si>
    <t>Filter disabled</t>
  </si>
  <si>
    <t>Nvidia</t>
  </si>
  <si>
    <t>Adadelta</t>
  </si>
  <si>
    <t>Default</t>
  </si>
  <si>
    <t>relu</t>
  </si>
  <si>
    <t>None</t>
  </si>
  <si>
    <t>Incorrect</t>
  </si>
  <si>
    <t>Location</t>
  </si>
  <si>
    <t>Date</t>
  </si>
  <si>
    <t>Epoch (number in file name)</t>
  </si>
  <si>
    <t>Dataset</t>
  </si>
  <si>
    <t>Val loss</t>
  </si>
  <si>
    <t>Std dev (visualizer) on 10% of train set</t>
  </si>
  <si>
    <t>Unix time</t>
  </si>
  <si>
    <t>Trial 1</t>
  </si>
  <si>
    <t>Trial 2</t>
  </si>
  <si>
    <t>Trial 3</t>
  </si>
  <si>
    <t>48a63c1</t>
  </si>
  <si>
    <t>bc96c83</t>
  </si>
  <si>
    <t>1499437392.h5</t>
  </si>
  <si>
    <t>N/A</t>
  </si>
  <si>
    <t>1503482632.h5</t>
  </si>
  <si>
    <t>Dense, small filters</t>
  </si>
  <si>
    <t>Falls off track in 9.4 seconds</t>
  </si>
  <si>
    <t>1.0, 0.3, 0.2, 0.1</t>
  </si>
  <si>
    <t>Delki Dozzi</t>
  </si>
  <si>
    <t>aug30-31-delki-second-dataset</t>
  </si>
  <si>
    <t>21a73d3</t>
  </si>
  <si>
    <t>Failed to steer whatsoever</t>
  </si>
  <si>
    <t>be3a4f9</t>
  </si>
  <si>
    <t>c6c2cd2</t>
  </si>
  <si>
    <t>1500310252.h5</t>
  </si>
  <si>
    <t>1503486349.h5</t>
  </si>
  <si>
    <t>NVIDIA</t>
  </si>
  <si>
    <t>1.0, 0.7, 0.6, 0.5, 0.4</t>
  </si>
  <si>
    <t>MacIsaac</t>
  </si>
  <si>
    <t>sep2-3-macisaac-second-dataset</t>
  </si>
  <si>
    <t>0fbd990</t>
  </si>
  <si>
    <t>e9e789a</t>
  </si>
  <si>
    <t>5c0354a</t>
  </si>
  <si>
    <t>1500327174.h5</t>
  </si>
  <si>
    <t>1503488664.h5</t>
  </si>
  <si>
    <t>MIT DeepTesla</t>
  </si>
  <si>
    <t>Falls off track in 5.1 seconds</t>
  </si>
  <si>
    <t>1.0, 0.8, 0.3, 0.1</t>
  </si>
  <si>
    <t>4a377a4</t>
  </si>
  <si>
    <t>96aae96</t>
  </si>
  <si>
    <t>1500416566.h5</t>
  </si>
  <si>
    <t>1503537792.h5</t>
  </si>
  <si>
    <t>Many filters, few layers</t>
  </si>
  <si>
    <t>Falls off track in 27.4 seconds</t>
  </si>
  <si>
    <t>sep4-high-crop-dataset</t>
  </si>
  <si>
    <t>d90e752</t>
  </si>
  <si>
    <t>0915d0e</t>
  </si>
  <si>
    <t>8bfdfc5</t>
  </si>
  <si>
    <t>1500482174.h5</t>
  </si>
  <si>
    <t>Model successfully drives around entire track.</t>
  </si>
  <si>
    <t>1503559070.h5</t>
  </si>
  <si>
    <t>Many filters, many layers</t>
  </si>
  <si>
    <t>tanh</t>
  </si>
  <si>
    <t>Adam</t>
  </si>
  <si>
    <t>all-sep3-two-copy</t>
  </si>
  <si>
    <t>Removed last conv layer</t>
  </si>
  <si>
    <t>all-sep3-three-copy</t>
  </si>
  <si>
    <t>Input, 0.4</t>
  </si>
  <si>
    <t>Correct</t>
  </si>
  <si>
    <t>SGD</t>
  </si>
  <si>
    <t>Second level analysis</t>
  </si>
  <si>
    <t>Third level analysis</t>
  </si>
  <si>
    <t>Fourth level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</si>
</sst>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"/>
  </numFmts>
  <fonts count="2">
    <font>
      <sz val="10"/>
      <name val="Arial"/>
      <family val="2"/>
      <charset val="1"/>
    </font>
    <font>
      <sz val="12"/>
      <name val="Cantarel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topLeftCell="AP1" zoomScaleNormal="100" workbookViewId="0">
      <selection activeCell="BC8" sqref="BC8"/>
    </sheetView>
  </sheetViews>
  <sheetFormatPr defaultRowHeight="15"/>
  <cols>
    <col min="1" max="1" width="12.33203125" style="1"/>
    <col min="2" max="2" width="11.109375" style="1"/>
    <col min="3" max="3" width="16.77734375" style="1"/>
    <col min="4" max="10" width="9.5546875" style="1"/>
    <col min="11" max="11" width="15.5546875" style="1"/>
    <col min="12" max="12" width="24.6640625" style="1"/>
    <col min="13" max="13" width="12.5546875" style="1"/>
    <col min="14" max="19" width="12.6640625" style="1"/>
    <col min="20" max="20" width="9.5546875" style="1"/>
    <col min="21" max="21" width="21.44140625" style="1"/>
    <col min="22" max="26" width="13.109375" style="1"/>
    <col min="27" max="28" width="9.5546875" style="1"/>
    <col min="29" max="30" width="16.21875" style="1"/>
    <col min="31" max="32" width="13.6640625" style="1"/>
    <col min="33" max="33" width="21.33203125" style="1"/>
    <col min="34" max="34" width="22.44140625" style="1"/>
    <col min="35" max="35" width="12.109375" style="1"/>
    <col min="36" max="36" width="26" style="1"/>
    <col min="37" max="37" width="12.5546875" style="2"/>
    <col min="38" max="38" width="16.77734375" style="2"/>
    <col min="39" max="39" width="16.77734375" style="3"/>
    <col min="40" max="40" width="17" style="1"/>
    <col min="41" max="41" width="9.5546875" style="4"/>
    <col min="42" max="42" width="9.5546875" style="1"/>
    <col min="43" max="43" width="14.44140625" style="1"/>
    <col min="44" max="44" width="12.88671875" style="1"/>
    <col min="45" max="45" width="9.5546875" style="1"/>
    <col min="46" max="46" width="34.6640625" style="1"/>
    <col min="47" max="47" width="11.21875" style="1"/>
    <col min="48" max="48" width="9.5546875" style="1"/>
    <col min="49" max="49" width="17" style="1"/>
    <col min="50" max="50" width="17.6640625" style="1"/>
    <col min="51" max="1025" width="9.5546875" style="1"/>
  </cols>
  <sheetData>
    <row r="1" spans="1:54" s="1" customFormat="1">
      <c r="A1" s="1" t="s">
        <v>0</v>
      </c>
      <c r="K1" s="1" t="s">
        <v>1</v>
      </c>
      <c r="U1" s="1" t="s">
        <v>2</v>
      </c>
      <c r="AD1" s="1" t="s">
        <v>3</v>
      </c>
      <c r="AQ1" s="1" t="s">
        <v>4</v>
      </c>
      <c r="AS1" s="1" t="s">
        <v>5</v>
      </c>
    </row>
    <row r="2" spans="1:54">
      <c r="A2" s="1" t="s">
        <v>6</v>
      </c>
      <c r="D2" s="1" t="s">
        <v>7</v>
      </c>
      <c r="K2" s="1" t="s">
        <v>8</v>
      </c>
      <c r="M2" s="1" t="s">
        <v>9</v>
      </c>
      <c r="O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B2" s="1" t="s">
        <v>17</v>
      </c>
      <c r="AC2" s="1" t="s">
        <v>18</v>
      </c>
      <c r="AD2" s="1" t="s">
        <v>19</v>
      </c>
      <c r="AE2" s="1" t="s">
        <v>11</v>
      </c>
      <c r="AF2" s="1" t="s">
        <v>20</v>
      </c>
      <c r="AG2" s="1" t="s">
        <v>21</v>
      </c>
      <c r="AH2" s="1" t="s">
        <v>22</v>
      </c>
      <c r="AI2" s="1" t="s">
        <v>23</v>
      </c>
      <c r="AJ2" s="1" t="s">
        <v>24</v>
      </c>
      <c r="AK2" s="2" t="s">
        <v>25</v>
      </c>
      <c r="AL2" s="2" t="s">
        <v>26</v>
      </c>
      <c r="AM2" s="3" t="s">
        <v>27</v>
      </c>
      <c r="AN2" s="1" t="s">
        <v>28</v>
      </c>
      <c r="AO2" s="4" t="s">
        <v>29</v>
      </c>
      <c r="AQ2" s="1" t="s">
        <v>30</v>
      </c>
      <c r="AY2" s="1" t="s">
        <v>31</v>
      </c>
    </row>
    <row r="3" spans="1:54">
      <c r="A3" s="1" t="s">
        <v>32</v>
      </c>
      <c r="B3" s="1" t="s">
        <v>18</v>
      </c>
      <c r="C3" s="1" t="s">
        <v>8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U3" s="1" t="s">
        <v>43</v>
      </c>
      <c r="V3" s="1">
        <v>0.70858520000000003</v>
      </c>
      <c r="W3" s="1">
        <v>0.38986569999999998</v>
      </c>
      <c r="X3" s="1">
        <v>0.63913410000000004</v>
      </c>
      <c r="Y3" s="1">
        <v>0.87856380000000001</v>
      </c>
      <c r="Z3" s="1">
        <f>AVERAGE(V3:Y3)</f>
        <v>0.6540372000000001</v>
      </c>
      <c r="AB3" s="1">
        <v>1</v>
      </c>
      <c r="AC3" s="1" t="s">
        <v>44</v>
      </c>
      <c r="AD3" s="1" t="s">
        <v>45</v>
      </c>
      <c r="AE3" s="1" t="s">
        <v>46</v>
      </c>
      <c r="AF3" s="1" t="s">
        <v>47</v>
      </c>
      <c r="AG3" s="1" t="s">
        <v>48</v>
      </c>
      <c r="AH3" s="1" t="s">
        <v>49</v>
      </c>
      <c r="AI3" s="1">
        <v>1</v>
      </c>
      <c r="AJ3" s="1" t="s">
        <v>46</v>
      </c>
      <c r="AK3" s="2">
        <v>5000</v>
      </c>
      <c r="AL3" s="2">
        <v>5</v>
      </c>
      <c r="AM3" s="3">
        <v>4.5430999999999998E-4</v>
      </c>
      <c r="AN3" s="3">
        <v>1.5E-3</v>
      </c>
      <c r="AO3" s="4">
        <f t="shared" ref="AO3:AO22" si="0">AN3/AM3</f>
        <v>3.3017102859281109</v>
      </c>
      <c r="AQ3" s="1" t="s">
        <v>50</v>
      </c>
      <c r="AR3" s="1" t="s">
        <v>51</v>
      </c>
      <c r="AS3" s="1" t="s">
        <v>52</v>
      </c>
      <c r="AT3" s="1" t="s">
        <v>53</v>
      </c>
      <c r="AU3" s="1" t="s">
        <v>54</v>
      </c>
      <c r="AV3" s="1" t="s">
        <v>18</v>
      </c>
      <c r="AW3" s="1" t="s">
        <v>55</v>
      </c>
      <c r="AX3" s="1" t="s">
        <v>56</v>
      </c>
      <c r="AY3" s="1" t="s">
        <v>57</v>
      </c>
      <c r="AZ3" s="1" t="s">
        <v>58</v>
      </c>
      <c r="BA3" s="1" t="s">
        <v>59</v>
      </c>
      <c r="BB3" s="1" t="s">
        <v>16</v>
      </c>
    </row>
    <row r="4" spans="1:54">
      <c r="A4" s="1" t="s">
        <v>60</v>
      </c>
      <c r="B4" s="1" t="s">
        <v>61</v>
      </c>
      <c r="C4" s="5" t="s">
        <v>62</v>
      </c>
      <c r="D4" s="1">
        <v>8.2799999999999994</v>
      </c>
      <c r="E4" s="1">
        <v>8.1199999999999992</v>
      </c>
      <c r="F4" s="1">
        <v>8.3000000000000007</v>
      </c>
      <c r="G4" s="1">
        <v>8.1199999999999992</v>
      </c>
      <c r="H4" s="1" t="s">
        <v>63</v>
      </c>
      <c r="I4" s="1">
        <f>AVERAGE(D4:G4)</f>
        <v>8.2050000000000001</v>
      </c>
      <c r="K4" s="1" t="s">
        <v>64</v>
      </c>
      <c r="L4" s="1" t="s">
        <v>65</v>
      </c>
      <c r="M4" s="3">
        <v>1.1862999999999999E-4</v>
      </c>
      <c r="N4" s="3">
        <v>1.1548E-4</v>
      </c>
      <c r="O4" s="1" t="s">
        <v>66</v>
      </c>
      <c r="U4" s="1" t="s">
        <v>67</v>
      </c>
      <c r="V4" s="1">
        <v>0.70653129999999997</v>
      </c>
      <c r="W4" s="1">
        <v>0.39075710000000002</v>
      </c>
      <c r="X4" s="1">
        <v>0.64433960000000001</v>
      </c>
      <c r="Y4" s="1">
        <v>0.91808650000000003</v>
      </c>
      <c r="Z4" s="1">
        <f>AVERAGE(V4:Y4)</f>
        <v>0.66492862499999994</v>
      </c>
      <c r="AB4" s="1">
        <v>2</v>
      </c>
      <c r="AC4" s="1" t="s">
        <v>44</v>
      </c>
      <c r="AD4" s="1" t="s">
        <v>45</v>
      </c>
      <c r="AE4" s="1" t="s">
        <v>46</v>
      </c>
      <c r="AF4" s="1" t="s">
        <v>47</v>
      </c>
      <c r="AG4" s="1" t="s">
        <v>48</v>
      </c>
      <c r="AH4" s="1" t="s">
        <v>49</v>
      </c>
      <c r="AI4" s="1">
        <v>1</v>
      </c>
      <c r="AJ4" s="1" t="s">
        <v>46</v>
      </c>
      <c r="AK4" s="2">
        <v>10000</v>
      </c>
      <c r="AL4" s="2">
        <v>5</v>
      </c>
      <c r="AM4" s="3">
        <v>4.3769000000000002E-4</v>
      </c>
      <c r="AN4" s="3">
        <v>9.1328999999999998E-4</v>
      </c>
      <c r="AO4" s="4">
        <f t="shared" si="0"/>
        <v>2.086613813429596</v>
      </c>
      <c r="AQ4" s="1" t="s">
        <v>68</v>
      </c>
      <c r="AR4" s="6">
        <v>42978</v>
      </c>
      <c r="AS4" s="1">
        <v>50</v>
      </c>
      <c r="AT4" s="1" t="s">
        <v>69</v>
      </c>
      <c r="AU4" s="3">
        <v>1.5862000000000002E-5</v>
      </c>
      <c r="AV4" s="1" t="s">
        <v>70</v>
      </c>
      <c r="AW4" s="3"/>
      <c r="AY4" s="1" t="s">
        <v>71</v>
      </c>
    </row>
    <row r="5" spans="1:54">
      <c r="A5" s="1" t="s">
        <v>72</v>
      </c>
      <c r="B5" s="1" t="s">
        <v>73</v>
      </c>
      <c r="C5" s="1" t="s">
        <v>74</v>
      </c>
      <c r="D5" s="1">
        <v>38.56</v>
      </c>
      <c r="E5" s="1">
        <v>32.42</v>
      </c>
      <c r="F5" s="1">
        <v>22.86</v>
      </c>
      <c r="G5" s="1">
        <v>30.28</v>
      </c>
      <c r="H5" s="1">
        <v>76.08</v>
      </c>
      <c r="I5" s="1">
        <f>AVERAGE(D5:H5)</f>
        <v>40.04</v>
      </c>
      <c r="K5" s="1" t="s">
        <v>75</v>
      </c>
      <c r="L5" s="1" t="s">
        <v>76</v>
      </c>
      <c r="M5" s="3">
        <v>3.9121000000000002E-6</v>
      </c>
      <c r="N5" s="3">
        <v>7.3941000000000001E-6</v>
      </c>
      <c r="O5" s="1">
        <v>0.74439670000000002</v>
      </c>
      <c r="P5" s="1">
        <v>0.224663</v>
      </c>
      <c r="Q5" s="1">
        <v>0.63614090000000001</v>
      </c>
      <c r="R5" s="1">
        <v>0.81018199999999996</v>
      </c>
      <c r="S5" s="1">
        <f>AVERAGE(O5:R5)</f>
        <v>0.60384565000000001</v>
      </c>
      <c r="U5" s="1" t="s">
        <v>77</v>
      </c>
      <c r="V5" s="1">
        <v>0.65315259999999997</v>
      </c>
      <c r="W5" s="1">
        <v>0.35409620000000003</v>
      </c>
      <c r="X5" s="1">
        <v>0.65815279999999998</v>
      </c>
      <c r="Y5" s="1">
        <v>0.87991370000000002</v>
      </c>
      <c r="Z5" s="1">
        <f>AVERAGE(V5:Y5)</f>
        <v>0.63632882499999999</v>
      </c>
      <c r="AB5" s="1">
        <v>3</v>
      </c>
      <c r="AC5" s="1" t="s">
        <v>44</v>
      </c>
      <c r="AD5" s="1" t="s">
        <v>45</v>
      </c>
      <c r="AE5" s="1" t="s">
        <v>46</v>
      </c>
      <c r="AF5" s="1" t="s">
        <v>47</v>
      </c>
      <c r="AG5" s="1" t="s">
        <v>48</v>
      </c>
      <c r="AH5" s="1" t="s">
        <v>49</v>
      </c>
      <c r="AI5" s="1">
        <v>1</v>
      </c>
      <c r="AJ5" s="1" t="s">
        <v>46</v>
      </c>
      <c r="AK5" s="2">
        <v>20000</v>
      </c>
      <c r="AL5" s="2">
        <v>5</v>
      </c>
      <c r="AM5" s="3">
        <v>3.5167E-4</v>
      </c>
      <c r="AN5" s="3">
        <v>6.6472999999999999E-4</v>
      </c>
      <c r="AO5" s="4">
        <f t="shared" si="0"/>
        <v>1.8902095714732561</v>
      </c>
      <c r="AQ5" s="1" t="s">
        <v>78</v>
      </c>
      <c r="AR5" s="6">
        <v>42981</v>
      </c>
      <c r="AS5" s="1">
        <v>19</v>
      </c>
      <c r="AT5" s="1" t="s">
        <v>79</v>
      </c>
      <c r="AU5" s="3">
        <v>1.1663E-4</v>
      </c>
      <c r="AV5" s="1" t="s">
        <v>80</v>
      </c>
      <c r="AW5" s="3">
        <v>1.0191E-2</v>
      </c>
      <c r="AX5" s="7">
        <v>1504445718</v>
      </c>
      <c r="AY5" s="1">
        <v>42</v>
      </c>
      <c r="AZ5" s="1">
        <v>34</v>
      </c>
      <c r="BA5" s="1">
        <v>61</v>
      </c>
      <c r="BB5" s="1">
        <f>AVERAGE(AY5:BA5)</f>
        <v>45.666666666666664</v>
      </c>
    </row>
    <row r="6" spans="1:54">
      <c r="A6" s="1" t="s">
        <v>81</v>
      </c>
      <c r="B6" s="1" t="s">
        <v>82</v>
      </c>
      <c r="C6" s="1" t="s">
        <v>83</v>
      </c>
      <c r="D6" s="1">
        <v>9.74</v>
      </c>
      <c r="E6" s="1">
        <v>7.94</v>
      </c>
      <c r="F6" s="1">
        <v>8.6199999999999992</v>
      </c>
      <c r="G6" s="1">
        <v>7.58</v>
      </c>
      <c r="H6" s="1">
        <v>7.82</v>
      </c>
      <c r="I6" s="1">
        <f>AVERAGE(D6:H6)</f>
        <v>8.34</v>
      </c>
      <c r="K6" s="1" t="s">
        <v>84</v>
      </c>
      <c r="L6" s="1" t="s">
        <v>85</v>
      </c>
      <c r="M6" s="3">
        <v>5.8032000000000003E-5</v>
      </c>
      <c r="N6" s="3">
        <v>5.9840999999999998E-5</v>
      </c>
      <c r="O6" s="1" t="s">
        <v>86</v>
      </c>
      <c r="U6" s="1" t="s">
        <v>87</v>
      </c>
      <c r="V6" s="1">
        <v>0.62686169999999997</v>
      </c>
      <c r="W6" s="1">
        <v>1.001549</v>
      </c>
      <c r="X6" s="1">
        <v>0.65054699999999999</v>
      </c>
      <c r="Y6" s="1">
        <v>0.85314440000000002</v>
      </c>
      <c r="Z6" s="1">
        <f>AVERAGE(V6:Y6)</f>
        <v>0.783025525</v>
      </c>
      <c r="AB6" s="1">
        <v>4</v>
      </c>
      <c r="AC6" s="1" t="s">
        <v>44</v>
      </c>
      <c r="AD6" s="1" t="s">
        <v>45</v>
      </c>
      <c r="AE6" s="1" t="s">
        <v>46</v>
      </c>
      <c r="AF6" s="1" t="s">
        <v>47</v>
      </c>
      <c r="AG6" s="1" t="s">
        <v>48</v>
      </c>
      <c r="AH6" s="1" t="s">
        <v>49</v>
      </c>
      <c r="AI6" s="1">
        <v>1</v>
      </c>
      <c r="AJ6" s="1" t="s">
        <v>46</v>
      </c>
      <c r="AK6" s="2">
        <v>40000</v>
      </c>
      <c r="AL6" s="2">
        <v>5</v>
      </c>
      <c r="AM6" s="3">
        <v>3.2766000000000002E-4</v>
      </c>
      <c r="AN6" s="3">
        <v>7.4182000000000002E-4</v>
      </c>
      <c r="AO6" s="4">
        <f t="shared" si="0"/>
        <v>2.2639931636452419</v>
      </c>
      <c r="AQ6" s="1" t="s">
        <v>78</v>
      </c>
      <c r="AR6" s="6">
        <v>42981</v>
      </c>
      <c r="AS6" s="1">
        <v>46</v>
      </c>
      <c r="AT6" s="1" t="s">
        <v>79</v>
      </c>
      <c r="AU6" s="3">
        <v>8.6601000000000007E-5</v>
      </c>
      <c r="AV6" s="1" t="s">
        <v>80</v>
      </c>
      <c r="AW6" s="3">
        <v>7.0870000000000004E-3</v>
      </c>
      <c r="AX6" s="7">
        <v>1504445718</v>
      </c>
      <c r="AY6" s="1">
        <v>25</v>
      </c>
      <c r="AZ6" s="1">
        <v>39</v>
      </c>
      <c r="BA6" s="1">
        <v>68</v>
      </c>
      <c r="BB6" s="7">
        <f t="shared" ref="BB6:BB12" si="1">AVERAGE(AY6:BA6)</f>
        <v>44</v>
      </c>
    </row>
    <row r="7" spans="1:54">
      <c r="A7" s="1" t="s">
        <v>88</v>
      </c>
      <c r="B7" s="1" t="s">
        <v>89</v>
      </c>
      <c r="C7" s="1" t="s">
        <v>90</v>
      </c>
      <c r="D7" s="1">
        <v>15.88</v>
      </c>
      <c r="E7" s="1">
        <v>15.6</v>
      </c>
      <c r="F7" s="1">
        <v>16.34</v>
      </c>
      <c r="G7" s="1">
        <v>14.84</v>
      </c>
      <c r="H7" s="1">
        <v>14.78</v>
      </c>
      <c r="I7" s="1">
        <f>AVERAGE(D7:H7)</f>
        <v>15.488</v>
      </c>
      <c r="K7" s="1" t="s">
        <v>91</v>
      </c>
      <c r="L7" s="1" t="s">
        <v>92</v>
      </c>
      <c r="M7" s="3">
        <v>1.1773E-4</v>
      </c>
      <c r="N7" s="3">
        <v>1.2194E-4</v>
      </c>
      <c r="O7" s="1" t="s">
        <v>93</v>
      </c>
      <c r="AB7" s="1">
        <v>5</v>
      </c>
      <c r="AC7" s="1" t="s">
        <v>44</v>
      </c>
      <c r="AD7" s="1" t="s">
        <v>45</v>
      </c>
      <c r="AE7" s="1" t="s">
        <v>46</v>
      </c>
      <c r="AF7" s="1" t="s">
        <v>47</v>
      </c>
      <c r="AG7" s="1" t="s">
        <v>48</v>
      </c>
      <c r="AH7" s="1" t="s">
        <v>49</v>
      </c>
      <c r="AI7" s="1">
        <v>1</v>
      </c>
      <c r="AJ7" s="1" t="s">
        <v>46</v>
      </c>
      <c r="AK7" s="2">
        <v>70008</v>
      </c>
      <c r="AL7" s="2">
        <v>5</v>
      </c>
      <c r="AM7" s="3">
        <v>2.5700000000000001E-4</v>
      </c>
      <c r="AN7" s="3">
        <v>6.4000000000000005E-4</v>
      </c>
      <c r="AO7" s="4">
        <f t="shared" si="0"/>
        <v>2.4902723735408561</v>
      </c>
      <c r="AQ7" s="1" t="s">
        <v>78</v>
      </c>
      <c r="AR7" s="6">
        <v>42982</v>
      </c>
      <c r="AS7" s="1">
        <v>21</v>
      </c>
      <c r="AT7" s="1" t="s">
        <v>94</v>
      </c>
      <c r="AU7" s="3">
        <v>1.03E-4</v>
      </c>
      <c r="AV7" s="1" t="s">
        <v>95</v>
      </c>
      <c r="AW7" s="3">
        <v>9.4179999999999993E-3</v>
      </c>
      <c r="AX7" s="7">
        <v>1504547603</v>
      </c>
      <c r="AY7" s="1">
        <v>54</v>
      </c>
      <c r="AZ7" s="1">
        <v>32</v>
      </c>
      <c r="BA7" s="1">
        <v>38</v>
      </c>
      <c r="BB7" s="7">
        <f t="shared" si="1"/>
        <v>41.333333333333336</v>
      </c>
    </row>
    <row r="8" spans="1:54">
      <c r="A8" s="1" t="s">
        <v>96</v>
      </c>
      <c r="B8" s="1" t="s">
        <v>97</v>
      </c>
      <c r="C8" s="1" t="s">
        <v>98</v>
      </c>
      <c r="D8" s="1" t="s">
        <v>99</v>
      </c>
      <c r="K8" s="1" t="s">
        <v>100</v>
      </c>
      <c r="L8" s="1" t="s">
        <v>101</v>
      </c>
      <c r="M8" s="3">
        <v>3.1948E-7</v>
      </c>
      <c r="N8" s="3">
        <v>7.9590999999999997E-6</v>
      </c>
      <c r="O8" s="1">
        <v>0.70858520000000003</v>
      </c>
      <c r="P8" s="1">
        <v>0.38986569999999998</v>
      </c>
      <c r="Q8" s="1">
        <v>0.63913410000000004</v>
      </c>
      <c r="R8" s="1">
        <v>0.87856380000000001</v>
      </c>
      <c r="S8" s="1">
        <f>AVERAGE(O8:R8)</f>
        <v>0.6540372000000001</v>
      </c>
      <c r="AB8" s="1">
        <v>6</v>
      </c>
      <c r="AC8" s="1" t="s">
        <v>44</v>
      </c>
      <c r="AD8" s="1" t="s">
        <v>45</v>
      </c>
      <c r="AE8" s="1" t="s">
        <v>46</v>
      </c>
      <c r="AF8" s="1" t="s">
        <v>102</v>
      </c>
      <c r="AG8" s="1" t="s">
        <v>48</v>
      </c>
      <c r="AH8" s="1" t="s">
        <v>49</v>
      </c>
      <c r="AI8" s="1">
        <v>1</v>
      </c>
      <c r="AJ8" s="1" t="s">
        <v>46</v>
      </c>
      <c r="AK8" s="2">
        <v>20000</v>
      </c>
      <c r="AL8" s="2">
        <v>5</v>
      </c>
      <c r="AM8" s="3">
        <v>1E-3</v>
      </c>
      <c r="AN8" s="3">
        <v>1.6000000000000001E-3</v>
      </c>
      <c r="AO8" s="4">
        <f t="shared" si="0"/>
        <v>1.6</v>
      </c>
      <c r="AQ8" s="1" t="s">
        <v>78</v>
      </c>
      <c r="AR8" s="6">
        <v>42982</v>
      </c>
      <c r="AS8" s="1">
        <v>50</v>
      </c>
      <c r="AT8" s="1" t="s">
        <v>94</v>
      </c>
      <c r="AU8" s="3">
        <v>7.2999999999999999E-5</v>
      </c>
      <c r="AV8" s="1" t="s">
        <v>95</v>
      </c>
      <c r="AW8" s="3">
        <v>7.1510000000000002E-3</v>
      </c>
      <c r="AX8" s="7">
        <v>1504547603</v>
      </c>
      <c r="AY8" s="1">
        <v>20</v>
      </c>
      <c r="AZ8" s="1">
        <v>36</v>
      </c>
      <c r="BA8" s="1">
        <v>55</v>
      </c>
      <c r="BB8" s="7">
        <f t="shared" si="1"/>
        <v>37</v>
      </c>
    </row>
    <row r="9" spans="1:54">
      <c r="AB9" s="1">
        <v>7</v>
      </c>
      <c r="AC9" s="1" t="s">
        <v>44</v>
      </c>
      <c r="AD9" s="1" t="s">
        <v>103</v>
      </c>
      <c r="AE9" s="1" t="s">
        <v>46</v>
      </c>
      <c r="AF9" s="1" t="s">
        <v>102</v>
      </c>
      <c r="AG9" s="1" t="s">
        <v>48</v>
      </c>
      <c r="AH9" s="1" t="s">
        <v>49</v>
      </c>
      <c r="AI9" s="1">
        <v>1</v>
      </c>
      <c r="AJ9" s="1" t="s">
        <v>46</v>
      </c>
      <c r="AK9" s="2">
        <v>20000</v>
      </c>
      <c r="AL9" s="2">
        <v>5</v>
      </c>
      <c r="AM9" s="3">
        <v>1.1000000000000001E-3</v>
      </c>
      <c r="AN9" s="3">
        <v>1E-3</v>
      </c>
      <c r="AO9" s="4">
        <f t="shared" si="0"/>
        <v>0.90909090909090906</v>
      </c>
      <c r="AQ9" s="1" t="s">
        <v>78</v>
      </c>
      <c r="AR9" s="6">
        <v>42982</v>
      </c>
      <c r="AS9" s="1">
        <v>22</v>
      </c>
      <c r="AT9" s="1" t="s">
        <v>104</v>
      </c>
      <c r="AU9" s="3">
        <v>1.12E-4</v>
      </c>
      <c r="AV9" s="1" t="s">
        <v>95</v>
      </c>
      <c r="AW9" s="3">
        <v>9.8930000000000008E-3</v>
      </c>
      <c r="AX9" s="1">
        <v>1504505458</v>
      </c>
      <c r="AY9" s="1">
        <v>36</v>
      </c>
      <c r="AZ9" s="1">
        <v>39</v>
      </c>
      <c r="BA9" s="1">
        <v>49</v>
      </c>
      <c r="BB9" s="7">
        <f t="shared" si="1"/>
        <v>41.333333333333336</v>
      </c>
    </row>
    <row r="10" spans="1:54">
      <c r="AB10" s="1">
        <v>8</v>
      </c>
      <c r="AC10" s="1" t="s">
        <v>44</v>
      </c>
      <c r="AD10" s="1" t="s">
        <v>103</v>
      </c>
      <c r="AE10" s="1" t="s">
        <v>46</v>
      </c>
      <c r="AF10" s="1" t="s">
        <v>102</v>
      </c>
      <c r="AG10" s="1" t="s">
        <v>48</v>
      </c>
      <c r="AH10" s="1" t="s">
        <v>49</v>
      </c>
      <c r="AI10" s="1">
        <v>1</v>
      </c>
      <c r="AJ10" s="1" t="s">
        <v>105</v>
      </c>
      <c r="AK10" s="2">
        <v>20000</v>
      </c>
      <c r="AL10" s="2">
        <v>5</v>
      </c>
      <c r="AM10" s="3">
        <v>1.1000000000000001E-3</v>
      </c>
      <c r="AN10" s="3">
        <v>1.4E-3</v>
      </c>
      <c r="AO10" s="4">
        <f t="shared" si="0"/>
        <v>1.2727272727272727</v>
      </c>
      <c r="AQ10" s="1" t="s">
        <v>78</v>
      </c>
      <c r="AR10" s="6">
        <v>42982</v>
      </c>
      <c r="AS10" s="1">
        <v>24</v>
      </c>
      <c r="AT10" s="1" t="s">
        <v>106</v>
      </c>
      <c r="AU10" s="3">
        <v>9.5000000000000005E-5</v>
      </c>
      <c r="AV10" s="1" t="s">
        <v>95</v>
      </c>
      <c r="AW10" s="3">
        <v>1.0432E-2</v>
      </c>
      <c r="AX10" s="1">
        <v>1504521474</v>
      </c>
      <c r="AY10" s="1">
        <v>90</v>
      </c>
      <c r="AZ10" s="1">
        <v>38</v>
      </c>
      <c r="BA10" s="1">
        <v>92</v>
      </c>
      <c r="BB10" s="7">
        <f t="shared" si="1"/>
        <v>73.333333333333329</v>
      </c>
    </row>
    <row r="11" spans="1:54">
      <c r="AB11" s="1">
        <v>9</v>
      </c>
      <c r="AC11" s="1" t="s">
        <v>44</v>
      </c>
      <c r="AD11" s="1" t="s">
        <v>103</v>
      </c>
      <c r="AE11" s="1" t="s">
        <v>46</v>
      </c>
      <c r="AF11" s="1" t="s">
        <v>47</v>
      </c>
      <c r="AG11" s="1" t="s">
        <v>107</v>
      </c>
      <c r="AH11" s="1" t="s">
        <v>49</v>
      </c>
      <c r="AI11" s="1">
        <v>1</v>
      </c>
      <c r="AJ11" s="1" t="s">
        <v>46</v>
      </c>
      <c r="AK11" s="2">
        <v>20000</v>
      </c>
      <c r="AL11" s="2">
        <v>5</v>
      </c>
      <c r="AM11" s="3">
        <v>9.6000000000000002E-4</v>
      </c>
      <c r="AN11" s="3">
        <v>9.5649999999999999E-4</v>
      </c>
      <c r="AO11" s="4">
        <f t="shared" si="0"/>
        <v>0.99635416666666665</v>
      </c>
      <c r="AQ11" s="1" t="s">
        <v>78</v>
      </c>
      <c r="AR11" s="6">
        <v>42982</v>
      </c>
      <c r="AS11" s="1">
        <v>24</v>
      </c>
      <c r="AT11" s="1" t="s">
        <v>106</v>
      </c>
      <c r="AU11" s="3">
        <v>9.5000000000000005E-5</v>
      </c>
      <c r="AV11" s="1" t="s">
        <v>95</v>
      </c>
      <c r="AW11" s="3">
        <v>1.0432E-2</v>
      </c>
      <c r="AX11" s="1">
        <v>1504521474</v>
      </c>
      <c r="AY11" s="1">
        <v>29</v>
      </c>
      <c r="AZ11" s="1">
        <v>35</v>
      </c>
      <c r="BA11" s="1">
        <v>42</v>
      </c>
      <c r="BB11" s="7">
        <f t="shared" si="1"/>
        <v>35.333333333333336</v>
      </c>
    </row>
    <row r="12" spans="1:54">
      <c r="AB12" s="1">
        <v>10</v>
      </c>
      <c r="AC12" s="1" t="s">
        <v>44</v>
      </c>
      <c r="AD12" s="1" t="s">
        <v>103</v>
      </c>
      <c r="AE12" s="1" t="s">
        <v>46</v>
      </c>
      <c r="AF12" s="1" t="s">
        <v>47</v>
      </c>
      <c r="AG12" s="1" t="s">
        <v>107</v>
      </c>
      <c r="AH12" s="1" t="s">
        <v>49</v>
      </c>
      <c r="AI12" s="1">
        <v>1</v>
      </c>
      <c r="AJ12" s="1" t="s">
        <v>105</v>
      </c>
      <c r="AK12" s="2">
        <v>20000</v>
      </c>
      <c r="AL12" s="2">
        <v>5</v>
      </c>
      <c r="AM12" s="3">
        <v>9.5193999999999997E-4</v>
      </c>
      <c r="AN12" s="3">
        <v>1E-3</v>
      </c>
      <c r="AO12" s="4">
        <f t="shared" si="0"/>
        <v>1.0504863751917137</v>
      </c>
      <c r="AQ12" s="1" t="s">
        <v>78</v>
      </c>
      <c r="AR12" s="6">
        <v>42982</v>
      </c>
      <c r="AS12" s="1">
        <v>149</v>
      </c>
      <c r="AT12" s="1" t="s">
        <v>106</v>
      </c>
      <c r="AU12" s="3">
        <v>7.7999999999999999E-5</v>
      </c>
      <c r="AV12" s="1" t="s">
        <v>95</v>
      </c>
      <c r="AW12" s="3">
        <v>7.927E-3</v>
      </c>
      <c r="AX12" s="1">
        <v>1504521474</v>
      </c>
      <c r="AY12" s="1">
        <v>54</v>
      </c>
      <c r="AZ12" s="1">
        <v>40</v>
      </c>
      <c r="BA12" s="1">
        <v>35</v>
      </c>
      <c r="BB12" s="7">
        <f t="shared" si="1"/>
        <v>43</v>
      </c>
    </row>
    <row r="13" spans="1:54">
      <c r="AB13" s="1">
        <v>11</v>
      </c>
      <c r="AC13" s="1" t="s">
        <v>44</v>
      </c>
      <c r="AD13" s="1" t="s">
        <v>45</v>
      </c>
      <c r="AE13" s="1" t="s">
        <v>46</v>
      </c>
      <c r="AF13" s="1" t="s">
        <v>47</v>
      </c>
      <c r="AG13" s="1" t="s">
        <v>107</v>
      </c>
      <c r="AH13" s="1" t="s">
        <v>49</v>
      </c>
      <c r="AI13" s="1">
        <v>1</v>
      </c>
      <c r="AJ13" s="1" t="s">
        <v>46</v>
      </c>
      <c r="AK13" s="2">
        <v>20000</v>
      </c>
      <c r="AL13" s="2">
        <v>5</v>
      </c>
      <c r="AM13" s="3">
        <v>5.3372999999999995E-4</v>
      </c>
      <c r="AN13" s="3">
        <v>7.0903000000000003E-4</v>
      </c>
      <c r="AO13" s="4">
        <f t="shared" si="0"/>
        <v>1.3284432203548613</v>
      </c>
    </row>
    <row r="14" spans="1:54">
      <c r="AB14" s="1">
        <v>12</v>
      </c>
      <c r="AC14" s="1" t="s">
        <v>44</v>
      </c>
      <c r="AD14" s="1" t="s">
        <v>45</v>
      </c>
      <c r="AE14" s="1" t="s">
        <v>46</v>
      </c>
      <c r="AF14" s="1" t="s">
        <v>47</v>
      </c>
      <c r="AG14" s="1" t="s">
        <v>48</v>
      </c>
      <c r="AH14" s="1" t="s">
        <v>108</v>
      </c>
      <c r="AI14" s="1">
        <v>1</v>
      </c>
      <c r="AJ14" s="1" t="s">
        <v>46</v>
      </c>
      <c r="AK14" s="2">
        <v>20000</v>
      </c>
      <c r="AL14" s="2">
        <v>5</v>
      </c>
      <c r="AM14" s="3">
        <v>3.5654000000000003E-4</v>
      </c>
      <c r="AN14" s="3">
        <v>5.1858999999999998E-4</v>
      </c>
      <c r="AO14" s="4">
        <f t="shared" si="0"/>
        <v>1.4545072081673864</v>
      </c>
    </row>
    <row r="15" spans="1:54">
      <c r="AB15" s="1">
        <v>13</v>
      </c>
      <c r="AC15" s="1" t="s">
        <v>44</v>
      </c>
      <c r="AD15" s="1" t="s">
        <v>45</v>
      </c>
      <c r="AE15" s="1" t="s">
        <v>46</v>
      </c>
      <c r="AF15" s="1" t="s">
        <v>47</v>
      </c>
      <c r="AG15" s="1" t="s">
        <v>107</v>
      </c>
      <c r="AH15" s="1" t="s">
        <v>108</v>
      </c>
      <c r="AI15" s="1">
        <v>1</v>
      </c>
      <c r="AJ15" s="1" t="s">
        <v>46</v>
      </c>
      <c r="AK15" s="2">
        <v>20000</v>
      </c>
      <c r="AL15" s="2">
        <v>5</v>
      </c>
      <c r="AM15" s="3">
        <v>5.1584000000000005E-4</v>
      </c>
      <c r="AN15" s="3">
        <v>5.8049999999999996E-4</v>
      </c>
      <c r="AO15" s="4">
        <f t="shared" si="0"/>
        <v>1.1253489454094292</v>
      </c>
    </row>
    <row r="16" spans="1:54">
      <c r="AB16" s="1">
        <v>14</v>
      </c>
      <c r="AC16" s="1" t="s">
        <v>44</v>
      </c>
      <c r="AD16" s="1" t="s">
        <v>109</v>
      </c>
      <c r="AE16" s="1" t="s">
        <v>46</v>
      </c>
      <c r="AF16" s="1" t="s">
        <v>47</v>
      </c>
      <c r="AG16" s="1" t="s">
        <v>48</v>
      </c>
      <c r="AH16" s="1" t="s">
        <v>108</v>
      </c>
      <c r="AI16" s="1">
        <v>1</v>
      </c>
      <c r="AJ16" s="1" t="s">
        <v>46</v>
      </c>
      <c r="AK16" s="2">
        <v>20000</v>
      </c>
      <c r="AL16" s="2">
        <v>5</v>
      </c>
      <c r="AM16" s="3">
        <v>5.9604000000000005E-4</v>
      </c>
      <c r="AN16" s="3">
        <v>7.3992000000000003E-4</v>
      </c>
      <c r="AO16" s="4">
        <f t="shared" si="0"/>
        <v>1.2413931950875781</v>
      </c>
    </row>
    <row r="17" spans="28:41">
      <c r="AB17" s="1">
        <v>15</v>
      </c>
      <c r="AC17" s="1" t="s">
        <v>44</v>
      </c>
      <c r="AD17" s="1" t="s">
        <v>45</v>
      </c>
      <c r="AE17" s="1" t="s">
        <v>46</v>
      </c>
      <c r="AF17" s="1" t="s">
        <v>47</v>
      </c>
      <c r="AG17" s="1" t="s">
        <v>48</v>
      </c>
      <c r="AH17" s="1" t="s">
        <v>108</v>
      </c>
      <c r="AI17" s="1">
        <v>1</v>
      </c>
      <c r="AJ17" s="1" t="s">
        <v>105</v>
      </c>
      <c r="AK17" s="2">
        <v>20000</v>
      </c>
      <c r="AL17" s="2">
        <v>5</v>
      </c>
      <c r="AM17" s="3">
        <v>3.1962000000000001E-4</v>
      </c>
      <c r="AN17" s="3">
        <v>5.8485000000000004E-4</v>
      </c>
      <c r="AO17" s="4">
        <f t="shared" si="0"/>
        <v>1.8298291721419186</v>
      </c>
    </row>
    <row r="18" spans="28:41">
      <c r="AB18" s="1">
        <v>16</v>
      </c>
      <c r="AC18" s="1" t="s">
        <v>44</v>
      </c>
      <c r="AD18" s="1" t="s">
        <v>45</v>
      </c>
      <c r="AE18" s="1" t="s">
        <v>46</v>
      </c>
      <c r="AF18" s="1" t="s">
        <v>47</v>
      </c>
      <c r="AG18" s="1" t="s">
        <v>48</v>
      </c>
      <c r="AH18" s="1" t="s">
        <v>108</v>
      </c>
      <c r="AI18" s="1">
        <v>3</v>
      </c>
      <c r="AJ18" s="1" t="s">
        <v>46</v>
      </c>
      <c r="AK18" s="2">
        <v>20000</v>
      </c>
      <c r="AL18" s="2">
        <v>5</v>
      </c>
      <c r="AM18" s="3">
        <v>4.0305000000000001E-4</v>
      </c>
      <c r="AN18" s="3">
        <v>4.6446999999999998E-4</v>
      </c>
      <c r="AO18" s="4">
        <f t="shared" si="0"/>
        <v>1.1523880411859571</v>
      </c>
    </row>
    <row r="19" spans="28:41">
      <c r="AB19" s="1">
        <v>17</v>
      </c>
      <c r="AC19" s="1" t="s">
        <v>44</v>
      </c>
      <c r="AD19" s="1" t="s">
        <v>45</v>
      </c>
      <c r="AE19" s="1" t="s">
        <v>46</v>
      </c>
      <c r="AF19" s="1" t="s">
        <v>47</v>
      </c>
      <c r="AG19" s="1" t="s">
        <v>48</v>
      </c>
      <c r="AH19" s="1" t="s">
        <v>108</v>
      </c>
      <c r="AI19" s="1">
        <v>5</v>
      </c>
      <c r="AJ19" s="1" t="s">
        <v>46</v>
      </c>
      <c r="AK19" s="2">
        <v>20000</v>
      </c>
      <c r="AL19" s="2">
        <v>5</v>
      </c>
      <c r="AM19" s="3">
        <v>4.0988E-4</v>
      </c>
      <c r="AN19" s="3">
        <v>4.0491000000000002E-4</v>
      </c>
      <c r="AO19" s="4">
        <f t="shared" si="0"/>
        <v>0.98787449985361575</v>
      </c>
    </row>
    <row r="20" spans="28:41">
      <c r="AB20" s="1">
        <v>18</v>
      </c>
      <c r="AC20" s="1" t="s">
        <v>44</v>
      </c>
      <c r="AD20" s="1" t="s">
        <v>45</v>
      </c>
      <c r="AE20" s="1" t="s">
        <v>46</v>
      </c>
      <c r="AF20" s="1" t="s">
        <v>47</v>
      </c>
      <c r="AG20" s="1" t="s">
        <v>48</v>
      </c>
      <c r="AH20" s="1" t="s">
        <v>108</v>
      </c>
      <c r="AI20" s="1">
        <v>10</v>
      </c>
      <c r="AJ20" s="1" t="s">
        <v>46</v>
      </c>
      <c r="AK20" s="2">
        <v>20000</v>
      </c>
      <c r="AL20" s="2">
        <v>5</v>
      </c>
      <c r="AM20" s="3">
        <v>4.3469E-4</v>
      </c>
      <c r="AN20" s="3">
        <v>4.6687999999999998E-4</v>
      </c>
      <c r="AO20" s="4">
        <f t="shared" si="0"/>
        <v>1.0740527732407001</v>
      </c>
    </row>
    <row r="21" spans="28:41">
      <c r="AB21" s="1">
        <v>19</v>
      </c>
      <c r="AC21" s="1" t="s">
        <v>44</v>
      </c>
      <c r="AD21" s="1" t="s">
        <v>45</v>
      </c>
      <c r="AE21" s="1" t="s">
        <v>46</v>
      </c>
      <c r="AF21" s="1" t="s">
        <v>47</v>
      </c>
      <c r="AG21" s="1" t="s">
        <v>48</v>
      </c>
      <c r="AH21" s="1" t="s">
        <v>108</v>
      </c>
      <c r="AI21" s="1">
        <v>20</v>
      </c>
      <c r="AJ21" s="1" t="s">
        <v>46</v>
      </c>
      <c r="AK21" s="2">
        <v>20000</v>
      </c>
      <c r="AL21" s="2">
        <v>5</v>
      </c>
      <c r="AM21" s="3">
        <v>4.3485000000000003E-4</v>
      </c>
      <c r="AN21" s="3">
        <v>4.8645999999999997E-4</v>
      </c>
      <c r="AO21" s="4">
        <f t="shared" si="0"/>
        <v>1.1186846038863976</v>
      </c>
    </row>
    <row r="22" spans="28:41">
      <c r="AB22" s="1">
        <v>20</v>
      </c>
      <c r="AC22" s="1" t="s">
        <v>44</v>
      </c>
      <c r="AD22" s="1" t="s">
        <v>45</v>
      </c>
      <c r="AE22" s="1" t="s">
        <v>46</v>
      </c>
      <c r="AF22" s="1" t="s">
        <v>47</v>
      </c>
      <c r="AG22" s="1" t="s">
        <v>48</v>
      </c>
      <c r="AH22" s="1" t="s">
        <v>108</v>
      </c>
      <c r="AI22" s="1">
        <v>50</v>
      </c>
      <c r="AJ22" s="1" t="s">
        <v>46</v>
      </c>
      <c r="AK22" s="2">
        <v>20000</v>
      </c>
      <c r="AL22" s="2">
        <v>5</v>
      </c>
      <c r="AM22" s="3">
        <v>4.9598000000000003E-4</v>
      </c>
      <c r="AN22" s="3">
        <v>5.1548000000000002E-4</v>
      </c>
      <c r="AO22" s="4">
        <f t="shared" si="0"/>
        <v>1.0393161014557037</v>
      </c>
    </row>
    <row r="23" spans="28:41" s="1" customFormat="1"/>
    <row r="24" spans="28:41" s="1" customFormat="1">
      <c r="AC24" s="1" t="s">
        <v>110</v>
      </c>
    </row>
    <row r="25" spans="28:41">
      <c r="AC25" s="1" t="s">
        <v>44</v>
      </c>
      <c r="AD25" s="1" t="s">
        <v>45</v>
      </c>
      <c r="AE25" s="1" t="s">
        <v>46</v>
      </c>
      <c r="AF25" s="1" t="s">
        <v>47</v>
      </c>
      <c r="AG25" s="1" t="s">
        <v>48</v>
      </c>
      <c r="AH25" s="1" t="s">
        <v>108</v>
      </c>
      <c r="AI25" s="1">
        <v>1</v>
      </c>
      <c r="AJ25" s="1" t="s">
        <v>105</v>
      </c>
      <c r="AK25" s="2">
        <v>20000</v>
      </c>
      <c r="AL25" s="2">
        <v>5</v>
      </c>
      <c r="AM25" s="3">
        <v>3.4529E-4</v>
      </c>
      <c r="AN25" s="3">
        <v>4.4411E-4</v>
      </c>
      <c r="AO25" s="4">
        <f>AN25/AM25</f>
        <v>1.2861942135596165</v>
      </c>
    </row>
    <row r="26" spans="28:41">
      <c r="AC26" s="1" t="s">
        <v>44</v>
      </c>
      <c r="AD26" s="1" t="s">
        <v>45</v>
      </c>
      <c r="AE26" s="1" t="s">
        <v>46</v>
      </c>
      <c r="AF26" s="1" t="s">
        <v>47</v>
      </c>
      <c r="AG26" s="1" t="s">
        <v>48</v>
      </c>
      <c r="AH26" s="1" t="s">
        <v>108</v>
      </c>
      <c r="AI26" s="1">
        <v>5</v>
      </c>
      <c r="AJ26" s="1" t="s">
        <v>105</v>
      </c>
      <c r="AK26" s="2">
        <v>20000</v>
      </c>
      <c r="AL26" s="2">
        <v>5</v>
      </c>
      <c r="AM26" s="3">
        <v>3.8321999999999998E-4</v>
      </c>
      <c r="AN26" s="3">
        <v>4.1623000000000002E-4</v>
      </c>
      <c r="AO26" s="4">
        <f>AN26/AM26</f>
        <v>1.0861385105161527</v>
      </c>
    </row>
    <row r="27" spans="28:41">
      <c r="AC27" s="1" t="s">
        <v>44</v>
      </c>
      <c r="AD27" s="1" t="s">
        <v>45</v>
      </c>
      <c r="AE27" s="1" t="s">
        <v>46</v>
      </c>
      <c r="AF27" s="1" t="s">
        <v>47</v>
      </c>
      <c r="AG27" s="1" t="s">
        <v>107</v>
      </c>
      <c r="AH27" s="1" t="s">
        <v>108</v>
      </c>
      <c r="AI27" s="1">
        <v>1</v>
      </c>
      <c r="AJ27" s="1" t="s">
        <v>105</v>
      </c>
      <c r="AK27" s="2">
        <v>20000</v>
      </c>
      <c r="AL27" s="2">
        <v>5</v>
      </c>
      <c r="AM27" s="3">
        <v>5.1188000000000004E-4</v>
      </c>
      <c r="AN27" s="3">
        <v>6.7745999999999995E-4</v>
      </c>
      <c r="AO27" s="4">
        <f>AN27/AM27</f>
        <v>1.3234742517777602</v>
      </c>
    </row>
    <row r="28" spans="28:41">
      <c r="AC28" s="1" t="s">
        <v>44</v>
      </c>
      <c r="AD28" s="1" t="s">
        <v>45</v>
      </c>
      <c r="AE28" s="1" t="s">
        <v>46</v>
      </c>
      <c r="AF28" s="1" t="s">
        <v>47</v>
      </c>
      <c r="AG28" s="1" t="s">
        <v>107</v>
      </c>
      <c r="AH28" s="1" t="s">
        <v>108</v>
      </c>
      <c r="AI28" s="1">
        <v>5</v>
      </c>
      <c r="AJ28" s="1" t="s">
        <v>46</v>
      </c>
      <c r="AK28" s="2">
        <v>20000</v>
      </c>
      <c r="AL28" s="2">
        <v>5</v>
      </c>
      <c r="AM28" s="3">
        <v>5.6771000000000002E-4</v>
      </c>
      <c r="AN28" s="3">
        <v>5.6901E-4</v>
      </c>
      <c r="AO28" s="4">
        <f>AN28/AM28</f>
        <v>1.0022899015342339</v>
      </c>
    </row>
    <row r="29" spans="28:41">
      <c r="AC29" s="1" t="s">
        <v>44</v>
      </c>
      <c r="AD29" s="1" t="s">
        <v>45</v>
      </c>
      <c r="AE29" s="1" t="s">
        <v>46</v>
      </c>
      <c r="AF29" s="1" t="s">
        <v>47</v>
      </c>
      <c r="AG29" s="1" t="s">
        <v>107</v>
      </c>
      <c r="AH29" s="1" t="s">
        <v>108</v>
      </c>
      <c r="AI29" s="1">
        <v>5</v>
      </c>
      <c r="AJ29" s="1" t="s">
        <v>105</v>
      </c>
      <c r="AK29" s="2">
        <v>20000</v>
      </c>
      <c r="AL29" s="2">
        <v>5</v>
      </c>
      <c r="AM29" s="3">
        <v>5.5575999999999998E-4</v>
      </c>
      <c r="AN29" s="3">
        <v>7.1184000000000004E-4</v>
      </c>
      <c r="AO29" s="4">
        <f>AN29/AM29</f>
        <v>1.2808406506405643</v>
      </c>
    </row>
    <row r="30" spans="28:41" s="1" customFormat="1">
      <c r="AO30" s="4"/>
    </row>
    <row r="31" spans="28:41" s="1" customFormat="1">
      <c r="AC31" s="1" t="s">
        <v>111</v>
      </c>
      <c r="AO31" s="4"/>
    </row>
    <row r="32" spans="28:41">
      <c r="AC32" s="1" t="s">
        <v>44</v>
      </c>
      <c r="AD32" s="1" t="s">
        <v>45</v>
      </c>
      <c r="AE32" s="1" t="s">
        <v>46</v>
      </c>
      <c r="AF32" s="1" t="s">
        <v>47</v>
      </c>
      <c r="AG32" s="1" t="s">
        <v>48</v>
      </c>
      <c r="AH32" s="1" t="s">
        <v>108</v>
      </c>
      <c r="AI32" s="1">
        <v>5</v>
      </c>
      <c r="AJ32" s="1" t="s">
        <v>105</v>
      </c>
      <c r="AK32" s="2">
        <v>20000</v>
      </c>
      <c r="AL32" s="2">
        <v>5</v>
      </c>
      <c r="AM32" s="3">
        <v>3.8915E-4</v>
      </c>
      <c r="AN32" s="3">
        <v>5.0401999999999999E-4</v>
      </c>
      <c r="AO32" s="4">
        <f t="shared" ref="AO32:AO37" si="2">AN32/AM32</f>
        <v>1.2951818065013492</v>
      </c>
    </row>
    <row r="33" spans="29:41">
      <c r="AC33" s="1" t="s">
        <v>44</v>
      </c>
      <c r="AD33" s="1" t="s">
        <v>45</v>
      </c>
      <c r="AE33" s="1" t="s">
        <v>46</v>
      </c>
      <c r="AF33" s="1" t="s">
        <v>47</v>
      </c>
      <c r="AG33" s="1" t="s">
        <v>48</v>
      </c>
      <c r="AH33" s="1" t="s">
        <v>108</v>
      </c>
      <c r="AI33" s="1">
        <v>5</v>
      </c>
      <c r="AJ33" s="1" t="s">
        <v>105</v>
      </c>
      <c r="AK33" s="2">
        <v>20000</v>
      </c>
      <c r="AL33" s="2">
        <v>10</v>
      </c>
      <c r="AM33" s="3">
        <v>2.3753000000000001E-4</v>
      </c>
      <c r="AN33" s="3">
        <v>3.7165000000000001E-4</v>
      </c>
      <c r="AO33" s="4">
        <f t="shared" si="2"/>
        <v>1.5646444659621943</v>
      </c>
    </row>
    <row r="34" spans="29:41">
      <c r="AC34" s="1" t="s">
        <v>44</v>
      </c>
      <c r="AD34" s="1" t="s">
        <v>45</v>
      </c>
      <c r="AE34" s="1" t="s">
        <v>46</v>
      </c>
      <c r="AF34" s="1" t="s">
        <v>47</v>
      </c>
      <c r="AG34" s="1" t="s">
        <v>48</v>
      </c>
      <c r="AH34" s="1" t="s">
        <v>108</v>
      </c>
      <c r="AI34" s="1">
        <v>5</v>
      </c>
      <c r="AJ34" s="1" t="s">
        <v>105</v>
      </c>
      <c r="AK34" s="2">
        <v>40000</v>
      </c>
      <c r="AL34" s="2">
        <v>5</v>
      </c>
      <c r="AM34" s="3">
        <v>3.3731000000000001E-4</v>
      </c>
      <c r="AN34" s="3">
        <v>4.0233000000000001E-4</v>
      </c>
      <c r="AO34" s="4">
        <f t="shared" si="2"/>
        <v>1.1927603688002135</v>
      </c>
    </row>
    <row r="35" spans="29:41">
      <c r="AC35" s="1" t="s">
        <v>44</v>
      </c>
      <c r="AD35" s="1" t="s">
        <v>45</v>
      </c>
      <c r="AE35" s="1" t="s">
        <v>46</v>
      </c>
      <c r="AF35" s="1" t="s">
        <v>47</v>
      </c>
      <c r="AG35" s="1" t="s">
        <v>48</v>
      </c>
      <c r="AH35" s="1" t="s">
        <v>108</v>
      </c>
      <c r="AI35" s="1">
        <v>5</v>
      </c>
      <c r="AJ35" s="1" t="s">
        <v>105</v>
      </c>
      <c r="AK35" s="2">
        <v>40000</v>
      </c>
      <c r="AL35" s="2">
        <v>10</v>
      </c>
      <c r="AM35" s="3">
        <v>1.9563E-4</v>
      </c>
      <c r="AN35" s="3">
        <v>3.2243000000000001E-4</v>
      </c>
      <c r="AO35" s="4">
        <f t="shared" si="2"/>
        <v>1.6481623472882483</v>
      </c>
    </row>
    <row r="36" spans="29:41">
      <c r="AC36" s="1" t="s">
        <v>44</v>
      </c>
      <c r="AD36" s="1" t="s">
        <v>45</v>
      </c>
      <c r="AE36" s="1" t="s">
        <v>46</v>
      </c>
      <c r="AF36" s="1" t="s">
        <v>47</v>
      </c>
      <c r="AG36" s="1" t="s">
        <v>48</v>
      </c>
      <c r="AH36" s="1" t="s">
        <v>108</v>
      </c>
      <c r="AI36" s="1">
        <v>5</v>
      </c>
      <c r="AJ36" s="1" t="s">
        <v>105</v>
      </c>
      <c r="AK36" s="2">
        <v>70008</v>
      </c>
      <c r="AL36" s="2">
        <v>5</v>
      </c>
      <c r="AM36" s="3">
        <v>2.4444000000000001E-4</v>
      </c>
      <c r="AN36" s="3">
        <v>2.9050000000000001E-4</v>
      </c>
      <c r="AO36" s="4">
        <f t="shared" si="2"/>
        <v>1.1884306987399771</v>
      </c>
    </row>
    <row r="37" spans="29:41">
      <c r="AC37" s="1" t="s">
        <v>44</v>
      </c>
      <c r="AD37" s="1" t="s">
        <v>45</v>
      </c>
      <c r="AE37" s="1" t="s">
        <v>46</v>
      </c>
      <c r="AF37" s="1" t="s">
        <v>47</v>
      </c>
      <c r="AG37" s="1" t="s">
        <v>48</v>
      </c>
      <c r="AH37" s="1" t="s">
        <v>108</v>
      </c>
      <c r="AI37" s="1">
        <v>5</v>
      </c>
      <c r="AJ37" s="1" t="s">
        <v>105</v>
      </c>
      <c r="AK37" s="2">
        <v>70008</v>
      </c>
      <c r="AL37" s="2">
        <v>10</v>
      </c>
      <c r="AM37" s="3">
        <v>1.2216000000000001E-4</v>
      </c>
      <c r="AN37" s="3">
        <v>1.9744000000000001E-4</v>
      </c>
      <c r="AO37" s="4">
        <f t="shared" si="2"/>
        <v>1.6162409954158481</v>
      </c>
    </row>
    <row r="38" spans="29:41" s="1" customFormat="1"/>
    <row r="39" spans="29:41" s="1" customFormat="1">
      <c r="AC39" s="1" t="s">
        <v>112</v>
      </c>
    </row>
    <row r="40" spans="29:41">
      <c r="AC40" s="1" t="s">
        <v>44</v>
      </c>
      <c r="AD40" s="1" t="s">
        <v>45</v>
      </c>
      <c r="AE40" s="1" t="s">
        <v>46</v>
      </c>
      <c r="AF40" s="1" t="s">
        <v>47</v>
      </c>
      <c r="AG40" s="1" t="s">
        <v>48</v>
      </c>
      <c r="AH40" s="1" t="s">
        <v>108</v>
      </c>
      <c r="AI40" s="1">
        <v>5</v>
      </c>
      <c r="AJ40" s="1" t="s">
        <v>105</v>
      </c>
      <c r="AK40" s="2">
        <v>70008</v>
      </c>
      <c r="AL40" s="2">
        <v>10</v>
      </c>
      <c r="AM40" s="3">
        <v>1.3271999999999999E-4</v>
      </c>
      <c r="AN40" s="3">
        <v>2.0774000000000001E-4</v>
      </c>
      <c r="AO40" s="4">
        <f t="shared" ref="AO40:AO45" si="3">AN40/AM40</f>
        <v>1.5652501506931888</v>
      </c>
    </row>
    <row r="41" spans="29:41">
      <c r="AC41" s="1" t="s">
        <v>44</v>
      </c>
      <c r="AD41" s="1" t="s">
        <v>45</v>
      </c>
      <c r="AE41" s="1" t="s">
        <v>46</v>
      </c>
      <c r="AF41" s="1" t="s">
        <v>47</v>
      </c>
      <c r="AG41" s="1" t="s">
        <v>48</v>
      </c>
      <c r="AH41" s="1" t="s">
        <v>108</v>
      </c>
      <c r="AI41" s="1">
        <v>5</v>
      </c>
      <c r="AJ41" s="1" t="s">
        <v>105</v>
      </c>
      <c r="AK41" s="2">
        <v>70008</v>
      </c>
      <c r="AL41" s="2">
        <v>30</v>
      </c>
      <c r="AM41" s="3">
        <v>3.1931000000000003E-5</v>
      </c>
      <c r="AN41" s="3">
        <v>1.3674E-4</v>
      </c>
      <c r="AO41" s="4">
        <f t="shared" si="3"/>
        <v>4.2823588362406433</v>
      </c>
    </row>
    <row r="42" spans="29:41">
      <c r="AC42" s="1" t="s">
        <v>44</v>
      </c>
      <c r="AD42" s="1" t="s">
        <v>45</v>
      </c>
      <c r="AE42" s="1" t="s">
        <v>46</v>
      </c>
      <c r="AF42" s="1" t="s">
        <v>47</v>
      </c>
      <c r="AG42" s="1" t="s">
        <v>107</v>
      </c>
      <c r="AH42" s="1" t="s">
        <v>108</v>
      </c>
      <c r="AI42" s="1">
        <v>5</v>
      </c>
      <c r="AJ42" s="1" t="s">
        <v>105</v>
      </c>
      <c r="AK42" s="2">
        <v>70008</v>
      </c>
      <c r="AL42" s="2">
        <v>10</v>
      </c>
      <c r="AM42" s="3">
        <v>1.6924999999999999E-4</v>
      </c>
      <c r="AN42" s="3">
        <v>1.9270999999999999E-4</v>
      </c>
      <c r="AO42" s="4">
        <f t="shared" si="3"/>
        <v>1.1386115214180206</v>
      </c>
    </row>
    <row r="43" spans="29:41">
      <c r="AC43" s="1" t="s">
        <v>44</v>
      </c>
      <c r="AD43" s="1" t="s">
        <v>45</v>
      </c>
      <c r="AE43" s="1" t="s">
        <v>46</v>
      </c>
      <c r="AF43" s="1" t="s">
        <v>47</v>
      </c>
      <c r="AG43" s="1" t="s">
        <v>107</v>
      </c>
      <c r="AH43" s="1" t="s">
        <v>108</v>
      </c>
      <c r="AI43" s="1">
        <v>5</v>
      </c>
      <c r="AJ43" s="1" t="s">
        <v>105</v>
      </c>
      <c r="AK43" s="2">
        <v>70008</v>
      </c>
      <c r="AL43" s="2">
        <v>30</v>
      </c>
      <c r="AM43" s="3">
        <v>6.0409999999999999E-5</v>
      </c>
      <c r="AN43" s="3">
        <v>1.0289999999999999E-4</v>
      </c>
      <c r="AO43" s="4">
        <f t="shared" si="3"/>
        <v>1.7033603707995364</v>
      </c>
    </row>
    <row r="44" spans="29:41">
      <c r="AC44" s="1" t="s">
        <v>44</v>
      </c>
      <c r="AD44" s="1" t="s">
        <v>45</v>
      </c>
      <c r="AE44" s="1" t="s">
        <v>46</v>
      </c>
      <c r="AF44" s="1" t="s">
        <v>47</v>
      </c>
      <c r="AG44" s="1" t="s">
        <v>107</v>
      </c>
      <c r="AH44" s="1" t="s">
        <v>108</v>
      </c>
      <c r="AI44" s="1">
        <v>5</v>
      </c>
      <c r="AJ44" s="1" t="s">
        <v>105</v>
      </c>
      <c r="AK44" s="2">
        <v>70008</v>
      </c>
      <c r="AL44" s="2">
        <v>80</v>
      </c>
      <c r="AM44" s="3">
        <v>2.5001999999999999E-5</v>
      </c>
      <c r="AN44" s="3">
        <v>7.6678E-5</v>
      </c>
      <c r="AO44" s="4">
        <f t="shared" si="3"/>
        <v>3.066874650027998</v>
      </c>
    </row>
    <row r="45" spans="29:41">
      <c r="AC45" s="1" t="s">
        <v>44</v>
      </c>
      <c r="AD45" s="1" t="s">
        <v>45</v>
      </c>
      <c r="AE45" s="1" t="s">
        <v>46</v>
      </c>
      <c r="AF45" s="1" t="s">
        <v>47</v>
      </c>
      <c r="AG45" s="1" t="s">
        <v>107</v>
      </c>
      <c r="AH45" s="1" t="s">
        <v>108</v>
      </c>
      <c r="AI45" s="1">
        <v>5</v>
      </c>
      <c r="AJ45" s="1" t="s">
        <v>105</v>
      </c>
      <c r="AK45" s="2">
        <v>70008</v>
      </c>
      <c r="AL45" s="2">
        <v>150</v>
      </c>
      <c r="AM45" s="3">
        <v>1.5688E-5</v>
      </c>
      <c r="AN45" s="3">
        <v>6.9595E-5</v>
      </c>
      <c r="AO45" s="4">
        <f t="shared" si="3"/>
        <v>4.4361932687404391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Brendon M</cp:lastModifiedBy>
  <cp:revision>83</cp:revision>
  <dcterms:created xsi:type="dcterms:W3CDTF">2017-07-08T11:49:33Z</dcterms:created>
  <dcterms:modified xsi:type="dcterms:W3CDTF">2018-02-24T19:32:15Z</dcterms:modified>
  <dc:language>en-US</dc:language>
</cp:coreProperties>
</file>