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Ethereal\Desktop\MCM\题目\2023_MCM-ICM_Problems\代码\result\"/>
    </mc:Choice>
  </mc:AlternateContent>
  <xr:revisionPtr revIDLastSave="0" documentId="13_ncr:1_{592F4F35-889B-4CEF-ADAC-2C22DCED753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6" i="1" l="1"/>
  <c r="R22" i="1"/>
  <c r="S22" i="1"/>
  <c r="T22" i="1"/>
  <c r="U22" i="1"/>
  <c r="V22" i="1"/>
  <c r="W22" i="1"/>
  <c r="X22" i="1"/>
  <c r="R23" i="1"/>
  <c r="S23" i="1"/>
  <c r="T23" i="1"/>
  <c r="U23" i="1"/>
  <c r="V23" i="1"/>
  <c r="W23" i="1"/>
  <c r="X23" i="1"/>
  <c r="R24" i="1"/>
  <c r="S24" i="1"/>
  <c r="T24" i="1"/>
  <c r="U24" i="1"/>
  <c r="V24" i="1"/>
  <c r="W24" i="1"/>
  <c r="X24" i="1"/>
  <c r="R25" i="1"/>
  <c r="S25" i="1"/>
  <c r="T25" i="1"/>
  <c r="U25" i="1"/>
  <c r="V25" i="1"/>
  <c r="W25" i="1"/>
  <c r="X25" i="1"/>
  <c r="R26" i="1"/>
  <c r="S26" i="1"/>
  <c r="T26" i="1"/>
  <c r="U26" i="1"/>
  <c r="V26" i="1"/>
  <c r="W26" i="1"/>
  <c r="R27" i="1"/>
  <c r="S27" i="1"/>
  <c r="T27" i="1"/>
  <c r="U27" i="1"/>
  <c r="V27" i="1"/>
  <c r="W27" i="1"/>
  <c r="X27" i="1"/>
  <c r="R28" i="1"/>
  <c r="S28" i="1"/>
  <c r="T28" i="1"/>
  <c r="U28" i="1"/>
  <c r="V28" i="1"/>
  <c r="W28" i="1"/>
  <c r="X28" i="1"/>
  <c r="R29" i="1"/>
  <c r="S29" i="1"/>
  <c r="T29" i="1"/>
  <c r="U29" i="1"/>
  <c r="V29" i="1"/>
  <c r="W29" i="1"/>
  <c r="X29" i="1"/>
  <c r="R30" i="1"/>
  <c r="S30" i="1"/>
  <c r="T30" i="1"/>
  <c r="U30" i="1"/>
  <c r="V30" i="1"/>
  <c r="W30" i="1"/>
  <c r="X30" i="1"/>
  <c r="R31" i="1"/>
  <c r="S31" i="1"/>
  <c r="T31" i="1"/>
  <c r="U31" i="1"/>
  <c r="V31" i="1"/>
  <c r="W31" i="1"/>
  <c r="X31" i="1"/>
  <c r="R32" i="1"/>
  <c r="S32" i="1"/>
  <c r="T32" i="1"/>
  <c r="U32" i="1"/>
  <c r="V32" i="1"/>
  <c r="W32" i="1"/>
  <c r="X32" i="1"/>
  <c r="R33" i="1"/>
  <c r="S33" i="1"/>
  <c r="T33" i="1"/>
  <c r="U33" i="1"/>
  <c r="V33" i="1"/>
  <c r="W33" i="1"/>
  <c r="X33" i="1"/>
  <c r="R34" i="1"/>
  <c r="S34" i="1"/>
  <c r="T34" i="1"/>
  <c r="U34" i="1"/>
  <c r="V34" i="1"/>
  <c r="W34" i="1"/>
  <c r="X34" i="1"/>
  <c r="R35" i="1"/>
  <c r="S35" i="1"/>
  <c r="T35" i="1"/>
  <c r="U35" i="1"/>
  <c r="V35" i="1"/>
  <c r="W35" i="1"/>
  <c r="X35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22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I16" i="1"/>
  <c r="I17" i="1"/>
  <c r="I2" i="1"/>
  <c r="C42" i="1" l="1"/>
  <c r="I22" i="1"/>
  <c r="I21" i="1"/>
  <c r="I35" i="1"/>
  <c r="I32" i="1"/>
  <c r="I23" i="1"/>
  <c r="I28" i="1"/>
  <c r="I24" i="1"/>
  <c r="I31" i="1"/>
  <c r="I26" i="1"/>
  <c r="I30" i="1"/>
  <c r="I27" i="1"/>
  <c r="I25" i="1"/>
  <c r="I29" i="1"/>
  <c r="I33" i="1"/>
  <c r="I34" i="1"/>
  <c r="I15" i="1"/>
  <c r="I8" i="1"/>
  <c r="I11" i="1"/>
  <c r="I10" i="1"/>
  <c r="I13" i="1"/>
  <c r="I9" i="1"/>
  <c r="I12" i="1"/>
  <c r="I3" i="1"/>
  <c r="I4" i="1"/>
  <c r="I5" i="1"/>
  <c r="I14" i="1"/>
  <c r="I6" i="1"/>
  <c r="I7" i="1"/>
</calcChain>
</file>

<file path=xl/sharedStrings.xml><?xml version="1.0" encoding="utf-8"?>
<sst xmlns="http://schemas.openxmlformats.org/spreadsheetml/2006/main" count="103" uniqueCount="49">
  <si>
    <t>开放</t>
  </si>
  <si>
    <t>草种植</t>
  </si>
  <si>
    <t>畜牧区保护</t>
  </si>
  <si>
    <t>畜牧区缓冲</t>
  </si>
  <si>
    <t>畜牧区引导</t>
  </si>
  <si>
    <t>电网</t>
  </si>
  <si>
    <t>电网增强</t>
  </si>
  <si>
    <t>耕种区保护+引导</t>
  </si>
  <si>
    <t>禁止捕猎</t>
  </si>
  <si>
    <t>设立保护区</t>
  </si>
  <si>
    <t>设立缓冲区</t>
  </si>
  <si>
    <t>狩猎</t>
  </si>
  <si>
    <t>引导</t>
  </si>
  <si>
    <t>增加迁入迁出</t>
  </si>
  <si>
    <t>食草动物数目</t>
    <phoneticPr fontId="1" type="noConversion"/>
  </si>
  <si>
    <t>草地离散度</t>
    <phoneticPr fontId="1" type="noConversion"/>
  </si>
  <si>
    <t>草地覆盖</t>
    <phoneticPr fontId="1" type="noConversion"/>
  </si>
  <si>
    <t>食草动物离散度</t>
    <phoneticPr fontId="1" type="noConversion"/>
  </si>
  <si>
    <t>食肉动物</t>
    <phoneticPr fontId="1" type="noConversion"/>
  </si>
  <si>
    <t>食肉动物离散度</t>
    <phoneticPr fontId="1" type="noConversion"/>
  </si>
  <si>
    <t>对人类影响</t>
    <phoneticPr fontId="1" type="noConversion"/>
  </si>
  <si>
    <t>对人类正收益</t>
    <phoneticPr fontId="1" type="noConversion"/>
  </si>
  <si>
    <t>种植草+引导+扩展</t>
    <phoneticPr fontId="1" type="noConversion"/>
  </si>
  <si>
    <t>strategy 1</t>
    <phoneticPr fontId="1" type="noConversion"/>
  </si>
  <si>
    <t>strategy 3</t>
  </si>
  <si>
    <t>strategy 4</t>
  </si>
  <si>
    <t>strategy 5</t>
  </si>
  <si>
    <t>strategy 6</t>
  </si>
  <si>
    <t>strategy 7</t>
  </si>
  <si>
    <t>strategy 8</t>
  </si>
  <si>
    <t>strategy 2</t>
    <phoneticPr fontId="1" type="noConversion"/>
  </si>
  <si>
    <t>strategy 9</t>
  </si>
  <si>
    <t>strategy 10</t>
  </si>
  <si>
    <t>strategy 11</t>
  </si>
  <si>
    <t>strategy 12</t>
  </si>
  <si>
    <t>strategy 13</t>
  </si>
  <si>
    <t>strategy 14</t>
  </si>
  <si>
    <t>nothing</t>
    <phoneticPr fontId="1" type="noConversion"/>
  </si>
  <si>
    <t>index</t>
    <phoneticPr fontId="1" type="noConversion"/>
  </si>
  <si>
    <t>score</t>
    <phoneticPr fontId="1" type="noConversion"/>
  </si>
  <si>
    <t>strategy name</t>
    <phoneticPr fontId="1" type="noConversion"/>
  </si>
  <si>
    <t>Coverage of Grass</t>
    <phoneticPr fontId="1" type="noConversion"/>
  </si>
  <si>
    <t>Dispersion of Grass</t>
    <phoneticPr fontId="1" type="noConversion"/>
  </si>
  <si>
    <t>Number of Herbivore</t>
    <phoneticPr fontId="1" type="noConversion"/>
  </si>
  <si>
    <t>Number of Carnivore</t>
    <phoneticPr fontId="1" type="noConversion"/>
  </si>
  <si>
    <t>Disersion of Herbivore</t>
    <phoneticPr fontId="1" type="noConversion"/>
  </si>
  <si>
    <t>Dispersion of Carnivore</t>
    <phoneticPr fontId="1" type="noConversion"/>
  </si>
  <si>
    <t>Economy Profit</t>
    <phoneticPr fontId="1" type="noConversion"/>
  </si>
  <si>
    <t>长期预测-20年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</si>
</sst>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The impact of different strategies on indicators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1866.877603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Sheet1!$A$22:$A$36</c:f>
              <c:strCache>
                <c:ptCount val="15"/>
                <c:pt idx="0">
                  <c:v>strategy 14</c:v>
                </c:pt>
                <c:pt idx="1">
                  <c:v>strategy 10</c:v>
                </c:pt>
                <c:pt idx="2">
                  <c:v>strategy 8</c:v>
                </c:pt>
                <c:pt idx="3">
                  <c:v>strategy 3</c:v>
                </c:pt>
                <c:pt idx="4">
                  <c:v>strategy 6</c:v>
                </c:pt>
                <c:pt idx="5">
                  <c:v>strategy 4</c:v>
                </c:pt>
                <c:pt idx="6">
                  <c:v>strategy 9</c:v>
                </c:pt>
                <c:pt idx="7">
                  <c:v>strategy 2</c:v>
                </c:pt>
                <c:pt idx="8">
                  <c:v>strategy 5</c:v>
                </c:pt>
                <c:pt idx="9">
                  <c:v>strategy 7</c:v>
                </c:pt>
                <c:pt idx="10">
                  <c:v>strategy 11</c:v>
                </c:pt>
                <c:pt idx="11">
                  <c:v>strategy 1</c:v>
                </c:pt>
                <c:pt idx="12">
                  <c:v>nothing</c:v>
                </c:pt>
                <c:pt idx="13">
                  <c:v>strategy 12</c:v>
                </c:pt>
                <c:pt idx="14">
                  <c:v>strategy name</c:v>
                </c:pt>
              </c:strCache>
            </c:strRef>
          </c:cat>
          <c:val>
            <c:numRef>
              <c:f>Sheet1!$B$22:$B$36</c:f>
              <c:numCache>
                <c:formatCode>General</c:formatCode>
                <c:ptCount val="15"/>
                <c:pt idx="0">
                  <c:v>1906.6039604099999</c:v>
                </c:pt>
                <c:pt idx="1">
                  <c:v>1361.245876</c:v>
                </c:pt>
                <c:pt idx="2">
                  <c:v>1355.148226</c:v>
                </c:pt>
                <c:pt idx="3">
                  <c:v>1337.921378</c:v>
                </c:pt>
                <c:pt idx="4">
                  <c:v>1345.0788540000001</c:v>
                </c:pt>
                <c:pt idx="5">
                  <c:v>1302.103572</c:v>
                </c:pt>
                <c:pt idx="6">
                  <c:v>1364.174663</c:v>
                </c:pt>
                <c:pt idx="7">
                  <c:v>1277.447275</c:v>
                </c:pt>
                <c:pt idx="8">
                  <c:v>1303.9366110000001</c:v>
                </c:pt>
                <c:pt idx="9">
                  <c:v>1410.477836</c:v>
                </c:pt>
                <c:pt idx="10">
                  <c:v>1443.513019</c:v>
                </c:pt>
                <c:pt idx="11">
                  <c:v>1166.8681650000001</c:v>
                </c:pt>
                <c:pt idx="12">
                  <c:v>1155.7199820000001</c:v>
                </c:pt>
                <c:pt idx="13">
                  <c:v>1398.761649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B-41F6-AAEB-814712F15FDE}"/>
            </c:ext>
          </c:extLst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36651.94393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Sheet1!$A$22:$A$36</c:f>
              <c:strCache>
                <c:ptCount val="15"/>
                <c:pt idx="0">
                  <c:v>strategy 14</c:v>
                </c:pt>
                <c:pt idx="1">
                  <c:v>strategy 10</c:v>
                </c:pt>
                <c:pt idx="2">
                  <c:v>strategy 8</c:v>
                </c:pt>
                <c:pt idx="3">
                  <c:v>strategy 3</c:v>
                </c:pt>
                <c:pt idx="4">
                  <c:v>strategy 6</c:v>
                </c:pt>
                <c:pt idx="5">
                  <c:v>strategy 4</c:v>
                </c:pt>
                <c:pt idx="6">
                  <c:v>strategy 9</c:v>
                </c:pt>
                <c:pt idx="7">
                  <c:v>strategy 2</c:v>
                </c:pt>
                <c:pt idx="8">
                  <c:v>strategy 5</c:v>
                </c:pt>
                <c:pt idx="9">
                  <c:v>strategy 7</c:v>
                </c:pt>
                <c:pt idx="10">
                  <c:v>strategy 11</c:v>
                </c:pt>
                <c:pt idx="11">
                  <c:v>strategy 1</c:v>
                </c:pt>
                <c:pt idx="12">
                  <c:v>nothing</c:v>
                </c:pt>
                <c:pt idx="13">
                  <c:v>strategy 12</c:v>
                </c:pt>
                <c:pt idx="14">
                  <c:v>strategy name</c:v>
                </c:pt>
              </c:strCache>
            </c:strRef>
          </c:cat>
          <c:val>
            <c:numRef>
              <c:f>Sheet1!$C$22:$C$36</c:f>
              <c:numCache>
                <c:formatCode>General</c:formatCode>
                <c:ptCount val="15"/>
                <c:pt idx="0">
                  <c:v>37721.50138609</c:v>
                </c:pt>
                <c:pt idx="1">
                  <c:v>27085.696800000002</c:v>
                </c:pt>
                <c:pt idx="2">
                  <c:v>26933.441159999998</c:v>
                </c:pt>
                <c:pt idx="3">
                  <c:v>26553.71759</c:v>
                </c:pt>
                <c:pt idx="4">
                  <c:v>26674.08382</c:v>
                </c:pt>
                <c:pt idx="5">
                  <c:v>26130.8606</c:v>
                </c:pt>
                <c:pt idx="6">
                  <c:v>26941.422750000002</c:v>
                </c:pt>
                <c:pt idx="7">
                  <c:v>25593.294740000001</c:v>
                </c:pt>
                <c:pt idx="8">
                  <c:v>26013.10067</c:v>
                </c:pt>
                <c:pt idx="9">
                  <c:v>28129.592779999999</c:v>
                </c:pt>
                <c:pt idx="10">
                  <c:v>28492.35686</c:v>
                </c:pt>
                <c:pt idx="11">
                  <c:v>23377.258699999998</c:v>
                </c:pt>
                <c:pt idx="12">
                  <c:v>23188.591359999999</c:v>
                </c:pt>
                <c:pt idx="13">
                  <c:v>27701.37616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4B-41F6-AAEB-814712F15FDE}"/>
            </c:ext>
          </c:extLst>
        </c:ser>
        <c:ser>
          <c:idx val="2"/>
          <c:order val="2"/>
          <c:tx>
            <c:strRef>
              <c:f>Sheet1!$F$21</c:f>
              <c:strCache>
                <c:ptCount val="1"/>
                <c:pt idx="0">
                  <c:v>5336.190251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Sheet1!$A$22:$A$36</c:f>
              <c:strCache>
                <c:ptCount val="15"/>
                <c:pt idx="0">
                  <c:v>strategy 14</c:v>
                </c:pt>
                <c:pt idx="1">
                  <c:v>strategy 10</c:v>
                </c:pt>
                <c:pt idx="2">
                  <c:v>strategy 8</c:v>
                </c:pt>
                <c:pt idx="3">
                  <c:v>strategy 3</c:v>
                </c:pt>
                <c:pt idx="4">
                  <c:v>strategy 6</c:v>
                </c:pt>
                <c:pt idx="5">
                  <c:v>strategy 4</c:v>
                </c:pt>
                <c:pt idx="6">
                  <c:v>strategy 9</c:v>
                </c:pt>
                <c:pt idx="7">
                  <c:v>strategy 2</c:v>
                </c:pt>
                <c:pt idx="8">
                  <c:v>strategy 5</c:v>
                </c:pt>
                <c:pt idx="9">
                  <c:v>strategy 7</c:v>
                </c:pt>
                <c:pt idx="10">
                  <c:v>strategy 11</c:v>
                </c:pt>
                <c:pt idx="11">
                  <c:v>strategy 1</c:v>
                </c:pt>
                <c:pt idx="12">
                  <c:v>nothing</c:v>
                </c:pt>
                <c:pt idx="13">
                  <c:v>strategy 12</c:v>
                </c:pt>
                <c:pt idx="14">
                  <c:v>strategy name</c:v>
                </c:pt>
              </c:strCache>
            </c:strRef>
          </c:cat>
          <c:val>
            <c:numRef>
              <c:f>Sheet1!$F$22:$F$36</c:f>
              <c:numCache>
                <c:formatCode>General</c:formatCode>
                <c:ptCount val="15"/>
                <c:pt idx="0">
                  <c:v>6160.3868610500003</c:v>
                </c:pt>
                <c:pt idx="1">
                  <c:v>4623.7321330000004</c:v>
                </c:pt>
                <c:pt idx="2">
                  <c:v>4613.3907230000004</c:v>
                </c:pt>
                <c:pt idx="3">
                  <c:v>3930.3980569999999</c:v>
                </c:pt>
                <c:pt idx="4">
                  <c:v>3878.8739089999999</c:v>
                </c:pt>
                <c:pt idx="5">
                  <c:v>4479.8211309999997</c:v>
                </c:pt>
                <c:pt idx="6">
                  <c:v>4025.226952</c:v>
                </c:pt>
                <c:pt idx="7">
                  <c:v>3716.173734</c:v>
                </c:pt>
                <c:pt idx="8">
                  <c:v>3448.0832439999999</c:v>
                </c:pt>
                <c:pt idx="9">
                  <c:v>4025.9369550000001</c:v>
                </c:pt>
                <c:pt idx="10">
                  <c:v>3710.7619789999999</c:v>
                </c:pt>
                <c:pt idx="11">
                  <c:v>2631.9328350000001</c:v>
                </c:pt>
                <c:pt idx="12">
                  <c:v>2045.2964489999999</c:v>
                </c:pt>
                <c:pt idx="13">
                  <c:v>1307.803997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4B-41F6-AAEB-814712F15FDE}"/>
            </c:ext>
          </c:extLst>
        </c:ser>
        <c:ser>
          <c:idx val="3"/>
          <c:order val="3"/>
          <c:tx>
            <c:strRef>
              <c:f>Sheet1!$G$21</c:f>
              <c:strCache>
                <c:ptCount val="1"/>
                <c:pt idx="0">
                  <c:v>98812.78692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Sheet1!$A$22:$A$36</c:f>
              <c:strCache>
                <c:ptCount val="15"/>
                <c:pt idx="0">
                  <c:v>strategy 14</c:v>
                </c:pt>
                <c:pt idx="1">
                  <c:v>strategy 10</c:v>
                </c:pt>
                <c:pt idx="2">
                  <c:v>strategy 8</c:v>
                </c:pt>
                <c:pt idx="3">
                  <c:v>strategy 3</c:v>
                </c:pt>
                <c:pt idx="4">
                  <c:v>strategy 6</c:v>
                </c:pt>
                <c:pt idx="5">
                  <c:v>strategy 4</c:v>
                </c:pt>
                <c:pt idx="6">
                  <c:v>strategy 9</c:v>
                </c:pt>
                <c:pt idx="7">
                  <c:v>strategy 2</c:v>
                </c:pt>
                <c:pt idx="8">
                  <c:v>strategy 5</c:v>
                </c:pt>
                <c:pt idx="9">
                  <c:v>strategy 7</c:v>
                </c:pt>
                <c:pt idx="10">
                  <c:v>strategy 11</c:v>
                </c:pt>
                <c:pt idx="11">
                  <c:v>strategy 1</c:v>
                </c:pt>
                <c:pt idx="12">
                  <c:v>nothing</c:v>
                </c:pt>
                <c:pt idx="13">
                  <c:v>strategy 12</c:v>
                </c:pt>
                <c:pt idx="14">
                  <c:v>strategy name</c:v>
                </c:pt>
              </c:strCache>
            </c:strRef>
          </c:cat>
          <c:val>
            <c:numRef>
              <c:f>Sheet1!$G$22:$G$36</c:f>
              <c:numCache>
                <c:formatCode>General</c:formatCode>
                <c:ptCount val="15"/>
                <c:pt idx="0">
                  <c:v>117535.23095246</c:v>
                </c:pt>
                <c:pt idx="1">
                  <c:v>91979.374055029999</c:v>
                </c:pt>
                <c:pt idx="2">
                  <c:v>90854.048519300006</c:v>
                </c:pt>
                <c:pt idx="3">
                  <c:v>75519.359685789997</c:v>
                </c:pt>
                <c:pt idx="4">
                  <c:v>76052.173596909997</c:v>
                </c:pt>
                <c:pt idx="5">
                  <c:v>89404.649369179999</c:v>
                </c:pt>
                <c:pt idx="6">
                  <c:v>78892.315228430001</c:v>
                </c:pt>
                <c:pt idx="7">
                  <c:v>74740.062871529997</c:v>
                </c:pt>
                <c:pt idx="8">
                  <c:v>67928.181993560007</c:v>
                </c:pt>
                <c:pt idx="9">
                  <c:v>72937.048525670005</c:v>
                </c:pt>
                <c:pt idx="10">
                  <c:v>68137.495223959995</c:v>
                </c:pt>
                <c:pt idx="11">
                  <c:v>55488.233024779998</c:v>
                </c:pt>
                <c:pt idx="12">
                  <c:v>43555.884020589998</c:v>
                </c:pt>
                <c:pt idx="13">
                  <c:v>19540.899096270001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4B-41F6-AAEB-814712F15FDE}"/>
            </c:ext>
          </c:extLst>
        </c:ser>
        <c:ser>
          <c:idx val="4"/>
          <c:order val="4"/>
          <c:tx>
            <c:strRef>
              <c:f>Sheet1!$I$21</c:f>
              <c:strCache>
                <c:ptCount val="1"/>
                <c:pt idx="0">
                  <c:v>23724.8282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Sheet1!$A$22:$A$36</c:f>
              <c:strCache>
                <c:ptCount val="15"/>
                <c:pt idx="0">
                  <c:v>strategy 14</c:v>
                </c:pt>
                <c:pt idx="1">
                  <c:v>strategy 10</c:v>
                </c:pt>
                <c:pt idx="2">
                  <c:v>strategy 8</c:v>
                </c:pt>
                <c:pt idx="3">
                  <c:v>strategy 3</c:v>
                </c:pt>
                <c:pt idx="4">
                  <c:v>strategy 6</c:v>
                </c:pt>
                <c:pt idx="5">
                  <c:v>strategy 4</c:v>
                </c:pt>
                <c:pt idx="6">
                  <c:v>strategy 9</c:v>
                </c:pt>
                <c:pt idx="7">
                  <c:v>strategy 2</c:v>
                </c:pt>
                <c:pt idx="8">
                  <c:v>strategy 5</c:v>
                </c:pt>
                <c:pt idx="9">
                  <c:v>strategy 7</c:v>
                </c:pt>
                <c:pt idx="10">
                  <c:v>strategy 11</c:v>
                </c:pt>
                <c:pt idx="11">
                  <c:v>strategy 1</c:v>
                </c:pt>
                <c:pt idx="12">
                  <c:v>nothing</c:v>
                </c:pt>
                <c:pt idx="13">
                  <c:v>strategy 12</c:v>
                </c:pt>
                <c:pt idx="14">
                  <c:v>strategy name</c:v>
                </c:pt>
              </c:strCache>
            </c:strRef>
          </c:cat>
          <c:val>
            <c:numRef>
              <c:f>Sheet1!$I$22:$I$36</c:f>
              <c:numCache>
                <c:formatCode>General</c:formatCode>
                <c:ptCount val="15"/>
                <c:pt idx="0">
                  <c:v>18629.028749681296</c:v>
                </c:pt>
                <c:pt idx="1">
                  <c:v>11563.879854762026</c:v>
                </c:pt>
                <c:pt idx="2">
                  <c:v>11865.918319405397</c:v>
                </c:pt>
                <c:pt idx="3">
                  <c:v>14582.830228674316</c:v>
                </c:pt>
                <c:pt idx="4">
                  <c:v>14213.961115135335</c:v>
                </c:pt>
                <c:pt idx="5">
                  <c:v>11981.979171781335</c:v>
                </c:pt>
                <c:pt idx="6">
                  <c:v>12973.270257343012</c:v>
                </c:pt>
                <c:pt idx="7">
                  <c:v>13391.697576893539</c:v>
                </c:pt>
                <c:pt idx="8">
                  <c:v>11618.897333767825</c:v>
                </c:pt>
                <c:pt idx="9">
                  <c:v>12044.740090655183</c:v>
                </c:pt>
                <c:pt idx="10">
                  <c:v>10873.192200473351</c:v>
                </c:pt>
                <c:pt idx="11">
                  <c:v>11800.859624046248</c:v>
                </c:pt>
                <c:pt idx="12">
                  <c:v>11596.667925659171</c:v>
                </c:pt>
                <c:pt idx="13">
                  <c:v>11222.473986545596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4B-41F6-AAEB-814712F15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6177104"/>
        <c:axId val="1106178352"/>
      </c:barChart>
      <c:catAx>
        <c:axId val="110617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6178352"/>
        <c:crosses val="autoZero"/>
        <c:auto val="1"/>
        <c:lblAlgn val="ctr"/>
        <c:lblOffset val="100"/>
        <c:noMultiLvlLbl val="0"/>
      </c:catAx>
      <c:valAx>
        <c:axId val="110617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617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The impact of different strategies on indicators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Sheet1!$E$21</c:f>
              <c:strCache>
                <c:ptCount val="1"/>
                <c:pt idx="0">
                  <c:v>4396216.178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Sheet1!$A$22:$A$36</c:f>
              <c:strCache>
                <c:ptCount val="15"/>
                <c:pt idx="0">
                  <c:v>strategy 14</c:v>
                </c:pt>
                <c:pt idx="1">
                  <c:v>strategy 10</c:v>
                </c:pt>
                <c:pt idx="2">
                  <c:v>strategy 8</c:v>
                </c:pt>
                <c:pt idx="3">
                  <c:v>strategy 3</c:v>
                </c:pt>
                <c:pt idx="4">
                  <c:v>strategy 6</c:v>
                </c:pt>
                <c:pt idx="5">
                  <c:v>strategy 4</c:v>
                </c:pt>
                <c:pt idx="6">
                  <c:v>strategy 9</c:v>
                </c:pt>
                <c:pt idx="7">
                  <c:v>strategy 2</c:v>
                </c:pt>
                <c:pt idx="8">
                  <c:v>strategy 5</c:v>
                </c:pt>
                <c:pt idx="9">
                  <c:v>strategy 7</c:v>
                </c:pt>
                <c:pt idx="10">
                  <c:v>strategy 11</c:v>
                </c:pt>
                <c:pt idx="11">
                  <c:v>strategy 1</c:v>
                </c:pt>
                <c:pt idx="12">
                  <c:v>nothing</c:v>
                </c:pt>
                <c:pt idx="13">
                  <c:v>strategy 12</c:v>
                </c:pt>
                <c:pt idx="14">
                  <c:v>strategy name</c:v>
                </c:pt>
              </c:strCache>
            </c:strRef>
          </c:xVal>
          <c:yVal>
            <c:numRef>
              <c:f>Sheet1!$E$22:$E$36</c:f>
              <c:numCache>
                <c:formatCode>General</c:formatCode>
                <c:ptCount val="15"/>
                <c:pt idx="0">
                  <c:v>3955155.2342540901</c:v>
                </c:pt>
                <c:pt idx="1">
                  <c:v>2843878.2209999999</c:v>
                </c:pt>
                <c:pt idx="2">
                  <c:v>2822327.4909999999</c:v>
                </c:pt>
                <c:pt idx="3">
                  <c:v>3193901.6779999998</c:v>
                </c:pt>
                <c:pt idx="4">
                  <c:v>3147805.2310000001</c:v>
                </c:pt>
                <c:pt idx="5">
                  <c:v>2818849.659</c:v>
                </c:pt>
                <c:pt idx="6">
                  <c:v>2995576.0469999998</c:v>
                </c:pt>
                <c:pt idx="7">
                  <c:v>3064522.392</c:v>
                </c:pt>
                <c:pt idx="8">
                  <c:v>2767806.3130000001</c:v>
                </c:pt>
                <c:pt idx="9">
                  <c:v>1593423.2180000001</c:v>
                </c:pt>
                <c:pt idx="10">
                  <c:v>1468963.74</c:v>
                </c:pt>
                <c:pt idx="11">
                  <c:v>2896358.591</c:v>
                </c:pt>
                <c:pt idx="12">
                  <c:v>2830102.0860000001</c:v>
                </c:pt>
                <c:pt idx="13">
                  <c:v>1670514.395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B4-48B8-BEBA-41D8D81DD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187568"/>
        <c:axId val="1101185488"/>
      </c:scatterChart>
      <c:scatterChart>
        <c:scatterStyle val="lineMarker"/>
        <c:varyColors val="0"/>
        <c:ser>
          <c:idx val="0"/>
          <c:order val="0"/>
          <c:tx>
            <c:strRef>
              <c:f>Sheet1!$D$21</c:f>
              <c:strCache>
                <c:ptCount val="1"/>
                <c:pt idx="0">
                  <c:v>228686.45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Sheet1!$A$22:$A$36</c:f>
              <c:strCache>
                <c:ptCount val="15"/>
                <c:pt idx="0">
                  <c:v>strategy 14</c:v>
                </c:pt>
                <c:pt idx="1">
                  <c:v>strategy 10</c:v>
                </c:pt>
                <c:pt idx="2">
                  <c:v>strategy 8</c:v>
                </c:pt>
                <c:pt idx="3">
                  <c:v>strategy 3</c:v>
                </c:pt>
                <c:pt idx="4">
                  <c:v>strategy 6</c:v>
                </c:pt>
                <c:pt idx="5">
                  <c:v>strategy 4</c:v>
                </c:pt>
                <c:pt idx="6">
                  <c:v>strategy 9</c:v>
                </c:pt>
                <c:pt idx="7">
                  <c:v>strategy 2</c:v>
                </c:pt>
                <c:pt idx="8">
                  <c:v>strategy 5</c:v>
                </c:pt>
                <c:pt idx="9">
                  <c:v>strategy 7</c:v>
                </c:pt>
                <c:pt idx="10">
                  <c:v>strategy 11</c:v>
                </c:pt>
                <c:pt idx="11">
                  <c:v>strategy 1</c:v>
                </c:pt>
                <c:pt idx="12">
                  <c:v>nothing</c:v>
                </c:pt>
                <c:pt idx="13">
                  <c:v>strategy 12</c:v>
                </c:pt>
                <c:pt idx="14">
                  <c:v>strategy name</c:v>
                </c:pt>
              </c:strCache>
            </c:strRef>
          </c:xVal>
          <c:yVal>
            <c:numRef>
              <c:f>Sheet1!$D$22:$D$36</c:f>
              <c:numCache>
                <c:formatCode>General</c:formatCode>
                <c:ptCount val="15"/>
                <c:pt idx="0">
                  <c:v>190408.05545841</c:v>
                </c:pt>
                <c:pt idx="1">
                  <c:v>135135.26809999999</c:v>
                </c:pt>
                <c:pt idx="2">
                  <c:v>136343.88740000001</c:v>
                </c:pt>
                <c:pt idx="3">
                  <c:v>155876.09479999999</c:v>
                </c:pt>
                <c:pt idx="4">
                  <c:v>154321.2923</c:v>
                </c:pt>
                <c:pt idx="5">
                  <c:v>135407.20110000001</c:v>
                </c:pt>
                <c:pt idx="6">
                  <c:v>145380.93580000001</c:v>
                </c:pt>
                <c:pt idx="7">
                  <c:v>146616.96049999999</c:v>
                </c:pt>
                <c:pt idx="8">
                  <c:v>134246.05660000001</c:v>
                </c:pt>
                <c:pt idx="9">
                  <c:v>80408.620079999993</c:v>
                </c:pt>
                <c:pt idx="10">
                  <c:v>72565.419869999998</c:v>
                </c:pt>
                <c:pt idx="11">
                  <c:v>136794.56880000001</c:v>
                </c:pt>
                <c:pt idx="12">
                  <c:v>134841.9883</c:v>
                </c:pt>
                <c:pt idx="13">
                  <c:v>93426.377080000006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B4-48B8-BEBA-41D8D81DD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160144"/>
        <c:axId val="1351159728"/>
      </c:scatterChart>
      <c:valAx>
        <c:axId val="110118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1185488"/>
        <c:crosses val="autoZero"/>
        <c:crossBetween val="midCat"/>
      </c:valAx>
      <c:valAx>
        <c:axId val="110118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1187568"/>
        <c:crosses val="autoZero"/>
        <c:crossBetween val="midCat"/>
      </c:valAx>
      <c:valAx>
        <c:axId val="1351159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1160144"/>
        <c:crosses val="max"/>
        <c:crossBetween val="midCat"/>
      </c:valAx>
      <c:valAx>
        <c:axId val="1351160144"/>
        <c:scaling>
          <c:orientation val="minMax"/>
        </c:scaling>
        <c:delete val="1"/>
        <c:axPos val="b"/>
        <c:majorTickMark val="out"/>
        <c:minorTickMark val="none"/>
        <c:tickLblPos val="nextTo"/>
        <c:crossAx val="135115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The impact of different strategies on indicators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Sheet1!$Q$21</c:f>
              <c:strCache>
                <c:ptCount val="1"/>
                <c:pt idx="0">
                  <c:v>Coverage of Grass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Sheet1!$P$22:$P$35</c:f>
              <c:strCache>
                <c:ptCount val="14"/>
                <c:pt idx="0">
                  <c:v>strategy 13</c:v>
                </c:pt>
                <c:pt idx="1">
                  <c:v>strategy 10</c:v>
                </c:pt>
                <c:pt idx="2">
                  <c:v>strategy 8</c:v>
                </c:pt>
                <c:pt idx="3">
                  <c:v>strategy 3</c:v>
                </c:pt>
                <c:pt idx="4">
                  <c:v>strategy 6</c:v>
                </c:pt>
                <c:pt idx="5">
                  <c:v>strategy 4</c:v>
                </c:pt>
                <c:pt idx="6">
                  <c:v>strategy 9</c:v>
                </c:pt>
                <c:pt idx="7">
                  <c:v>strategy 2</c:v>
                </c:pt>
                <c:pt idx="8">
                  <c:v>strategy 5</c:v>
                </c:pt>
                <c:pt idx="9">
                  <c:v>strategy 7</c:v>
                </c:pt>
                <c:pt idx="10">
                  <c:v>strategy 11</c:v>
                </c:pt>
                <c:pt idx="11">
                  <c:v>strategy 1</c:v>
                </c:pt>
                <c:pt idx="12">
                  <c:v>nothing</c:v>
                </c:pt>
                <c:pt idx="13">
                  <c:v>strategy 12</c:v>
                </c:pt>
              </c:strCache>
            </c:strRef>
          </c:cat>
          <c:val>
            <c:numRef>
              <c:f>Sheet1!$Q$22:$Q$35</c:f>
              <c:numCache>
                <c:formatCode>General</c:formatCode>
                <c:ptCount val="14"/>
                <c:pt idx="0">
                  <c:v>1</c:v>
                </c:pt>
                <c:pt idx="1">
                  <c:v>0.28900188640458924</c:v>
                </c:pt>
                <c:pt idx="2">
                  <c:v>0.28042762688751388</c:v>
                </c:pt>
                <c:pt idx="3">
                  <c:v>0.25620395622533865</c:v>
                </c:pt>
                <c:pt idx="4">
                  <c:v>0.26626849858366358</c:v>
                </c:pt>
                <c:pt idx="5">
                  <c:v>0.20583846066946662</c:v>
                </c:pt>
                <c:pt idx="6">
                  <c:v>0.29312022376541469</c:v>
                </c:pt>
                <c:pt idx="7">
                  <c:v>0.17116781063083053</c:v>
                </c:pt>
                <c:pt idx="8">
                  <c:v>0.20841600318025705</c:v>
                </c:pt>
                <c:pt idx="9">
                  <c:v>0.35822980233519852</c:v>
                </c:pt>
                <c:pt idx="10">
                  <c:v>0.40468249021267255</c:v>
                </c:pt>
                <c:pt idx="11">
                  <c:v>1.567610705531625E-2</c:v>
                </c:pt>
                <c:pt idx="12">
                  <c:v>0</c:v>
                </c:pt>
                <c:pt idx="13">
                  <c:v>0.34175499189370284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9-49A0-B66E-D9C0BC2710EC}"/>
            </c:ext>
          </c:extLst>
        </c:ser>
        <c:ser>
          <c:idx val="1"/>
          <c:order val="1"/>
          <c:tx>
            <c:strRef>
              <c:f>Sheet1!$R$21</c:f>
              <c:strCache>
                <c:ptCount val="1"/>
                <c:pt idx="0">
                  <c:v>Dispersion of Grass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Sheet1!$P$22:$P$35</c:f>
              <c:strCache>
                <c:ptCount val="14"/>
                <c:pt idx="0">
                  <c:v>strategy 13</c:v>
                </c:pt>
                <c:pt idx="1">
                  <c:v>strategy 10</c:v>
                </c:pt>
                <c:pt idx="2">
                  <c:v>strategy 8</c:v>
                </c:pt>
                <c:pt idx="3">
                  <c:v>strategy 3</c:v>
                </c:pt>
                <c:pt idx="4">
                  <c:v>strategy 6</c:v>
                </c:pt>
                <c:pt idx="5">
                  <c:v>strategy 4</c:v>
                </c:pt>
                <c:pt idx="6">
                  <c:v>strategy 9</c:v>
                </c:pt>
                <c:pt idx="7">
                  <c:v>strategy 2</c:v>
                </c:pt>
                <c:pt idx="8">
                  <c:v>strategy 5</c:v>
                </c:pt>
                <c:pt idx="9">
                  <c:v>strategy 7</c:v>
                </c:pt>
                <c:pt idx="10">
                  <c:v>strategy 11</c:v>
                </c:pt>
                <c:pt idx="11">
                  <c:v>strategy 1</c:v>
                </c:pt>
                <c:pt idx="12">
                  <c:v>nothing</c:v>
                </c:pt>
                <c:pt idx="13">
                  <c:v>strategy 12</c:v>
                </c:pt>
              </c:strCache>
            </c:strRef>
          </c:cat>
          <c:val>
            <c:numRef>
              <c:f>Sheet1!$R$22:$R$35</c:f>
              <c:numCache>
                <c:formatCode>General</c:formatCode>
                <c:ptCount val="14"/>
                <c:pt idx="0">
                  <c:v>1</c:v>
                </c:pt>
                <c:pt idx="1">
                  <c:v>0.28946025291529615</c:v>
                </c:pt>
                <c:pt idx="2">
                  <c:v>0.27815135795704704</c:v>
                </c:pt>
                <c:pt idx="3">
                  <c:v>0.2499471221973652</c:v>
                </c:pt>
                <c:pt idx="4">
                  <c:v>0.25888740875483146</c:v>
                </c:pt>
                <c:pt idx="5">
                  <c:v>0.21853912127029745</c:v>
                </c:pt>
                <c:pt idx="6">
                  <c:v>0.27874419617906526</c:v>
                </c:pt>
                <c:pt idx="7">
                  <c:v>0.17861103818660543</c:v>
                </c:pt>
                <c:pt idx="8">
                  <c:v>0.20979241948203697</c:v>
                </c:pt>
                <c:pt idx="9">
                  <c:v>0.36699636248180045</c:v>
                </c:pt>
                <c:pt idx="10">
                  <c:v>0.39394092017007915</c:v>
                </c:pt>
                <c:pt idx="11">
                  <c:v>1.4013399635719405E-2</c:v>
                </c:pt>
                <c:pt idx="12">
                  <c:v>0</c:v>
                </c:pt>
                <c:pt idx="13">
                  <c:v>0.33519027125945644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89-49A0-B66E-D9C0BC2710EC}"/>
            </c:ext>
          </c:extLst>
        </c:ser>
        <c:ser>
          <c:idx val="2"/>
          <c:order val="2"/>
          <c:tx>
            <c:strRef>
              <c:f>Sheet1!$S$21</c:f>
              <c:strCache>
                <c:ptCount val="1"/>
                <c:pt idx="0">
                  <c:v>Number of Herbivore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Sheet1!$P$22:$P$35</c:f>
              <c:strCache>
                <c:ptCount val="14"/>
                <c:pt idx="0">
                  <c:v>strategy 13</c:v>
                </c:pt>
                <c:pt idx="1">
                  <c:v>strategy 10</c:v>
                </c:pt>
                <c:pt idx="2">
                  <c:v>strategy 8</c:v>
                </c:pt>
                <c:pt idx="3">
                  <c:v>strategy 3</c:v>
                </c:pt>
                <c:pt idx="4">
                  <c:v>strategy 6</c:v>
                </c:pt>
                <c:pt idx="5">
                  <c:v>strategy 4</c:v>
                </c:pt>
                <c:pt idx="6">
                  <c:v>strategy 9</c:v>
                </c:pt>
                <c:pt idx="7">
                  <c:v>strategy 2</c:v>
                </c:pt>
                <c:pt idx="8">
                  <c:v>strategy 5</c:v>
                </c:pt>
                <c:pt idx="9">
                  <c:v>strategy 7</c:v>
                </c:pt>
                <c:pt idx="10">
                  <c:v>strategy 11</c:v>
                </c:pt>
                <c:pt idx="11">
                  <c:v>strategy 1</c:v>
                </c:pt>
                <c:pt idx="12">
                  <c:v>nothing</c:v>
                </c:pt>
                <c:pt idx="13">
                  <c:v>strategy 12</c:v>
                </c:pt>
              </c:strCache>
            </c:strRef>
          </c:cat>
          <c:val>
            <c:numRef>
              <c:f>Sheet1!$S$22:$S$35</c:f>
              <c:numCache>
                <c:formatCode>General</c:formatCode>
                <c:ptCount val="14"/>
                <c:pt idx="0">
                  <c:v>1</c:v>
                </c:pt>
                <c:pt idx="1">
                  <c:v>0.40077783356860291</c:v>
                </c:pt>
                <c:pt idx="2">
                  <c:v>0.40851938702231516</c:v>
                </c:pt>
                <c:pt idx="3">
                  <c:v>0.53362878057253549</c:v>
                </c:pt>
                <c:pt idx="4">
                  <c:v>0.52366982437870746</c:v>
                </c:pt>
                <c:pt idx="5">
                  <c:v>0.40251964247015565</c:v>
                </c:pt>
                <c:pt idx="6">
                  <c:v>0.46640427538408785</c:v>
                </c:pt>
                <c:pt idx="7">
                  <c:v>0.47432136828932142</c:v>
                </c:pt>
                <c:pt idx="8">
                  <c:v>0.39508217873427631</c:v>
                </c:pt>
                <c:pt idx="9">
                  <c:v>5.0237948106472655E-2</c:v>
                </c:pt>
                <c:pt idx="10">
                  <c:v>0</c:v>
                </c:pt>
                <c:pt idx="11">
                  <c:v>0.41140613072125648</c:v>
                </c:pt>
                <c:pt idx="12">
                  <c:v>0.39889929228716386</c:v>
                </c:pt>
                <c:pt idx="13">
                  <c:v>0.13362041739430844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89-49A0-B66E-D9C0BC2710EC}"/>
            </c:ext>
          </c:extLst>
        </c:ser>
        <c:ser>
          <c:idx val="3"/>
          <c:order val="3"/>
          <c:tx>
            <c:strRef>
              <c:f>Sheet1!$T$21</c:f>
              <c:strCache>
                <c:ptCount val="1"/>
                <c:pt idx="0">
                  <c:v>Disersion of Herbivore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Sheet1!$P$22:$P$35</c:f>
              <c:strCache>
                <c:ptCount val="14"/>
                <c:pt idx="0">
                  <c:v>strategy 13</c:v>
                </c:pt>
                <c:pt idx="1">
                  <c:v>strategy 10</c:v>
                </c:pt>
                <c:pt idx="2">
                  <c:v>strategy 8</c:v>
                </c:pt>
                <c:pt idx="3">
                  <c:v>strategy 3</c:v>
                </c:pt>
                <c:pt idx="4">
                  <c:v>strategy 6</c:v>
                </c:pt>
                <c:pt idx="5">
                  <c:v>strategy 4</c:v>
                </c:pt>
                <c:pt idx="6">
                  <c:v>strategy 9</c:v>
                </c:pt>
                <c:pt idx="7">
                  <c:v>strategy 2</c:v>
                </c:pt>
                <c:pt idx="8">
                  <c:v>strategy 5</c:v>
                </c:pt>
                <c:pt idx="9">
                  <c:v>strategy 7</c:v>
                </c:pt>
                <c:pt idx="10">
                  <c:v>strategy 11</c:v>
                </c:pt>
                <c:pt idx="11">
                  <c:v>strategy 1</c:v>
                </c:pt>
                <c:pt idx="12">
                  <c:v>nothing</c:v>
                </c:pt>
                <c:pt idx="13">
                  <c:v>strategy 12</c:v>
                </c:pt>
              </c:strCache>
            </c:strRef>
          </c:cat>
          <c:val>
            <c:numRef>
              <c:f>Sheet1!$T$22:$T$35</c:f>
              <c:numCache>
                <c:formatCode>General</c:formatCode>
                <c:ptCount val="14"/>
                <c:pt idx="0">
                  <c:v>1</c:v>
                </c:pt>
                <c:pt idx="1">
                  <c:v>0.46969453783746407</c:v>
                </c:pt>
                <c:pt idx="2">
                  <c:v>0.4623324361887507</c:v>
                </c:pt>
                <c:pt idx="3">
                  <c:v>0.58926859727155512</c:v>
                </c:pt>
                <c:pt idx="4">
                  <c:v>0.57352125467766035</c:v>
                </c:pt>
                <c:pt idx="5">
                  <c:v>0.46114434869931775</c:v>
                </c:pt>
                <c:pt idx="6">
                  <c:v>0.52151713572165781</c:v>
                </c:pt>
                <c:pt idx="7">
                  <c:v>0.54507039819570213</c:v>
                </c:pt>
                <c:pt idx="8">
                  <c:v>0.4437070599512129</c:v>
                </c:pt>
                <c:pt idx="9">
                  <c:v>4.2517507675229792E-2</c:v>
                </c:pt>
                <c:pt idx="10">
                  <c:v>0</c:v>
                </c:pt>
                <c:pt idx="11">
                  <c:v>0.48762273880801532</c:v>
                </c:pt>
                <c:pt idx="12">
                  <c:v>0.46498837214394018</c:v>
                </c:pt>
                <c:pt idx="13">
                  <c:v>6.8853185459367625E-2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89-49A0-B66E-D9C0BC2710EC}"/>
            </c:ext>
          </c:extLst>
        </c:ser>
        <c:ser>
          <c:idx val="4"/>
          <c:order val="4"/>
          <c:tx>
            <c:strRef>
              <c:f>Sheet1!$U$21</c:f>
              <c:strCache>
                <c:ptCount val="1"/>
                <c:pt idx="0">
                  <c:v>Number of Carnivore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Sheet1!$P$22:$P$35</c:f>
              <c:strCache>
                <c:ptCount val="14"/>
                <c:pt idx="0">
                  <c:v>strategy 13</c:v>
                </c:pt>
                <c:pt idx="1">
                  <c:v>strategy 10</c:v>
                </c:pt>
                <c:pt idx="2">
                  <c:v>strategy 8</c:v>
                </c:pt>
                <c:pt idx="3">
                  <c:v>strategy 3</c:v>
                </c:pt>
                <c:pt idx="4">
                  <c:v>strategy 6</c:v>
                </c:pt>
                <c:pt idx="5">
                  <c:v>strategy 4</c:v>
                </c:pt>
                <c:pt idx="6">
                  <c:v>strategy 9</c:v>
                </c:pt>
                <c:pt idx="7">
                  <c:v>strategy 2</c:v>
                </c:pt>
                <c:pt idx="8">
                  <c:v>strategy 5</c:v>
                </c:pt>
                <c:pt idx="9">
                  <c:v>strategy 7</c:v>
                </c:pt>
                <c:pt idx="10">
                  <c:v>strategy 11</c:v>
                </c:pt>
                <c:pt idx="11">
                  <c:v>strategy 1</c:v>
                </c:pt>
                <c:pt idx="12">
                  <c:v>nothing</c:v>
                </c:pt>
                <c:pt idx="13">
                  <c:v>strategy 12</c:v>
                </c:pt>
              </c:strCache>
            </c:strRef>
          </c:cat>
          <c:val>
            <c:numRef>
              <c:f>Sheet1!$U$22:$U$35</c:f>
              <c:numCache>
                <c:formatCode>General</c:formatCode>
                <c:ptCount val="14"/>
                <c:pt idx="0">
                  <c:v>1</c:v>
                </c:pt>
                <c:pt idx="1">
                  <c:v>0.82314056471308783</c:v>
                </c:pt>
                <c:pt idx="2">
                  <c:v>0.82057343004725691</c:v>
                </c:pt>
                <c:pt idx="3">
                  <c:v>0.65102845026240619</c:v>
                </c:pt>
                <c:pt idx="4">
                  <c:v>0.6382381802259024</c:v>
                </c:pt>
                <c:pt idx="5">
                  <c:v>0.78741633348846185</c:v>
                </c:pt>
                <c:pt idx="6">
                  <c:v>0.67456861970515503</c:v>
                </c:pt>
                <c:pt idx="7">
                  <c:v>0.59784975549665853</c:v>
                </c:pt>
                <c:pt idx="8">
                  <c:v>0.53129941173709505</c:v>
                </c:pt>
                <c:pt idx="9">
                  <c:v>0.67474486968597425</c:v>
                </c:pt>
                <c:pt idx="10">
                  <c:v>0.59650635030689381</c:v>
                </c:pt>
                <c:pt idx="11">
                  <c:v>0.32869957211406969</c:v>
                </c:pt>
                <c:pt idx="12">
                  <c:v>0.18307391732054101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9-49A0-B66E-D9C0BC2710EC}"/>
            </c:ext>
          </c:extLst>
        </c:ser>
        <c:ser>
          <c:idx val="5"/>
          <c:order val="5"/>
          <c:tx>
            <c:strRef>
              <c:f>Sheet1!$V$21</c:f>
              <c:strCache>
                <c:ptCount val="1"/>
                <c:pt idx="0">
                  <c:v>Dispersion of Carnivore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Sheet1!$P$22:$P$35</c:f>
              <c:strCache>
                <c:ptCount val="14"/>
                <c:pt idx="0">
                  <c:v>strategy 13</c:v>
                </c:pt>
                <c:pt idx="1">
                  <c:v>strategy 10</c:v>
                </c:pt>
                <c:pt idx="2">
                  <c:v>strategy 8</c:v>
                </c:pt>
                <c:pt idx="3">
                  <c:v>strategy 3</c:v>
                </c:pt>
                <c:pt idx="4">
                  <c:v>strategy 6</c:v>
                </c:pt>
                <c:pt idx="5">
                  <c:v>strategy 4</c:v>
                </c:pt>
                <c:pt idx="6">
                  <c:v>strategy 9</c:v>
                </c:pt>
                <c:pt idx="7">
                  <c:v>strategy 2</c:v>
                </c:pt>
                <c:pt idx="8">
                  <c:v>strategy 5</c:v>
                </c:pt>
                <c:pt idx="9">
                  <c:v>strategy 7</c:v>
                </c:pt>
                <c:pt idx="10">
                  <c:v>strategy 11</c:v>
                </c:pt>
                <c:pt idx="11">
                  <c:v>strategy 1</c:v>
                </c:pt>
                <c:pt idx="12">
                  <c:v>nothing</c:v>
                </c:pt>
                <c:pt idx="13">
                  <c:v>strategy 12</c:v>
                </c:pt>
              </c:strCache>
            </c:strRef>
          </c:cat>
          <c:val>
            <c:numRef>
              <c:f>Sheet1!$V$22:$V$35</c:f>
              <c:numCache>
                <c:formatCode>General</c:formatCode>
                <c:ptCount val="14"/>
                <c:pt idx="0">
                  <c:v>1</c:v>
                </c:pt>
                <c:pt idx="1">
                  <c:v>0.9137977781090999</c:v>
                </c:pt>
                <c:pt idx="2">
                  <c:v>0.89960200749431352</c:v>
                </c:pt>
                <c:pt idx="3">
                  <c:v>0.70615778338504687</c:v>
                </c:pt>
                <c:pt idx="4">
                  <c:v>0.71287913096179067</c:v>
                </c:pt>
                <c:pt idx="5">
                  <c:v>0.88131810900353347</c:v>
                </c:pt>
                <c:pt idx="6">
                  <c:v>0.74870698506661093</c:v>
                </c:pt>
                <c:pt idx="7">
                  <c:v>0.69632710020509714</c:v>
                </c:pt>
                <c:pt idx="8">
                  <c:v>0.61039650027768821</c:v>
                </c:pt>
                <c:pt idx="9">
                  <c:v>0.67358241232916272</c:v>
                </c:pt>
                <c:pt idx="10">
                  <c:v>0.61303694742925008</c:v>
                </c:pt>
                <c:pt idx="11">
                  <c:v>0.45346887674705122</c:v>
                </c:pt>
                <c:pt idx="12">
                  <c:v>0.3029445315857433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89-49A0-B66E-D9C0BC2710EC}"/>
            </c:ext>
          </c:extLst>
        </c:ser>
        <c:ser>
          <c:idx val="6"/>
          <c:order val="6"/>
          <c:tx>
            <c:strRef>
              <c:f>Sheet1!$X$21</c:f>
              <c:strCache>
                <c:ptCount val="1"/>
                <c:pt idx="0">
                  <c:v>Economy Profit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Sheet1!$P$22:$P$35</c:f>
              <c:strCache>
                <c:ptCount val="14"/>
                <c:pt idx="0">
                  <c:v>strategy 13</c:v>
                </c:pt>
                <c:pt idx="1">
                  <c:v>strategy 10</c:v>
                </c:pt>
                <c:pt idx="2">
                  <c:v>strategy 8</c:v>
                </c:pt>
                <c:pt idx="3">
                  <c:v>strategy 3</c:v>
                </c:pt>
                <c:pt idx="4">
                  <c:v>strategy 6</c:v>
                </c:pt>
                <c:pt idx="5">
                  <c:v>strategy 4</c:v>
                </c:pt>
                <c:pt idx="6">
                  <c:v>strategy 9</c:v>
                </c:pt>
                <c:pt idx="7">
                  <c:v>strategy 2</c:v>
                </c:pt>
                <c:pt idx="8">
                  <c:v>strategy 5</c:v>
                </c:pt>
                <c:pt idx="9">
                  <c:v>strategy 7</c:v>
                </c:pt>
                <c:pt idx="10">
                  <c:v>strategy 11</c:v>
                </c:pt>
                <c:pt idx="11">
                  <c:v>strategy 1</c:v>
                </c:pt>
                <c:pt idx="12">
                  <c:v>nothing</c:v>
                </c:pt>
                <c:pt idx="13">
                  <c:v>strategy 12</c:v>
                </c:pt>
              </c:strCache>
            </c:strRef>
          </c:cat>
          <c:val>
            <c:numRef>
              <c:f>Sheet1!$X$22:$X$35</c:f>
              <c:numCache>
                <c:formatCode>General</c:formatCode>
                <c:ptCount val="14"/>
                <c:pt idx="0">
                  <c:v>1</c:v>
                </c:pt>
                <c:pt idx="1">
                  <c:v>5.3743169687743612E-2</c:v>
                </c:pt>
                <c:pt idx="2">
                  <c:v>7.7245116416864934E-2</c:v>
                </c:pt>
                <c:pt idx="3">
                  <c:v>0.28865103464899172</c:v>
                </c:pt>
                <c:pt idx="4">
                  <c:v>0.25994892127198399</c:v>
                </c:pt>
                <c:pt idx="5">
                  <c:v>8.6275939603893043E-2</c:v>
                </c:pt>
                <c:pt idx="6">
                  <c:v>0.16340939448829483</c:v>
                </c:pt>
                <c:pt idx="7">
                  <c:v>0.1959676866438875</c:v>
                </c:pt>
                <c:pt idx="8">
                  <c:v>5.8024140531280251E-2</c:v>
                </c:pt>
                <c:pt idx="9">
                  <c:v>9.1159436061158769E-2</c:v>
                </c:pt>
                <c:pt idx="10">
                  <c:v>0</c:v>
                </c:pt>
                <c:pt idx="11">
                  <c:v>7.2182827431909999E-2</c:v>
                </c:pt>
                <c:pt idx="12">
                  <c:v>5.629444571970596E-2</c:v>
                </c:pt>
                <c:pt idx="13">
                  <c:v>2.7178001780053807E-2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89-49A0-B66E-D9C0BC271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354511"/>
        <c:axId val="1918358255"/>
      </c:barChart>
      <c:catAx>
        <c:axId val="191835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8358255"/>
        <c:crosses val="autoZero"/>
        <c:auto val="1"/>
        <c:lblAlgn val="ctr"/>
        <c:lblOffset val="100"/>
        <c:noMultiLvlLbl val="0"/>
      </c:catAx>
      <c:valAx>
        <c:axId val="191835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835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of different strategies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Sheet1!$Y$21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Sheet1!$P$23:$P$35</c:f>
              <c:strCache>
                <c:ptCount val="13"/>
                <c:pt idx="0">
                  <c:v>strategy 10</c:v>
                </c:pt>
                <c:pt idx="1">
                  <c:v>strategy 8</c:v>
                </c:pt>
                <c:pt idx="2">
                  <c:v>strategy 3</c:v>
                </c:pt>
                <c:pt idx="3">
                  <c:v>strategy 6</c:v>
                </c:pt>
                <c:pt idx="4">
                  <c:v>strategy 4</c:v>
                </c:pt>
                <c:pt idx="5">
                  <c:v>strategy 9</c:v>
                </c:pt>
                <c:pt idx="6">
                  <c:v>strategy 2</c:v>
                </c:pt>
                <c:pt idx="7">
                  <c:v>strategy 5</c:v>
                </c:pt>
                <c:pt idx="8">
                  <c:v>strategy 7</c:v>
                </c:pt>
                <c:pt idx="9">
                  <c:v>strategy 11</c:v>
                </c:pt>
                <c:pt idx="10">
                  <c:v>strategy 1</c:v>
                </c:pt>
                <c:pt idx="11">
                  <c:v>nothing</c:v>
                </c:pt>
                <c:pt idx="12">
                  <c:v>strategy 12</c:v>
                </c:pt>
              </c:strCache>
            </c:strRef>
          </c:cat>
          <c:val>
            <c:numRef>
              <c:f>Sheet1!$Y$23:$Y$35</c:f>
              <c:numCache>
                <c:formatCode>General</c:formatCode>
                <c:ptCount val="13"/>
                <c:pt idx="0">
                  <c:v>0.48128104689006068</c:v>
                </c:pt>
                <c:pt idx="1">
                  <c:v>0.47956998243174981</c:v>
                </c:pt>
                <c:pt idx="2">
                  <c:v>0.4757783451325609</c:v>
                </c:pt>
                <c:pt idx="3">
                  <c:v>0.4727687469129383</c:v>
                </c:pt>
                <c:pt idx="4">
                  <c:v>0.4692995298271575</c:v>
                </c:pt>
                <c:pt idx="5">
                  <c:v>0.46735724333969048</c:v>
                </c:pt>
                <c:pt idx="6">
                  <c:v>0.45354799306475868</c:v>
                </c:pt>
                <c:pt idx="7">
                  <c:v>0.42978519020151562</c:v>
                </c:pt>
                <c:pt idx="8">
                  <c:v>0.4228762834034</c:v>
                </c:pt>
                <c:pt idx="9">
                  <c:v>0.41197388210155811</c:v>
                </c:pt>
                <c:pt idx="10">
                  <c:v>0.40356921596042672</c:v>
                </c:pt>
                <c:pt idx="11">
                  <c:v>0.38850233315995908</c:v>
                </c:pt>
                <c:pt idx="12">
                  <c:v>0.36669376139416487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B-4290-A297-F1DA387944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18351599"/>
        <c:axId val="1918327887"/>
      </c:barChart>
      <c:catAx>
        <c:axId val="191835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8327887"/>
        <c:crosses val="autoZero"/>
        <c:auto val="1"/>
        <c:lblAlgn val="ctr"/>
        <c:lblOffset val="100"/>
        <c:noMultiLvlLbl val="0"/>
      </c:catAx>
      <c:valAx>
        <c:axId val="1918327887"/>
        <c:scaling>
          <c:orientation val="minMax"/>
          <c:min val="0.35000000000000003"/>
        </c:scaling>
        <c:delete val="1"/>
        <c:axPos val="l"/>
        <c:numFmt formatCode="General" sourceLinked="1"/>
        <c:majorTickMark val="none"/>
        <c:minorTickMark val="none"/>
        <c:tickLblPos val="nextTo"/>
        <c:crossAx val="191835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524434</xdr:colOff>
      <xdr:row>39</xdr:row>
      <xdr:rowOff>165845</xdr:rowOff>
    </xdr:from>
    <xdr:to>
      <xdr:col>34</xdr:col>
      <xdr:colOff>35857</xdr:colOff>
      <xdr:row>67</xdr:row>
      <xdr:rowOff>116539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DF96051-448C-EEAF-30E2-6560EBFC2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147918</xdr:colOff>
      <xdr:row>43</xdr:row>
      <xdr:rowOff>174810</xdr:rowOff>
    </xdr:from>
    <xdr:to>
      <xdr:col>33</xdr:col>
      <xdr:colOff>475130</xdr:colOff>
      <xdr:row>71</xdr:row>
      <xdr:rowOff>53787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5E7B3A1-664E-740B-A854-E6EA27B01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479613</xdr:colOff>
      <xdr:row>20</xdr:row>
      <xdr:rowOff>85165</xdr:rowOff>
    </xdr:from>
    <xdr:to>
      <xdr:col>24</xdr:col>
      <xdr:colOff>582706</xdr:colOff>
      <xdr:row>52</xdr:row>
      <xdr:rowOff>17929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FB3D6CA-5686-AFDC-2771-FF3C72489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847165</xdr:colOff>
      <xdr:row>9</xdr:row>
      <xdr:rowOff>94129</xdr:rowOff>
    </xdr:from>
    <xdr:to>
      <xdr:col>11</xdr:col>
      <xdr:colOff>493059</xdr:colOff>
      <xdr:row>39</xdr:row>
      <xdr:rowOff>53788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C7C078B-85B6-E184-27FF-A9985DE09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6"/>
  <sheetViews>
    <sheetView tabSelected="1" zoomScale="85" zoomScaleNormal="85" workbookViewId="0">
      <selection activeCell="P11" sqref="P11"/>
    </sheetView>
  </sheetViews>
  <sheetFormatPr defaultRowHeight="13.8" x14ac:dyDescent="0.25"/>
  <cols>
    <col min="1" max="1" width="22.6640625" customWidth="1"/>
    <col min="16" max="16" width="17.5546875" customWidth="1"/>
  </cols>
  <sheetData>
    <row r="1" spans="1:28" x14ac:dyDescent="0.25">
      <c r="B1" t="s">
        <v>16</v>
      </c>
      <c r="C1" t="s">
        <v>15</v>
      </c>
      <c r="D1" t="s">
        <v>14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P1" t="s">
        <v>40</v>
      </c>
      <c r="Q1" t="s">
        <v>41</v>
      </c>
      <c r="R1" t="s">
        <v>42</v>
      </c>
      <c r="S1" t="s">
        <v>43</v>
      </c>
      <c r="T1" t="s">
        <v>45</v>
      </c>
      <c r="U1" t="s">
        <v>44</v>
      </c>
      <c r="V1" t="s">
        <v>46</v>
      </c>
      <c r="W1" t="s">
        <v>20</v>
      </c>
      <c r="X1" t="s">
        <v>47</v>
      </c>
      <c r="Y1" t="s">
        <v>39</v>
      </c>
      <c r="Z1" t="s">
        <v>38</v>
      </c>
      <c r="AB1" t="s">
        <v>38</v>
      </c>
    </row>
    <row r="2" spans="1:28" x14ac:dyDescent="0.25">
      <c r="A2" s="1" t="s">
        <v>0</v>
      </c>
      <c r="B2" s="1">
        <v>1155.7199820000001</v>
      </c>
      <c r="C2" s="1">
        <v>23188.591359999999</v>
      </c>
      <c r="D2" s="1">
        <v>134841.9883</v>
      </c>
      <c r="E2" s="1">
        <v>2830102.0860000001</v>
      </c>
      <c r="F2" s="1">
        <v>2045.2964489999999</v>
      </c>
      <c r="G2" s="1">
        <v>43555.884020589998</v>
      </c>
      <c r="H2">
        <v>69005.105038028094</v>
      </c>
      <c r="I2" s="1">
        <f>0.8*SUM(D2,F2)/SUM($D$3,$F$3)*5000*5-H2*0.1165</f>
        <v>11596.667925659171</v>
      </c>
      <c r="J2">
        <v>0.38850233315995908</v>
      </c>
      <c r="K2">
        <v>14</v>
      </c>
      <c r="L2">
        <v>331527.59492789733</v>
      </c>
      <c r="M2">
        <v>11</v>
      </c>
      <c r="P2" s="1" t="s">
        <v>35</v>
      </c>
      <c r="Q2" s="1">
        <v>1866.8776029999999</v>
      </c>
      <c r="R2" s="1">
        <v>36651.943930000001</v>
      </c>
      <c r="S2" s="1">
        <v>228686.45</v>
      </c>
      <c r="T2" s="1">
        <v>4396216.1780000003</v>
      </c>
      <c r="U2" s="1">
        <v>5336.190251</v>
      </c>
      <c r="V2" s="1">
        <v>98812.786918819998</v>
      </c>
      <c r="W2">
        <v>84502.072775419598</v>
      </c>
      <c r="X2" s="1">
        <f t="shared" ref="X2" si="0">0.8*SUM(S2,U2)/SUM($D$3,$F$3)*5000*5-W2*0.1165</f>
        <v>23724.828200018601</v>
      </c>
      <c r="Y2">
        <v>0.89228229670124992</v>
      </c>
      <c r="Z2">
        <v>1</v>
      </c>
      <c r="AA2">
        <v>520917.90032819757</v>
      </c>
      <c r="AB2">
        <v>1</v>
      </c>
    </row>
    <row r="3" spans="1:28" x14ac:dyDescent="0.25">
      <c r="A3" s="1" t="s">
        <v>8</v>
      </c>
      <c r="B3" s="1">
        <v>1166.8681650000001</v>
      </c>
      <c r="C3" s="1">
        <v>23377.258699999998</v>
      </c>
      <c r="D3" s="1">
        <v>136794.56880000001</v>
      </c>
      <c r="E3" s="1">
        <v>2896358.591</v>
      </c>
      <c r="F3" s="1">
        <v>2631.9328350000001</v>
      </c>
      <c r="G3" s="1">
        <v>55488.233024779998</v>
      </c>
      <c r="H3">
        <v>70378.887347242504</v>
      </c>
      <c r="I3" s="1">
        <f t="shared" ref="I3:I16" si="1">0.8*SUM(D3,F3)/SUM($D$3,$F$3)*5000*5-H3*0.1165</f>
        <v>11800.859624046248</v>
      </c>
      <c r="J3">
        <v>0.40356921596042672</v>
      </c>
      <c r="K3">
        <v>13</v>
      </c>
      <c r="L3">
        <v>339780.41063559824</v>
      </c>
      <c r="M3">
        <v>7</v>
      </c>
      <c r="P3" s="1" t="s">
        <v>32</v>
      </c>
      <c r="Q3" s="1">
        <v>1361.245876</v>
      </c>
      <c r="R3" s="1">
        <v>27085.696800000002</v>
      </c>
      <c r="S3" s="1">
        <v>135135.26809999999</v>
      </c>
      <c r="T3" s="1">
        <v>2843878.2209999999</v>
      </c>
      <c r="U3" s="1">
        <v>4623.7321330000004</v>
      </c>
      <c r="V3" s="1">
        <v>91979.374055029999</v>
      </c>
      <c r="W3">
        <v>72822.449135531599</v>
      </c>
      <c r="X3" s="1">
        <f t="shared" ref="X3:X15" si="2">0.8*SUM(S3,U3)/SUM($D$3,$F$3)*5000*5-W3*0.1165</f>
        <v>11563.879854762026</v>
      </c>
      <c r="Y3">
        <v>0.48128104689006068</v>
      </c>
      <c r="Z3">
        <v>3</v>
      </c>
      <c r="AA3">
        <v>468915.58726239816</v>
      </c>
      <c r="AB3">
        <v>2</v>
      </c>
    </row>
    <row r="4" spans="1:28" x14ac:dyDescent="0.25">
      <c r="A4" s="1" t="s">
        <v>9</v>
      </c>
      <c r="B4" s="1">
        <v>1277.447275</v>
      </c>
      <c r="C4" s="1">
        <v>25593.294740000001</v>
      </c>
      <c r="D4" s="1">
        <v>146616.96049999999</v>
      </c>
      <c r="E4" s="1">
        <v>3064522.392</v>
      </c>
      <c r="F4" s="1">
        <v>3716.173734</v>
      </c>
      <c r="G4" s="1">
        <v>74740.062871529997</v>
      </c>
      <c r="H4">
        <v>70152.803737289694</v>
      </c>
      <c r="I4" s="1">
        <f t="shared" si="1"/>
        <v>13391.697576893539</v>
      </c>
      <c r="J4">
        <v>0.45354799306475868</v>
      </c>
      <c r="K4">
        <v>9</v>
      </c>
      <c r="L4">
        <v>361178.56744572567</v>
      </c>
      <c r="M4">
        <v>5</v>
      </c>
      <c r="P4" s="1" t="s">
        <v>29</v>
      </c>
      <c r="Q4" s="1">
        <v>1355.148226</v>
      </c>
      <c r="R4" s="1">
        <v>26933.441159999998</v>
      </c>
      <c r="S4" s="1">
        <v>136343.88740000001</v>
      </c>
      <c r="T4" s="1">
        <v>2822327.4909999999</v>
      </c>
      <c r="U4" s="1">
        <v>4613.3907230000004</v>
      </c>
      <c r="V4" s="1">
        <v>90854.048519300006</v>
      </c>
      <c r="W4">
        <v>71705.266393478698</v>
      </c>
      <c r="X4" s="1">
        <f t="shared" si="2"/>
        <v>11865.918319405397</v>
      </c>
      <c r="Y4">
        <v>0.47956998243174981</v>
      </c>
      <c r="Z4">
        <v>4</v>
      </c>
      <c r="AA4">
        <v>336865.59846200841</v>
      </c>
      <c r="AB4">
        <v>8</v>
      </c>
    </row>
    <row r="5" spans="1:28" x14ac:dyDescent="0.25">
      <c r="A5" s="1" t="s">
        <v>10</v>
      </c>
      <c r="B5" s="1">
        <v>1337.921378</v>
      </c>
      <c r="C5" s="1">
        <v>26553.71759</v>
      </c>
      <c r="D5" s="1">
        <v>155876.09479999999</v>
      </c>
      <c r="E5" s="1">
        <v>3193901.6779999998</v>
      </c>
      <c r="F5" s="1">
        <v>3930.3980569999999</v>
      </c>
      <c r="G5" s="1">
        <v>75519.359685789997</v>
      </c>
      <c r="H5">
        <v>71592.897556603406</v>
      </c>
      <c r="I5" s="1">
        <f t="shared" si="1"/>
        <v>14582.830228674316</v>
      </c>
      <c r="J5">
        <v>0.4757783451325609</v>
      </c>
      <c r="K5">
        <v>5</v>
      </c>
      <c r="L5">
        <v>376779.33783015423</v>
      </c>
      <c r="M5">
        <v>3</v>
      </c>
      <c r="P5" s="1" t="s">
        <v>24</v>
      </c>
      <c r="Q5" s="1">
        <v>1337.921378</v>
      </c>
      <c r="R5" s="1">
        <v>26553.71759</v>
      </c>
      <c r="S5" s="1">
        <v>155876.09479999999</v>
      </c>
      <c r="T5" s="1">
        <v>3193901.6779999998</v>
      </c>
      <c r="U5" s="1">
        <v>3930.3980569999999</v>
      </c>
      <c r="V5" s="1">
        <v>75519.359685789997</v>
      </c>
      <c r="W5">
        <v>71592.897556603406</v>
      </c>
      <c r="X5" s="1">
        <f t="shared" si="2"/>
        <v>14582.830228674316</v>
      </c>
      <c r="Y5">
        <v>0.4757783451325609</v>
      </c>
      <c r="Z5">
        <v>5</v>
      </c>
      <c r="AA5">
        <v>334650.10965562478</v>
      </c>
      <c r="AB5">
        <v>9</v>
      </c>
    </row>
    <row r="6" spans="1:28" x14ac:dyDescent="0.25">
      <c r="A6" s="1" t="s">
        <v>12</v>
      </c>
      <c r="B6" s="1">
        <v>1302.103572</v>
      </c>
      <c r="C6" s="1">
        <v>26130.8606</v>
      </c>
      <c r="D6" s="1">
        <v>135407.20110000001</v>
      </c>
      <c r="E6" s="1">
        <v>2818849.659</v>
      </c>
      <c r="F6" s="1">
        <v>4479.8211309999997</v>
      </c>
      <c r="G6" s="1">
        <v>89404.649369179999</v>
      </c>
      <c r="H6">
        <v>69391.245416913007</v>
      </c>
      <c r="I6" s="1">
        <f t="shared" si="1"/>
        <v>11981.979171781335</v>
      </c>
      <c r="J6">
        <v>0.4692995298271575</v>
      </c>
      <c r="K6">
        <v>7</v>
      </c>
      <c r="L6">
        <v>333968.60419288662</v>
      </c>
      <c r="M6">
        <v>10</v>
      </c>
      <c r="P6" s="1" t="s">
        <v>27</v>
      </c>
      <c r="Q6" s="1">
        <v>1345.0788540000001</v>
      </c>
      <c r="R6" s="1">
        <v>26674.08382</v>
      </c>
      <c r="S6" s="1">
        <v>154321.2923</v>
      </c>
      <c r="T6" s="1">
        <v>3147805.2310000001</v>
      </c>
      <c r="U6" s="1">
        <v>3878.8739089999999</v>
      </c>
      <c r="V6" s="1">
        <v>76052.173596909997</v>
      </c>
      <c r="W6">
        <v>72781.309447599604</v>
      </c>
      <c r="X6" s="1">
        <f t="shared" si="2"/>
        <v>14213.961115135335</v>
      </c>
      <c r="Y6">
        <v>0.4727687469129383</v>
      </c>
      <c r="Z6">
        <v>6</v>
      </c>
      <c r="AA6">
        <v>376779.33783015423</v>
      </c>
      <c r="AB6">
        <v>3</v>
      </c>
    </row>
    <row r="7" spans="1:28" x14ac:dyDescent="0.25">
      <c r="A7" s="1" t="s">
        <v>13</v>
      </c>
      <c r="B7" s="1">
        <v>1303.9366110000001</v>
      </c>
      <c r="C7" s="1">
        <v>26013.10067</v>
      </c>
      <c r="D7" s="1">
        <v>134246.05660000001</v>
      </c>
      <c r="E7" s="1">
        <v>2767806.3130000001</v>
      </c>
      <c r="F7" s="1">
        <v>3448.0832439999999</v>
      </c>
      <c r="G7" s="1">
        <v>67928.181993560007</v>
      </c>
      <c r="H7">
        <v>69807.763588991103</v>
      </c>
      <c r="I7" s="1">
        <f t="shared" si="1"/>
        <v>11618.897333767825</v>
      </c>
      <c r="J7">
        <v>0.42978519020151562</v>
      </c>
      <c r="K7">
        <v>10</v>
      </c>
      <c r="L7">
        <v>326802.16057006747</v>
      </c>
      <c r="M7">
        <v>12</v>
      </c>
      <c r="P7" s="1" t="s">
        <v>25</v>
      </c>
      <c r="Q7" s="1">
        <v>1302.103572</v>
      </c>
      <c r="R7" s="1">
        <v>26130.8606</v>
      </c>
      <c r="S7" s="1">
        <v>135407.20110000001</v>
      </c>
      <c r="T7" s="1">
        <v>2818849.659</v>
      </c>
      <c r="U7" s="1">
        <v>4479.8211309999997</v>
      </c>
      <c r="V7" s="1">
        <v>89404.649369179999</v>
      </c>
      <c r="W7">
        <v>69391.245416913007</v>
      </c>
      <c r="X7" s="1">
        <f t="shared" si="2"/>
        <v>11981.979171781335</v>
      </c>
      <c r="Y7">
        <v>0.4692995298271575</v>
      </c>
      <c r="Z7">
        <v>7</v>
      </c>
      <c r="AA7">
        <v>371552.68082335225</v>
      </c>
      <c r="AB7">
        <v>4</v>
      </c>
    </row>
    <row r="8" spans="1:28" x14ac:dyDescent="0.25">
      <c r="A8" s="1" t="s">
        <v>2</v>
      </c>
      <c r="B8" s="1">
        <v>1345.0788540000001</v>
      </c>
      <c r="C8" s="1">
        <v>26674.08382</v>
      </c>
      <c r="D8" s="1">
        <v>154321.2923</v>
      </c>
      <c r="E8" s="1">
        <v>3147805.2310000001</v>
      </c>
      <c r="F8" s="1">
        <v>3878.8739089999999</v>
      </c>
      <c r="G8" s="1">
        <v>76052.173596909997</v>
      </c>
      <c r="H8">
        <v>72781.309447599604</v>
      </c>
      <c r="I8" s="1">
        <f t="shared" si="1"/>
        <v>14213.961115135335</v>
      </c>
      <c r="J8">
        <v>0.4727687469129383</v>
      </c>
      <c r="K8">
        <v>6</v>
      </c>
      <c r="L8">
        <v>371552.68082335225</v>
      </c>
      <c r="M8">
        <v>4</v>
      </c>
      <c r="P8" s="1" t="s">
        <v>31</v>
      </c>
      <c r="Q8" s="1">
        <v>1364.174663</v>
      </c>
      <c r="R8" s="1">
        <v>26941.422750000002</v>
      </c>
      <c r="S8" s="1">
        <v>145380.93580000001</v>
      </c>
      <c r="T8" s="1">
        <v>2995576.0469999998</v>
      </c>
      <c r="U8" s="1">
        <v>4025.226952</v>
      </c>
      <c r="V8" s="1">
        <v>78892.315228430001</v>
      </c>
      <c r="W8">
        <v>72603.088070908794</v>
      </c>
      <c r="X8" s="1">
        <f t="shared" si="2"/>
        <v>12973.270257343012</v>
      </c>
      <c r="Y8">
        <v>0.46735724333969048</v>
      </c>
      <c r="Z8">
        <v>8</v>
      </c>
      <c r="AA8">
        <v>333968.60419288662</v>
      </c>
      <c r="AB8">
        <v>10</v>
      </c>
    </row>
    <row r="9" spans="1:28" x14ac:dyDescent="0.25">
      <c r="A9" s="1" t="s">
        <v>6</v>
      </c>
      <c r="B9" s="1">
        <v>1410.477836</v>
      </c>
      <c r="C9" s="1">
        <v>28129.592779999999</v>
      </c>
      <c r="D9" s="1">
        <v>80408.620079999993</v>
      </c>
      <c r="E9" s="1">
        <v>1593423.2180000001</v>
      </c>
      <c r="F9" s="1">
        <v>4025.9369550000001</v>
      </c>
      <c r="G9" s="1">
        <v>72937.048525670005</v>
      </c>
      <c r="H9">
        <v>574.71273980695196</v>
      </c>
      <c r="I9" s="1">
        <f t="shared" si="1"/>
        <v>12044.740090655183</v>
      </c>
      <c r="J9">
        <v>0.4228762834034</v>
      </c>
      <c r="K9">
        <v>11</v>
      </c>
      <c r="L9">
        <v>194712.7640963119</v>
      </c>
      <c r="M9">
        <v>14</v>
      </c>
      <c r="P9" s="1" t="s">
        <v>30</v>
      </c>
      <c r="Q9" s="1">
        <v>1277.447275</v>
      </c>
      <c r="R9" s="1">
        <v>25593.294740000001</v>
      </c>
      <c r="S9" s="1">
        <v>146616.96049999999</v>
      </c>
      <c r="T9" s="1">
        <v>3064522.392</v>
      </c>
      <c r="U9" s="1">
        <v>3716.173734</v>
      </c>
      <c r="V9" s="1">
        <v>74740.062871529997</v>
      </c>
      <c r="W9">
        <v>70152.803737289694</v>
      </c>
      <c r="X9" s="1">
        <f t="shared" si="2"/>
        <v>13391.697576893539</v>
      </c>
      <c r="Y9">
        <v>0.45354799306475868</v>
      </c>
      <c r="Z9">
        <v>9</v>
      </c>
      <c r="AA9">
        <v>353959.70651644497</v>
      </c>
      <c r="AB9">
        <v>6</v>
      </c>
    </row>
    <row r="10" spans="1:28" x14ac:dyDescent="0.25">
      <c r="A10" s="1" t="s">
        <v>4</v>
      </c>
      <c r="B10" s="1">
        <v>1355.148226</v>
      </c>
      <c r="C10" s="1">
        <v>26933.441159999998</v>
      </c>
      <c r="D10" s="1">
        <v>136343.88740000001</v>
      </c>
      <c r="E10" s="1">
        <v>2822327.4909999999</v>
      </c>
      <c r="F10" s="1">
        <v>4613.3907230000004</v>
      </c>
      <c r="G10" s="1">
        <v>90854.048519300006</v>
      </c>
      <c r="H10">
        <v>71705.266393478698</v>
      </c>
      <c r="I10" s="1">
        <f t="shared" si="1"/>
        <v>11865.918319405397</v>
      </c>
      <c r="J10">
        <v>0.47956998243174981</v>
      </c>
      <c r="K10">
        <v>4</v>
      </c>
      <c r="L10">
        <v>334650.10965562478</v>
      </c>
      <c r="M10">
        <v>9</v>
      </c>
      <c r="P10" s="1" t="s">
        <v>26</v>
      </c>
      <c r="Q10" s="1">
        <v>1303.9366110000001</v>
      </c>
      <c r="R10" s="1">
        <v>26013.10067</v>
      </c>
      <c r="S10" s="1">
        <v>134246.05660000001</v>
      </c>
      <c r="T10" s="1">
        <v>2767806.3130000001</v>
      </c>
      <c r="U10" s="1">
        <v>3448.0832439999999</v>
      </c>
      <c r="V10" s="1">
        <v>67928.181993560007</v>
      </c>
      <c r="W10">
        <v>69807.763588991103</v>
      </c>
      <c r="X10" s="1">
        <f t="shared" si="2"/>
        <v>11618.897333767825</v>
      </c>
      <c r="Y10">
        <v>0.42978519020151562</v>
      </c>
      <c r="Z10">
        <v>10</v>
      </c>
      <c r="AA10">
        <v>361178.56744572567</v>
      </c>
      <c r="AB10">
        <v>5</v>
      </c>
    </row>
    <row r="11" spans="1:28" x14ac:dyDescent="0.25">
      <c r="A11" s="1" t="s">
        <v>3</v>
      </c>
      <c r="B11" s="1">
        <v>1364.174663</v>
      </c>
      <c r="C11" s="1">
        <v>26941.422750000002</v>
      </c>
      <c r="D11" s="1">
        <v>145380.93580000001</v>
      </c>
      <c r="E11" s="1">
        <v>2995576.0469999998</v>
      </c>
      <c r="F11" s="1">
        <v>4025.226952</v>
      </c>
      <c r="G11" s="1">
        <v>78892.315228430001</v>
      </c>
      <c r="H11">
        <v>72603.088070908794</v>
      </c>
      <c r="I11" s="1">
        <f t="shared" si="1"/>
        <v>12973.270257343012</v>
      </c>
      <c r="J11">
        <v>0.46735724333969048</v>
      </c>
      <c r="K11">
        <v>8</v>
      </c>
      <c r="L11">
        <v>353959.70651644497</v>
      </c>
      <c r="M11">
        <v>6</v>
      </c>
      <c r="P11" s="1" t="s">
        <v>28</v>
      </c>
      <c r="Q11" s="1">
        <v>1410.477836</v>
      </c>
      <c r="R11" s="1">
        <v>28129.592779999999</v>
      </c>
      <c r="S11" s="1">
        <v>80408.620079999993</v>
      </c>
      <c r="T11" s="1">
        <v>1593423.2180000001</v>
      </c>
      <c r="U11" s="1">
        <v>4025.9369550000001</v>
      </c>
      <c r="V11" s="1">
        <v>72937.048525670005</v>
      </c>
      <c r="W11">
        <v>574.71273980695196</v>
      </c>
      <c r="X11" s="1">
        <f t="shared" si="2"/>
        <v>12044.740090655183</v>
      </c>
      <c r="Y11">
        <v>0.4228762834034</v>
      </c>
      <c r="Z11">
        <v>11</v>
      </c>
      <c r="AA11">
        <v>326802.16057006747</v>
      </c>
      <c r="AB11">
        <v>12</v>
      </c>
    </row>
    <row r="12" spans="1:28" x14ac:dyDescent="0.25">
      <c r="A12" s="1" t="s">
        <v>7</v>
      </c>
      <c r="B12" s="1">
        <v>1361.245876</v>
      </c>
      <c r="C12" s="1">
        <v>27085.696800000002</v>
      </c>
      <c r="D12" s="1">
        <v>135135.26809999999</v>
      </c>
      <c r="E12" s="1">
        <v>2843878.2209999999</v>
      </c>
      <c r="F12" s="1">
        <v>4623.7321330000004</v>
      </c>
      <c r="G12" s="1">
        <v>91979.374055029999</v>
      </c>
      <c r="H12">
        <v>72822.449135531599</v>
      </c>
      <c r="I12" s="1">
        <f t="shared" si="1"/>
        <v>11563.879854762026</v>
      </c>
      <c r="J12">
        <v>0.48128104689006068</v>
      </c>
      <c r="K12">
        <v>3</v>
      </c>
      <c r="L12">
        <v>336865.59846200841</v>
      </c>
      <c r="M12">
        <v>8</v>
      </c>
      <c r="P12" s="1" t="s">
        <v>33</v>
      </c>
      <c r="Q12" s="1">
        <v>1443.513019</v>
      </c>
      <c r="R12" s="1">
        <v>28492.35686</v>
      </c>
      <c r="S12" s="1">
        <v>72565.419869999998</v>
      </c>
      <c r="T12" s="1">
        <v>1468963.74</v>
      </c>
      <c r="U12" s="1">
        <v>3710.7619789999999</v>
      </c>
      <c r="V12" s="1">
        <v>68137.495223959995</v>
      </c>
      <c r="W12">
        <v>585.62932293252197</v>
      </c>
      <c r="X12" s="1">
        <f t="shared" si="2"/>
        <v>10873.192200473351</v>
      </c>
      <c r="Y12">
        <v>0.41197388210155811</v>
      </c>
      <c r="Z12">
        <v>12</v>
      </c>
      <c r="AA12">
        <v>194712.7640963119</v>
      </c>
      <c r="AB12">
        <v>14</v>
      </c>
    </row>
    <row r="13" spans="1:28" x14ac:dyDescent="0.25">
      <c r="A13" s="1" t="s">
        <v>5</v>
      </c>
      <c r="B13" s="1">
        <v>1443.513019</v>
      </c>
      <c r="C13" s="1">
        <v>28492.35686</v>
      </c>
      <c r="D13" s="1">
        <v>72565.419869999998</v>
      </c>
      <c r="E13" s="1">
        <v>1468963.74</v>
      </c>
      <c r="F13" s="1">
        <v>3710.7619789999999</v>
      </c>
      <c r="G13" s="1">
        <v>68137.495223959995</v>
      </c>
      <c r="H13">
        <v>585.62932293252197</v>
      </c>
      <c r="I13" s="1">
        <f t="shared" si="1"/>
        <v>10873.192200473351</v>
      </c>
      <c r="J13">
        <v>0.41197388210155811</v>
      </c>
      <c r="K13">
        <v>12</v>
      </c>
      <c r="L13">
        <v>179790.04852621714</v>
      </c>
      <c r="M13">
        <v>15</v>
      </c>
      <c r="P13" s="1" t="s">
        <v>23</v>
      </c>
      <c r="Q13" s="1">
        <v>1166.8681650000001</v>
      </c>
      <c r="R13" s="1">
        <v>23377.258699999998</v>
      </c>
      <c r="S13" s="1">
        <v>136794.56880000001</v>
      </c>
      <c r="T13" s="1">
        <v>2896358.591</v>
      </c>
      <c r="U13" s="1">
        <v>2631.9328350000001</v>
      </c>
      <c r="V13" s="1">
        <v>55488.233024779998</v>
      </c>
      <c r="W13">
        <v>70378.887347242504</v>
      </c>
      <c r="X13" s="1">
        <f t="shared" si="2"/>
        <v>11800.859624046248</v>
      </c>
      <c r="Y13">
        <v>0.40356921596042672</v>
      </c>
      <c r="Z13">
        <v>13</v>
      </c>
      <c r="AA13">
        <v>179790.04852621714</v>
      </c>
      <c r="AB13">
        <v>15</v>
      </c>
    </row>
    <row r="14" spans="1:28" x14ac:dyDescent="0.25">
      <c r="A14" s="1" t="s">
        <v>11</v>
      </c>
      <c r="B14" s="1">
        <v>1398.761649</v>
      </c>
      <c r="C14" s="1">
        <v>27701.37616</v>
      </c>
      <c r="D14" s="1">
        <v>93426.377080000006</v>
      </c>
      <c r="E14" s="1">
        <v>1670514.395</v>
      </c>
      <c r="F14" s="1">
        <v>1307.803997</v>
      </c>
      <c r="G14" s="1">
        <v>19540.899096270001</v>
      </c>
      <c r="H14">
        <v>20314.567883633001</v>
      </c>
      <c r="I14" s="1">
        <f t="shared" si="1"/>
        <v>11222.473986545596</v>
      </c>
      <c r="J14">
        <v>0.36669376139416487</v>
      </c>
      <c r="K14">
        <v>15</v>
      </c>
      <c r="L14">
        <v>200650.14615709672</v>
      </c>
      <c r="M14">
        <v>13</v>
      </c>
      <c r="P14" s="1" t="s">
        <v>37</v>
      </c>
      <c r="Q14" s="1">
        <v>1155.7199820000001</v>
      </c>
      <c r="R14" s="1">
        <v>23188.591359999999</v>
      </c>
      <c r="S14" s="1">
        <v>134841.9883</v>
      </c>
      <c r="T14" s="1">
        <v>2830102.0860000001</v>
      </c>
      <c r="U14" s="1">
        <v>2045.2964489999999</v>
      </c>
      <c r="V14" s="1">
        <v>43555.884020589998</v>
      </c>
      <c r="W14">
        <v>69005.105038028094</v>
      </c>
      <c r="X14" s="1">
        <f t="shared" si="2"/>
        <v>11596.667925659171</v>
      </c>
      <c r="Y14">
        <v>0.38850233315995908</v>
      </c>
      <c r="Z14">
        <v>14</v>
      </c>
      <c r="AA14">
        <v>339780.41063559824</v>
      </c>
      <c r="AB14">
        <v>7</v>
      </c>
    </row>
    <row r="15" spans="1:28" x14ac:dyDescent="0.25">
      <c r="A15" s="1" t="s">
        <v>1</v>
      </c>
      <c r="B15" s="1">
        <v>1866.8776029999999</v>
      </c>
      <c r="C15" s="1">
        <v>36651.943930000001</v>
      </c>
      <c r="D15" s="1">
        <v>228686.45</v>
      </c>
      <c r="E15" s="1">
        <v>4396216.1780000003</v>
      </c>
      <c r="F15" s="1">
        <v>5336.190251</v>
      </c>
      <c r="G15" s="1">
        <v>98812.786918819998</v>
      </c>
      <c r="H15">
        <v>84502.072775419598</v>
      </c>
      <c r="I15" s="1">
        <f t="shared" si="1"/>
        <v>23724.828200018601</v>
      </c>
      <c r="J15">
        <v>0.89228229670124992</v>
      </c>
      <c r="K15">
        <v>1</v>
      </c>
      <c r="L15">
        <v>520917.90032819757</v>
      </c>
      <c r="M15">
        <v>1</v>
      </c>
      <c r="P15" s="1" t="s">
        <v>34</v>
      </c>
      <c r="Q15" s="1">
        <v>1398.761649</v>
      </c>
      <c r="R15" s="1">
        <v>27701.37616</v>
      </c>
      <c r="S15" s="1">
        <v>93426.377080000006</v>
      </c>
      <c r="T15" s="1">
        <v>1670514.395</v>
      </c>
      <c r="U15" s="1">
        <v>1307.803997</v>
      </c>
      <c r="V15" s="1">
        <v>19540.899096270001</v>
      </c>
      <c r="W15">
        <v>20314.567883633001</v>
      </c>
      <c r="X15" s="1">
        <f t="shared" si="2"/>
        <v>11222.473986545596</v>
      </c>
      <c r="Y15">
        <v>0.36669376139416487</v>
      </c>
      <c r="Z15">
        <v>15</v>
      </c>
      <c r="AA15">
        <v>331527.59492789733</v>
      </c>
      <c r="AB15">
        <v>11</v>
      </c>
    </row>
    <row r="16" spans="1:28" x14ac:dyDescent="0.25">
      <c r="A16" s="1" t="s">
        <v>22</v>
      </c>
      <c r="B16" s="1">
        <v>1906.6039604099999</v>
      </c>
      <c r="C16" s="1">
        <v>37721.50138609</v>
      </c>
      <c r="D16" s="1">
        <v>190408.05545841</v>
      </c>
      <c r="E16" s="1">
        <v>3955155.2342540901</v>
      </c>
      <c r="F16" s="1">
        <v>6160.3868610500003</v>
      </c>
      <c r="G16" s="1">
        <v>117535.23095246</v>
      </c>
      <c r="H16">
        <v>82126.032458324102</v>
      </c>
      <c r="I16" s="1">
        <f t="shared" si="1"/>
        <v>18629.028749681296</v>
      </c>
      <c r="J16">
        <v>0.85673249203312929</v>
      </c>
      <c r="K16">
        <v>2</v>
      </c>
      <c r="L16">
        <v>468915.58726239816</v>
      </c>
      <c r="M16">
        <v>2</v>
      </c>
      <c r="AA16">
        <v>200650.14615709672</v>
      </c>
      <c r="AB16">
        <v>13</v>
      </c>
    </row>
    <row r="17" spans="1:32" x14ac:dyDescent="0.25">
      <c r="A17" s="1" t="s">
        <v>48</v>
      </c>
      <c r="B17" s="1">
        <v>2478.4967721958401</v>
      </c>
      <c r="C17" s="1">
        <v>48342.127999010503</v>
      </c>
      <c r="D17" s="1">
        <v>272479.57011720201</v>
      </c>
      <c r="E17" s="1">
        <v>5535458.65848778</v>
      </c>
      <c r="F17" s="1">
        <v>8405.0078281237093</v>
      </c>
      <c r="G17" s="1">
        <v>165273.93007415501</v>
      </c>
      <c r="H17" s="1">
        <v>316384.86703705398</v>
      </c>
      <c r="I17" s="1">
        <f>0.8*SUM(D17,F17)/SUM($D$3,$F$3)*5000*20-H17*0.1165</f>
        <v>124306.83789502681</v>
      </c>
    </row>
    <row r="19" spans="1:32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AC19" s="1"/>
      <c r="AD19" s="1"/>
      <c r="AE19" s="1"/>
      <c r="AF19" s="1"/>
    </row>
    <row r="20" spans="1:32" x14ac:dyDescent="0.25">
      <c r="C20" s="1"/>
    </row>
    <row r="21" spans="1:32" x14ac:dyDescent="0.25">
      <c r="A21" s="1" t="s">
        <v>35</v>
      </c>
      <c r="B21" s="1">
        <v>1866.8776029999999</v>
      </c>
      <c r="C21" s="1">
        <v>36651.943930000001</v>
      </c>
      <c r="D21" s="1">
        <v>228686.45</v>
      </c>
      <c r="E21" s="1">
        <v>4396216.1780000003</v>
      </c>
      <c r="F21" s="1">
        <v>5336.190251</v>
      </c>
      <c r="G21" s="1">
        <v>98812.786918819998</v>
      </c>
      <c r="H21">
        <v>84502.072775419598</v>
      </c>
      <c r="I21" s="1">
        <f t="shared" ref="I21:I35" si="3">0.8*SUM(D21,F21)/SUM($D$3,$F$3)*5000*5-H21*0.1165</f>
        <v>23724.828200018601</v>
      </c>
      <c r="J21">
        <v>0.89228229670124992</v>
      </c>
      <c r="K21">
        <v>1</v>
      </c>
      <c r="L21">
        <v>520917.90032819757</v>
      </c>
      <c r="M21">
        <v>1</v>
      </c>
      <c r="P21" t="s">
        <v>40</v>
      </c>
      <c r="Q21" t="s">
        <v>41</v>
      </c>
      <c r="R21" t="s">
        <v>42</v>
      </c>
      <c r="S21" t="s">
        <v>43</v>
      </c>
      <c r="T21" t="s">
        <v>45</v>
      </c>
      <c r="U21" t="s">
        <v>44</v>
      </c>
      <c r="V21" t="s">
        <v>46</v>
      </c>
      <c r="W21" t="s">
        <v>20</v>
      </c>
      <c r="X21" t="s">
        <v>47</v>
      </c>
      <c r="Y21" t="s">
        <v>39</v>
      </c>
      <c r="Z21" t="s">
        <v>38</v>
      </c>
      <c r="AB21" t="s">
        <v>38</v>
      </c>
    </row>
    <row r="22" spans="1:32" x14ac:dyDescent="0.25">
      <c r="A22" s="1" t="s">
        <v>36</v>
      </c>
      <c r="B22" s="1">
        <v>1906.6039604099999</v>
      </c>
      <c r="C22" s="1">
        <v>37721.50138609</v>
      </c>
      <c r="D22" s="1">
        <v>190408.05545841</v>
      </c>
      <c r="E22" s="1">
        <v>3955155.2342540901</v>
      </c>
      <c r="F22" s="1">
        <v>6160.3868610500003</v>
      </c>
      <c r="G22" s="1">
        <v>117535.23095246</v>
      </c>
      <c r="H22">
        <v>82126.032458324102</v>
      </c>
      <c r="I22" s="1">
        <f t="shared" si="3"/>
        <v>18629.028749681296</v>
      </c>
      <c r="J22">
        <v>0.85673249203312929</v>
      </c>
      <c r="K22">
        <v>2</v>
      </c>
      <c r="L22">
        <v>468915.58726239816</v>
      </c>
      <c r="M22">
        <v>2</v>
      </c>
      <c r="P22" s="1" t="s">
        <v>35</v>
      </c>
      <c r="Q22" s="1">
        <f>(Q2-MIN(Q$2:Q$15))/(MAX(Q$2:Q$15)-MIN(Q$2:Q$15))</f>
        <v>1</v>
      </c>
      <c r="R22" s="1">
        <f t="shared" ref="R22:X22" si="4">(R2-MIN(R$2:R$15))/(MAX(R$2:R$15)-MIN(R$2:R$15))</f>
        <v>1</v>
      </c>
      <c r="S22" s="1">
        <f t="shared" si="4"/>
        <v>1</v>
      </c>
      <c r="T22" s="1">
        <f t="shared" si="4"/>
        <v>1</v>
      </c>
      <c r="U22" s="1">
        <f t="shared" si="4"/>
        <v>1</v>
      </c>
      <c r="V22" s="1">
        <f t="shared" si="4"/>
        <v>1</v>
      </c>
      <c r="W22" s="1">
        <f t="shared" si="4"/>
        <v>1</v>
      </c>
      <c r="X22" s="1">
        <f t="shared" si="4"/>
        <v>1</v>
      </c>
      <c r="Y22">
        <v>0.89228229670124992</v>
      </c>
      <c r="Z22">
        <v>1</v>
      </c>
      <c r="AA22">
        <v>520917.90032819757</v>
      </c>
      <c r="AB22">
        <v>1</v>
      </c>
    </row>
    <row r="23" spans="1:32" x14ac:dyDescent="0.25">
      <c r="A23" s="1" t="s">
        <v>32</v>
      </c>
      <c r="B23" s="1">
        <v>1361.245876</v>
      </c>
      <c r="C23" s="1">
        <v>27085.696800000002</v>
      </c>
      <c r="D23" s="1">
        <v>135135.26809999999</v>
      </c>
      <c r="E23" s="1">
        <v>2843878.2209999999</v>
      </c>
      <c r="F23" s="1">
        <v>4623.7321330000004</v>
      </c>
      <c r="G23" s="1">
        <v>91979.374055029999</v>
      </c>
      <c r="H23">
        <v>72822.449135531599</v>
      </c>
      <c r="I23" s="1">
        <f t="shared" si="3"/>
        <v>11563.879854762026</v>
      </c>
      <c r="J23">
        <v>0.48128104689006068</v>
      </c>
      <c r="K23">
        <v>3</v>
      </c>
      <c r="L23">
        <v>336865.59846200841</v>
      </c>
      <c r="M23">
        <v>8</v>
      </c>
      <c r="P23" s="1" t="s">
        <v>32</v>
      </c>
      <c r="Q23" s="1">
        <f t="shared" ref="Q23:X35" si="5">(Q3-MIN(Q$2:Q$15))/(MAX(Q$2:Q$15)-MIN(Q$2:Q$15))</f>
        <v>0.28900188640458924</v>
      </c>
      <c r="R23" s="1">
        <f t="shared" si="5"/>
        <v>0.28946025291529615</v>
      </c>
      <c r="S23" s="1">
        <f t="shared" si="5"/>
        <v>0.40077783356860291</v>
      </c>
      <c r="T23" s="1">
        <f t="shared" si="5"/>
        <v>0.46969453783746407</v>
      </c>
      <c r="U23" s="1">
        <f t="shared" si="5"/>
        <v>0.82314056471308783</v>
      </c>
      <c r="V23" s="1">
        <f t="shared" si="5"/>
        <v>0.9137977781090999</v>
      </c>
      <c r="W23" s="1">
        <f t="shared" si="5"/>
        <v>0.86083651821131968</v>
      </c>
      <c r="X23" s="1">
        <f t="shared" si="5"/>
        <v>5.3743169687743612E-2</v>
      </c>
      <c r="Y23">
        <v>0.48128104689006068</v>
      </c>
      <c r="Z23">
        <v>3</v>
      </c>
      <c r="AA23">
        <v>468915.58726239816</v>
      </c>
      <c r="AB23">
        <v>2</v>
      </c>
    </row>
    <row r="24" spans="1:32" x14ac:dyDescent="0.25">
      <c r="A24" s="1" t="s">
        <v>29</v>
      </c>
      <c r="B24" s="1">
        <v>1355.148226</v>
      </c>
      <c r="C24" s="1">
        <v>26933.441159999998</v>
      </c>
      <c r="D24" s="1">
        <v>136343.88740000001</v>
      </c>
      <c r="E24" s="1">
        <v>2822327.4909999999</v>
      </c>
      <c r="F24" s="1">
        <v>4613.3907230000004</v>
      </c>
      <c r="G24" s="1">
        <v>90854.048519300006</v>
      </c>
      <c r="H24">
        <v>71705.266393478698</v>
      </c>
      <c r="I24" s="1">
        <f t="shared" si="3"/>
        <v>11865.918319405397</v>
      </c>
      <c r="J24">
        <v>0.47956998243174981</v>
      </c>
      <c r="K24">
        <v>4</v>
      </c>
      <c r="L24">
        <v>334650.10965562478</v>
      </c>
      <c r="M24">
        <v>9</v>
      </c>
      <c r="P24" s="1" t="s">
        <v>29</v>
      </c>
      <c r="Q24" s="1">
        <f t="shared" si="5"/>
        <v>0.28042762688751388</v>
      </c>
      <c r="R24" s="1">
        <f t="shared" si="5"/>
        <v>0.27815135795704704</v>
      </c>
      <c r="S24" s="1">
        <f t="shared" si="5"/>
        <v>0.40851938702231516</v>
      </c>
      <c r="T24" s="1">
        <f t="shared" si="5"/>
        <v>0.4623324361887507</v>
      </c>
      <c r="U24" s="1">
        <f t="shared" si="5"/>
        <v>0.82057343004725691</v>
      </c>
      <c r="V24" s="1">
        <f t="shared" si="5"/>
        <v>0.89960200749431352</v>
      </c>
      <c r="W24" s="1">
        <f t="shared" si="5"/>
        <v>0.84752521255868329</v>
      </c>
      <c r="X24" s="1">
        <f t="shared" si="5"/>
        <v>7.7245116416864934E-2</v>
      </c>
      <c r="Y24">
        <v>0.47956998243174981</v>
      </c>
      <c r="Z24">
        <v>4</v>
      </c>
      <c r="AA24">
        <v>336865.59846200841</v>
      </c>
      <c r="AB24">
        <v>8</v>
      </c>
    </row>
    <row r="25" spans="1:32" x14ac:dyDescent="0.25">
      <c r="A25" s="1" t="s">
        <v>24</v>
      </c>
      <c r="B25" s="1">
        <v>1337.921378</v>
      </c>
      <c r="C25" s="1">
        <v>26553.71759</v>
      </c>
      <c r="D25" s="1">
        <v>155876.09479999999</v>
      </c>
      <c r="E25" s="1">
        <v>3193901.6779999998</v>
      </c>
      <c r="F25" s="1">
        <v>3930.3980569999999</v>
      </c>
      <c r="G25" s="1">
        <v>75519.359685789997</v>
      </c>
      <c r="H25">
        <v>71592.897556603406</v>
      </c>
      <c r="I25" s="1">
        <f t="shared" si="3"/>
        <v>14582.830228674316</v>
      </c>
      <c r="J25">
        <v>0.4757783451325609</v>
      </c>
      <c r="K25">
        <v>5</v>
      </c>
      <c r="L25">
        <v>376779.33783015423</v>
      </c>
      <c r="M25">
        <v>3</v>
      </c>
      <c r="P25" s="1" t="s">
        <v>24</v>
      </c>
      <c r="Q25" s="1">
        <f t="shared" si="5"/>
        <v>0.25620395622533865</v>
      </c>
      <c r="R25" s="1">
        <f t="shared" si="5"/>
        <v>0.2499471221973652</v>
      </c>
      <c r="S25" s="1">
        <f t="shared" si="5"/>
        <v>0.53362878057253549</v>
      </c>
      <c r="T25" s="1">
        <f t="shared" si="5"/>
        <v>0.58926859727155512</v>
      </c>
      <c r="U25" s="1">
        <f t="shared" si="5"/>
        <v>0.65102845026240619</v>
      </c>
      <c r="V25" s="1">
        <f t="shared" si="5"/>
        <v>0.70615778338504687</v>
      </c>
      <c r="W25" s="1">
        <f t="shared" si="5"/>
        <v>0.84618633049653313</v>
      </c>
      <c r="X25" s="1">
        <f t="shared" si="5"/>
        <v>0.28865103464899172</v>
      </c>
      <c r="Y25">
        <v>0.4757783451325609</v>
      </c>
      <c r="Z25">
        <v>5</v>
      </c>
      <c r="AA25">
        <v>334650.10965562478</v>
      </c>
      <c r="AB25">
        <v>9</v>
      </c>
    </row>
    <row r="26" spans="1:32" x14ac:dyDescent="0.25">
      <c r="A26" s="1" t="s">
        <v>27</v>
      </c>
      <c r="B26" s="1">
        <v>1345.0788540000001</v>
      </c>
      <c r="C26" s="1">
        <v>26674.08382</v>
      </c>
      <c r="D26" s="1">
        <v>154321.2923</v>
      </c>
      <c r="E26" s="1">
        <v>3147805.2310000001</v>
      </c>
      <c r="F26" s="1">
        <v>3878.8739089999999</v>
      </c>
      <c r="G26" s="1">
        <v>76052.173596909997</v>
      </c>
      <c r="H26">
        <v>72781.309447599604</v>
      </c>
      <c r="I26" s="1">
        <f t="shared" si="3"/>
        <v>14213.961115135335</v>
      </c>
      <c r="J26">
        <v>0.4727687469129383</v>
      </c>
      <c r="K26">
        <v>6</v>
      </c>
      <c r="L26">
        <v>371552.68082335225</v>
      </c>
      <c r="M26">
        <v>4</v>
      </c>
      <c r="P26" s="1" t="s">
        <v>27</v>
      </c>
      <c r="Q26" s="1">
        <f t="shared" si="5"/>
        <v>0.26626849858366358</v>
      </c>
      <c r="R26" s="1">
        <f t="shared" si="5"/>
        <v>0.25888740875483146</v>
      </c>
      <c r="S26" s="1">
        <f t="shared" si="5"/>
        <v>0.52366982437870746</v>
      </c>
      <c r="T26" s="1">
        <f t="shared" si="5"/>
        <v>0.57352125467766035</v>
      </c>
      <c r="U26" s="1">
        <f t="shared" si="5"/>
        <v>0.6382381802259024</v>
      </c>
      <c r="V26" s="1">
        <f t="shared" si="5"/>
        <v>0.71287913096179067</v>
      </c>
      <c r="W26" s="1">
        <f t="shared" si="5"/>
        <v>0.86034633613107148</v>
      </c>
      <c r="X26" s="1">
        <f>(X6-MIN(X$2:X$15))/(MAX(X$2:X$15)-MIN(X$2:X$15))</f>
        <v>0.25994892127198399</v>
      </c>
      <c r="Y26">
        <v>0.4727687469129383</v>
      </c>
      <c r="Z26">
        <v>6</v>
      </c>
      <c r="AA26">
        <v>376779.33783015423</v>
      </c>
      <c r="AB26">
        <v>3</v>
      </c>
    </row>
    <row r="27" spans="1:32" x14ac:dyDescent="0.25">
      <c r="A27" s="1" t="s">
        <v>25</v>
      </c>
      <c r="B27" s="1">
        <v>1302.103572</v>
      </c>
      <c r="C27" s="1">
        <v>26130.8606</v>
      </c>
      <c r="D27" s="1">
        <v>135407.20110000001</v>
      </c>
      <c r="E27" s="1">
        <v>2818849.659</v>
      </c>
      <c r="F27" s="1">
        <v>4479.8211309999997</v>
      </c>
      <c r="G27" s="1">
        <v>89404.649369179999</v>
      </c>
      <c r="H27">
        <v>69391.245416913007</v>
      </c>
      <c r="I27" s="1">
        <f t="shared" si="3"/>
        <v>11981.979171781335</v>
      </c>
      <c r="J27">
        <v>0.4692995298271575</v>
      </c>
      <c r="K27">
        <v>7</v>
      </c>
      <c r="L27">
        <v>333968.60419288662</v>
      </c>
      <c r="M27">
        <v>10</v>
      </c>
      <c r="P27" s="1" t="s">
        <v>25</v>
      </c>
      <c r="Q27" s="1">
        <f t="shared" si="5"/>
        <v>0.20583846066946662</v>
      </c>
      <c r="R27" s="1">
        <f t="shared" si="5"/>
        <v>0.21853912127029745</v>
      </c>
      <c r="S27" s="1">
        <f t="shared" si="5"/>
        <v>0.40251964247015565</v>
      </c>
      <c r="T27" s="1">
        <f t="shared" si="5"/>
        <v>0.46114434869931775</v>
      </c>
      <c r="U27" s="1">
        <f t="shared" si="5"/>
        <v>0.78741633348846185</v>
      </c>
      <c r="V27" s="1">
        <f t="shared" si="5"/>
        <v>0.88131810900353347</v>
      </c>
      <c r="W27" s="1">
        <f t="shared" si="5"/>
        <v>0.81995350083578633</v>
      </c>
      <c r="X27" s="1">
        <f t="shared" si="5"/>
        <v>8.6275939603893043E-2</v>
      </c>
      <c r="Y27">
        <v>0.4692995298271575</v>
      </c>
      <c r="Z27">
        <v>7</v>
      </c>
      <c r="AA27">
        <v>371552.68082335225</v>
      </c>
      <c r="AB27">
        <v>4</v>
      </c>
    </row>
    <row r="28" spans="1:32" x14ac:dyDescent="0.25">
      <c r="A28" s="1" t="s">
        <v>31</v>
      </c>
      <c r="B28" s="1">
        <v>1364.174663</v>
      </c>
      <c r="C28" s="1">
        <v>26941.422750000002</v>
      </c>
      <c r="D28" s="1">
        <v>145380.93580000001</v>
      </c>
      <c r="E28" s="1">
        <v>2995576.0469999998</v>
      </c>
      <c r="F28" s="1">
        <v>4025.226952</v>
      </c>
      <c r="G28" s="1">
        <v>78892.315228430001</v>
      </c>
      <c r="H28">
        <v>72603.088070908794</v>
      </c>
      <c r="I28" s="1">
        <f t="shared" si="3"/>
        <v>12973.270257343012</v>
      </c>
      <c r="J28">
        <v>0.46735724333969048</v>
      </c>
      <c r="K28">
        <v>8</v>
      </c>
      <c r="L28">
        <v>353959.70651644497</v>
      </c>
      <c r="M28">
        <v>6</v>
      </c>
      <c r="P28" s="1" t="s">
        <v>31</v>
      </c>
      <c r="Q28" s="1">
        <f t="shared" si="5"/>
        <v>0.29312022376541469</v>
      </c>
      <c r="R28" s="1">
        <f t="shared" si="5"/>
        <v>0.27874419617906526</v>
      </c>
      <c r="S28" s="1">
        <f t="shared" si="5"/>
        <v>0.46640427538408785</v>
      </c>
      <c r="T28" s="1">
        <f t="shared" si="5"/>
        <v>0.52151713572165781</v>
      </c>
      <c r="U28" s="1">
        <f t="shared" si="5"/>
        <v>0.67456861970515503</v>
      </c>
      <c r="V28" s="1">
        <f t="shared" si="5"/>
        <v>0.74870698506661093</v>
      </c>
      <c r="W28" s="1">
        <f t="shared" si="5"/>
        <v>0.85822281673745315</v>
      </c>
      <c r="X28" s="1">
        <f t="shared" si="5"/>
        <v>0.16340939448829483</v>
      </c>
      <c r="Y28">
        <v>0.46735724333969048</v>
      </c>
      <c r="Z28">
        <v>8</v>
      </c>
      <c r="AA28">
        <v>333968.60419288662</v>
      </c>
      <c r="AB28">
        <v>10</v>
      </c>
    </row>
    <row r="29" spans="1:32" x14ac:dyDescent="0.25">
      <c r="A29" s="1" t="s">
        <v>30</v>
      </c>
      <c r="B29" s="1">
        <v>1277.447275</v>
      </c>
      <c r="C29" s="1">
        <v>25593.294740000001</v>
      </c>
      <c r="D29" s="1">
        <v>146616.96049999999</v>
      </c>
      <c r="E29" s="1">
        <v>3064522.392</v>
      </c>
      <c r="F29" s="1">
        <v>3716.173734</v>
      </c>
      <c r="G29" s="1">
        <v>74740.062871529997</v>
      </c>
      <c r="H29">
        <v>70152.803737289694</v>
      </c>
      <c r="I29" s="1">
        <f t="shared" si="3"/>
        <v>13391.697576893539</v>
      </c>
      <c r="J29">
        <v>0.45354799306475868</v>
      </c>
      <c r="K29">
        <v>9</v>
      </c>
      <c r="L29">
        <v>361178.56744572567</v>
      </c>
      <c r="M29">
        <v>5</v>
      </c>
      <c r="P29" s="1" t="s">
        <v>30</v>
      </c>
      <c r="Q29" s="1">
        <f t="shared" si="5"/>
        <v>0.17116781063083053</v>
      </c>
      <c r="R29" s="1">
        <f t="shared" si="5"/>
        <v>0.17861103818660543</v>
      </c>
      <c r="S29" s="1">
        <f t="shared" si="5"/>
        <v>0.47432136828932142</v>
      </c>
      <c r="T29" s="1">
        <f t="shared" si="5"/>
        <v>0.54507039819570213</v>
      </c>
      <c r="U29" s="1">
        <f t="shared" si="5"/>
        <v>0.59784975549665853</v>
      </c>
      <c r="V29" s="1">
        <f t="shared" si="5"/>
        <v>0.69632710020509714</v>
      </c>
      <c r="W29" s="1">
        <f t="shared" si="5"/>
        <v>0.82902751817713416</v>
      </c>
      <c r="X29" s="1">
        <f t="shared" si="5"/>
        <v>0.1959676866438875</v>
      </c>
      <c r="Y29">
        <v>0.45354799306475868</v>
      </c>
      <c r="Z29">
        <v>9</v>
      </c>
      <c r="AA29">
        <v>353959.70651644497</v>
      </c>
      <c r="AB29">
        <v>6</v>
      </c>
    </row>
    <row r="30" spans="1:32" x14ac:dyDescent="0.25">
      <c r="A30" s="1" t="s">
        <v>26</v>
      </c>
      <c r="B30" s="1">
        <v>1303.9366110000001</v>
      </c>
      <c r="C30" s="1">
        <v>26013.10067</v>
      </c>
      <c r="D30" s="1">
        <v>134246.05660000001</v>
      </c>
      <c r="E30" s="1">
        <v>2767806.3130000001</v>
      </c>
      <c r="F30" s="1">
        <v>3448.0832439999999</v>
      </c>
      <c r="G30" s="1">
        <v>67928.181993560007</v>
      </c>
      <c r="H30">
        <v>69807.763588991103</v>
      </c>
      <c r="I30" s="1">
        <f t="shared" si="3"/>
        <v>11618.897333767825</v>
      </c>
      <c r="J30">
        <v>0.42978519020151562</v>
      </c>
      <c r="K30">
        <v>10</v>
      </c>
      <c r="L30">
        <v>326802.16057006747</v>
      </c>
      <c r="M30">
        <v>12</v>
      </c>
      <c r="P30" s="1" t="s">
        <v>26</v>
      </c>
      <c r="Q30" s="1">
        <f t="shared" si="5"/>
        <v>0.20841600318025705</v>
      </c>
      <c r="R30" s="1">
        <f t="shared" si="5"/>
        <v>0.20979241948203697</v>
      </c>
      <c r="S30" s="1">
        <f t="shared" si="5"/>
        <v>0.39508217873427631</v>
      </c>
      <c r="T30" s="1">
        <f t="shared" si="5"/>
        <v>0.4437070599512129</v>
      </c>
      <c r="U30" s="1">
        <f t="shared" si="5"/>
        <v>0.53129941173709505</v>
      </c>
      <c r="V30" s="1">
        <f t="shared" si="5"/>
        <v>0.61039650027768821</v>
      </c>
      <c r="W30" s="1">
        <f t="shared" si="5"/>
        <v>0.82491634217741028</v>
      </c>
      <c r="X30" s="1">
        <f t="shared" si="5"/>
        <v>5.8024140531280251E-2</v>
      </c>
      <c r="Y30">
        <v>0.42978519020151562</v>
      </c>
      <c r="Z30">
        <v>10</v>
      </c>
      <c r="AA30">
        <v>361178.56744572567</v>
      </c>
      <c r="AB30">
        <v>5</v>
      </c>
    </row>
    <row r="31" spans="1:32" x14ac:dyDescent="0.25">
      <c r="A31" s="1" t="s">
        <v>28</v>
      </c>
      <c r="B31" s="1">
        <v>1410.477836</v>
      </c>
      <c r="C31" s="1">
        <v>28129.592779999999</v>
      </c>
      <c r="D31" s="1">
        <v>80408.620079999993</v>
      </c>
      <c r="E31" s="1">
        <v>1593423.2180000001</v>
      </c>
      <c r="F31" s="1">
        <v>4025.9369550000001</v>
      </c>
      <c r="G31" s="1">
        <v>72937.048525670005</v>
      </c>
      <c r="H31">
        <v>574.71273980695196</v>
      </c>
      <c r="I31" s="1">
        <f t="shared" si="3"/>
        <v>12044.740090655183</v>
      </c>
      <c r="J31">
        <v>0.4228762834034</v>
      </c>
      <c r="K31">
        <v>11</v>
      </c>
      <c r="L31">
        <v>194712.7640963119</v>
      </c>
      <c r="M31">
        <v>14</v>
      </c>
      <c r="P31" s="1" t="s">
        <v>28</v>
      </c>
      <c r="Q31" s="1">
        <f t="shared" si="5"/>
        <v>0.35822980233519852</v>
      </c>
      <c r="R31" s="1">
        <f t="shared" si="5"/>
        <v>0.36699636248180045</v>
      </c>
      <c r="S31" s="1">
        <f t="shared" si="5"/>
        <v>5.0237948106472655E-2</v>
      </c>
      <c r="T31" s="1">
        <f t="shared" si="5"/>
        <v>4.2517507675229792E-2</v>
      </c>
      <c r="U31" s="1">
        <f t="shared" si="5"/>
        <v>0.67474486968597425</v>
      </c>
      <c r="V31" s="1">
        <f t="shared" si="5"/>
        <v>0.67358241232916272</v>
      </c>
      <c r="W31" s="1">
        <f t="shared" si="5"/>
        <v>0</v>
      </c>
      <c r="X31" s="1">
        <f t="shared" si="5"/>
        <v>9.1159436061158769E-2</v>
      </c>
      <c r="Y31">
        <v>0.4228762834034</v>
      </c>
      <c r="Z31">
        <v>11</v>
      </c>
      <c r="AA31">
        <v>326802.16057006747</v>
      </c>
      <c r="AB31">
        <v>12</v>
      </c>
    </row>
    <row r="32" spans="1:32" x14ac:dyDescent="0.25">
      <c r="A32" s="1" t="s">
        <v>33</v>
      </c>
      <c r="B32" s="1">
        <v>1443.513019</v>
      </c>
      <c r="C32" s="1">
        <v>28492.35686</v>
      </c>
      <c r="D32" s="1">
        <v>72565.419869999998</v>
      </c>
      <c r="E32" s="1">
        <v>1468963.74</v>
      </c>
      <c r="F32" s="1">
        <v>3710.7619789999999</v>
      </c>
      <c r="G32" s="1">
        <v>68137.495223959995</v>
      </c>
      <c r="H32">
        <v>585.62932293252197</v>
      </c>
      <c r="I32" s="1">
        <f t="shared" si="3"/>
        <v>10873.192200473351</v>
      </c>
      <c r="J32">
        <v>0.41197388210155811</v>
      </c>
      <c r="K32">
        <v>12</v>
      </c>
      <c r="L32">
        <v>179790.04852621714</v>
      </c>
      <c r="M32">
        <v>15</v>
      </c>
      <c r="P32" s="1" t="s">
        <v>33</v>
      </c>
      <c r="Q32" s="1">
        <f t="shared" si="5"/>
        <v>0.40468249021267255</v>
      </c>
      <c r="R32" s="1">
        <f t="shared" si="5"/>
        <v>0.39394092017007915</v>
      </c>
      <c r="S32" s="1">
        <f t="shared" si="5"/>
        <v>0</v>
      </c>
      <c r="T32" s="1">
        <f t="shared" si="5"/>
        <v>0</v>
      </c>
      <c r="U32" s="1">
        <f t="shared" si="5"/>
        <v>0.59650635030689381</v>
      </c>
      <c r="V32" s="1">
        <f t="shared" si="5"/>
        <v>0.61303694742925008</v>
      </c>
      <c r="W32" s="1">
        <f t="shared" si="5"/>
        <v>1.3007180400929821E-4</v>
      </c>
      <c r="X32" s="1">
        <f t="shared" si="5"/>
        <v>0</v>
      </c>
      <c r="Y32">
        <v>0.41197388210155811</v>
      </c>
      <c r="Z32">
        <v>12</v>
      </c>
      <c r="AA32">
        <v>194712.7640963119</v>
      </c>
      <c r="AB32">
        <v>14</v>
      </c>
    </row>
    <row r="33" spans="1:28" x14ac:dyDescent="0.25">
      <c r="A33" s="1" t="s">
        <v>23</v>
      </c>
      <c r="B33" s="1">
        <v>1166.8681650000001</v>
      </c>
      <c r="C33" s="1">
        <v>23377.258699999998</v>
      </c>
      <c r="D33" s="1">
        <v>136794.56880000001</v>
      </c>
      <c r="E33" s="1">
        <v>2896358.591</v>
      </c>
      <c r="F33" s="1">
        <v>2631.9328350000001</v>
      </c>
      <c r="G33" s="1">
        <v>55488.233024779998</v>
      </c>
      <c r="H33">
        <v>70378.887347242504</v>
      </c>
      <c r="I33" s="1">
        <f t="shared" si="3"/>
        <v>11800.859624046248</v>
      </c>
      <c r="J33">
        <v>0.40356921596042672</v>
      </c>
      <c r="K33">
        <v>13</v>
      </c>
      <c r="L33">
        <v>339780.41063559824</v>
      </c>
      <c r="M33">
        <v>7</v>
      </c>
      <c r="P33" s="1" t="s">
        <v>23</v>
      </c>
      <c r="Q33" s="1">
        <f t="shared" si="5"/>
        <v>1.567610705531625E-2</v>
      </c>
      <c r="R33" s="1">
        <f t="shared" si="5"/>
        <v>1.4013399635719405E-2</v>
      </c>
      <c r="S33" s="1">
        <f t="shared" si="5"/>
        <v>0.41140613072125648</v>
      </c>
      <c r="T33" s="1">
        <f t="shared" si="5"/>
        <v>0.48762273880801532</v>
      </c>
      <c r="U33" s="1">
        <f t="shared" si="5"/>
        <v>0.32869957211406969</v>
      </c>
      <c r="V33" s="1">
        <f t="shared" si="5"/>
        <v>0.45346887674705122</v>
      </c>
      <c r="W33" s="1">
        <f t="shared" si="5"/>
        <v>0.83172131921956982</v>
      </c>
      <c r="X33" s="1">
        <f t="shared" si="5"/>
        <v>7.2182827431909999E-2</v>
      </c>
      <c r="Y33">
        <v>0.40356921596042672</v>
      </c>
      <c r="Z33">
        <v>13</v>
      </c>
      <c r="AA33">
        <v>179790.04852621714</v>
      </c>
      <c r="AB33">
        <v>15</v>
      </c>
    </row>
    <row r="34" spans="1:28" x14ac:dyDescent="0.25">
      <c r="A34" s="1" t="s">
        <v>37</v>
      </c>
      <c r="B34" s="1">
        <v>1155.7199820000001</v>
      </c>
      <c r="C34" s="1">
        <v>23188.591359999999</v>
      </c>
      <c r="D34" s="1">
        <v>134841.9883</v>
      </c>
      <c r="E34" s="1">
        <v>2830102.0860000001</v>
      </c>
      <c r="F34" s="1">
        <v>2045.2964489999999</v>
      </c>
      <c r="G34" s="1">
        <v>43555.884020589998</v>
      </c>
      <c r="H34">
        <v>69005.105038028094</v>
      </c>
      <c r="I34" s="1">
        <f t="shared" si="3"/>
        <v>11596.667925659171</v>
      </c>
      <c r="J34">
        <v>0.38850233315995908</v>
      </c>
      <c r="K34">
        <v>14</v>
      </c>
      <c r="L34">
        <v>331527.59492789733</v>
      </c>
      <c r="M34">
        <v>11</v>
      </c>
      <c r="P34" s="1" t="s">
        <v>37</v>
      </c>
      <c r="Q34" s="1">
        <f t="shared" si="5"/>
        <v>0</v>
      </c>
      <c r="R34" s="1">
        <f t="shared" si="5"/>
        <v>0</v>
      </c>
      <c r="S34" s="1">
        <f t="shared" si="5"/>
        <v>0.39889929228716386</v>
      </c>
      <c r="T34" s="1">
        <f t="shared" si="5"/>
        <v>0.46498837214394018</v>
      </c>
      <c r="U34" s="1">
        <f t="shared" si="5"/>
        <v>0.18307391732054101</v>
      </c>
      <c r="V34" s="1">
        <f t="shared" si="5"/>
        <v>0.3029445315857433</v>
      </c>
      <c r="W34" s="1">
        <f t="shared" si="5"/>
        <v>0.81535261289267624</v>
      </c>
      <c r="X34" s="1">
        <f t="shared" si="5"/>
        <v>5.629444571970596E-2</v>
      </c>
      <c r="Y34">
        <v>0.38850233315995908</v>
      </c>
      <c r="Z34">
        <v>14</v>
      </c>
      <c r="AA34">
        <v>339780.41063559824</v>
      </c>
      <c r="AB34">
        <v>7</v>
      </c>
    </row>
    <row r="35" spans="1:28" x14ac:dyDescent="0.25">
      <c r="A35" s="1" t="s">
        <v>34</v>
      </c>
      <c r="B35" s="1">
        <v>1398.761649</v>
      </c>
      <c r="C35" s="1">
        <v>27701.37616</v>
      </c>
      <c r="D35" s="1">
        <v>93426.377080000006</v>
      </c>
      <c r="E35" s="1">
        <v>1670514.395</v>
      </c>
      <c r="F35" s="1">
        <v>1307.803997</v>
      </c>
      <c r="G35" s="1">
        <v>19540.899096270001</v>
      </c>
      <c r="H35">
        <v>20314.567883633001</v>
      </c>
      <c r="I35" s="1">
        <f t="shared" si="3"/>
        <v>11222.473986545596</v>
      </c>
      <c r="J35">
        <v>0.36669376139416487</v>
      </c>
      <c r="K35">
        <v>15</v>
      </c>
      <c r="L35">
        <v>200650.14615709672</v>
      </c>
      <c r="M35">
        <v>13</v>
      </c>
      <c r="P35" s="1" t="s">
        <v>34</v>
      </c>
      <c r="Q35" s="1">
        <f t="shared" si="5"/>
        <v>0.34175499189370284</v>
      </c>
      <c r="R35" s="1">
        <f t="shared" si="5"/>
        <v>0.33519027125945644</v>
      </c>
      <c r="S35" s="1">
        <f t="shared" si="5"/>
        <v>0.13362041739430844</v>
      </c>
      <c r="T35" s="1">
        <f t="shared" si="5"/>
        <v>6.8853185459367625E-2</v>
      </c>
      <c r="U35" s="1">
        <f t="shared" si="5"/>
        <v>0</v>
      </c>
      <c r="V35" s="1">
        <f t="shared" si="5"/>
        <v>0</v>
      </c>
      <c r="W35" s="1">
        <f t="shared" si="5"/>
        <v>0.23520166886519361</v>
      </c>
      <c r="X35" s="1">
        <f t="shared" si="5"/>
        <v>2.7178001780053807E-2</v>
      </c>
      <c r="Y35">
        <v>0.36669376139416487</v>
      </c>
      <c r="Z35">
        <v>15</v>
      </c>
      <c r="AA35">
        <v>331527.59492789733</v>
      </c>
      <c r="AB35">
        <v>11</v>
      </c>
    </row>
    <row r="36" spans="1:28" x14ac:dyDescent="0.25">
      <c r="A36" t="s">
        <v>40</v>
      </c>
      <c r="B36" t="s">
        <v>41</v>
      </c>
      <c r="C36" t="s">
        <v>42</v>
      </c>
      <c r="D36" t="s">
        <v>43</v>
      </c>
      <c r="E36" t="s">
        <v>45</v>
      </c>
      <c r="F36" t="s">
        <v>44</v>
      </c>
      <c r="G36" t="s">
        <v>46</v>
      </c>
      <c r="H36" t="s">
        <v>20</v>
      </c>
      <c r="I36" t="s">
        <v>47</v>
      </c>
      <c r="J36" t="s">
        <v>39</v>
      </c>
      <c r="K36" t="s">
        <v>38</v>
      </c>
      <c r="M36" t="s">
        <v>38</v>
      </c>
      <c r="AA36">
        <v>200650.14615709672</v>
      </c>
      <c r="AB36">
        <v>13</v>
      </c>
    </row>
    <row r="37" spans="1:28" x14ac:dyDescent="0.25">
      <c r="P37" s="1"/>
    </row>
    <row r="38" spans="1:28" x14ac:dyDescent="0.25">
      <c r="P38" s="1"/>
    </row>
    <row r="41" spans="1:28" x14ac:dyDescent="0.25">
      <c r="B41">
        <v>1</v>
      </c>
      <c r="C41">
        <v>2</v>
      </c>
      <c r="D41">
        <v>3</v>
      </c>
      <c r="E41">
        <v>4</v>
      </c>
      <c r="F41">
        <v>5</v>
      </c>
      <c r="G41">
        <v>6</v>
      </c>
      <c r="H41">
        <v>7</v>
      </c>
      <c r="I41">
        <v>8</v>
      </c>
      <c r="J41">
        <v>9</v>
      </c>
      <c r="K41">
        <v>10</v>
      </c>
      <c r="L41">
        <v>11</v>
      </c>
      <c r="M41">
        <v>12</v>
      </c>
      <c r="N41">
        <v>13</v>
      </c>
      <c r="O41">
        <v>14</v>
      </c>
      <c r="P41">
        <v>15</v>
      </c>
      <c r="Q41">
        <v>16</v>
      </c>
      <c r="R41">
        <v>17</v>
      </c>
      <c r="S41">
        <v>18</v>
      </c>
      <c r="T41">
        <v>19</v>
      </c>
      <c r="U41">
        <v>20</v>
      </c>
    </row>
    <row r="42" spans="1:28" x14ac:dyDescent="0.25">
      <c r="B42" s="1">
        <v>1155.7199820000001</v>
      </c>
      <c r="C42">
        <f ca="1">RAND()*B42</f>
        <v>322.053399433192</v>
      </c>
    </row>
    <row r="43" spans="1:28" x14ac:dyDescent="0.25">
      <c r="B43" s="1">
        <v>1166.8681650000001</v>
      </c>
    </row>
    <row r="44" spans="1:28" x14ac:dyDescent="0.25">
      <c r="B44" s="1">
        <v>1277.447275</v>
      </c>
    </row>
    <row r="45" spans="1:28" x14ac:dyDescent="0.25">
      <c r="B45" s="1">
        <v>1337.921378</v>
      </c>
    </row>
    <row r="46" spans="1:28" x14ac:dyDescent="0.25">
      <c r="B46" s="1">
        <v>1302.103572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8" x14ac:dyDescent="0.25">
      <c r="B47" s="1">
        <v>1303.9366110000001</v>
      </c>
    </row>
    <row r="48" spans="1:28" x14ac:dyDescent="0.25">
      <c r="B48" s="1">
        <v>1345.0788540000001</v>
      </c>
      <c r="I48" s="1"/>
    </row>
    <row r="49" spans="2:9" x14ac:dyDescent="0.25">
      <c r="B49" s="1">
        <v>1410.477836</v>
      </c>
      <c r="I49" s="1"/>
    </row>
    <row r="50" spans="2:9" x14ac:dyDescent="0.25">
      <c r="B50" s="1">
        <v>1355.148226</v>
      </c>
      <c r="I50" s="1"/>
    </row>
    <row r="51" spans="2:9" x14ac:dyDescent="0.25">
      <c r="B51" s="1">
        <v>1364.174663</v>
      </c>
      <c r="I51" s="1"/>
    </row>
    <row r="52" spans="2:9" x14ac:dyDescent="0.25">
      <c r="B52" s="1">
        <v>1361.245876</v>
      </c>
      <c r="I52" s="1"/>
    </row>
    <row r="53" spans="2:9" x14ac:dyDescent="0.25">
      <c r="B53" s="1">
        <v>1443.513019</v>
      </c>
      <c r="I53" s="1"/>
    </row>
    <row r="54" spans="2:9" x14ac:dyDescent="0.25">
      <c r="B54" s="1">
        <v>1398.761649</v>
      </c>
      <c r="I54" s="1"/>
    </row>
    <row r="55" spans="2:9" x14ac:dyDescent="0.25">
      <c r="B55" s="1">
        <v>1866.8776029999999</v>
      </c>
      <c r="I55" s="1"/>
    </row>
    <row r="56" spans="2:9" x14ac:dyDescent="0.25">
      <c r="B56" s="1">
        <v>1906.6039604099999</v>
      </c>
      <c r="I56" s="1"/>
    </row>
    <row r="57" spans="2:9" x14ac:dyDescent="0.25">
      <c r="I57" s="1"/>
    </row>
    <row r="58" spans="2:9" x14ac:dyDescent="0.25">
      <c r="I58" s="1"/>
    </row>
    <row r="59" spans="2:9" x14ac:dyDescent="0.25">
      <c r="I59" s="1"/>
    </row>
    <row r="60" spans="2:9" x14ac:dyDescent="0.25">
      <c r="I60" s="1"/>
    </row>
    <row r="61" spans="2:9" x14ac:dyDescent="0.25">
      <c r="I61" s="1"/>
    </row>
    <row r="62" spans="2:9" x14ac:dyDescent="0.25">
      <c r="I62" s="1"/>
    </row>
    <row r="63" spans="2:9" x14ac:dyDescent="0.25">
      <c r="I63" s="1"/>
    </row>
    <row r="64" spans="2:9" x14ac:dyDescent="0.25">
      <c r="I64" s="1"/>
    </row>
    <row r="65" spans="9:9" x14ac:dyDescent="0.25">
      <c r="I65" s="1"/>
    </row>
    <row r="66" spans="9:9" x14ac:dyDescent="0.25">
      <c r="I66" s="1"/>
    </row>
    <row r="67" spans="9:9" x14ac:dyDescent="0.25">
      <c r="I67" s="1"/>
    </row>
    <row r="68" spans="9:9" x14ac:dyDescent="0.25">
      <c r="I68" s="1"/>
    </row>
    <row r="69" spans="9:9" x14ac:dyDescent="0.25">
      <c r="I69" s="1"/>
    </row>
    <row r="70" spans="9:9" x14ac:dyDescent="0.25">
      <c r="I70" s="1"/>
    </row>
    <row r="71" spans="9:9" x14ac:dyDescent="0.25">
      <c r="I71" s="1"/>
    </row>
    <row r="72" spans="9:9" x14ac:dyDescent="0.25">
      <c r="I72" s="1"/>
    </row>
    <row r="73" spans="9:9" x14ac:dyDescent="0.25">
      <c r="I73" s="1"/>
    </row>
    <row r="74" spans="9:9" x14ac:dyDescent="0.25">
      <c r="I74" s="1"/>
    </row>
    <row r="75" spans="9:9" x14ac:dyDescent="0.25">
      <c r="I75" s="1"/>
    </row>
    <row r="76" spans="9:9" x14ac:dyDescent="0.25">
      <c r="I76" s="1"/>
    </row>
  </sheetData>
  <sortState xmlns:xlrd2="http://schemas.microsoft.com/office/spreadsheetml/2017/richdata2" ref="A21:M36">
    <sortCondition ref="K21:K36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杨景凯</dc:creator>
  <cp:lastModifiedBy>杨景凯</cp:lastModifiedBy>
  <dcterms:created xsi:type="dcterms:W3CDTF">2015-06-05T18:19:34Z</dcterms:created>
  <dcterms:modified xsi:type="dcterms:W3CDTF">2023-02-20T18:30:56Z</dcterms:modified>
</cp:coreProperties>
</file>